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3C2FDFF-F4FC-49A7-BAE2-643004ABFDC6}" xr6:coauthVersionLast="40" xr6:coauthVersionMax="40" xr10:uidLastSave="{00000000-0000-0000-0000-000000000000}"/>
  <bookViews>
    <workbookView xWindow="-120" yWindow="-120" windowWidth="20730" windowHeight="11160" firstSheet="3" activeTab="7" xr2:uid="{00000000-000D-0000-FFFF-FFFF00000000}"/>
  </bookViews>
  <sheets>
    <sheet name="一熟制玉米 " sheetId="1" r:id="rId1"/>
    <sheet name="二熟制玉米" sheetId="2" r:id="rId2"/>
    <sheet name="二小麦" sheetId="3" r:id="rId3"/>
    <sheet name="水稻" sheetId="4" r:id="rId4"/>
    <sheet name="一玉米（显著）" sheetId="5" r:id="rId5"/>
    <sheet name="二熟玉米（不）" sheetId="6" r:id="rId6"/>
    <sheet name="二熟小麦（显著）" sheetId="7" r:id="rId7"/>
    <sheet name="水稻弹性（显著）" sheetId="8" r:id="rId8"/>
  </sheets>
  <definedNames>
    <definedName name="_xlnm._FilterDatabase" localSheetId="2" hidden="1">二小麦!$F$38:$F$64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8" l="1"/>
  <c r="K62" i="3"/>
  <c r="G2274" i="5" l="1"/>
  <c r="G2338" i="5"/>
  <c r="G2402" i="5"/>
  <c r="F279" i="5"/>
  <c r="F343" i="5"/>
  <c r="F407" i="5"/>
  <c r="F471" i="5"/>
  <c r="F523" i="5"/>
  <c r="F555" i="5"/>
  <c r="F587" i="5"/>
  <c r="F619" i="5"/>
  <c r="F649" i="5"/>
  <c r="F665" i="5"/>
  <c r="F681" i="5"/>
  <c r="F697" i="5"/>
  <c r="F713" i="5"/>
  <c r="F729" i="5"/>
  <c r="F745" i="5"/>
  <c r="F761" i="5"/>
  <c r="F777" i="5"/>
  <c r="F793" i="5"/>
  <c r="F809" i="5"/>
  <c r="F825" i="5"/>
  <c r="F841" i="5"/>
  <c r="F857" i="5"/>
  <c r="F873" i="5"/>
  <c r="F889" i="5"/>
  <c r="F905" i="5"/>
  <c r="F921" i="5"/>
  <c r="F937" i="5"/>
  <c r="F953" i="5"/>
  <c r="F969" i="5"/>
  <c r="F985" i="5"/>
  <c r="F1001" i="5"/>
  <c r="F1017" i="5"/>
  <c r="F1033" i="5"/>
  <c r="F1049" i="5"/>
  <c r="F1065" i="5"/>
  <c r="F1081" i="5"/>
  <c r="F1097" i="5"/>
  <c r="F1113" i="5"/>
  <c r="F1129" i="5"/>
  <c r="F1145" i="5"/>
  <c r="F1161" i="5"/>
  <c r="F1177" i="5"/>
  <c r="F1193" i="5"/>
  <c r="F1209" i="5"/>
  <c r="F1225" i="5"/>
  <c r="F1241" i="5"/>
  <c r="F1257" i="5"/>
  <c r="F1273" i="5"/>
  <c r="F1289" i="5"/>
  <c r="F1305" i="5"/>
  <c r="F1321" i="5"/>
  <c r="F1337" i="5"/>
  <c r="F1353" i="5"/>
  <c r="F1369" i="5"/>
  <c r="F1385" i="5"/>
  <c r="F1401" i="5"/>
  <c r="F1417" i="5"/>
  <c r="F1433" i="5"/>
  <c r="F1449" i="5"/>
  <c r="F1465" i="5"/>
  <c r="F1481" i="5"/>
  <c r="F1497" i="5"/>
  <c r="F1513" i="5"/>
  <c r="F1529" i="5"/>
  <c r="F1545" i="5"/>
  <c r="F1561" i="5"/>
  <c r="F1577" i="5"/>
  <c r="F1593" i="5"/>
  <c r="F1609" i="5"/>
  <c r="F1617" i="5"/>
  <c r="F1625" i="5"/>
  <c r="F1633" i="5"/>
  <c r="F1641" i="5"/>
  <c r="F1649" i="5"/>
  <c r="F1657" i="5"/>
  <c r="F1665" i="5"/>
  <c r="F1673" i="5"/>
  <c r="F1681" i="5"/>
  <c r="F1689" i="5"/>
  <c r="F1697" i="5"/>
  <c r="F1705" i="5"/>
  <c r="F1713" i="5"/>
  <c r="F1721" i="5"/>
  <c r="F1726" i="5"/>
  <c r="F1731" i="5"/>
  <c r="F1737" i="5"/>
  <c r="F1742" i="5"/>
  <c r="F1747" i="5"/>
  <c r="F1753" i="5"/>
  <c r="F1758" i="5"/>
  <c r="F1763" i="5"/>
  <c r="F1769" i="5"/>
  <c r="F1774" i="5"/>
  <c r="F1778" i="5"/>
  <c r="F1782" i="5"/>
  <c r="F1786" i="5"/>
  <c r="F1790" i="5"/>
  <c r="F1794" i="5"/>
  <c r="F1798" i="5"/>
  <c r="F1802" i="5"/>
  <c r="F1806" i="5"/>
  <c r="F1810" i="5"/>
  <c r="F1814" i="5"/>
  <c r="F1818" i="5"/>
  <c r="F1822" i="5"/>
  <c r="F1826" i="5"/>
  <c r="F1830" i="5"/>
  <c r="F1834" i="5"/>
  <c r="F1838" i="5"/>
  <c r="F1842" i="5"/>
  <c r="F1846" i="5"/>
  <c r="F1850" i="5"/>
  <c r="F1854" i="5"/>
  <c r="F1858" i="5"/>
  <c r="F1862" i="5"/>
  <c r="F1866" i="5"/>
  <c r="F1870" i="5"/>
  <c r="F1874" i="5"/>
  <c r="F1878" i="5"/>
  <c r="F1882" i="5"/>
  <c r="F1886" i="5"/>
  <c r="F1890" i="5"/>
  <c r="F1894" i="5"/>
  <c r="F1898" i="5"/>
  <c r="F1902" i="5"/>
  <c r="F1906" i="5"/>
  <c r="F1910" i="5"/>
  <c r="F1914" i="5"/>
  <c r="F1918" i="5"/>
  <c r="F1922" i="5"/>
  <c r="F1926" i="5"/>
  <c r="F1930" i="5"/>
  <c r="F1934" i="5"/>
  <c r="F1938" i="5"/>
  <c r="F1942" i="5"/>
  <c r="F1946" i="5"/>
  <c r="F1950" i="5"/>
  <c r="F1954" i="5"/>
  <c r="F1958" i="5"/>
  <c r="F1962" i="5"/>
  <c r="F1966" i="5"/>
  <c r="F1970" i="5"/>
  <c r="F1974" i="5"/>
  <c r="F1978" i="5"/>
  <c r="F1982" i="5"/>
  <c r="F1986" i="5"/>
  <c r="F1990" i="5"/>
  <c r="F1994" i="5"/>
  <c r="F1998" i="5"/>
  <c r="F2002" i="5"/>
  <c r="F2006" i="5"/>
  <c r="F2010" i="5"/>
  <c r="F2014" i="5"/>
  <c r="F2018" i="5"/>
  <c r="F2022" i="5"/>
  <c r="F2026" i="5"/>
  <c r="F2030" i="5"/>
  <c r="F2034" i="5"/>
  <c r="F2038" i="5"/>
  <c r="F2042" i="5"/>
  <c r="F2046" i="5"/>
  <c r="F2050" i="5"/>
  <c r="F2054" i="5"/>
  <c r="F2058" i="5"/>
  <c r="F2062" i="5"/>
  <c r="F2066" i="5"/>
  <c r="F2070" i="5"/>
  <c r="F2074" i="5"/>
  <c r="F2078" i="5"/>
  <c r="F2082" i="5"/>
  <c r="F2086" i="5"/>
  <c r="F2090" i="5"/>
  <c r="F2094" i="5"/>
  <c r="F2098" i="5"/>
  <c r="F2102" i="5"/>
  <c r="F2106" i="5"/>
  <c r="F2110" i="5"/>
  <c r="F2114" i="5"/>
  <c r="F2118" i="5"/>
  <c r="F2122" i="5"/>
  <c r="F2126" i="5"/>
  <c r="F2130" i="5"/>
  <c r="F2134" i="5"/>
  <c r="F2138" i="5"/>
  <c r="F2142" i="5"/>
  <c r="F2146" i="5"/>
  <c r="F2150" i="5"/>
  <c r="F2154" i="5"/>
  <c r="F2158" i="5"/>
  <c r="F2162" i="5"/>
  <c r="F2166" i="5"/>
  <c r="F2170" i="5"/>
  <c r="F2174" i="5"/>
  <c r="F2178" i="5"/>
  <c r="F2182" i="5"/>
  <c r="F2186" i="5"/>
  <c r="F2190" i="5"/>
  <c r="F2194" i="5"/>
  <c r="F2198" i="5"/>
  <c r="F2202" i="5"/>
  <c r="F2206" i="5"/>
  <c r="F2210" i="5"/>
  <c r="F2214" i="5"/>
  <c r="F2218" i="5"/>
  <c r="F2222" i="5"/>
  <c r="F2226" i="5"/>
  <c r="F2230" i="5"/>
  <c r="F2234" i="5"/>
  <c r="F2238" i="5"/>
  <c r="F2242" i="5"/>
  <c r="F2246" i="5"/>
  <c r="F2250" i="5"/>
  <c r="F2254" i="5"/>
  <c r="F2258" i="5"/>
  <c r="F2262" i="5"/>
  <c r="F2266" i="5"/>
  <c r="F2270" i="5"/>
  <c r="F2274" i="5"/>
  <c r="F2278" i="5"/>
  <c r="F2282" i="5"/>
  <c r="F2286" i="5"/>
  <c r="F2290" i="5"/>
  <c r="F2294" i="5"/>
  <c r="F2298" i="5"/>
  <c r="F2302" i="5"/>
  <c r="F2306" i="5"/>
  <c r="F2310" i="5"/>
  <c r="F2314" i="5"/>
  <c r="F2318" i="5"/>
  <c r="F2322" i="5"/>
  <c r="F2326" i="5"/>
  <c r="F2330" i="5"/>
  <c r="F2334" i="5"/>
  <c r="F2338" i="5"/>
  <c r="F2342" i="5"/>
  <c r="F2346" i="5"/>
  <c r="F2350" i="5"/>
  <c r="F2354" i="5"/>
  <c r="F2358" i="5"/>
  <c r="F2362" i="5"/>
  <c r="F2366" i="5"/>
  <c r="F2370" i="5"/>
  <c r="F2374" i="5"/>
  <c r="F2378" i="5"/>
  <c r="F2382" i="5"/>
  <c r="F2386" i="5"/>
  <c r="F2390" i="5"/>
  <c r="F2394" i="5"/>
  <c r="F2398" i="5"/>
  <c r="F2402" i="5"/>
  <c r="F2406" i="5"/>
  <c r="F2410" i="5"/>
  <c r="F2414" i="5"/>
  <c r="F2418" i="5"/>
  <c r="F2422" i="5"/>
  <c r="F2426" i="5"/>
  <c r="F2430" i="5"/>
  <c r="F2434" i="5"/>
  <c r="F2438" i="5"/>
  <c r="F2442" i="5"/>
  <c r="F2446" i="5"/>
  <c r="F2450" i="5"/>
  <c r="F2454" i="5"/>
  <c r="F2458" i="5"/>
  <c r="E273" i="5"/>
  <c r="G273" i="5" s="1"/>
  <c r="E274" i="5"/>
  <c r="G274" i="5" s="1"/>
  <c r="E275" i="5"/>
  <c r="G275" i="5" s="1"/>
  <c r="E276" i="5"/>
  <c r="G276" i="5" s="1"/>
  <c r="E277" i="5"/>
  <c r="G277" i="5" s="1"/>
  <c r="E278" i="5"/>
  <c r="G278" i="5" s="1"/>
  <c r="E279" i="5"/>
  <c r="G279" i="5" s="1"/>
  <c r="E280" i="5"/>
  <c r="G280" i="5" s="1"/>
  <c r="E281" i="5"/>
  <c r="G281" i="5" s="1"/>
  <c r="E282" i="5"/>
  <c r="G282" i="5" s="1"/>
  <c r="E283" i="5"/>
  <c r="G283" i="5" s="1"/>
  <c r="E284" i="5"/>
  <c r="G284" i="5" s="1"/>
  <c r="E285" i="5"/>
  <c r="G285" i="5" s="1"/>
  <c r="E286" i="5"/>
  <c r="G286" i="5" s="1"/>
  <c r="E287" i="5"/>
  <c r="G287" i="5" s="1"/>
  <c r="E288" i="5"/>
  <c r="G288" i="5" s="1"/>
  <c r="E289" i="5"/>
  <c r="G289" i="5" s="1"/>
  <c r="E290" i="5"/>
  <c r="G290" i="5" s="1"/>
  <c r="E291" i="5"/>
  <c r="G291" i="5" s="1"/>
  <c r="E292" i="5"/>
  <c r="G292" i="5" s="1"/>
  <c r="E293" i="5"/>
  <c r="G293" i="5" s="1"/>
  <c r="E294" i="5"/>
  <c r="G294" i="5" s="1"/>
  <c r="E295" i="5"/>
  <c r="G295" i="5" s="1"/>
  <c r="E296" i="5"/>
  <c r="G296" i="5" s="1"/>
  <c r="E297" i="5"/>
  <c r="G297" i="5" s="1"/>
  <c r="E298" i="5"/>
  <c r="G298" i="5" s="1"/>
  <c r="E299" i="5"/>
  <c r="G299" i="5" s="1"/>
  <c r="E300" i="5"/>
  <c r="G300" i="5" s="1"/>
  <c r="E301" i="5"/>
  <c r="G301" i="5" s="1"/>
  <c r="E302" i="5"/>
  <c r="G302" i="5" s="1"/>
  <c r="E303" i="5"/>
  <c r="G303" i="5" s="1"/>
  <c r="E304" i="5"/>
  <c r="G304" i="5" s="1"/>
  <c r="E305" i="5"/>
  <c r="G305" i="5" s="1"/>
  <c r="E306" i="5"/>
  <c r="G306" i="5" s="1"/>
  <c r="E307" i="5"/>
  <c r="G307" i="5" s="1"/>
  <c r="E308" i="5"/>
  <c r="G308" i="5" s="1"/>
  <c r="E309" i="5"/>
  <c r="G309" i="5" s="1"/>
  <c r="E310" i="5"/>
  <c r="G310" i="5" s="1"/>
  <c r="E311" i="5"/>
  <c r="G311" i="5" s="1"/>
  <c r="E312" i="5"/>
  <c r="G312" i="5" s="1"/>
  <c r="E313" i="5"/>
  <c r="G313" i="5" s="1"/>
  <c r="E314" i="5"/>
  <c r="G314" i="5" s="1"/>
  <c r="E315" i="5"/>
  <c r="G315" i="5" s="1"/>
  <c r="E316" i="5"/>
  <c r="G316" i="5" s="1"/>
  <c r="E317" i="5"/>
  <c r="G317" i="5" s="1"/>
  <c r="E318" i="5"/>
  <c r="G318" i="5" s="1"/>
  <c r="E319" i="5"/>
  <c r="G319" i="5" s="1"/>
  <c r="E320" i="5"/>
  <c r="G320" i="5" s="1"/>
  <c r="E321" i="5"/>
  <c r="G321" i="5" s="1"/>
  <c r="E322" i="5"/>
  <c r="G322" i="5" s="1"/>
  <c r="E323" i="5"/>
  <c r="G323" i="5" s="1"/>
  <c r="E324" i="5"/>
  <c r="G324" i="5" s="1"/>
  <c r="E325" i="5"/>
  <c r="G325" i="5" s="1"/>
  <c r="E326" i="5"/>
  <c r="G326" i="5" s="1"/>
  <c r="E327" i="5"/>
  <c r="G327" i="5" s="1"/>
  <c r="E328" i="5"/>
  <c r="G328" i="5" s="1"/>
  <c r="E329" i="5"/>
  <c r="G329" i="5" s="1"/>
  <c r="E330" i="5"/>
  <c r="G330" i="5" s="1"/>
  <c r="E331" i="5"/>
  <c r="G331" i="5" s="1"/>
  <c r="E332" i="5"/>
  <c r="G332" i="5" s="1"/>
  <c r="E333" i="5"/>
  <c r="G333" i="5" s="1"/>
  <c r="E334" i="5"/>
  <c r="G334" i="5" s="1"/>
  <c r="E335" i="5"/>
  <c r="G335" i="5" s="1"/>
  <c r="E336" i="5"/>
  <c r="G336" i="5" s="1"/>
  <c r="E337" i="5"/>
  <c r="G337" i="5" s="1"/>
  <c r="E338" i="5"/>
  <c r="G338" i="5" s="1"/>
  <c r="E339" i="5"/>
  <c r="G339" i="5" s="1"/>
  <c r="E340" i="5"/>
  <c r="G340" i="5" s="1"/>
  <c r="E341" i="5"/>
  <c r="G341" i="5" s="1"/>
  <c r="E342" i="5"/>
  <c r="G342" i="5" s="1"/>
  <c r="E343" i="5"/>
  <c r="G343" i="5" s="1"/>
  <c r="E344" i="5"/>
  <c r="G344" i="5" s="1"/>
  <c r="E345" i="5"/>
  <c r="G345" i="5" s="1"/>
  <c r="E346" i="5"/>
  <c r="G346" i="5" s="1"/>
  <c r="E347" i="5"/>
  <c r="G347" i="5" s="1"/>
  <c r="E348" i="5"/>
  <c r="G348" i="5" s="1"/>
  <c r="E349" i="5"/>
  <c r="G349" i="5" s="1"/>
  <c r="E350" i="5"/>
  <c r="G350" i="5" s="1"/>
  <c r="E351" i="5"/>
  <c r="G351" i="5" s="1"/>
  <c r="E352" i="5"/>
  <c r="G352" i="5" s="1"/>
  <c r="E353" i="5"/>
  <c r="G353" i="5" s="1"/>
  <c r="E354" i="5"/>
  <c r="G354" i="5" s="1"/>
  <c r="E355" i="5"/>
  <c r="G355" i="5" s="1"/>
  <c r="E356" i="5"/>
  <c r="G356" i="5" s="1"/>
  <c r="E357" i="5"/>
  <c r="G357" i="5" s="1"/>
  <c r="E358" i="5"/>
  <c r="G358" i="5" s="1"/>
  <c r="E359" i="5"/>
  <c r="G359" i="5" s="1"/>
  <c r="E360" i="5"/>
  <c r="G360" i="5" s="1"/>
  <c r="E361" i="5"/>
  <c r="G361" i="5" s="1"/>
  <c r="E362" i="5"/>
  <c r="G362" i="5" s="1"/>
  <c r="E363" i="5"/>
  <c r="G363" i="5" s="1"/>
  <c r="E364" i="5"/>
  <c r="G364" i="5" s="1"/>
  <c r="E365" i="5"/>
  <c r="G365" i="5" s="1"/>
  <c r="E366" i="5"/>
  <c r="G366" i="5" s="1"/>
  <c r="E367" i="5"/>
  <c r="G367" i="5" s="1"/>
  <c r="E368" i="5"/>
  <c r="G368" i="5" s="1"/>
  <c r="E369" i="5"/>
  <c r="G369" i="5" s="1"/>
  <c r="E370" i="5"/>
  <c r="G370" i="5" s="1"/>
  <c r="E371" i="5"/>
  <c r="G371" i="5" s="1"/>
  <c r="E372" i="5"/>
  <c r="G372" i="5" s="1"/>
  <c r="E373" i="5"/>
  <c r="G373" i="5" s="1"/>
  <c r="E374" i="5"/>
  <c r="G374" i="5" s="1"/>
  <c r="E375" i="5"/>
  <c r="G375" i="5" s="1"/>
  <c r="E376" i="5"/>
  <c r="G376" i="5" s="1"/>
  <c r="E377" i="5"/>
  <c r="G377" i="5" s="1"/>
  <c r="E378" i="5"/>
  <c r="G378" i="5" s="1"/>
  <c r="E379" i="5"/>
  <c r="G379" i="5" s="1"/>
  <c r="E380" i="5"/>
  <c r="G380" i="5" s="1"/>
  <c r="E381" i="5"/>
  <c r="G381" i="5" s="1"/>
  <c r="E382" i="5"/>
  <c r="G382" i="5" s="1"/>
  <c r="E383" i="5"/>
  <c r="G383" i="5" s="1"/>
  <c r="E384" i="5"/>
  <c r="G384" i="5" s="1"/>
  <c r="E385" i="5"/>
  <c r="G385" i="5" s="1"/>
  <c r="E386" i="5"/>
  <c r="G386" i="5" s="1"/>
  <c r="E387" i="5"/>
  <c r="G387" i="5" s="1"/>
  <c r="E388" i="5"/>
  <c r="G388" i="5" s="1"/>
  <c r="E389" i="5"/>
  <c r="G389" i="5" s="1"/>
  <c r="E390" i="5"/>
  <c r="G390" i="5" s="1"/>
  <c r="E391" i="5"/>
  <c r="G391" i="5" s="1"/>
  <c r="E392" i="5"/>
  <c r="G392" i="5" s="1"/>
  <c r="E393" i="5"/>
  <c r="G393" i="5" s="1"/>
  <c r="E394" i="5"/>
  <c r="G394" i="5" s="1"/>
  <c r="E395" i="5"/>
  <c r="G395" i="5" s="1"/>
  <c r="E396" i="5"/>
  <c r="G396" i="5" s="1"/>
  <c r="E397" i="5"/>
  <c r="G397" i="5" s="1"/>
  <c r="E398" i="5"/>
  <c r="G398" i="5" s="1"/>
  <c r="E399" i="5"/>
  <c r="G399" i="5" s="1"/>
  <c r="E400" i="5"/>
  <c r="G400" i="5" s="1"/>
  <c r="E401" i="5"/>
  <c r="G401" i="5" s="1"/>
  <c r="E402" i="5"/>
  <c r="G402" i="5" s="1"/>
  <c r="E403" i="5"/>
  <c r="G403" i="5" s="1"/>
  <c r="E404" i="5"/>
  <c r="G404" i="5" s="1"/>
  <c r="E405" i="5"/>
  <c r="G405" i="5" s="1"/>
  <c r="E406" i="5"/>
  <c r="G406" i="5" s="1"/>
  <c r="E407" i="5"/>
  <c r="G407" i="5" s="1"/>
  <c r="E408" i="5"/>
  <c r="G408" i="5" s="1"/>
  <c r="E409" i="5"/>
  <c r="G409" i="5" s="1"/>
  <c r="E410" i="5"/>
  <c r="G410" i="5" s="1"/>
  <c r="E411" i="5"/>
  <c r="G411" i="5" s="1"/>
  <c r="E412" i="5"/>
  <c r="G412" i="5" s="1"/>
  <c r="E413" i="5"/>
  <c r="G413" i="5" s="1"/>
  <c r="E414" i="5"/>
  <c r="G414" i="5" s="1"/>
  <c r="E415" i="5"/>
  <c r="G415" i="5" s="1"/>
  <c r="E416" i="5"/>
  <c r="G416" i="5" s="1"/>
  <c r="E417" i="5"/>
  <c r="G417" i="5" s="1"/>
  <c r="E418" i="5"/>
  <c r="G418" i="5" s="1"/>
  <c r="E419" i="5"/>
  <c r="G419" i="5" s="1"/>
  <c r="E420" i="5"/>
  <c r="G420" i="5" s="1"/>
  <c r="E421" i="5"/>
  <c r="G421" i="5" s="1"/>
  <c r="E422" i="5"/>
  <c r="G422" i="5" s="1"/>
  <c r="E423" i="5"/>
  <c r="G423" i="5" s="1"/>
  <c r="E424" i="5"/>
  <c r="G424" i="5" s="1"/>
  <c r="E425" i="5"/>
  <c r="G425" i="5" s="1"/>
  <c r="E426" i="5"/>
  <c r="G426" i="5" s="1"/>
  <c r="E427" i="5"/>
  <c r="G427" i="5" s="1"/>
  <c r="E428" i="5"/>
  <c r="G428" i="5" s="1"/>
  <c r="E429" i="5"/>
  <c r="G429" i="5" s="1"/>
  <c r="E430" i="5"/>
  <c r="G430" i="5" s="1"/>
  <c r="E431" i="5"/>
  <c r="G431" i="5" s="1"/>
  <c r="E432" i="5"/>
  <c r="G432" i="5" s="1"/>
  <c r="E433" i="5"/>
  <c r="G433" i="5" s="1"/>
  <c r="E434" i="5"/>
  <c r="G434" i="5" s="1"/>
  <c r="E435" i="5"/>
  <c r="G435" i="5" s="1"/>
  <c r="E436" i="5"/>
  <c r="G436" i="5" s="1"/>
  <c r="E437" i="5"/>
  <c r="G437" i="5" s="1"/>
  <c r="E438" i="5"/>
  <c r="G438" i="5" s="1"/>
  <c r="E439" i="5"/>
  <c r="G439" i="5" s="1"/>
  <c r="E440" i="5"/>
  <c r="G440" i="5" s="1"/>
  <c r="E441" i="5"/>
  <c r="G441" i="5" s="1"/>
  <c r="E442" i="5"/>
  <c r="G442" i="5" s="1"/>
  <c r="E443" i="5"/>
  <c r="G443" i="5" s="1"/>
  <c r="E444" i="5"/>
  <c r="G444" i="5" s="1"/>
  <c r="E445" i="5"/>
  <c r="G445" i="5" s="1"/>
  <c r="E446" i="5"/>
  <c r="G446" i="5" s="1"/>
  <c r="E447" i="5"/>
  <c r="G447" i="5" s="1"/>
  <c r="E448" i="5"/>
  <c r="G448" i="5" s="1"/>
  <c r="E449" i="5"/>
  <c r="G449" i="5" s="1"/>
  <c r="E450" i="5"/>
  <c r="G450" i="5" s="1"/>
  <c r="E451" i="5"/>
  <c r="G451" i="5" s="1"/>
  <c r="E452" i="5"/>
  <c r="G452" i="5" s="1"/>
  <c r="E453" i="5"/>
  <c r="G453" i="5" s="1"/>
  <c r="E454" i="5"/>
  <c r="G454" i="5" s="1"/>
  <c r="E455" i="5"/>
  <c r="G455" i="5" s="1"/>
  <c r="E456" i="5"/>
  <c r="G456" i="5" s="1"/>
  <c r="E457" i="5"/>
  <c r="G457" i="5" s="1"/>
  <c r="E458" i="5"/>
  <c r="G458" i="5" s="1"/>
  <c r="E459" i="5"/>
  <c r="G459" i="5" s="1"/>
  <c r="E460" i="5"/>
  <c r="G460" i="5" s="1"/>
  <c r="E461" i="5"/>
  <c r="G461" i="5" s="1"/>
  <c r="E462" i="5"/>
  <c r="G462" i="5" s="1"/>
  <c r="E463" i="5"/>
  <c r="G463" i="5" s="1"/>
  <c r="E464" i="5"/>
  <c r="G464" i="5" s="1"/>
  <c r="E465" i="5"/>
  <c r="G465" i="5" s="1"/>
  <c r="E466" i="5"/>
  <c r="G466" i="5" s="1"/>
  <c r="E467" i="5"/>
  <c r="G467" i="5" s="1"/>
  <c r="E468" i="5"/>
  <c r="G468" i="5" s="1"/>
  <c r="E469" i="5"/>
  <c r="G469" i="5" s="1"/>
  <c r="E470" i="5"/>
  <c r="G470" i="5" s="1"/>
  <c r="E471" i="5"/>
  <c r="G471" i="5" s="1"/>
  <c r="E472" i="5"/>
  <c r="G472" i="5" s="1"/>
  <c r="E473" i="5"/>
  <c r="G473" i="5" s="1"/>
  <c r="E474" i="5"/>
  <c r="G474" i="5" s="1"/>
  <c r="E475" i="5"/>
  <c r="G475" i="5" s="1"/>
  <c r="E476" i="5"/>
  <c r="G476" i="5" s="1"/>
  <c r="E477" i="5"/>
  <c r="G477" i="5" s="1"/>
  <c r="E478" i="5"/>
  <c r="G478" i="5" s="1"/>
  <c r="E479" i="5"/>
  <c r="G479" i="5" s="1"/>
  <c r="E480" i="5"/>
  <c r="G480" i="5" s="1"/>
  <c r="E481" i="5"/>
  <c r="G481" i="5" s="1"/>
  <c r="E482" i="5"/>
  <c r="G482" i="5" s="1"/>
  <c r="E483" i="5"/>
  <c r="G483" i="5" s="1"/>
  <c r="E484" i="5"/>
  <c r="G484" i="5" s="1"/>
  <c r="E485" i="5"/>
  <c r="G485" i="5" s="1"/>
  <c r="E486" i="5"/>
  <c r="G486" i="5" s="1"/>
  <c r="E487" i="5"/>
  <c r="G487" i="5" s="1"/>
  <c r="E488" i="5"/>
  <c r="G488" i="5" s="1"/>
  <c r="E489" i="5"/>
  <c r="G489" i="5" s="1"/>
  <c r="E490" i="5"/>
  <c r="G490" i="5" s="1"/>
  <c r="E491" i="5"/>
  <c r="G491" i="5" s="1"/>
  <c r="E492" i="5"/>
  <c r="G492" i="5" s="1"/>
  <c r="E493" i="5"/>
  <c r="G493" i="5" s="1"/>
  <c r="E494" i="5"/>
  <c r="G494" i="5" s="1"/>
  <c r="E495" i="5"/>
  <c r="G495" i="5" s="1"/>
  <c r="E496" i="5"/>
  <c r="G496" i="5" s="1"/>
  <c r="E497" i="5"/>
  <c r="G497" i="5" s="1"/>
  <c r="E498" i="5"/>
  <c r="G498" i="5" s="1"/>
  <c r="E499" i="5"/>
  <c r="G499" i="5" s="1"/>
  <c r="E500" i="5"/>
  <c r="G500" i="5" s="1"/>
  <c r="E501" i="5"/>
  <c r="G501" i="5" s="1"/>
  <c r="E502" i="5"/>
  <c r="G502" i="5" s="1"/>
  <c r="E503" i="5"/>
  <c r="G503" i="5" s="1"/>
  <c r="E504" i="5"/>
  <c r="G504" i="5" s="1"/>
  <c r="E505" i="5"/>
  <c r="G505" i="5" s="1"/>
  <c r="E506" i="5"/>
  <c r="G506" i="5" s="1"/>
  <c r="E507" i="5"/>
  <c r="G507" i="5" s="1"/>
  <c r="E508" i="5"/>
  <c r="G508" i="5" s="1"/>
  <c r="E509" i="5"/>
  <c r="G509" i="5" s="1"/>
  <c r="E510" i="5"/>
  <c r="G510" i="5" s="1"/>
  <c r="E511" i="5"/>
  <c r="G511" i="5" s="1"/>
  <c r="E512" i="5"/>
  <c r="G512" i="5" s="1"/>
  <c r="E513" i="5"/>
  <c r="G513" i="5" s="1"/>
  <c r="E514" i="5"/>
  <c r="G514" i="5" s="1"/>
  <c r="E515" i="5"/>
  <c r="G515" i="5" s="1"/>
  <c r="E516" i="5"/>
  <c r="G516" i="5" s="1"/>
  <c r="E517" i="5"/>
  <c r="G517" i="5" s="1"/>
  <c r="E518" i="5"/>
  <c r="G518" i="5" s="1"/>
  <c r="E519" i="5"/>
  <c r="G519" i="5" s="1"/>
  <c r="E520" i="5"/>
  <c r="G520" i="5" s="1"/>
  <c r="E521" i="5"/>
  <c r="G521" i="5" s="1"/>
  <c r="E522" i="5"/>
  <c r="G522" i="5" s="1"/>
  <c r="E523" i="5"/>
  <c r="G523" i="5" s="1"/>
  <c r="E524" i="5"/>
  <c r="G524" i="5" s="1"/>
  <c r="E525" i="5"/>
  <c r="G525" i="5" s="1"/>
  <c r="E526" i="5"/>
  <c r="G526" i="5" s="1"/>
  <c r="E527" i="5"/>
  <c r="G527" i="5" s="1"/>
  <c r="E528" i="5"/>
  <c r="G528" i="5" s="1"/>
  <c r="E529" i="5"/>
  <c r="G529" i="5" s="1"/>
  <c r="E530" i="5"/>
  <c r="G530" i="5" s="1"/>
  <c r="E531" i="5"/>
  <c r="G531" i="5" s="1"/>
  <c r="E532" i="5"/>
  <c r="G532" i="5" s="1"/>
  <c r="E533" i="5"/>
  <c r="G533" i="5" s="1"/>
  <c r="E534" i="5"/>
  <c r="G534" i="5" s="1"/>
  <c r="E535" i="5"/>
  <c r="G535" i="5" s="1"/>
  <c r="E536" i="5"/>
  <c r="G536" i="5" s="1"/>
  <c r="E537" i="5"/>
  <c r="G537" i="5" s="1"/>
  <c r="E538" i="5"/>
  <c r="G538" i="5" s="1"/>
  <c r="E539" i="5"/>
  <c r="G539" i="5" s="1"/>
  <c r="E540" i="5"/>
  <c r="G540" i="5" s="1"/>
  <c r="E541" i="5"/>
  <c r="G541" i="5" s="1"/>
  <c r="E542" i="5"/>
  <c r="G542" i="5" s="1"/>
  <c r="E543" i="5"/>
  <c r="G543" i="5" s="1"/>
  <c r="E544" i="5"/>
  <c r="G544" i="5" s="1"/>
  <c r="E545" i="5"/>
  <c r="G545" i="5" s="1"/>
  <c r="E546" i="5"/>
  <c r="G546" i="5" s="1"/>
  <c r="E547" i="5"/>
  <c r="G547" i="5" s="1"/>
  <c r="E548" i="5"/>
  <c r="G548" i="5" s="1"/>
  <c r="E549" i="5"/>
  <c r="G549" i="5" s="1"/>
  <c r="E550" i="5"/>
  <c r="G550" i="5" s="1"/>
  <c r="E551" i="5"/>
  <c r="G551" i="5" s="1"/>
  <c r="E552" i="5"/>
  <c r="G552" i="5" s="1"/>
  <c r="E553" i="5"/>
  <c r="G553" i="5" s="1"/>
  <c r="E554" i="5"/>
  <c r="G554" i="5" s="1"/>
  <c r="E555" i="5"/>
  <c r="G555" i="5" s="1"/>
  <c r="E556" i="5"/>
  <c r="G556" i="5" s="1"/>
  <c r="E557" i="5"/>
  <c r="G557" i="5" s="1"/>
  <c r="E558" i="5"/>
  <c r="G558" i="5" s="1"/>
  <c r="E559" i="5"/>
  <c r="G559" i="5" s="1"/>
  <c r="E560" i="5"/>
  <c r="G560" i="5" s="1"/>
  <c r="E561" i="5"/>
  <c r="G561" i="5" s="1"/>
  <c r="E562" i="5"/>
  <c r="G562" i="5" s="1"/>
  <c r="E563" i="5"/>
  <c r="G563" i="5" s="1"/>
  <c r="E564" i="5"/>
  <c r="G564" i="5" s="1"/>
  <c r="E565" i="5"/>
  <c r="G565" i="5" s="1"/>
  <c r="E566" i="5"/>
  <c r="G566" i="5" s="1"/>
  <c r="E567" i="5"/>
  <c r="G567" i="5" s="1"/>
  <c r="E568" i="5"/>
  <c r="G568" i="5" s="1"/>
  <c r="E569" i="5"/>
  <c r="G569" i="5" s="1"/>
  <c r="E570" i="5"/>
  <c r="G570" i="5" s="1"/>
  <c r="E571" i="5"/>
  <c r="G571" i="5" s="1"/>
  <c r="E572" i="5"/>
  <c r="G572" i="5" s="1"/>
  <c r="E573" i="5"/>
  <c r="G573" i="5" s="1"/>
  <c r="E574" i="5"/>
  <c r="G574" i="5" s="1"/>
  <c r="E575" i="5"/>
  <c r="G575" i="5" s="1"/>
  <c r="E576" i="5"/>
  <c r="G576" i="5" s="1"/>
  <c r="E577" i="5"/>
  <c r="G577" i="5" s="1"/>
  <c r="E578" i="5"/>
  <c r="G578" i="5" s="1"/>
  <c r="E579" i="5"/>
  <c r="G579" i="5" s="1"/>
  <c r="E580" i="5"/>
  <c r="G580" i="5" s="1"/>
  <c r="E581" i="5"/>
  <c r="G581" i="5" s="1"/>
  <c r="E582" i="5"/>
  <c r="G582" i="5" s="1"/>
  <c r="E583" i="5"/>
  <c r="G583" i="5" s="1"/>
  <c r="E584" i="5"/>
  <c r="G584" i="5" s="1"/>
  <c r="E585" i="5"/>
  <c r="G585" i="5" s="1"/>
  <c r="E586" i="5"/>
  <c r="G586" i="5" s="1"/>
  <c r="E587" i="5"/>
  <c r="G587" i="5" s="1"/>
  <c r="E588" i="5"/>
  <c r="G588" i="5" s="1"/>
  <c r="E589" i="5"/>
  <c r="G589" i="5" s="1"/>
  <c r="E590" i="5"/>
  <c r="G590" i="5" s="1"/>
  <c r="E591" i="5"/>
  <c r="G591" i="5" s="1"/>
  <c r="E592" i="5"/>
  <c r="G592" i="5" s="1"/>
  <c r="E593" i="5"/>
  <c r="G593" i="5" s="1"/>
  <c r="E594" i="5"/>
  <c r="G594" i="5" s="1"/>
  <c r="E595" i="5"/>
  <c r="G595" i="5" s="1"/>
  <c r="E596" i="5"/>
  <c r="G596" i="5" s="1"/>
  <c r="E597" i="5"/>
  <c r="G597" i="5" s="1"/>
  <c r="E598" i="5"/>
  <c r="G598" i="5" s="1"/>
  <c r="E599" i="5"/>
  <c r="G599" i="5" s="1"/>
  <c r="E600" i="5"/>
  <c r="G600" i="5" s="1"/>
  <c r="E601" i="5"/>
  <c r="G601" i="5" s="1"/>
  <c r="E602" i="5"/>
  <c r="G602" i="5" s="1"/>
  <c r="E603" i="5"/>
  <c r="G603" i="5" s="1"/>
  <c r="E604" i="5"/>
  <c r="G604" i="5" s="1"/>
  <c r="E605" i="5"/>
  <c r="G605" i="5" s="1"/>
  <c r="E606" i="5"/>
  <c r="G606" i="5" s="1"/>
  <c r="E607" i="5"/>
  <c r="G607" i="5" s="1"/>
  <c r="E608" i="5"/>
  <c r="G608" i="5" s="1"/>
  <c r="E609" i="5"/>
  <c r="G609" i="5" s="1"/>
  <c r="E610" i="5"/>
  <c r="G610" i="5" s="1"/>
  <c r="E611" i="5"/>
  <c r="G611" i="5" s="1"/>
  <c r="E612" i="5"/>
  <c r="G612" i="5" s="1"/>
  <c r="E613" i="5"/>
  <c r="G613" i="5" s="1"/>
  <c r="E614" i="5"/>
  <c r="G614" i="5" s="1"/>
  <c r="E615" i="5"/>
  <c r="G615" i="5" s="1"/>
  <c r="E616" i="5"/>
  <c r="G616" i="5" s="1"/>
  <c r="E617" i="5"/>
  <c r="G617" i="5" s="1"/>
  <c r="E618" i="5"/>
  <c r="G618" i="5" s="1"/>
  <c r="E619" i="5"/>
  <c r="G619" i="5" s="1"/>
  <c r="E620" i="5"/>
  <c r="G620" i="5" s="1"/>
  <c r="E621" i="5"/>
  <c r="G621" i="5" s="1"/>
  <c r="E622" i="5"/>
  <c r="G622" i="5" s="1"/>
  <c r="E623" i="5"/>
  <c r="G623" i="5" s="1"/>
  <c r="E624" i="5"/>
  <c r="G624" i="5" s="1"/>
  <c r="E625" i="5"/>
  <c r="G625" i="5" s="1"/>
  <c r="E626" i="5"/>
  <c r="G626" i="5" s="1"/>
  <c r="E627" i="5"/>
  <c r="G627" i="5" s="1"/>
  <c r="E628" i="5"/>
  <c r="G628" i="5" s="1"/>
  <c r="E629" i="5"/>
  <c r="G629" i="5" s="1"/>
  <c r="E630" i="5"/>
  <c r="G630" i="5" s="1"/>
  <c r="E631" i="5"/>
  <c r="G631" i="5" s="1"/>
  <c r="E632" i="5"/>
  <c r="G632" i="5" s="1"/>
  <c r="E633" i="5"/>
  <c r="G633" i="5" s="1"/>
  <c r="E634" i="5"/>
  <c r="G634" i="5" s="1"/>
  <c r="E635" i="5"/>
  <c r="G635" i="5" s="1"/>
  <c r="E636" i="5"/>
  <c r="G636" i="5" s="1"/>
  <c r="E637" i="5"/>
  <c r="G637" i="5" s="1"/>
  <c r="E638" i="5"/>
  <c r="G638" i="5" s="1"/>
  <c r="E639" i="5"/>
  <c r="G639" i="5" s="1"/>
  <c r="E640" i="5"/>
  <c r="G640" i="5" s="1"/>
  <c r="E641" i="5"/>
  <c r="G641" i="5" s="1"/>
  <c r="E642" i="5"/>
  <c r="G642" i="5" s="1"/>
  <c r="E643" i="5"/>
  <c r="G643" i="5" s="1"/>
  <c r="E644" i="5"/>
  <c r="G644" i="5" s="1"/>
  <c r="E645" i="5"/>
  <c r="G645" i="5" s="1"/>
  <c r="E646" i="5"/>
  <c r="G646" i="5" s="1"/>
  <c r="E647" i="5"/>
  <c r="G647" i="5" s="1"/>
  <c r="E648" i="5"/>
  <c r="G648" i="5" s="1"/>
  <c r="E649" i="5"/>
  <c r="G649" i="5" s="1"/>
  <c r="E650" i="5"/>
  <c r="G650" i="5" s="1"/>
  <c r="E651" i="5"/>
  <c r="G651" i="5" s="1"/>
  <c r="E652" i="5"/>
  <c r="G652" i="5" s="1"/>
  <c r="E653" i="5"/>
  <c r="G653" i="5" s="1"/>
  <c r="E654" i="5"/>
  <c r="G654" i="5" s="1"/>
  <c r="E655" i="5"/>
  <c r="G655" i="5" s="1"/>
  <c r="E656" i="5"/>
  <c r="G656" i="5" s="1"/>
  <c r="E657" i="5"/>
  <c r="G657" i="5" s="1"/>
  <c r="E658" i="5"/>
  <c r="G658" i="5" s="1"/>
  <c r="E659" i="5"/>
  <c r="G659" i="5" s="1"/>
  <c r="E660" i="5"/>
  <c r="G660" i="5" s="1"/>
  <c r="E661" i="5"/>
  <c r="G661" i="5" s="1"/>
  <c r="E662" i="5"/>
  <c r="G662" i="5" s="1"/>
  <c r="E663" i="5"/>
  <c r="G663" i="5" s="1"/>
  <c r="E664" i="5"/>
  <c r="G664" i="5" s="1"/>
  <c r="E665" i="5"/>
  <c r="G665" i="5" s="1"/>
  <c r="E666" i="5"/>
  <c r="G666" i="5" s="1"/>
  <c r="E667" i="5"/>
  <c r="G667" i="5" s="1"/>
  <c r="E668" i="5"/>
  <c r="G668" i="5" s="1"/>
  <c r="E669" i="5"/>
  <c r="G669" i="5" s="1"/>
  <c r="E670" i="5"/>
  <c r="G670" i="5" s="1"/>
  <c r="E671" i="5"/>
  <c r="G671" i="5" s="1"/>
  <c r="E672" i="5"/>
  <c r="G672" i="5" s="1"/>
  <c r="E673" i="5"/>
  <c r="G673" i="5" s="1"/>
  <c r="E674" i="5"/>
  <c r="G674" i="5" s="1"/>
  <c r="E675" i="5"/>
  <c r="G675" i="5" s="1"/>
  <c r="E676" i="5"/>
  <c r="G676" i="5" s="1"/>
  <c r="E677" i="5"/>
  <c r="G677" i="5" s="1"/>
  <c r="E678" i="5"/>
  <c r="G678" i="5" s="1"/>
  <c r="E679" i="5"/>
  <c r="G679" i="5" s="1"/>
  <c r="E680" i="5"/>
  <c r="G680" i="5" s="1"/>
  <c r="E681" i="5"/>
  <c r="G681" i="5" s="1"/>
  <c r="E682" i="5"/>
  <c r="G682" i="5" s="1"/>
  <c r="E683" i="5"/>
  <c r="G683" i="5" s="1"/>
  <c r="E684" i="5"/>
  <c r="G684" i="5" s="1"/>
  <c r="E685" i="5"/>
  <c r="G685" i="5" s="1"/>
  <c r="E686" i="5"/>
  <c r="G686" i="5" s="1"/>
  <c r="E687" i="5"/>
  <c r="G687" i="5" s="1"/>
  <c r="E688" i="5"/>
  <c r="G688" i="5" s="1"/>
  <c r="E689" i="5"/>
  <c r="G689" i="5" s="1"/>
  <c r="E690" i="5"/>
  <c r="G690" i="5" s="1"/>
  <c r="E691" i="5"/>
  <c r="G691" i="5" s="1"/>
  <c r="E692" i="5"/>
  <c r="G692" i="5" s="1"/>
  <c r="E693" i="5"/>
  <c r="G693" i="5" s="1"/>
  <c r="E694" i="5"/>
  <c r="G694" i="5" s="1"/>
  <c r="E695" i="5"/>
  <c r="G695" i="5" s="1"/>
  <c r="E696" i="5"/>
  <c r="G696" i="5" s="1"/>
  <c r="E697" i="5"/>
  <c r="G697" i="5" s="1"/>
  <c r="E698" i="5"/>
  <c r="G698" i="5" s="1"/>
  <c r="E699" i="5"/>
  <c r="G699" i="5" s="1"/>
  <c r="E700" i="5"/>
  <c r="G700" i="5" s="1"/>
  <c r="E701" i="5"/>
  <c r="G701" i="5" s="1"/>
  <c r="E702" i="5"/>
  <c r="G702" i="5" s="1"/>
  <c r="E703" i="5"/>
  <c r="G703" i="5" s="1"/>
  <c r="E704" i="5"/>
  <c r="G704" i="5" s="1"/>
  <c r="E705" i="5"/>
  <c r="G705" i="5" s="1"/>
  <c r="E706" i="5"/>
  <c r="G706" i="5" s="1"/>
  <c r="E707" i="5"/>
  <c r="G707" i="5" s="1"/>
  <c r="E708" i="5"/>
  <c r="G708" i="5" s="1"/>
  <c r="E709" i="5"/>
  <c r="G709" i="5" s="1"/>
  <c r="E710" i="5"/>
  <c r="G710" i="5" s="1"/>
  <c r="E711" i="5"/>
  <c r="G711" i="5" s="1"/>
  <c r="E712" i="5"/>
  <c r="G712" i="5" s="1"/>
  <c r="E713" i="5"/>
  <c r="G713" i="5" s="1"/>
  <c r="E714" i="5"/>
  <c r="G714" i="5" s="1"/>
  <c r="E715" i="5"/>
  <c r="G715" i="5" s="1"/>
  <c r="E716" i="5"/>
  <c r="G716" i="5" s="1"/>
  <c r="E717" i="5"/>
  <c r="G717" i="5" s="1"/>
  <c r="E718" i="5"/>
  <c r="G718" i="5" s="1"/>
  <c r="E719" i="5"/>
  <c r="G719" i="5" s="1"/>
  <c r="E720" i="5"/>
  <c r="G720" i="5" s="1"/>
  <c r="E721" i="5"/>
  <c r="G721" i="5" s="1"/>
  <c r="E722" i="5"/>
  <c r="G722" i="5" s="1"/>
  <c r="E723" i="5"/>
  <c r="G723" i="5" s="1"/>
  <c r="E724" i="5"/>
  <c r="G724" i="5" s="1"/>
  <c r="E725" i="5"/>
  <c r="G725" i="5" s="1"/>
  <c r="E726" i="5"/>
  <c r="G726" i="5" s="1"/>
  <c r="E727" i="5"/>
  <c r="G727" i="5" s="1"/>
  <c r="E728" i="5"/>
  <c r="G728" i="5" s="1"/>
  <c r="E729" i="5"/>
  <c r="G729" i="5" s="1"/>
  <c r="E730" i="5"/>
  <c r="G730" i="5" s="1"/>
  <c r="E731" i="5"/>
  <c r="G731" i="5" s="1"/>
  <c r="E732" i="5"/>
  <c r="G732" i="5" s="1"/>
  <c r="E733" i="5"/>
  <c r="G733" i="5" s="1"/>
  <c r="E734" i="5"/>
  <c r="G734" i="5" s="1"/>
  <c r="E735" i="5"/>
  <c r="G735" i="5" s="1"/>
  <c r="E736" i="5"/>
  <c r="G736" i="5" s="1"/>
  <c r="E737" i="5"/>
  <c r="G737" i="5" s="1"/>
  <c r="E738" i="5"/>
  <c r="G738" i="5" s="1"/>
  <c r="E739" i="5"/>
  <c r="G739" i="5" s="1"/>
  <c r="E740" i="5"/>
  <c r="G740" i="5" s="1"/>
  <c r="E741" i="5"/>
  <c r="G741" i="5" s="1"/>
  <c r="E742" i="5"/>
  <c r="G742" i="5" s="1"/>
  <c r="E743" i="5"/>
  <c r="G743" i="5" s="1"/>
  <c r="E744" i="5"/>
  <c r="G744" i="5" s="1"/>
  <c r="E745" i="5"/>
  <c r="G745" i="5" s="1"/>
  <c r="E746" i="5"/>
  <c r="G746" i="5" s="1"/>
  <c r="E747" i="5"/>
  <c r="G747" i="5" s="1"/>
  <c r="E748" i="5"/>
  <c r="G748" i="5" s="1"/>
  <c r="E749" i="5"/>
  <c r="G749" i="5" s="1"/>
  <c r="E750" i="5"/>
  <c r="G750" i="5" s="1"/>
  <c r="E751" i="5"/>
  <c r="G751" i="5" s="1"/>
  <c r="E752" i="5"/>
  <c r="G752" i="5" s="1"/>
  <c r="E753" i="5"/>
  <c r="G753" i="5" s="1"/>
  <c r="E754" i="5"/>
  <c r="G754" i="5" s="1"/>
  <c r="E755" i="5"/>
  <c r="G755" i="5" s="1"/>
  <c r="E756" i="5"/>
  <c r="G756" i="5" s="1"/>
  <c r="E757" i="5"/>
  <c r="G757" i="5" s="1"/>
  <c r="E758" i="5"/>
  <c r="G758" i="5" s="1"/>
  <c r="E759" i="5"/>
  <c r="G759" i="5" s="1"/>
  <c r="E760" i="5"/>
  <c r="G760" i="5" s="1"/>
  <c r="E761" i="5"/>
  <c r="G761" i="5" s="1"/>
  <c r="E762" i="5"/>
  <c r="G762" i="5" s="1"/>
  <c r="E763" i="5"/>
  <c r="G763" i="5" s="1"/>
  <c r="E764" i="5"/>
  <c r="G764" i="5" s="1"/>
  <c r="E765" i="5"/>
  <c r="G765" i="5" s="1"/>
  <c r="E766" i="5"/>
  <c r="G766" i="5" s="1"/>
  <c r="E767" i="5"/>
  <c r="G767" i="5" s="1"/>
  <c r="E768" i="5"/>
  <c r="G768" i="5" s="1"/>
  <c r="E769" i="5"/>
  <c r="G769" i="5" s="1"/>
  <c r="E770" i="5"/>
  <c r="G770" i="5" s="1"/>
  <c r="E771" i="5"/>
  <c r="G771" i="5" s="1"/>
  <c r="E772" i="5"/>
  <c r="G772" i="5" s="1"/>
  <c r="E773" i="5"/>
  <c r="G773" i="5" s="1"/>
  <c r="E774" i="5"/>
  <c r="G774" i="5" s="1"/>
  <c r="E775" i="5"/>
  <c r="G775" i="5" s="1"/>
  <c r="E776" i="5"/>
  <c r="G776" i="5" s="1"/>
  <c r="E777" i="5"/>
  <c r="G777" i="5" s="1"/>
  <c r="E778" i="5"/>
  <c r="G778" i="5" s="1"/>
  <c r="E779" i="5"/>
  <c r="G779" i="5" s="1"/>
  <c r="E780" i="5"/>
  <c r="G780" i="5" s="1"/>
  <c r="E781" i="5"/>
  <c r="G781" i="5" s="1"/>
  <c r="E782" i="5"/>
  <c r="G782" i="5" s="1"/>
  <c r="E783" i="5"/>
  <c r="G783" i="5" s="1"/>
  <c r="E784" i="5"/>
  <c r="G784" i="5" s="1"/>
  <c r="E785" i="5"/>
  <c r="G785" i="5" s="1"/>
  <c r="E786" i="5"/>
  <c r="G786" i="5" s="1"/>
  <c r="E787" i="5"/>
  <c r="G787" i="5" s="1"/>
  <c r="E788" i="5"/>
  <c r="G788" i="5" s="1"/>
  <c r="E789" i="5"/>
  <c r="G789" i="5" s="1"/>
  <c r="E790" i="5"/>
  <c r="G790" i="5" s="1"/>
  <c r="E791" i="5"/>
  <c r="G791" i="5" s="1"/>
  <c r="E792" i="5"/>
  <c r="G792" i="5" s="1"/>
  <c r="E793" i="5"/>
  <c r="G793" i="5" s="1"/>
  <c r="E794" i="5"/>
  <c r="G794" i="5" s="1"/>
  <c r="E795" i="5"/>
  <c r="G795" i="5" s="1"/>
  <c r="E796" i="5"/>
  <c r="G796" i="5" s="1"/>
  <c r="E797" i="5"/>
  <c r="G797" i="5" s="1"/>
  <c r="E798" i="5"/>
  <c r="G798" i="5" s="1"/>
  <c r="E799" i="5"/>
  <c r="G799" i="5" s="1"/>
  <c r="E800" i="5"/>
  <c r="G800" i="5" s="1"/>
  <c r="E801" i="5"/>
  <c r="G801" i="5" s="1"/>
  <c r="E802" i="5"/>
  <c r="G802" i="5" s="1"/>
  <c r="E803" i="5"/>
  <c r="G803" i="5" s="1"/>
  <c r="E804" i="5"/>
  <c r="G804" i="5" s="1"/>
  <c r="E805" i="5"/>
  <c r="G805" i="5" s="1"/>
  <c r="E806" i="5"/>
  <c r="G806" i="5" s="1"/>
  <c r="E807" i="5"/>
  <c r="G807" i="5" s="1"/>
  <c r="E808" i="5"/>
  <c r="G808" i="5" s="1"/>
  <c r="E809" i="5"/>
  <c r="G809" i="5" s="1"/>
  <c r="E810" i="5"/>
  <c r="G810" i="5" s="1"/>
  <c r="E811" i="5"/>
  <c r="G811" i="5" s="1"/>
  <c r="E812" i="5"/>
  <c r="G812" i="5" s="1"/>
  <c r="E813" i="5"/>
  <c r="G813" i="5" s="1"/>
  <c r="E814" i="5"/>
  <c r="G814" i="5" s="1"/>
  <c r="E815" i="5"/>
  <c r="G815" i="5" s="1"/>
  <c r="E816" i="5"/>
  <c r="G816" i="5" s="1"/>
  <c r="E817" i="5"/>
  <c r="G817" i="5" s="1"/>
  <c r="E818" i="5"/>
  <c r="G818" i="5" s="1"/>
  <c r="E819" i="5"/>
  <c r="G819" i="5" s="1"/>
  <c r="E820" i="5"/>
  <c r="G820" i="5" s="1"/>
  <c r="E821" i="5"/>
  <c r="G821" i="5" s="1"/>
  <c r="E822" i="5"/>
  <c r="G822" i="5" s="1"/>
  <c r="E823" i="5"/>
  <c r="G823" i="5" s="1"/>
  <c r="E824" i="5"/>
  <c r="G824" i="5" s="1"/>
  <c r="E825" i="5"/>
  <c r="G825" i="5" s="1"/>
  <c r="E826" i="5"/>
  <c r="G826" i="5" s="1"/>
  <c r="E827" i="5"/>
  <c r="G827" i="5" s="1"/>
  <c r="E828" i="5"/>
  <c r="G828" i="5" s="1"/>
  <c r="E829" i="5"/>
  <c r="G829" i="5" s="1"/>
  <c r="E830" i="5"/>
  <c r="G830" i="5" s="1"/>
  <c r="E831" i="5"/>
  <c r="G831" i="5" s="1"/>
  <c r="E832" i="5"/>
  <c r="G832" i="5" s="1"/>
  <c r="E833" i="5"/>
  <c r="G833" i="5" s="1"/>
  <c r="E834" i="5"/>
  <c r="G834" i="5" s="1"/>
  <c r="E835" i="5"/>
  <c r="G835" i="5" s="1"/>
  <c r="E836" i="5"/>
  <c r="G836" i="5" s="1"/>
  <c r="E837" i="5"/>
  <c r="G837" i="5" s="1"/>
  <c r="E838" i="5"/>
  <c r="G838" i="5" s="1"/>
  <c r="E839" i="5"/>
  <c r="G839" i="5" s="1"/>
  <c r="E840" i="5"/>
  <c r="G840" i="5" s="1"/>
  <c r="E841" i="5"/>
  <c r="G841" i="5" s="1"/>
  <c r="E842" i="5"/>
  <c r="G842" i="5" s="1"/>
  <c r="E843" i="5"/>
  <c r="G843" i="5" s="1"/>
  <c r="E844" i="5"/>
  <c r="G844" i="5" s="1"/>
  <c r="E845" i="5"/>
  <c r="G845" i="5" s="1"/>
  <c r="E846" i="5"/>
  <c r="G846" i="5" s="1"/>
  <c r="E847" i="5"/>
  <c r="G847" i="5" s="1"/>
  <c r="E848" i="5"/>
  <c r="G848" i="5" s="1"/>
  <c r="E849" i="5"/>
  <c r="G849" i="5" s="1"/>
  <c r="E850" i="5"/>
  <c r="G850" i="5" s="1"/>
  <c r="E851" i="5"/>
  <c r="G851" i="5" s="1"/>
  <c r="E852" i="5"/>
  <c r="G852" i="5" s="1"/>
  <c r="E853" i="5"/>
  <c r="G853" i="5" s="1"/>
  <c r="E854" i="5"/>
  <c r="G854" i="5" s="1"/>
  <c r="E855" i="5"/>
  <c r="G855" i="5" s="1"/>
  <c r="E856" i="5"/>
  <c r="G856" i="5" s="1"/>
  <c r="E857" i="5"/>
  <c r="G857" i="5" s="1"/>
  <c r="E858" i="5"/>
  <c r="G858" i="5" s="1"/>
  <c r="E859" i="5"/>
  <c r="G859" i="5" s="1"/>
  <c r="E860" i="5"/>
  <c r="G860" i="5" s="1"/>
  <c r="E861" i="5"/>
  <c r="G861" i="5" s="1"/>
  <c r="E862" i="5"/>
  <c r="G862" i="5" s="1"/>
  <c r="E863" i="5"/>
  <c r="G863" i="5" s="1"/>
  <c r="E864" i="5"/>
  <c r="G864" i="5" s="1"/>
  <c r="E865" i="5"/>
  <c r="G865" i="5" s="1"/>
  <c r="E866" i="5"/>
  <c r="G866" i="5" s="1"/>
  <c r="E867" i="5"/>
  <c r="G867" i="5" s="1"/>
  <c r="E868" i="5"/>
  <c r="G868" i="5" s="1"/>
  <c r="E869" i="5"/>
  <c r="G869" i="5" s="1"/>
  <c r="E870" i="5"/>
  <c r="G870" i="5" s="1"/>
  <c r="E871" i="5"/>
  <c r="G871" i="5" s="1"/>
  <c r="E872" i="5"/>
  <c r="G872" i="5" s="1"/>
  <c r="E873" i="5"/>
  <c r="G873" i="5" s="1"/>
  <c r="E874" i="5"/>
  <c r="G874" i="5" s="1"/>
  <c r="E875" i="5"/>
  <c r="G875" i="5" s="1"/>
  <c r="E876" i="5"/>
  <c r="G876" i="5" s="1"/>
  <c r="E877" i="5"/>
  <c r="G877" i="5" s="1"/>
  <c r="E878" i="5"/>
  <c r="G878" i="5" s="1"/>
  <c r="E879" i="5"/>
  <c r="G879" i="5" s="1"/>
  <c r="E880" i="5"/>
  <c r="G880" i="5" s="1"/>
  <c r="E881" i="5"/>
  <c r="G881" i="5" s="1"/>
  <c r="E882" i="5"/>
  <c r="G882" i="5" s="1"/>
  <c r="E883" i="5"/>
  <c r="G883" i="5" s="1"/>
  <c r="E884" i="5"/>
  <c r="G884" i="5" s="1"/>
  <c r="E885" i="5"/>
  <c r="G885" i="5" s="1"/>
  <c r="E886" i="5"/>
  <c r="G886" i="5" s="1"/>
  <c r="E887" i="5"/>
  <c r="G887" i="5" s="1"/>
  <c r="E888" i="5"/>
  <c r="G888" i="5" s="1"/>
  <c r="E889" i="5"/>
  <c r="G889" i="5" s="1"/>
  <c r="E890" i="5"/>
  <c r="G890" i="5" s="1"/>
  <c r="E891" i="5"/>
  <c r="G891" i="5" s="1"/>
  <c r="E892" i="5"/>
  <c r="G892" i="5" s="1"/>
  <c r="E893" i="5"/>
  <c r="G893" i="5" s="1"/>
  <c r="E894" i="5"/>
  <c r="G894" i="5" s="1"/>
  <c r="E895" i="5"/>
  <c r="G895" i="5" s="1"/>
  <c r="E896" i="5"/>
  <c r="G896" i="5" s="1"/>
  <c r="E897" i="5"/>
  <c r="G897" i="5" s="1"/>
  <c r="E898" i="5"/>
  <c r="G898" i="5" s="1"/>
  <c r="E899" i="5"/>
  <c r="G899" i="5" s="1"/>
  <c r="E900" i="5"/>
  <c r="G900" i="5" s="1"/>
  <c r="E901" i="5"/>
  <c r="G901" i="5" s="1"/>
  <c r="E902" i="5"/>
  <c r="G902" i="5" s="1"/>
  <c r="E903" i="5"/>
  <c r="G903" i="5" s="1"/>
  <c r="E904" i="5"/>
  <c r="G904" i="5" s="1"/>
  <c r="E905" i="5"/>
  <c r="G905" i="5" s="1"/>
  <c r="E906" i="5"/>
  <c r="G906" i="5" s="1"/>
  <c r="E907" i="5"/>
  <c r="G907" i="5" s="1"/>
  <c r="E908" i="5"/>
  <c r="G908" i="5" s="1"/>
  <c r="E909" i="5"/>
  <c r="G909" i="5" s="1"/>
  <c r="E910" i="5"/>
  <c r="G910" i="5" s="1"/>
  <c r="E911" i="5"/>
  <c r="G911" i="5" s="1"/>
  <c r="E912" i="5"/>
  <c r="G912" i="5" s="1"/>
  <c r="E913" i="5"/>
  <c r="G913" i="5" s="1"/>
  <c r="E914" i="5"/>
  <c r="G914" i="5" s="1"/>
  <c r="E915" i="5"/>
  <c r="G915" i="5" s="1"/>
  <c r="E916" i="5"/>
  <c r="G916" i="5" s="1"/>
  <c r="E917" i="5"/>
  <c r="G917" i="5" s="1"/>
  <c r="E918" i="5"/>
  <c r="G918" i="5" s="1"/>
  <c r="E919" i="5"/>
  <c r="G919" i="5" s="1"/>
  <c r="E920" i="5"/>
  <c r="G920" i="5" s="1"/>
  <c r="E921" i="5"/>
  <c r="G921" i="5" s="1"/>
  <c r="E922" i="5"/>
  <c r="G922" i="5" s="1"/>
  <c r="E923" i="5"/>
  <c r="G923" i="5" s="1"/>
  <c r="E924" i="5"/>
  <c r="G924" i="5" s="1"/>
  <c r="E925" i="5"/>
  <c r="G925" i="5" s="1"/>
  <c r="E926" i="5"/>
  <c r="G926" i="5" s="1"/>
  <c r="E927" i="5"/>
  <c r="G927" i="5" s="1"/>
  <c r="E928" i="5"/>
  <c r="G928" i="5" s="1"/>
  <c r="E929" i="5"/>
  <c r="G929" i="5" s="1"/>
  <c r="E930" i="5"/>
  <c r="G930" i="5" s="1"/>
  <c r="E931" i="5"/>
  <c r="G931" i="5" s="1"/>
  <c r="E932" i="5"/>
  <c r="G932" i="5" s="1"/>
  <c r="E933" i="5"/>
  <c r="G933" i="5" s="1"/>
  <c r="E934" i="5"/>
  <c r="G934" i="5" s="1"/>
  <c r="E935" i="5"/>
  <c r="G935" i="5" s="1"/>
  <c r="E936" i="5"/>
  <c r="G936" i="5" s="1"/>
  <c r="E937" i="5"/>
  <c r="G937" i="5" s="1"/>
  <c r="E938" i="5"/>
  <c r="G938" i="5" s="1"/>
  <c r="E939" i="5"/>
  <c r="G939" i="5" s="1"/>
  <c r="E940" i="5"/>
  <c r="G940" i="5" s="1"/>
  <c r="E941" i="5"/>
  <c r="G941" i="5" s="1"/>
  <c r="E942" i="5"/>
  <c r="G942" i="5" s="1"/>
  <c r="E943" i="5"/>
  <c r="G943" i="5" s="1"/>
  <c r="E944" i="5"/>
  <c r="G944" i="5" s="1"/>
  <c r="E945" i="5"/>
  <c r="G945" i="5" s="1"/>
  <c r="E946" i="5"/>
  <c r="G946" i="5" s="1"/>
  <c r="E947" i="5"/>
  <c r="G947" i="5" s="1"/>
  <c r="E948" i="5"/>
  <c r="G948" i="5" s="1"/>
  <c r="E949" i="5"/>
  <c r="G949" i="5" s="1"/>
  <c r="E950" i="5"/>
  <c r="G950" i="5" s="1"/>
  <c r="E951" i="5"/>
  <c r="G951" i="5" s="1"/>
  <c r="E952" i="5"/>
  <c r="G952" i="5" s="1"/>
  <c r="E953" i="5"/>
  <c r="G953" i="5" s="1"/>
  <c r="E954" i="5"/>
  <c r="G954" i="5" s="1"/>
  <c r="E955" i="5"/>
  <c r="G955" i="5" s="1"/>
  <c r="E956" i="5"/>
  <c r="G956" i="5" s="1"/>
  <c r="E957" i="5"/>
  <c r="G957" i="5" s="1"/>
  <c r="E958" i="5"/>
  <c r="G958" i="5" s="1"/>
  <c r="E959" i="5"/>
  <c r="G959" i="5" s="1"/>
  <c r="E960" i="5"/>
  <c r="G960" i="5" s="1"/>
  <c r="E961" i="5"/>
  <c r="G961" i="5" s="1"/>
  <c r="E962" i="5"/>
  <c r="G962" i="5" s="1"/>
  <c r="E963" i="5"/>
  <c r="G963" i="5" s="1"/>
  <c r="E964" i="5"/>
  <c r="G964" i="5" s="1"/>
  <c r="E965" i="5"/>
  <c r="G965" i="5" s="1"/>
  <c r="E966" i="5"/>
  <c r="G966" i="5" s="1"/>
  <c r="E967" i="5"/>
  <c r="G967" i="5" s="1"/>
  <c r="E968" i="5"/>
  <c r="G968" i="5" s="1"/>
  <c r="E969" i="5"/>
  <c r="G969" i="5" s="1"/>
  <c r="E970" i="5"/>
  <c r="G970" i="5" s="1"/>
  <c r="E971" i="5"/>
  <c r="G971" i="5" s="1"/>
  <c r="E972" i="5"/>
  <c r="G972" i="5" s="1"/>
  <c r="E973" i="5"/>
  <c r="G973" i="5" s="1"/>
  <c r="E974" i="5"/>
  <c r="G974" i="5" s="1"/>
  <c r="E975" i="5"/>
  <c r="G975" i="5" s="1"/>
  <c r="E976" i="5"/>
  <c r="G976" i="5" s="1"/>
  <c r="E977" i="5"/>
  <c r="G977" i="5" s="1"/>
  <c r="E978" i="5"/>
  <c r="G978" i="5" s="1"/>
  <c r="E979" i="5"/>
  <c r="G979" i="5" s="1"/>
  <c r="E980" i="5"/>
  <c r="G980" i="5" s="1"/>
  <c r="E981" i="5"/>
  <c r="G981" i="5" s="1"/>
  <c r="E982" i="5"/>
  <c r="G982" i="5" s="1"/>
  <c r="E983" i="5"/>
  <c r="G983" i="5" s="1"/>
  <c r="E984" i="5"/>
  <c r="G984" i="5" s="1"/>
  <c r="E985" i="5"/>
  <c r="G985" i="5" s="1"/>
  <c r="E986" i="5"/>
  <c r="G986" i="5" s="1"/>
  <c r="E987" i="5"/>
  <c r="G987" i="5" s="1"/>
  <c r="E988" i="5"/>
  <c r="G988" i="5" s="1"/>
  <c r="E989" i="5"/>
  <c r="G989" i="5" s="1"/>
  <c r="E990" i="5"/>
  <c r="G990" i="5" s="1"/>
  <c r="E991" i="5"/>
  <c r="G991" i="5" s="1"/>
  <c r="E992" i="5"/>
  <c r="G992" i="5" s="1"/>
  <c r="E993" i="5"/>
  <c r="G993" i="5" s="1"/>
  <c r="E994" i="5"/>
  <c r="G994" i="5" s="1"/>
  <c r="E995" i="5"/>
  <c r="G995" i="5" s="1"/>
  <c r="E996" i="5"/>
  <c r="G996" i="5" s="1"/>
  <c r="E997" i="5"/>
  <c r="G997" i="5" s="1"/>
  <c r="E998" i="5"/>
  <c r="G998" i="5" s="1"/>
  <c r="E999" i="5"/>
  <c r="G999" i="5" s="1"/>
  <c r="E1000" i="5"/>
  <c r="G1000" i="5" s="1"/>
  <c r="E1001" i="5"/>
  <c r="G1001" i="5" s="1"/>
  <c r="E1002" i="5"/>
  <c r="G1002" i="5" s="1"/>
  <c r="E1003" i="5"/>
  <c r="G1003" i="5" s="1"/>
  <c r="E1004" i="5"/>
  <c r="G1004" i="5" s="1"/>
  <c r="E1005" i="5"/>
  <c r="G1005" i="5" s="1"/>
  <c r="E1006" i="5"/>
  <c r="G1006" i="5" s="1"/>
  <c r="E1007" i="5"/>
  <c r="G1007" i="5" s="1"/>
  <c r="E1008" i="5"/>
  <c r="G1008" i="5" s="1"/>
  <c r="E1009" i="5"/>
  <c r="G1009" i="5" s="1"/>
  <c r="E1010" i="5"/>
  <c r="G1010" i="5" s="1"/>
  <c r="E1011" i="5"/>
  <c r="G1011" i="5" s="1"/>
  <c r="E1012" i="5"/>
  <c r="G1012" i="5" s="1"/>
  <c r="E1013" i="5"/>
  <c r="G1013" i="5" s="1"/>
  <c r="E1014" i="5"/>
  <c r="G1014" i="5" s="1"/>
  <c r="E1015" i="5"/>
  <c r="G1015" i="5" s="1"/>
  <c r="E1016" i="5"/>
  <c r="G1016" i="5" s="1"/>
  <c r="E1017" i="5"/>
  <c r="G1017" i="5" s="1"/>
  <c r="E1018" i="5"/>
  <c r="G1018" i="5" s="1"/>
  <c r="E1019" i="5"/>
  <c r="G1019" i="5" s="1"/>
  <c r="E1020" i="5"/>
  <c r="G1020" i="5" s="1"/>
  <c r="E1021" i="5"/>
  <c r="G1021" i="5" s="1"/>
  <c r="E1022" i="5"/>
  <c r="G1022" i="5" s="1"/>
  <c r="E1023" i="5"/>
  <c r="G1023" i="5" s="1"/>
  <c r="E1024" i="5"/>
  <c r="G1024" i="5" s="1"/>
  <c r="E1025" i="5"/>
  <c r="G1025" i="5" s="1"/>
  <c r="E1026" i="5"/>
  <c r="G1026" i="5" s="1"/>
  <c r="E1027" i="5"/>
  <c r="G1027" i="5" s="1"/>
  <c r="E1028" i="5"/>
  <c r="G1028" i="5" s="1"/>
  <c r="E1029" i="5"/>
  <c r="G1029" i="5" s="1"/>
  <c r="E1030" i="5"/>
  <c r="G1030" i="5" s="1"/>
  <c r="E1031" i="5"/>
  <c r="G1031" i="5" s="1"/>
  <c r="E1032" i="5"/>
  <c r="G1032" i="5" s="1"/>
  <c r="E1033" i="5"/>
  <c r="G1033" i="5" s="1"/>
  <c r="E1034" i="5"/>
  <c r="G1034" i="5" s="1"/>
  <c r="E1035" i="5"/>
  <c r="G1035" i="5" s="1"/>
  <c r="E1036" i="5"/>
  <c r="G1036" i="5" s="1"/>
  <c r="E1037" i="5"/>
  <c r="G1037" i="5" s="1"/>
  <c r="E1038" i="5"/>
  <c r="G1038" i="5" s="1"/>
  <c r="E1039" i="5"/>
  <c r="G1039" i="5" s="1"/>
  <c r="E1040" i="5"/>
  <c r="G1040" i="5" s="1"/>
  <c r="E1041" i="5"/>
  <c r="G1041" i="5" s="1"/>
  <c r="E1042" i="5"/>
  <c r="G1042" i="5" s="1"/>
  <c r="E1043" i="5"/>
  <c r="G1043" i="5" s="1"/>
  <c r="E1044" i="5"/>
  <c r="G1044" i="5" s="1"/>
  <c r="E1045" i="5"/>
  <c r="G1045" i="5" s="1"/>
  <c r="E1046" i="5"/>
  <c r="G1046" i="5" s="1"/>
  <c r="E1047" i="5"/>
  <c r="G1047" i="5" s="1"/>
  <c r="E1048" i="5"/>
  <c r="G1048" i="5" s="1"/>
  <c r="E1049" i="5"/>
  <c r="G1049" i="5" s="1"/>
  <c r="E1050" i="5"/>
  <c r="G1050" i="5" s="1"/>
  <c r="E1051" i="5"/>
  <c r="G1051" i="5" s="1"/>
  <c r="E1052" i="5"/>
  <c r="G1052" i="5" s="1"/>
  <c r="E1053" i="5"/>
  <c r="G1053" i="5" s="1"/>
  <c r="E1054" i="5"/>
  <c r="G1054" i="5" s="1"/>
  <c r="E1055" i="5"/>
  <c r="G1055" i="5" s="1"/>
  <c r="E1056" i="5"/>
  <c r="G1056" i="5" s="1"/>
  <c r="E1057" i="5"/>
  <c r="G1057" i="5" s="1"/>
  <c r="E1058" i="5"/>
  <c r="G1058" i="5" s="1"/>
  <c r="E1059" i="5"/>
  <c r="G1059" i="5" s="1"/>
  <c r="E1060" i="5"/>
  <c r="G1060" i="5" s="1"/>
  <c r="E1061" i="5"/>
  <c r="G1061" i="5" s="1"/>
  <c r="E1062" i="5"/>
  <c r="G1062" i="5" s="1"/>
  <c r="E1063" i="5"/>
  <c r="G1063" i="5" s="1"/>
  <c r="E1064" i="5"/>
  <c r="G1064" i="5" s="1"/>
  <c r="E1065" i="5"/>
  <c r="G1065" i="5" s="1"/>
  <c r="E1066" i="5"/>
  <c r="G1066" i="5" s="1"/>
  <c r="E1067" i="5"/>
  <c r="G1067" i="5" s="1"/>
  <c r="E1068" i="5"/>
  <c r="G1068" i="5" s="1"/>
  <c r="E1069" i="5"/>
  <c r="G1069" i="5" s="1"/>
  <c r="E1070" i="5"/>
  <c r="G1070" i="5" s="1"/>
  <c r="E1071" i="5"/>
  <c r="G1071" i="5" s="1"/>
  <c r="E1072" i="5"/>
  <c r="G1072" i="5" s="1"/>
  <c r="E1073" i="5"/>
  <c r="G1073" i="5" s="1"/>
  <c r="E1074" i="5"/>
  <c r="G1074" i="5" s="1"/>
  <c r="E1075" i="5"/>
  <c r="G1075" i="5" s="1"/>
  <c r="E1076" i="5"/>
  <c r="G1076" i="5" s="1"/>
  <c r="E1077" i="5"/>
  <c r="G1077" i="5" s="1"/>
  <c r="E1078" i="5"/>
  <c r="G1078" i="5" s="1"/>
  <c r="E1079" i="5"/>
  <c r="G1079" i="5" s="1"/>
  <c r="E1080" i="5"/>
  <c r="G1080" i="5" s="1"/>
  <c r="E1081" i="5"/>
  <c r="G1081" i="5" s="1"/>
  <c r="E1082" i="5"/>
  <c r="G1082" i="5" s="1"/>
  <c r="E1083" i="5"/>
  <c r="G1083" i="5" s="1"/>
  <c r="E1084" i="5"/>
  <c r="G1084" i="5" s="1"/>
  <c r="E1085" i="5"/>
  <c r="G1085" i="5" s="1"/>
  <c r="E1086" i="5"/>
  <c r="G1086" i="5" s="1"/>
  <c r="E1087" i="5"/>
  <c r="G1087" i="5" s="1"/>
  <c r="E1088" i="5"/>
  <c r="G1088" i="5" s="1"/>
  <c r="E1089" i="5"/>
  <c r="G1089" i="5" s="1"/>
  <c r="E1090" i="5"/>
  <c r="G1090" i="5" s="1"/>
  <c r="E1091" i="5"/>
  <c r="G1091" i="5" s="1"/>
  <c r="E1092" i="5"/>
  <c r="G1092" i="5" s="1"/>
  <c r="E1093" i="5"/>
  <c r="G1093" i="5" s="1"/>
  <c r="E1094" i="5"/>
  <c r="G1094" i="5" s="1"/>
  <c r="E1095" i="5"/>
  <c r="G1095" i="5" s="1"/>
  <c r="E1096" i="5"/>
  <c r="G1096" i="5" s="1"/>
  <c r="E1097" i="5"/>
  <c r="G1097" i="5" s="1"/>
  <c r="E1098" i="5"/>
  <c r="G1098" i="5" s="1"/>
  <c r="E1099" i="5"/>
  <c r="G1099" i="5" s="1"/>
  <c r="E1100" i="5"/>
  <c r="G1100" i="5" s="1"/>
  <c r="E1101" i="5"/>
  <c r="G1101" i="5" s="1"/>
  <c r="E1102" i="5"/>
  <c r="G1102" i="5" s="1"/>
  <c r="E1103" i="5"/>
  <c r="G1103" i="5" s="1"/>
  <c r="E1104" i="5"/>
  <c r="G1104" i="5" s="1"/>
  <c r="E1105" i="5"/>
  <c r="G1105" i="5" s="1"/>
  <c r="E1106" i="5"/>
  <c r="G1106" i="5" s="1"/>
  <c r="E1107" i="5"/>
  <c r="G1107" i="5" s="1"/>
  <c r="E1108" i="5"/>
  <c r="G1108" i="5" s="1"/>
  <c r="E1109" i="5"/>
  <c r="G1109" i="5" s="1"/>
  <c r="E1110" i="5"/>
  <c r="G1110" i="5" s="1"/>
  <c r="E1111" i="5"/>
  <c r="G1111" i="5" s="1"/>
  <c r="E1112" i="5"/>
  <c r="G1112" i="5" s="1"/>
  <c r="E1113" i="5"/>
  <c r="G1113" i="5" s="1"/>
  <c r="E1114" i="5"/>
  <c r="G1114" i="5" s="1"/>
  <c r="E1115" i="5"/>
  <c r="G1115" i="5" s="1"/>
  <c r="E1116" i="5"/>
  <c r="G1116" i="5" s="1"/>
  <c r="E1117" i="5"/>
  <c r="G1117" i="5" s="1"/>
  <c r="E1118" i="5"/>
  <c r="G1118" i="5" s="1"/>
  <c r="E1119" i="5"/>
  <c r="G1119" i="5" s="1"/>
  <c r="E1120" i="5"/>
  <c r="G1120" i="5" s="1"/>
  <c r="E1121" i="5"/>
  <c r="G1121" i="5" s="1"/>
  <c r="E1122" i="5"/>
  <c r="G1122" i="5" s="1"/>
  <c r="E1123" i="5"/>
  <c r="G1123" i="5" s="1"/>
  <c r="E1124" i="5"/>
  <c r="G1124" i="5" s="1"/>
  <c r="E1125" i="5"/>
  <c r="G1125" i="5" s="1"/>
  <c r="E1126" i="5"/>
  <c r="G1126" i="5" s="1"/>
  <c r="E1127" i="5"/>
  <c r="G1127" i="5" s="1"/>
  <c r="E1128" i="5"/>
  <c r="G1128" i="5" s="1"/>
  <c r="E1129" i="5"/>
  <c r="G1129" i="5" s="1"/>
  <c r="E1130" i="5"/>
  <c r="G1130" i="5" s="1"/>
  <c r="E1131" i="5"/>
  <c r="G1131" i="5" s="1"/>
  <c r="E1132" i="5"/>
  <c r="G1132" i="5" s="1"/>
  <c r="E1133" i="5"/>
  <c r="G1133" i="5" s="1"/>
  <c r="E1134" i="5"/>
  <c r="G1134" i="5" s="1"/>
  <c r="E1135" i="5"/>
  <c r="G1135" i="5" s="1"/>
  <c r="E1136" i="5"/>
  <c r="G1136" i="5" s="1"/>
  <c r="E1137" i="5"/>
  <c r="G1137" i="5" s="1"/>
  <c r="E1138" i="5"/>
  <c r="G1138" i="5" s="1"/>
  <c r="E1139" i="5"/>
  <c r="G1139" i="5" s="1"/>
  <c r="E1140" i="5"/>
  <c r="G1140" i="5" s="1"/>
  <c r="E1141" i="5"/>
  <c r="G1141" i="5" s="1"/>
  <c r="E1142" i="5"/>
  <c r="G1142" i="5" s="1"/>
  <c r="E1143" i="5"/>
  <c r="G1143" i="5" s="1"/>
  <c r="E1144" i="5"/>
  <c r="G1144" i="5" s="1"/>
  <c r="E1145" i="5"/>
  <c r="G1145" i="5" s="1"/>
  <c r="E1146" i="5"/>
  <c r="G1146" i="5" s="1"/>
  <c r="E1147" i="5"/>
  <c r="G1147" i="5" s="1"/>
  <c r="E1148" i="5"/>
  <c r="G1148" i="5" s="1"/>
  <c r="E1149" i="5"/>
  <c r="G1149" i="5" s="1"/>
  <c r="E1150" i="5"/>
  <c r="G1150" i="5" s="1"/>
  <c r="E1151" i="5"/>
  <c r="G1151" i="5" s="1"/>
  <c r="E1152" i="5"/>
  <c r="G1152" i="5" s="1"/>
  <c r="E1153" i="5"/>
  <c r="G1153" i="5" s="1"/>
  <c r="E1154" i="5"/>
  <c r="G1154" i="5" s="1"/>
  <c r="E1155" i="5"/>
  <c r="G1155" i="5" s="1"/>
  <c r="E1156" i="5"/>
  <c r="G1156" i="5" s="1"/>
  <c r="E1157" i="5"/>
  <c r="G1157" i="5" s="1"/>
  <c r="E1158" i="5"/>
  <c r="G1158" i="5" s="1"/>
  <c r="E1159" i="5"/>
  <c r="G1159" i="5" s="1"/>
  <c r="E1160" i="5"/>
  <c r="G1160" i="5" s="1"/>
  <c r="E1161" i="5"/>
  <c r="G1161" i="5" s="1"/>
  <c r="E1162" i="5"/>
  <c r="G1162" i="5" s="1"/>
  <c r="E1163" i="5"/>
  <c r="G1163" i="5" s="1"/>
  <c r="E1164" i="5"/>
  <c r="G1164" i="5" s="1"/>
  <c r="E1165" i="5"/>
  <c r="G1165" i="5" s="1"/>
  <c r="E1166" i="5"/>
  <c r="G1166" i="5" s="1"/>
  <c r="E1167" i="5"/>
  <c r="G1167" i="5" s="1"/>
  <c r="E1168" i="5"/>
  <c r="G1168" i="5" s="1"/>
  <c r="E1169" i="5"/>
  <c r="G1169" i="5" s="1"/>
  <c r="E1170" i="5"/>
  <c r="G1170" i="5" s="1"/>
  <c r="E1171" i="5"/>
  <c r="G1171" i="5" s="1"/>
  <c r="E1172" i="5"/>
  <c r="G1172" i="5" s="1"/>
  <c r="E1173" i="5"/>
  <c r="G1173" i="5" s="1"/>
  <c r="E1174" i="5"/>
  <c r="G1174" i="5" s="1"/>
  <c r="E1175" i="5"/>
  <c r="G1175" i="5" s="1"/>
  <c r="E1176" i="5"/>
  <c r="G1176" i="5" s="1"/>
  <c r="E1177" i="5"/>
  <c r="G1177" i="5" s="1"/>
  <c r="E1178" i="5"/>
  <c r="G1178" i="5" s="1"/>
  <c r="E1179" i="5"/>
  <c r="G1179" i="5" s="1"/>
  <c r="E1180" i="5"/>
  <c r="G1180" i="5" s="1"/>
  <c r="E1181" i="5"/>
  <c r="G1181" i="5" s="1"/>
  <c r="E1182" i="5"/>
  <c r="G1182" i="5" s="1"/>
  <c r="E1183" i="5"/>
  <c r="G1183" i="5" s="1"/>
  <c r="E1184" i="5"/>
  <c r="G1184" i="5" s="1"/>
  <c r="E1185" i="5"/>
  <c r="G1185" i="5" s="1"/>
  <c r="E1186" i="5"/>
  <c r="G1186" i="5" s="1"/>
  <c r="E1187" i="5"/>
  <c r="G1187" i="5" s="1"/>
  <c r="E1188" i="5"/>
  <c r="G1188" i="5" s="1"/>
  <c r="E1189" i="5"/>
  <c r="G1189" i="5" s="1"/>
  <c r="E1190" i="5"/>
  <c r="G1190" i="5" s="1"/>
  <c r="E1191" i="5"/>
  <c r="G1191" i="5" s="1"/>
  <c r="E1192" i="5"/>
  <c r="G1192" i="5" s="1"/>
  <c r="E1193" i="5"/>
  <c r="G1193" i="5" s="1"/>
  <c r="E1194" i="5"/>
  <c r="G1194" i="5" s="1"/>
  <c r="E1195" i="5"/>
  <c r="G1195" i="5" s="1"/>
  <c r="E1196" i="5"/>
  <c r="G1196" i="5" s="1"/>
  <c r="E1197" i="5"/>
  <c r="G1197" i="5" s="1"/>
  <c r="E1198" i="5"/>
  <c r="G1198" i="5" s="1"/>
  <c r="E1199" i="5"/>
  <c r="G1199" i="5" s="1"/>
  <c r="E1200" i="5"/>
  <c r="G1200" i="5" s="1"/>
  <c r="E1201" i="5"/>
  <c r="G1201" i="5" s="1"/>
  <c r="E1202" i="5"/>
  <c r="G1202" i="5" s="1"/>
  <c r="E1203" i="5"/>
  <c r="G1203" i="5" s="1"/>
  <c r="E1204" i="5"/>
  <c r="G1204" i="5" s="1"/>
  <c r="E1205" i="5"/>
  <c r="G1205" i="5" s="1"/>
  <c r="E1206" i="5"/>
  <c r="G1206" i="5" s="1"/>
  <c r="E1207" i="5"/>
  <c r="G1207" i="5" s="1"/>
  <c r="E1208" i="5"/>
  <c r="G1208" i="5" s="1"/>
  <c r="E1209" i="5"/>
  <c r="G1209" i="5" s="1"/>
  <c r="E1210" i="5"/>
  <c r="G1210" i="5" s="1"/>
  <c r="E1211" i="5"/>
  <c r="G1211" i="5" s="1"/>
  <c r="E1212" i="5"/>
  <c r="G1212" i="5" s="1"/>
  <c r="E1213" i="5"/>
  <c r="G1213" i="5" s="1"/>
  <c r="E1214" i="5"/>
  <c r="G1214" i="5" s="1"/>
  <c r="E1215" i="5"/>
  <c r="G1215" i="5" s="1"/>
  <c r="E1216" i="5"/>
  <c r="G1216" i="5" s="1"/>
  <c r="E1217" i="5"/>
  <c r="G1217" i="5" s="1"/>
  <c r="E1218" i="5"/>
  <c r="G1218" i="5" s="1"/>
  <c r="E1219" i="5"/>
  <c r="G1219" i="5" s="1"/>
  <c r="E1220" i="5"/>
  <c r="G1220" i="5" s="1"/>
  <c r="E1221" i="5"/>
  <c r="G1221" i="5" s="1"/>
  <c r="E1222" i="5"/>
  <c r="G1222" i="5" s="1"/>
  <c r="E1223" i="5"/>
  <c r="G1223" i="5" s="1"/>
  <c r="E1224" i="5"/>
  <c r="G1224" i="5" s="1"/>
  <c r="E1225" i="5"/>
  <c r="G1225" i="5" s="1"/>
  <c r="E1226" i="5"/>
  <c r="G1226" i="5" s="1"/>
  <c r="E1227" i="5"/>
  <c r="G1227" i="5" s="1"/>
  <c r="E1228" i="5"/>
  <c r="G1228" i="5" s="1"/>
  <c r="E1229" i="5"/>
  <c r="G1229" i="5" s="1"/>
  <c r="E1230" i="5"/>
  <c r="G1230" i="5" s="1"/>
  <c r="E1231" i="5"/>
  <c r="G1231" i="5" s="1"/>
  <c r="E1232" i="5"/>
  <c r="G1232" i="5" s="1"/>
  <c r="E1233" i="5"/>
  <c r="G1233" i="5" s="1"/>
  <c r="E1234" i="5"/>
  <c r="G1234" i="5" s="1"/>
  <c r="E1235" i="5"/>
  <c r="G1235" i="5" s="1"/>
  <c r="E1236" i="5"/>
  <c r="G1236" i="5" s="1"/>
  <c r="E1237" i="5"/>
  <c r="G1237" i="5" s="1"/>
  <c r="E1238" i="5"/>
  <c r="G1238" i="5" s="1"/>
  <c r="E1239" i="5"/>
  <c r="G1239" i="5" s="1"/>
  <c r="E1240" i="5"/>
  <c r="G1240" i="5" s="1"/>
  <c r="E1241" i="5"/>
  <c r="G1241" i="5" s="1"/>
  <c r="E1242" i="5"/>
  <c r="G1242" i="5" s="1"/>
  <c r="E1243" i="5"/>
  <c r="G1243" i="5" s="1"/>
  <c r="E1244" i="5"/>
  <c r="G1244" i="5" s="1"/>
  <c r="E1245" i="5"/>
  <c r="G1245" i="5" s="1"/>
  <c r="E1246" i="5"/>
  <c r="G1246" i="5" s="1"/>
  <c r="E1247" i="5"/>
  <c r="G1247" i="5" s="1"/>
  <c r="E1248" i="5"/>
  <c r="G1248" i="5" s="1"/>
  <c r="E1249" i="5"/>
  <c r="G1249" i="5" s="1"/>
  <c r="E1250" i="5"/>
  <c r="G1250" i="5" s="1"/>
  <c r="E1251" i="5"/>
  <c r="G1251" i="5" s="1"/>
  <c r="E1252" i="5"/>
  <c r="G1252" i="5" s="1"/>
  <c r="E1253" i="5"/>
  <c r="G1253" i="5" s="1"/>
  <c r="E1254" i="5"/>
  <c r="G1254" i="5" s="1"/>
  <c r="E1255" i="5"/>
  <c r="G1255" i="5" s="1"/>
  <c r="E1256" i="5"/>
  <c r="G1256" i="5" s="1"/>
  <c r="E1257" i="5"/>
  <c r="G1257" i="5" s="1"/>
  <c r="E1258" i="5"/>
  <c r="G1258" i="5" s="1"/>
  <c r="E1259" i="5"/>
  <c r="G1259" i="5" s="1"/>
  <c r="E1260" i="5"/>
  <c r="G1260" i="5" s="1"/>
  <c r="E1261" i="5"/>
  <c r="G1261" i="5" s="1"/>
  <c r="E1262" i="5"/>
  <c r="G1262" i="5" s="1"/>
  <c r="E1263" i="5"/>
  <c r="G1263" i="5" s="1"/>
  <c r="E1264" i="5"/>
  <c r="G1264" i="5" s="1"/>
  <c r="E1265" i="5"/>
  <c r="G1265" i="5" s="1"/>
  <c r="E1266" i="5"/>
  <c r="G1266" i="5" s="1"/>
  <c r="E1267" i="5"/>
  <c r="G1267" i="5" s="1"/>
  <c r="E1268" i="5"/>
  <c r="G1268" i="5" s="1"/>
  <c r="E1269" i="5"/>
  <c r="G1269" i="5" s="1"/>
  <c r="E1270" i="5"/>
  <c r="G1270" i="5" s="1"/>
  <c r="E1271" i="5"/>
  <c r="G1271" i="5" s="1"/>
  <c r="E1272" i="5"/>
  <c r="G1272" i="5" s="1"/>
  <c r="E1273" i="5"/>
  <c r="G1273" i="5" s="1"/>
  <c r="E1274" i="5"/>
  <c r="G1274" i="5" s="1"/>
  <c r="E1275" i="5"/>
  <c r="G1275" i="5" s="1"/>
  <c r="E1276" i="5"/>
  <c r="G1276" i="5" s="1"/>
  <c r="E1277" i="5"/>
  <c r="G1277" i="5" s="1"/>
  <c r="E1278" i="5"/>
  <c r="G1278" i="5" s="1"/>
  <c r="E1279" i="5"/>
  <c r="G1279" i="5" s="1"/>
  <c r="E1280" i="5"/>
  <c r="G1280" i="5" s="1"/>
  <c r="E1281" i="5"/>
  <c r="G1281" i="5" s="1"/>
  <c r="E1282" i="5"/>
  <c r="G1282" i="5" s="1"/>
  <c r="E1283" i="5"/>
  <c r="G1283" i="5" s="1"/>
  <c r="E1284" i="5"/>
  <c r="G1284" i="5" s="1"/>
  <c r="E1285" i="5"/>
  <c r="G1285" i="5" s="1"/>
  <c r="E1286" i="5"/>
  <c r="G1286" i="5" s="1"/>
  <c r="E1287" i="5"/>
  <c r="G1287" i="5" s="1"/>
  <c r="E1288" i="5"/>
  <c r="G1288" i="5" s="1"/>
  <c r="E1289" i="5"/>
  <c r="G1289" i="5" s="1"/>
  <c r="E1290" i="5"/>
  <c r="G1290" i="5" s="1"/>
  <c r="E1291" i="5"/>
  <c r="G1291" i="5" s="1"/>
  <c r="E1292" i="5"/>
  <c r="G1292" i="5" s="1"/>
  <c r="E1293" i="5"/>
  <c r="G1293" i="5" s="1"/>
  <c r="E1294" i="5"/>
  <c r="G1294" i="5" s="1"/>
  <c r="E1295" i="5"/>
  <c r="G1295" i="5" s="1"/>
  <c r="E1296" i="5"/>
  <c r="G1296" i="5" s="1"/>
  <c r="E1297" i="5"/>
  <c r="G1297" i="5" s="1"/>
  <c r="E1298" i="5"/>
  <c r="G1298" i="5" s="1"/>
  <c r="E1299" i="5"/>
  <c r="G1299" i="5" s="1"/>
  <c r="E1300" i="5"/>
  <c r="G1300" i="5" s="1"/>
  <c r="E1301" i="5"/>
  <c r="G1301" i="5" s="1"/>
  <c r="E1302" i="5"/>
  <c r="G1302" i="5" s="1"/>
  <c r="E1303" i="5"/>
  <c r="G1303" i="5" s="1"/>
  <c r="E1304" i="5"/>
  <c r="G1304" i="5" s="1"/>
  <c r="E1305" i="5"/>
  <c r="G1305" i="5" s="1"/>
  <c r="E1306" i="5"/>
  <c r="G1306" i="5" s="1"/>
  <c r="E1307" i="5"/>
  <c r="G1307" i="5" s="1"/>
  <c r="E1308" i="5"/>
  <c r="G1308" i="5" s="1"/>
  <c r="E1309" i="5"/>
  <c r="G1309" i="5" s="1"/>
  <c r="E1310" i="5"/>
  <c r="G1310" i="5" s="1"/>
  <c r="E1311" i="5"/>
  <c r="G1311" i="5" s="1"/>
  <c r="E1312" i="5"/>
  <c r="G1312" i="5" s="1"/>
  <c r="E1313" i="5"/>
  <c r="G1313" i="5" s="1"/>
  <c r="E1314" i="5"/>
  <c r="G1314" i="5" s="1"/>
  <c r="E1315" i="5"/>
  <c r="G1315" i="5" s="1"/>
  <c r="E1316" i="5"/>
  <c r="G1316" i="5" s="1"/>
  <c r="E1317" i="5"/>
  <c r="G1317" i="5" s="1"/>
  <c r="E1318" i="5"/>
  <c r="G1318" i="5" s="1"/>
  <c r="E1319" i="5"/>
  <c r="G1319" i="5" s="1"/>
  <c r="E1320" i="5"/>
  <c r="G1320" i="5" s="1"/>
  <c r="E1321" i="5"/>
  <c r="G1321" i="5" s="1"/>
  <c r="E1322" i="5"/>
  <c r="G1322" i="5" s="1"/>
  <c r="E1323" i="5"/>
  <c r="G1323" i="5" s="1"/>
  <c r="E1324" i="5"/>
  <c r="G1324" i="5" s="1"/>
  <c r="E1325" i="5"/>
  <c r="G1325" i="5" s="1"/>
  <c r="E1326" i="5"/>
  <c r="G1326" i="5" s="1"/>
  <c r="E1327" i="5"/>
  <c r="G1327" i="5" s="1"/>
  <c r="E1328" i="5"/>
  <c r="G1328" i="5" s="1"/>
  <c r="E1329" i="5"/>
  <c r="G1329" i="5" s="1"/>
  <c r="E1330" i="5"/>
  <c r="G1330" i="5" s="1"/>
  <c r="E1331" i="5"/>
  <c r="G1331" i="5" s="1"/>
  <c r="E1332" i="5"/>
  <c r="G1332" i="5" s="1"/>
  <c r="E1333" i="5"/>
  <c r="G1333" i="5" s="1"/>
  <c r="E1334" i="5"/>
  <c r="G1334" i="5" s="1"/>
  <c r="E1335" i="5"/>
  <c r="G1335" i="5" s="1"/>
  <c r="E1336" i="5"/>
  <c r="G1336" i="5" s="1"/>
  <c r="E1337" i="5"/>
  <c r="G1337" i="5" s="1"/>
  <c r="E1338" i="5"/>
  <c r="G1338" i="5" s="1"/>
  <c r="E1339" i="5"/>
  <c r="G1339" i="5" s="1"/>
  <c r="E1340" i="5"/>
  <c r="G1340" i="5" s="1"/>
  <c r="E1341" i="5"/>
  <c r="G1341" i="5" s="1"/>
  <c r="E1342" i="5"/>
  <c r="G1342" i="5" s="1"/>
  <c r="E1343" i="5"/>
  <c r="G1343" i="5" s="1"/>
  <c r="E1344" i="5"/>
  <c r="G1344" i="5" s="1"/>
  <c r="E1345" i="5"/>
  <c r="G1345" i="5" s="1"/>
  <c r="E1346" i="5"/>
  <c r="G1346" i="5" s="1"/>
  <c r="E1347" i="5"/>
  <c r="G1347" i="5" s="1"/>
  <c r="E1348" i="5"/>
  <c r="G1348" i="5" s="1"/>
  <c r="E1349" i="5"/>
  <c r="G1349" i="5" s="1"/>
  <c r="E1350" i="5"/>
  <c r="G1350" i="5" s="1"/>
  <c r="E1351" i="5"/>
  <c r="G1351" i="5" s="1"/>
  <c r="E1352" i="5"/>
  <c r="G1352" i="5" s="1"/>
  <c r="E1353" i="5"/>
  <c r="G1353" i="5" s="1"/>
  <c r="E1354" i="5"/>
  <c r="G1354" i="5" s="1"/>
  <c r="E1355" i="5"/>
  <c r="G1355" i="5" s="1"/>
  <c r="E1356" i="5"/>
  <c r="G1356" i="5" s="1"/>
  <c r="E1357" i="5"/>
  <c r="G1357" i="5" s="1"/>
  <c r="E1358" i="5"/>
  <c r="G1358" i="5" s="1"/>
  <c r="E1359" i="5"/>
  <c r="G1359" i="5" s="1"/>
  <c r="E1360" i="5"/>
  <c r="G1360" i="5" s="1"/>
  <c r="E1361" i="5"/>
  <c r="G1361" i="5" s="1"/>
  <c r="E1362" i="5"/>
  <c r="G1362" i="5" s="1"/>
  <c r="E1363" i="5"/>
  <c r="G1363" i="5" s="1"/>
  <c r="E1364" i="5"/>
  <c r="G1364" i="5" s="1"/>
  <c r="E1365" i="5"/>
  <c r="G1365" i="5" s="1"/>
  <c r="E1366" i="5"/>
  <c r="G1366" i="5" s="1"/>
  <c r="E1367" i="5"/>
  <c r="G1367" i="5" s="1"/>
  <c r="E1368" i="5"/>
  <c r="G1368" i="5" s="1"/>
  <c r="E1369" i="5"/>
  <c r="G1369" i="5" s="1"/>
  <c r="E1370" i="5"/>
  <c r="G1370" i="5" s="1"/>
  <c r="E1371" i="5"/>
  <c r="G1371" i="5" s="1"/>
  <c r="E1372" i="5"/>
  <c r="G1372" i="5" s="1"/>
  <c r="E1373" i="5"/>
  <c r="G1373" i="5" s="1"/>
  <c r="E1374" i="5"/>
  <c r="G1374" i="5" s="1"/>
  <c r="E1375" i="5"/>
  <c r="G1375" i="5" s="1"/>
  <c r="E1376" i="5"/>
  <c r="G1376" i="5" s="1"/>
  <c r="E1377" i="5"/>
  <c r="G1377" i="5" s="1"/>
  <c r="E1378" i="5"/>
  <c r="G1378" i="5" s="1"/>
  <c r="E1379" i="5"/>
  <c r="G1379" i="5" s="1"/>
  <c r="E1380" i="5"/>
  <c r="G1380" i="5" s="1"/>
  <c r="E1381" i="5"/>
  <c r="G1381" i="5" s="1"/>
  <c r="E1382" i="5"/>
  <c r="G1382" i="5" s="1"/>
  <c r="E1383" i="5"/>
  <c r="G1383" i="5" s="1"/>
  <c r="E1384" i="5"/>
  <c r="G1384" i="5" s="1"/>
  <c r="E1385" i="5"/>
  <c r="G1385" i="5" s="1"/>
  <c r="E1386" i="5"/>
  <c r="G1386" i="5" s="1"/>
  <c r="E1387" i="5"/>
  <c r="G1387" i="5" s="1"/>
  <c r="E1388" i="5"/>
  <c r="G1388" i="5" s="1"/>
  <c r="E1389" i="5"/>
  <c r="G1389" i="5" s="1"/>
  <c r="E1390" i="5"/>
  <c r="G1390" i="5" s="1"/>
  <c r="E1391" i="5"/>
  <c r="G1391" i="5" s="1"/>
  <c r="E1392" i="5"/>
  <c r="G1392" i="5" s="1"/>
  <c r="E1393" i="5"/>
  <c r="G1393" i="5" s="1"/>
  <c r="E1394" i="5"/>
  <c r="G1394" i="5" s="1"/>
  <c r="E1395" i="5"/>
  <c r="G1395" i="5" s="1"/>
  <c r="E1396" i="5"/>
  <c r="G1396" i="5" s="1"/>
  <c r="E1397" i="5"/>
  <c r="G1397" i="5" s="1"/>
  <c r="E1398" i="5"/>
  <c r="G1398" i="5" s="1"/>
  <c r="E1399" i="5"/>
  <c r="G1399" i="5" s="1"/>
  <c r="E1400" i="5"/>
  <c r="G1400" i="5" s="1"/>
  <c r="E1401" i="5"/>
  <c r="G1401" i="5" s="1"/>
  <c r="E1402" i="5"/>
  <c r="G1402" i="5" s="1"/>
  <c r="E1403" i="5"/>
  <c r="G1403" i="5" s="1"/>
  <c r="E1404" i="5"/>
  <c r="G1404" i="5" s="1"/>
  <c r="E1405" i="5"/>
  <c r="G1405" i="5" s="1"/>
  <c r="E1406" i="5"/>
  <c r="G1406" i="5" s="1"/>
  <c r="E1407" i="5"/>
  <c r="G1407" i="5" s="1"/>
  <c r="E1408" i="5"/>
  <c r="G1408" i="5" s="1"/>
  <c r="E1409" i="5"/>
  <c r="G1409" i="5" s="1"/>
  <c r="E1410" i="5"/>
  <c r="G1410" i="5" s="1"/>
  <c r="E1411" i="5"/>
  <c r="G1411" i="5" s="1"/>
  <c r="E1412" i="5"/>
  <c r="G1412" i="5" s="1"/>
  <c r="E1413" i="5"/>
  <c r="G1413" i="5" s="1"/>
  <c r="E1414" i="5"/>
  <c r="G1414" i="5" s="1"/>
  <c r="E1415" i="5"/>
  <c r="G1415" i="5" s="1"/>
  <c r="E1416" i="5"/>
  <c r="G1416" i="5" s="1"/>
  <c r="E1417" i="5"/>
  <c r="G1417" i="5" s="1"/>
  <c r="E1418" i="5"/>
  <c r="G1418" i="5" s="1"/>
  <c r="E1419" i="5"/>
  <c r="G1419" i="5" s="1"/>
  <c r="E1420" i="5"/>
  <c r="G1420" i="5" s="1"/>
  <c r="E1421" i="5"/>
  <c r="G1421" i="5" s="1"/>
  <c r="E1422" i="5"/>
  <c r="G1422" i="5" s="1"/>
  <c r="E1423" i="5"/>
  <c r="G1423" i="5" s="1"/>
  <c r="E1424" i="5"/>
  <c r="G1424" i="5" s="1"/>
  <c r="E1425" i="5"/>
  <c r="G1425" i="5" s="1"/>
  <c r="E1426" i="5"/>
  <c r="G1426" i="5" s="1"/>
  <c r="E1427" i="5"/>
  <c r="G1427" i="5" s="1"/>
  <c r="E1428" i="5"/>
  <c r="G1428" i="5" s="1"/>
  <c r="E1429" i="5"/>
  <c r="G1429" i="5" s="1"/>
  <c r="E1430" i="5"/>
  <c r="G1430" i="5" s="1"/>
  <c r="E1431" i="5"/>
  <c r="G1431" i="5" s="1"/>
  <c r="E1432" i="5"/>
  <c r="G1432" i="5" s="1"/>
  <c r="E1433" i="5"/>
  <c r="G1433" i="5" s="1"/>
  <c r="E1434" i="5"/>
  <c r="G1434" i="5" s="1"/>
  <c r="E1435" i="5"/>
  <c r="G1435" i="5" s="1"/>
  <c r="E1436" i="5"/>
  <c r="G1436" i="5" s="1"/>
  <c r="E1437" i="5"/>
  <c r="G1437" i="5" s="1"/>
  <c r="E1438" i="5"/>
  <c r="G1438" i="5" s="1"/>
  <c r="E1439" i="5"/>
  <c r="G1439" i="5" s="1"/>
  <c r="E1440" i="5"/>
  <c r="G1440" i="5" s="1"/>
  <c r="E1441" i="5"/>
  <c r="G1441" i="5" s="1"/>
  <c r="E1442" i="5"/>
  <c r="G1442" i="5" s="1"/>
  <c r="E1443" i="5"/>
  <c r="G1443" i="5" s="1"/>
  <c r="E1444" i="5"/>
  <c r="G1444" i="5" s="1"/>
  <c r="E1445" i="5"/>
  <c r="G1445" i="5" s="1"/>
  <c r="E1446" i="5"/>
  <c r="G1446" i="5" s="1"/>
  <c r="E1447" i="5"/>
  <c r="G1447" i="5" s="1"/>
  <c r="E1448" i="5"/>
  <c r="G1448" i="5" s="1"/>
  <c r="E1449" i="5"/>
  <c r="G1449" i="5" s="1"/>
  <c r="E1450" i="5"/>
  <c r="G1450" i="5" s="1"/>
  <c r="E1451" i="5"/>
  <c r="G1451" i="5" s="1"/>
  <c r="E1452" i="5"/>
  <c r="G1452" i="5" s="1"/>
  <c r="E1453" i="5"/>
  <c r="G1453" i="5" s="1"/>
  <c r="E1454" i="5"/>
  <c r="G1454" i="5" s="1"/>
  <c r="E1455" i="5"/>
  <c r="G1455" i="5" s="1"/>
  <c r="E1456" i="5"/>
  <c r="G1456" i="5" s="1"/>
  <c r="E1457" i="5"/>
  <c r="G1457" i="5" s="1"/>
  <c r="E1458" i="5"/>
  <c r="G1458" i="5" s="1"/>
  <c r="E1459" i="5"/>
  <c r="G1459" i="5" s="1"/>
  <c r="E1460" i="5"/>
  <c r="G1460" i="5" s="1"/>
  <c r="E1461" i="5"/>
  <c r="G1461" i="5" s="1"/>
  <c r="E1462" i="5"/>
  <c r="G1462" i="5" s="1"/>
  <c r="E1463" i="5"/>
  <c r="G1463" i="5" s="1"/>
  <c r="E1464" i="5"/>
  <c r="G1464" i="5" s="1"/>
  <c r="E1465" i="5"/>
  <c r="G1465" i="5" s="1"/>
  <c r="E1466" i="5"/>
  <c r="G1466" i="5" s="1"/>
  <c r="E1467" i="5"/>
  <c r="G1467" i="5" s="1"/>
  <c r="E1468" i="5"/>
  <c r="G1468" i="5" s="1"/>
  <c r="E1469" i="5"/>
  <c r="G1469" i="5" s="1"/>
  <c r="E1470" i="5"/>
  <c r="G1470" i="5" s="1"/>
  <c r="E1471" i="5"/>
  <c r="G1471" i="5" s="1"/>
  <c r="E1472" i="5"/>
  <c r="G1472" i="5" s="1"/>
  <c r="E1473" i="5"/>
  <c r="G1473" i="5" s="1"/>
  <c r="E1474" i="5"/>
  <c r="G1474" i="5" s="1"/>
  <c r="E1475" i="5"/>
  <c r="G1475" i="5" s="1"/>
  <c r="E1476" i="5"/>
  <c r="G1476" i="5" s="1"/>
  <c r="E1477" i="5"/>
  <c r="G1477" i="5" s="1"/>
  <c r="E1478" i="5"/>
  <c r="G1478" i="5" s="1"/>
  <c r="E1479" i="5"/>
  <c r="G1479" i="5" s="1"/>
  <c r="E1480" i="5"/>
  <c r="G1480" i="5" s="1"/>
  <c r="E1481" i="5"/>
  <c r="G1481" i="5" s="1"/>
  <c r="E1482" i="5"/>
  <c r="G1482" i="5" s="1"/>
  <c r="E1483" i="5"/>
  <c r="G1483" i="5" s="1"/>
  <c r="E1484" i="5"/>
  <c r="G1484" i="5" s="1"/>
  <c r="E1485" i="5"/>
  <c r="G1485" i="5" s="1"/>
  <c r="E1486" i="5"/>
  <c r="G1486" i="5" s="1"/>
  <c r="E1487" i="5"/>
  <c r="G1487" i="5" s="1"/>
  <c r="E1488" i="5"/>
  <c r="G1488" i="5" s="1"/>
  <c r="E1489" i="5"/>
  <c r="G1489" i="5" s="1"/>
  <c r="E1490" i="5"/>
  <c r="G1490" i="5" s="1"/>
  <c r="E1491" i="5"/>
  <c r="G1491" i="5" s="1"/>
  <c r="E1492" i="5"/>
  <c r="G1492" i="5" s="1"/>
  <c r="E1493" i="5"/>
  <c r="G1493" i="5" s="1"/>
  <c r="E1494" i="5"/>
  <c r="G1494" i="5" s="1"/>
  <c r="E1495" i="5"/>
  <c r="G1495" i="5" s="1"/>
  <c r="E1496" i="5"/>
  <c r="G1496" i="5" s="1"/>
  <c r="E1497" i="5"/>
  <c r="G1497" i="5" s="1"/>
  <c r="E1498" i="5"/>
  <c r="G1498" i="5" s="1"/>
  <c r="E1499" i="5"/>
  <c r="G1499" i="5" s="1"/>
  <c r="E1500" i="5"/>
  <c r="G1500" i="5" s="1"/>
  <c r="E1501" i="5"/>
  <c r="G1501" i="5" s="1"/>
  <c r="E1502" i="5"/>
  <c r="G1502" i="5" s="1"/>
  <c r="E1503" i="5"/>
  <c r="G1503" i="5" s="1"/>
  <c r="E1504" i="5"/>
  <c r="G1504" i="5" s="1"/>
  <c r="E1505" i="5"/>
  <c r="G1505" i="5" s="1"/>
  <c r="E1506" i="5"/>
  <c r="G1506" i="5" s="1"/>
  <c r="E1507" i="5"/>
  <c r="G1507" i="5" s="1"/>
  <c r="E1508" i="5"/>
  <c r="G1508" i="5" s="1"/>
  <c r="E1509" i="5"/>
  <c r="G1509" i="5" s="1"/>
  <c r="E1510" i="5"/>
  <c r="G1510" i="5" s="1"/>
  <c r="E1511" i="5"/>
  <c r="G1511" i="5" s="1"/>
  <c r="E1512" i="5"/>
  <c r="G1512" i="5" s="1"/>
  <c r="E1513" i="5"/>
  <c r="G1513" i="5" s="1"/>
  <c r="E1514" i="5"/>
  <c r="G1514" i="5" s="1"/>
  <c r="E1515" i="5"/>
  <c r="G1515" i="5" s="1"/>
  <c r="E1516" i="5"/>
  <c r="G1516" i="5" s="1"/>
  <c r="E1517" i="5"/>
  <c r="G1517" i="5" s="1"/>
  <c r="E1518" i="5"/>
  <c r="G1518" i="5" s="1"/>
  <c r="E1519" i="5"/>
  <c r="G1519" i="5" s="1"/>
  <c r="E1520" i="5"/>
  <c r="G1520" i="5" s="1"/>
  <c r="E1521" i="5"/>
  <c r="G1521" i="5" s="1"/>
  <c r="E1522" i="5"/>
  <c r="G1522" i="5" s="1"/>
  <c r="E1523" i="5"/>
  <c r="G1523" i="5" s="1"/>
  <c r="E1524" i="5"/>
  <c r="G1524" i="5" s="1"/>
  <c r="E1525" i="5"/>
  <c r="G1525" i="5" s="1"/>
  <c r="E1526" i="5"/>
  <c r="G1526" i="5" s="1"/>
  <c r="E1527" i="5"/>
  <c r="G1527" i="5" s="1"/>
  <c r="E1528" i="5"/>
  <c r="G1528" i="5" s="1"/>
  <c r="E1529" i="5"/>
  <c r="G1529" i="5" s="1"/>
  <c r="E1530" i="5"/>
  <c r="G1530" i="5" s="1"/>
  <c r="E1531" i="5"/>
  <c r="G1531" i="5" s="1"/>
  <c r="E1532" i="5"/>
  <c r="G1532" i="5" s="1"/>
  <c r="E1533" i="5"/>
  <c r="G1533" i="5" s="1"/>
  <c r="E1534" i="5"/>
  <c r="G1534" i="5" s="1"/>
  <c r="E1535" i="5"/>
  <c r="G1535" i="5" s="1"/>
  <c r="E1536" i="5"/>
  <c r="G1536" i="5" s="1"/>
  <c r="E1537" i="5"/>
  <c r="G1537" i="5" s="1"/>
  <c r="E1538" i="5"/>
  <c r="G1538" i="5" s="1"/>
  <c r="E1539" i="5"/>
  <c r="G1539" i="5" s="1"/>
  <c r="E1540" i="5"/>
  <c r="G1540" i="5" s="1"/>
  <c r="E1541" i="5"/>
  <c r="G1541" i="5" s="1"/>
  <c r="E1542" i="5"/>
  <c r="G1542" i="5" s="1"/>
  <c r="E1543" i="5"/>
  <c r="G1543" i="5" s="1"/>
  <c r="E1544" i="5"/>
  <c r="G1544" i="5" s="1"/>
  <c r="E1545" i="5"/>
  <c r="G1545" i="5" s="1"/>
  <c r="E1546" i="5"/>
  <c r="G1546" i="5" s="1"/>
  <c r="E1547" i="5"/>
  <c r="G1547" i="5" s="1"/>
  <c r="E1548" i="5"/>
  <c r="G1548" i="5" s="1"/>
  <c r="E1549" i="5"/>
  <c r="G1549" i="5" s="1"/>
  <c r="E1550" i="5"/>
  <c r="G1550" i="5" s="1"/>
  <c r="E1551" i="5"/>
  <c r="G1551" i="5" s="1"/>
  <c r="E1552" i="5"/>
  <c r="G1552" i="5" s="1"/>
  <c r="E1553" i="5"/>
  <c r="G1553" i="5" s="1"/>
  <c r="E1554" i="5"/>
  <c r="G1554" i="5" s="1"/>
  <c r="E1555" i="5"/>
  <c r="G1555" i="5" s="1"/>
  <c r="E1556" i="5"/>
  <c r="G1556" i="5" s="1"/>
  <c r="E1557" i="5"/>
  <c r="G1557" i="5" s="1"/>
  <c r="E1558" i="5"/>
  <c r="G1558" i="5" s="1"/>
  <c r="E1559" i="5"/>
  <c r="G1559" i="5" s="1"/>
  <c r="E1560" i="5"/>
  <c r="G1560" i="5" s="1"/>
  <c r="E1561" i="5"/>
  <c r="G1561" i="5" s="1"/>
  <c r="E1562" i="5"/>
  <c r="G1562" i="5" s="1"/>
  <c r="E1563" i="5"/>
  <c r="G1563" i="5" s="1"/>
  <c r="E1564" i="5"/>
  <c r="G1564" i="5" s="1"/>
  <c r="E1565" i="5"/>
  <c r="G1565" i="5" s="1"/>
  <c r="E1566" i="5"/>
  <c r="G1566" i="5" s="1"/>
  <c r="E1567" i="5"/>
  <c r="G1567" i="5" s="1"/>
  <c r="E1568" i="5"/>
  <c r="G1568" i="5" s="1"/>
  <c r="E1569" i="5"/>
  <c r="G1569" i="5" s="1"/>
  <c r="E1570" i="5"/>
  <c r="G1570" i="5" s="1"/>
  <c r="E1571" i="5"/>
  <c r="G1571" i="5" s="1"/>
  <c r="E1572" i="5"/>
  <c r="G1572" i="5" s="1"/>
  <c r="E1573" i="5"/>
  <c r="G1573" i="5" s="1"/>
  <c r="E1574" i="5"/>
  <c r="G1574" i="5" s="1"/>
  <c r="E1575" i="5"/>
  <c r="G1575" i="5" s="1"/>
  <c r="E1576" i="5"/>
  <c r="G1576" i="5" s="1"/>
  <c r="E1577" i="5"/>
  <c r="G1577" i="5" s="1"/>
  <c r="E1578" i="5"/>
  <c r="G1578" i="5" s="1"/>
  <c r="E1579" i="5"/>
  <c r="G1579" i="5" s="1"/>
  <c r="E1580" i="5"/>
  <c r="G1580" i="5" s="1"/>
  <c r="E1581" i="5"/>
  <c r="G1581" i="5" s="1"/>
  <c r="E1582" i="5"/>
  <c r="G1582" i="5" s="1"/>
  <c r="E1583" i="5"/>
  <c r="G1583" i="5" s="1"/>
  <c r="E1584" i="5"/>
  <c r="G1584" i="5" s="1"/>
  <c r="E1585" i="5"/>
  <c r="G1585" i="5" s="1"/>
  <c r="E1586" i="5"/>
  <c r="G1586" i="5" s="1"/>
  <c r="E1587" i="5"/>
  <c r="G1587" i="5" s="1"/>
  <c r="E1588" i="5"/>
  <c r="G1588" i="5" s="1"/>
  <c r="E1589" i="5"/>
  <c r="G1589" i="5" s="1"/>
  <c r="E1590" i="5"/>
  <c r="G1590" i="5" s="1"/>
  <c r="E1591" i="5"/>
  <c r="G1591" i="5" s="1"/>
  <c r="E1592" i="5"/>
  <c r="G1592" i="5" s="1"/>
  <c r="E1593" i="5"/>
  <c r="G1593" i="5" s="1"/>
  <c r="E1594" i="5"/>
  <c r="G1594" i="5" s="1"/>
  <c r="E1595" i="5"/>
  <c r="G1595" i="5" s="1"/>
  <c r="E1596" i="5"/>
  <c r="G1596" i="5" s="1"/>
  <c r="E1597" i="5"/>
  <c r="G1597" i="5" s="1"/>
  <c r="E1598" i="5"/>
  <c r="G1598" i="5" s="1"/>
  <c r="E1599" i="5"/>
  <c r="G1599" i="5" s="1"/>
  <c r="E1600" i="5"/>
  <c r="G1600" i="5" s="1"/>
  <c r="E1601" i="5"/>
  <c r="G1601" i="5" s="1"/>
  <c r="E1602" i="5"/>
  <c r="G1602" i="5" s="1"/>
  <c r="E1603" i="5"/>
  <c r="G1603" i="5" s="1"/>
  <c r="E1604" i="5"/>
  <c r="G1604" i="5" s="1"/>
  <c r="E1605" i="5"/>
  <c r="G1605" i="5" s="1"/>
  <c r="E1606" i="5"/>
  <c r="G1606" i="5" s="1"/>
  <c r="E1607" i="5"/>
  <c r="G1607" i="5" s="1"/>
  <c r="E1608" i="5"/>
  <c r="G1608" i="5" s="1"/>
  <c r="E1609" i="5"/>
  <c r="G1609" i="5" s="1"/>
  <c r="E1610" i="5"/>
  <c r="G1610" i="5" s="1"/>
  <c r="E1611" i="5"/>
  <c r="G1611" i="5" s="1"/>
  <c r="E1612" i="5"/>
  <c r="G1612" i="5" s="1"/>
  <c r="E1613" i="5"/>
  <c r="G1613" i="5" s="1"/>
  <c r="E1614" i="5"/>
  <c r="G1614" i="5" s="1"/>
  <c r="E1615" i="5"/>
  <c r="G1615" i="5" s="1"/>
  <c r="E1616" i="5"/>
  <c r="G1616" i="5" s="1"/>
  <c r="E1617" i="5"/>
  <c r="G1617" i="5" s="1"/>
  <c r="E1618" i="5"/>
  <c r="G1618" i="5" s="1"/>
  <c r="E1619" i="5"/>
  <c r="G1619" i="5" s="1"/>
  <c r="E1620" i="5"/>
  <c r="G1620" i="5" s="1"/>
  <c r="E1621" i="5"/>
  <c r="G1621" i="5" s="1"/>
  <c r="E1622" i="5"/>
  <c r="G1622" i="5" s="1"/>
  <c r="E1623" i="5"/>
  <c r="G1623" i="5" s="1"/>
  <c r="E1624" i="5"/>
  <c r="G1624" i="5" s="1"/>
  <c r="E1625" i="5"/>
  <c r="G1625" i="5" s="1"/>
  <c r="E1626" i="5"/>
  <c r="G1626" i="5" s="1"/>
  <c r="E1627" i="5"/>
  <c r="G1627" i="5" s="1"/>
  <c r="E1628" i="5"/>
  <c r="G1628" i="5" s="1"/>
  <c r="E1629" i="5"/>
  <c r="G1629" i="5" s="1"/>
  <c r="E1630" i="5"/>
  <c r="G1630" i="5" s="1"/>
  <c r="E1631" i="5"/>
  <c r="G1631" i="5" s="1"/>
  <c r="E1632" i="5"/>
  <c r="G1632" i="5" s="1"/>
  <c r="E1633" i="5"/>
  <c r="G1633" i="5" s="1"/>
  <c r="E1634" i="5"/>
  <c r="G1634" i="5" s="1"/>
  <c r="E1635" i="5"/>
  <c r="G1635" i="5" s="1"/>
  <c r="E1636" i="5"/>
  <c r="G1636" i="5" s="1"/>
  <c r="E1637" i="5"/>
  <c r="G1637" i="5" s="1"/>
  <c r="E1638" i="5"/>
  <c r="G1638" i="5" s="1"/>
  <c r="E1639" i="5"/>
  <c r="G1639" i="5" s="1"/>
  <c r="E1640" i="5"/>
  <c r="G1640" i="5" s="1"/>
  <c r="E1641" i="5"/>
  <c r="G1641" i="5" s="1"/>
  <c r="E1642" i="5"/>
  <c r="G1642" i="5" s="1"/>
  <c r="E1643" i="5"/>
  <c r="G1643" i="5" s="1"/>
  <c r="E1644" i="5"/>
  <c r="G1644" i="5" s="1"/>
  <c r="E1645" i="5"/>
  <c r="G1645" i="5" s="1"/>
  <c r="E1646" i="5"/>
  <c r="G1646" i="5" s="1"/>
  <c r="E1647" i="5"/>
  <c r="G1647" i="5" s="1"/>
  <c r="E1648" i="5"/>
  <c r="G1648" i="5" s="1"/>
  <c r="E1649" i="5"/>
  <c r="G1649" i="5" s="1"/>
  <c r="E1650" i="5"/>
  <c r="G1650" i="5" s="1"/>
  <c r="E1651" i="5"/>
  <c r="G1651" i="5" s="1"/>
  <c r="E1652" i="5"/>
  <c r="G1652" i="5" s="1"/>
  <c r="E1653" i="5"/>
  <c r="G1653" i="5" s="1"/>
  <c r="E1654" i="5"/>
  <c r="G1654" i="5" s="1"/>
  <c r="E1655" i="5"/>
  <c r="G1655" i="5" s="1"/>
  <c r="E1656" i="5"/>
  <c r="G1656" i="5" s="1"/>
  <c r="E1657" i="5"/>
  <c r="G1657" i="5" s="1"/>
  <c r="E1658" i="5"/>
  <c r="G1658" i="5" s="1"/>
  <c r="E1659" i="5"/>
  <c r="G1659" i="5" s="1"/>
  <c r="E1660" i="5"/>
  <c r="G1660" i="5" s="1"/>
  <c r="E1661" i="5"/>
  <c r="G1661" i="5" s="1"/>
  <c r="E1662" i="5"/>
  <c r="G1662" i="5" s="1"/>
  <c r="E1663" i="5"/>
  <c r="G1663" i="5" s="1"/>
  <c r="E1664" i="5"/>
  <c r="G1664" i="5" s="1"/>
  <c r="E1665" i="5"/>
  <c r="G1665" i="5" s="1"/>
  <c r="E1666" i="5"/>
  <c r="G1666" i="5" s="1"/>
  <c r="E1667" i="5"/>
  <c r="G1667" i="5" s="1"/>
  <c r="E1668" i="5"/>
  <c r="G1668" i="5" s="1"/>
  <c r="E1669" i="5"/>
  <c r="G1669" i="5" s="1"/>
  <c r="E1670" i="5"/>
  <c r="G1670" i="5" s="1"/>
  <c r="E1671" i="5"/>
  <c r="G1671" i="5" s="1"/>
  <c r="E1672" i="5"/>
  <c r="G1672" i="5" s="1"/>
  <c r="E1673" i="5"/>
  <c r="G1673" i="5" s="1"/>
  <c r="E1674" i="5"/>
  <c r="G1674" i="5" s="1"/>
  <c r="E1675" i="5"/>
  <c r="G1675" i="5" s="1"/>
  <c r="E1676" i="5"/>
  <c r="G1676" i="5" s="1"/>
  <c r="E1677" i="5"/>
  <c r="G1677" i="5" s="1"/>
  <c r="E1678" i="5"/>
  <c r="G1678" i="5" s="1"/>
  <c r="E1679" i="5"/>
  <c r="G1679" i="5" s="1"/>
  <c r="E1680" i="5"/>
  <c r="G1680" i="5" s="1"/>
  <c r="E1681" i="5"/>
  <c r="G1681" i="5" s="1"/>
  <c r="E1682" i="5"/>
  <c r="G1682" i="5" s="1"/>
  <c r="E1683" i="5"/>
  <c r="G1683" i="5" s="1"/>
  <c r="E1684" i="5"/>
  <c r="G1684" i="5" s="1"/>
  <c r="E1685" i="5"/>
  <c r="G1685" i="5" s="1"/>
  <c r="E1686" i="5"/>
  <c r="G1686" i="5" s="1"/>
  <c r="E1687" i="5"/>
  <c r="G1687" i="5" s="1"/>
  <c r="E1688" i="5"/>
  <c r="G1688" i="5" s="1"/>
  <c r="E1689" i="5"/>
  <c r="G1689" i="5" s="1"/>
  <c r="E1690" i="5"/>
  <c r="G1690" i="5" s="1"/>
  <c r="E1691" i="5"/>
  <c r="G1691" i="5" s="1"/>
  <c r="E1692" i="5"/>
  <c r="G1692" i="5" s="1"/>
  <c r="E1693" i="5"/>
  <c r="G1693" i="5" s="1"/>
  <c r="E1694" i="5"/>
  <c r="G1694" i="5" s="1"/>
  <c r="E1695" i="5"/>
  <c r="G1695" i="5" s="1"/>
  <c r="E1696" i="5"/>
  <c r="G1696" i="5" s="1"/>
  <c r="E1697" i="5"/>
  <c r="G1697" i="5" s="1"/>
  <c r="E1698" i="5"/>
  <c r="G1698" i="5" s="1"/>
  <c r="E1699" i="5"/>
  <c r="G1699" i="5" s="1"/>
  <c r="E1700" i="5"/>
  <c r="G1700" i="5" s="1"/>
  <c r="E1701" i="5"/>
  <c r="G1701" i="5" s="1"/>
  <c r="E1702" i="5"/>
  <c r="G1702" i="5" s="1"/>
  <c r="E1703" i="5"/>
  <c r="G1703" i="5" s="1"/>
  <c r="E1704" i="5"/>
  <c r="G1704" i="5" s="1"/>
  <c r="E1705" i="5"/>
  <c r="G1705" i="5" s="1"/>
  <c r="E1706" i="5"/>
  <c r="G1706" i="5" s="1"/>
  <c r="E1707" i="5"/>
  <c r="G1707" i="5" s="1"/>
  <c r="E1708" i="5"/>
  <c r="G1708" i="5" s="1"/>
  <c r="E1709" i="5"/>
  <c r="G1709" i="5" s="1"/>
  <c r="E1710" i="5"/>
  <c r="G1710" i="5" s="1"/>
  <c r="E1711" i="5"/>
  <c r="G1711" i="5" s="1"/>
  <c r="E1712" i="5"/>
  <c r="G1712" i="5" s="1"/>
  <c r="E1713" i="5"/>
  <c r="G1713" i="5" s="1"/>
  <c r="E1714" i="5"/>
  <c r="G1714" i="5" s="1"/>
  <c r="E1715" i="5"/>
  <c r="G1715" i="5" s="1"/>
  <c r="E1716" i="5"/>
  <c r="G1716" i="5" s="1"/>
  <c r="E1717" i="5"/>
  <c r="G1717" i="5" s="1"/>
  <c r="E1718" i="5"/>
  <c r="G1718" i="5" s="1"/>
  <c r="E1719" i="5"/>
  <c r="G1719" i="5" s="1"/>
  <c r="E1720" i="5"/>
  <c r="G1720" i="5" s="1"/>
  <c r="E1721" i="5"/>
  <c r="G1721" i="5" s="1"/>
  <c r="E1722" i="5"/>
  <c r="G1722" i="5" s="1"/>
  <c r="E1723" i="5"/>
  <c r="G1723" i="5" s="1"/>
  <c r="E1724" i="5"/>
  <c r="G1724" i="5" s="1"/>
  <c r="E1725" i="5"/>
  <c r="G1725" i="5" s="1"/>
  <c r="E1726" i="5"/>
  <c r="G1726" i="5" s="1"/>
  <c r="E1727" i="5"/>
  <c r="G1727" i="5" s="1"/>
  <c r="E1728" i="5"/>
  <c r="G1728" i="5" s="1"/>
  <c r="E1729" i="5"/>
  <c r="G1729" i="5" s="1"/>
  <c r="E1730" i="5"/>
  <c r="G1730" i="5" s="1"/>
  <c r="E1731" i="5"/>
  <c r="G1731" i="5" s="1"/>
  <c r="E1732" i="5"/>
  <c r="G1732" i="5" s="1"/>
  <c r="E1733" i="5"/>
  <c r="G1733" i="5" s="1"/>
  <c r="E1734" i="5"/>
  <c r="G1734" i="5" s="1"/>
  <c r="E1735" i="5"/>
  <c r="G1735" i="5" s="1"/>
  <c r="E1736" i="5"/>
  <c r="G1736" i="5" s="1"/>
  <c r="E1737" i="5"/>
  <c r="G1737" i="5" s="1"/>
  <c r="E1738" i="5"/>
  <c r="G1738" i="5" s="1"/>
  <c r="E1739" i="5"/>
  <c r="G1739" i="5" s="1"/>
  <c r="E1740" i="5"/>
  <c r="G1740" i="5" s="1"/>
  <c r="E1741" i="5"/>
  <c r="G1741" i="5" s="1"/>
  <c r="E1742" i="5"/>
  <c r="G1742" i="5" s="1"/>
  <c r="E1743" i="5"/>
  <c r="G1743" i="5" s="1"/>
  <c r="E1744" i="5"/>
  <c r="G1744" i="5" s="1"/>
  <c r="E1745" i="5"/>
  <c r="G1745" i="5" s="1"/>
  <c r="E1746" i="5"/>
  <c r="G1746" i="5" s="1"/>
  <c r="E1747" i="5"/>
  <c r="G1747" i="5" s="1"/>
  <c r="E1748" i="5"/>
  <c r="G1748" i="5" s="1"/>
  <c r="E1749" i="5"/>
  <c r="G1749" i="5" s="1"/>
  <c r="E1750" i="5"/>
  <c r="G1750" i="5" s="1"/>
  <c r="E1751" i="5"/>
  <c r="G1751" i="5" s="1"/>
  <c r="E1752" i="5"/>
  <c r="G1752" i="5" s="1"/>
  <c r="E1753" i="5"/>
  <c r="G1753" i="5" s="1"/>
  <c r="E1754" i="5"/>
  <c r="G1754" i="5" s="1"/>
  <c r="E1755" i="5"/>
  <c r="G1755" i="5" s="1"/>
  <c r="E1756" i="5"/>
  <c r="G1756" i="5" s="1"/>
  <c r="E1757" i="5"/>
  <c r="G1757" i="5" s="1"/>
  <c r="E1758" i="5"/>
  <c r="G1758" i="5" s="1"/>
  <c r="E1759" i="5"/>
  <c r="G1759" i="5" s="1"/>
  <c r="E1760" i="5"/>
  <c r="G1760" i="5" s="1"/>
  <c r="E1761" i="5"/>
  <c r="G1761" i="5" s="1"/>
  <c r="E1762" i="5"/>
  <c r="G1762" i="5" s="1"/>
  <c r="E1763" i="5"/>
  <c r="G1763" i="5" s="1"/>
  <c r="E1764" i="5"/>
  <c r="G1764" i="5" s="1"/>
  <c r="E1765" i="5"/>
  <c r="G1765" i="5" s="1"/>
  <c r="E1766" i="5"/>
  <c r="G1766" i="5" s="1"/>
  <c r="E1767" i="5"/>
  <c r="G1767" i="5" s="1"/>
  <c r="E1768" i="5"/>
  <c r="G1768" i="5" s="1"/>
  <c r="E1769" i="5"/>
  <c r="G1769" i="5" s="1"/>
  <c r="E1770" i="5"/>
  <c r="G1770" i="5" s="1"/>
  <c r="E1771" i="5"/>
  <c r="G1771" i="5" s="1"/>
  <c r="E1772" i="5"/>
  <c r="G1772" i="5" s="1"/>
  <c r="E1773" i="5"/>
  <c r="G1773" i="5" s="1"/>
  <c r="E1774" i="5"/>
  <c r="G1774" i="5" s="1"/>
  <c r="E1775" i="5"/>
  <c r="G1775" i="5" s="1"/>
  <c r="E1776" i="5"/>
  <c r="G1776" i="5" s="1"/>
  <c r="E1777" i="5"/>
  <c r="G1777" i="5" s="1"/>
  <c r="E1778" i="5"/>
  <c r="G1778" i="5" s="1"/>
  <c r="E1779" i="5"/>
  <c r="G1779" i="5" s="1"/>
  <c r="E1780" i="5"/>
  <c r="G1780" i="5" s="1"/>
  <c r="E1781" i="5"/>
  <c r="G1781" i="5" s="1"/>
  <c r="E1782" i="5"/>
  <c r="G1782" i="5" s="1"/>
  <c r="E1783" i="5"/>
  <c r="G1783" i="5" s="1"/>
  <c r="E1784" i="5"/>
  <c r="G1784" i="5" s="1"/>
  <c r="E1785" i="5"/>
  <c r="G1785" i="5" s="1"/>
  <c r="E1786" i="5"/>
  <c r="G1786" i="5" s="1"/>
  <c r="E1787" i="5"/>
  <c r="G1787" i="5" s="1"/>
  <c r="E1788" i="5"/>
  <c r="G1788" i="5" s="1"/>
  <c r="E1789" i="5"/>
  <c r="G1789" i="5" s="1"/>
  <c r="E1790" i="5"/>
  <c r="G1790" i="5" s="1"/>
  <c r="E1791" i="5"/>
  <c r="G1791" i="5" s="1"/>
  <c r="E1792" i="5"/>
  <c r="G1792" i="5" s="1"/>
  <c r="E1793" i="5"/>
  <c r="G1793" i="5" s="1"/>
  <c r="E1794" i="5"/>
  <c r="G1794" i="5" s="1"/>
  <c r="E1795" i="5"/>
  <c r="G1795" i="5" s="1"/>
  <c r="E1796" i="5"/>
  <c r="G1796" i="5" s="1"/>
  <c r="E1797" i="5"/>
  <c r="G1797" i="5" s="1"/>
  <c r="E1798" i="5"/>
  <c r="G1798" i="5" s="1"/>
  <c r="E1799" i="5"/>
  <c r="G1799" i="5" s="1"/>
  <c r="E1800" i="5"/>
  <c r="G1800" i="5" s="1"/>
  <c r="E1801" i="5"/>
  <c r="G1801" i="5" s="1"/>
  <c r="E1802" i="5"/>
  <c r="G1802" i="5" s="1"/>
  <c r="E1803" i="5"/>
  <c r="G1803" i="5" s="1"/>
  <c r="E1804" i="5"/>
  <c r="G1804" i="5" s="1"/>
  <c r="E1805" i="5"/>
  <c r="G1805" i="5" s="1"/>
  <c r="E1806" i="5"/>
  <c r="G1806" i="5" s="1"/>
  <c r="E1807" i="5"/>
  <c r="G1807" i="5" s="1"/>
  <c r="E1808" i="5"/>
  <c r="G1808" i="5" s="1"/>
  <c r="E1809" i="5"/>
  <c r="G1809" i="5" s="1"/>
  <c r="E1810" i="5"/>
  <c r="G1810" i="5" s="1"/>
  <c r="E1811" i="5"/>
  <c r="G1811" i="5" s="1"/>
  <c r="E1812" i="5"/>
  <c r="G1812" i="5" s="1"/>
  <c r="E1813" i="5"/>
  <c r="G1813" i="5" s="1"/>
  <c r="E1814" i="5"/>
  <c r="G1814" i="5" s="1"/>
  <c r="E1815" i="5"/>
  <c r="G1815" i="5" s="1"/>
  <c r="E1816" i="5"/>
  <c r="G1816" i="5" s="1"/>
  <c r="E1817" i="5"/>
  <c r="G1817" i="5" s="1"/>
  <c r="E1818" i="5"/>
  <c r="G1818" i="5" s="1"/>
  <c r="E1819" i="5"/>
  <c r="G1819" i="5" s="1"/>
  <c r="E1820" i="5"/>
  <c r="G1820" i="5" s="1"/>
  <c r="E1821" i="5"/>
  <c r="G1821" i="5" s="1"/>
  <c r="E1822" i="5"/>
  <c r="G1822" i="5" s="1"/>
  <c r="E1823" i="5"/>
  <c r="G1823" i="5" s="1"/>
  <c r="E1824" i="5"/>
  <c r="G1824" i="5" s="1"/>
  <c r="E1825" i="5"/>
  <c r="G1825" i="5" s="1"/>
  <c r="E1826" i="5"/>
  <c r="G1826" i="5" s="1"/>
  <c r="E1827" i="5"/>
  <c r="G1827" i="5" s="1"/>
  <c r="E1828" i="5"/>
  <c r="G1828" i="5" s="1"/>
  <c r="E1829" i="5"/>
  <c r="G1829" i="5" s="1"/>
  <c r="E1830" i="5"/>
  <c r="G1830" i="5" s="1"/>
  <c r="E1831" i="5"/>
  <c r="G1831" i="5" s="1"/>
  <c r="E1832" i="5"/>
  <c r="G1832" i="5" s="1"/>
  <c r="E1833" i="5"/>
  <c r="G1833" i="5" s="1"/>
  <c r="E1834" i="5"/>
  <c r="G1834" i="5" s="1"/>
  <c r="E1835" i="5"/>
  <c r="G1835" i="5" s="1"/>
  <c r="E1836" i="5"/>
  <c r="G1836" i="5" s="1"/>
  <c r="E1837" i="5"/>
  <c r="G1837" i="5" s="1"/>
  <c r="E1838" i="5"/>
  <c r="G1838" i="5" s="1"/>
  <c r="E1839" i="5"/>
  <c r="G1839" i="5" s="1"/>
  <c r="E1840" i="5"/>
  <c r="G1840" i="5" s="1"/>
  <c r="E1841" i="5"/>
  <c r="G1841" i="5" s="1"/>
  <c r="E1842" i="5"/>
  <c r="G1842" i="5" s="1"/>
  <c r="E1843" i="5"/>
  <c r="G1843" i="5" s="1"/>
  <c r="E1844" i="5"/>
  <c r="G1844" i="5" s="1"/>
  <c r="E1845" i="5"/>
  <c r="G1845" i="5" s="1"/>
  <c r="E1846" i="5"/>
  <c r="G1846" i="5" s="1"/>
  <c r="E1847" i="5"/>
  <c r="G1847" i="5" s="1"/>
  <c r="E1848" i="5"/>
  <c r="G1848" i="5" s="1"/>
  <c r="E1849" i="5"/>
  <c r="G1849" i="5" s="1"/>
  <c r="E1850" i="5"/>
  <c r="G1850" i="5" s="1"/>
  <c r="E1851" i="5"/>
  <c r="G1851" i="5" s="1"/>
  <c r="E1852" i="5"/>
  <c r="G1852" i="5" s="1"/>
  <c r="E1853" i="5"/>
  <c r="G1853" i="5" s="1"/>
  <c r="E1854" i="5"/>
  <c r="G1854" i="5" s="1"/>
  <c r="E1855" i="5"/>
  <c r="G1855" i="5" s="1"/>
  <c r="E1856" i="5"/>
  <c r="G1856" i="5" s="1"/>
  <c r="E1857" i="5"/>
  <c r="G1857" i="5" s="1"/>
  <c r="E1858" i="5"/>
  <c r="G1858" i="5" s="1"/>
  <c r="E1859" i="5"/>
  <c r="G1859" i="5" s="1"/>
  <c r="E1860" i="5"/>
  <c r="G1860" i="5" s="1"/>
  <c r="E1861" i="5"/>
  <c r="G1861" i="5" s="1"/>
  <c r="E1862" i="5"/>
  <c r="G1862" i="5" s="1"/>
  <c r="E1863" i="5"/>
  <c r="G1863" i="5" s="1"/>
  <c r="E1864" i="5"/>
  <c r="G1864" i="5" s="1"/>
  <c r="E1865" i="5"/>
  <c r="G1865" i="5" s="1"/>
  <c r="E1866" i="5"/>
  <c r="G1866" i="5" s="1"/>
  <c r="E1867" i="5"/>
  <c r="G1867" i="5" s="1"/>
  <c r="E1868" i="5"/>
  <c r="G1868" i="5" s="1"/>
  <c r="E1869" i="5"/>
  <c r="G1869" i="5" s="1"/>
  <c r="E1870" i="5"/>
  <c r="G1870" i="5" s="1"/>
  <c r="E1871" i="5"/>
  <c r="G1871" i="5" s="1"/>
  <c r="E1872" i="5"/>
  <c r="G1872" i="5" s="1"/>
  <c r="E1873" i="5"/>
  <c r="G1873" i="5" s="1"/>
  <c r="E1874" i="5"/>
  <c r="G1874" i="5" s="1"/>
  <c r="E1875" i="5"/>
  <c r="G1875" i="5" s="1"/>
  <c r="E1876" i="5"/>
  <c r="G1876" i="5" s="1"/>
  <c r="E1877" i="5"/>
  <c r="G1877" i="5" s="1"/>
  <c r="E1878" i="5"/>
  <c r="G1878" i="5" s="1"/>
  <c r="E1879" i="5"/>
  <c r="G1879" i="5" s="1"/>
  <c r="E1880" i="5"/>
  <c r="G1880" i="5" s="1"/>
  <c r="E1881" i="5"/>
  <c r="G1881" i="5" s="1"/>
  <c r="E1882" i="5"/>
  <c r="G1882" i="5" s="1"/>
  <c r="E1883" i="5"/>
  <c r="G1883" i="5" s="1"/>
  <c r="E1884" i="5"/>
  <c r="G1884" i="5" s="1"/>
  <c r="E1885" i="5"/>
  <c r="G1885" i="5" s="1"/>
  <c r="E1886" i="5"/>
  <c r="G1886" i="5" s="1"/>
  <c r="E1887" i="5"/>
  <c r="G1887" i="5" s="1"/>
  <c r="E1888" i="5"/>
  <c r="G1888" i="5" s="1"/>
  <c r="E1889" i="5"/>
  <c r="G1889" i="5" s="1"/>
  <c r="E1890" i="5"/>
  <c r="G1890" i="5" s="1"/>
  <c r="E1891" i="5"/>
  <c r="G1891" i="5" s="1"/>
  <c r="E1892" i="5"/>
  <c r="G1892" i="5" s="1"/>
  <c r="E1893" i="5"/>
  <c r="G1893" i="5" s="1"/>
  <c r="E1894" i="5"/>
  <c r="G1894" i="5" s="1"/>
  <c r="E1895" i="5"/>
  <c r="G1895" i="5" s="1"/>
  <c r="E1896" i="5"/>
  <c r="G1896" i="5" s="1"/>
  <c r="E1897" i="5"/>
  <c r="G1897" i="5" s="1"/>
  <c r="E1898" i="5"/>
  <c r="G1898" i="5" s="1"/>
  <c r="E1899" i="5"/>
  <c r="G1899" i="5" s="1"/>
  <c r="E1900" i="5"/>
  <c r="G1900" i="5" s="1"/>
  <c r="E1901" i="5"/>
  <c r="G1901" i="5" s="1"/>
  <c r="E1902" i="5"/>
  <c r="G1902" i="5" s="1"/>
  <c r="E1903" i="5"/>
  <c r="G1903" i="5" s="1"/>
  <c r="E1904" i="5"/>
  <c r="G1904" i="5" s="1"/>
  <c r="E1905" i="5"/>
  <c r="G1905" i="5" s="1"/>
  <c r="E1906" i="5"/>
  <c r="G1906" i="5" s="1"/>
  <c r="E1907" i="5"/>
  <c r="G1907" i="5" s="1"/>
  <c r="E1908" i="5"/>
  <c r="G1908" i="5" s="1"/>
  <c r="E1909" i="5"/>
  <c r="G1909" i="5" s="1"/>
  <c r="E1910" i="5"/>
  <c r="G1910" i="5" s="1"/>
  <c r="E1911" i="5"/>
  <c r="G1911" i="5" s="1"/>
  <c r="E1912" i="5"/>
  <c r="G1912" i="5" s="1"/>
  <c r="E1913" i="5"/>
  <c r="G1913" i="5" s="1"/>
  <c r="E1914" i="5"/>
  <c r="G1914" i="5" s="1"/>
  <c r="E1915" i="5"/>
  <c r="G1915" i="5" s="1"/>
  <c r="E1916" i="5"/>
  <c r="G1916" i="5" s="1"/>
  <c r="E1917" i="5"/>
  <c r="G1917" i="5" s="1"/>
  <c r="E1918" i="5"/>
  <c r="G1918" i="5" s="1"/>
  <c r="E1919" i="5"/>
  <c r="G1919" i="5" s="1"/>
  <c r="E1920" i="5"/>
  <c r="G1920" i="5" s="1"/>
  <c r="E1921" i="5"/>
  <c r="G1921" i="5" s="1"/>
  <c r="E1922" i="5"/>
  <c r="G1922" i="5" s="1"/>
  <c r="E1923" i="5"/>
  <c r="G1923" i="5" s="1"/>
  <c r="E1924" i="5"/>
  <c r="G1924" i="5" s="1"/>
  <c r="E1925" i="5"/>
  <c r="G1925" i="5" s="1"/>
  <c r="E1926" i="5"/>
  <c r="G1926" i="5" s="1"/>
  <c r="E1927" i="5"/>
  <c r="G1927" i="5" s="1"/>
  <c r="E1928" i="5"/>
  <c r="G1928" i="5" s="1"/>
  <c r="E1929" i="5"/>
  <c r="G1929" i="5" s="1"/>
  <c r="E1930" i="5"/>
  <c r="G1930" i="5" s="1"/>
  <c r="E1931" i="5"/>
  <c r="G1931" i="5" s="1"/>
  <c r="E1932" i="5"/>
  <c r="G1932" i="5" s="1"/>
  <c r="E1933" i="5"/>
  <c r="G1933" i="5" s="1"/>
  <c r="E1934" i="5"/>
  <c r="G1934" i="5" s="1"/>
  <c r="E1935" i="5"/>
  <c r="G1935" i="5" s="1"/>
  <c r="E1936" i="5"/>
  <c r="G1936" i="5" s="1"/>
  <c r="E1937" i="5"/>
  <c r="G1937" i="5" s="1"/>
  <c r="E1938" i="5"/>
  <c r="G1938" i="5" s="1"/>
  <c r="E1939" i="5"/>
  <c r="G1939" i="5" s="1"/>
  <c r="E1940" i="5"/>
  <c r="G1940" i="5" s="1"/>
  <c r="E1941" i="5"/>
  <c r="G1941" i="5" s="1"/>
  <c r="E1942" i="5"/>
  <c r="G1942" i="5" s="1"/>
  <c r="E1943" i="5"/>
  <c r="G1943" i="5" s="1"/>
  <c r="E1944" i="5"/>
  <c r="G1944" i="5" s="1"/>
  <c r="E1945" i="5"/>
  <c r="G1945" i="5" s="1"/>
  <c r="E1946" i="5"/>
  <c r="G1946" i="5" s="1"/>
  <c r="E1947" i="5"/>
  <c r="G1947" i="5" s="1"/>
  <c r="E1948" i="5"/>
  <c r="G1948" i="5" s="1"/>
  <c r="E1949" i="5"/>
  <c r="G1949" i="5" s="1"/>
  <c r="E1950" i="5"/>
  <c r="G1950" i="5" s="1"/>
  <c r="E1951" i="5"/>
  <c r="G1951" i="5" s="1"/>
  <c r="E1952" i="5"/>
  <c r="G1952" i="5" s="1"/>
  <c r="E1953" i="5"/>
  <c r="G1953" i="5" s="1"/>
  <c r="E1954" i="5"/>
  <c r="G1954" i="5" s="1"/>
  <c r="E1955" i="5"/>
  <c r="G1955" i="5" s="1"/>
  <c r="E1956" i="5"/>
  <c r="G1956" i="5" s="1"/>
  <c r="E1957" i="5"/>
  <c r="G1957" i="5" s="1"/>
  <c r="E1958" i="5"/>
  <c r="G1958" i="5" s="1"/>
  <c r="E1959" i="5"/>
  <c r="G1959" i="5" s="1"/>
  <c r="E1960" i="5"/>
  <c r="G1960" i="5" s="1"/>
  <c r="E1961" i="5"/>
  <c r="G1961" i="5" s="1"/>
  <c r="E1962" i="5"/>
  <c r="G1962" i="5" s="1"/>
  <c r="E1963" i="5"/>
  <c r="G1963" i="5" s="1"/>
  <c r="E1964" i="5"/>
  <c r="G1964" i="5" s="1"/>
  <c r="E1965" i="5"/>
  <c r="G1965" i="5" s="1"/>
  <c r="E1966" i="5"/>
  <c r="G1966" i="5" s="1"/>
  <c r="E1967" i="5"/>
  <c r="G1967" i="5" s="1"/>
  <c r="E1968" i="5"/>
  <c r="G1968" i="5" s="1"/>
  <c r="E1969" i="5"/>
  <c r="G1969" i="5" s="1"/>
  <c r="E1970" i="5"/>
  <c r="G1970" i="5" s="1"/>
  <c r="E1971" i="5"/>
  <c r="G1971" i="5" s="1"/>
  <c r="E1972" i="5"/>
  <c r="G1972" i="5" s="1"/>
  <c r="E1973" i="5"/>
  <c r="G1973" i="5" s="1"/>
  <c r="E1974" i="5"/>
  <c r="G1974" i="5" s="1"/>
  <c r="E1975" i="5"/>
  <c r="G1975" i="5" s="1"/>
  <c r="E1976" i="5"/>
  <c r="G1976" i="5" s="1"/>
  <c r="E1977" i="5"/>
  <c r="G1977" i="5" s="1"/>
  <c r="E1978" i="5"/>
  <c r="G1978" i="5" s="1"/>
  <c r="E1979" i="5"/>
  <c r="G1979" i="5" s="1"/>
  <c r="E1980" i="5"/>
  <c r="G1980" i="5" s="1"/>
  <c r="E1981" i="5"/>
  <c r="G1981" i="5" s="1"/>
  <c r="E1982" i="5"/>
  <c r="G1982" i="5" s="1"/>
  <c r="E1983" i="5"/>
  <c r="G1983" i="5" s="1"/>
  <c r="E1984" i="5"/>
  <c r="G1984" i="5" s="1"/>
  <c r="E1985" i="5"/>
  <c r="G1985" i="5" s="1"/>
  <c r="E1986" i="5"/>
  <c r="G1986" i="5" s="1"/>
  <c r="E1987" i="5"/>
  <c r="G1987" i="5" s="1"/>
  <c r="E1988" i="5"/>
  <c r="G1988" i="5" s="1"/>
  <c r="E1989" i="5"/>
  <c r="G1989" i="5" s="1"/>
  <c r="E1990" i="5"/>
  <c r="G1990" i="5" s="1"/>
  <c r="E1991" i="5"/>
  <c r="G1991" i="5" s="1"/>
  <c r="E1992" i="5"/>
  <c r="G1992" i="5" s="1"/>
  <c r="E1993" i="5"/>
  <c r="G1993" i="5" s="1"/>
  <c r="E1994" i="5"/>
  <c r="G1994" i="5" s="1"/>
  <c r="E1995" i="5"/>
  <c r="G1995" i="5" s="1"/>
  <c r="E1996" i="5"/>
  <c r="G1996" i="5" s="1"/>
  <c r="E1997" i="5"/>
  <c r="G1997" i="5" s="1"/>
  <c r="E1998" i="5"/>
  <c r="G1998" i="5" s="1"/>
  <c r="E1999" i="5"/>
  <c r="G1999" i="5" s="1"/>
  <c r="E2000" i="5"/>
  <c r="G2000" i="5" s="1"/>
  <c r="E2001" i="5"/>
  <c r="G2001" i="5" s="1"/>
  <c r="E2002" i="5"/>
  <c r="G2002" i="5" s="1"/>
  <c r="E2003" i="5"/>
  <c r="G2003" i="5" s="1"/>
  <c r="E2004" i="5"/>
  <c r="G2004" i="5" s="1"/>
  <c r="E2005" i="5"/>
  <c r="G2005" i="5" s="1"/>
  <c r="E2006" i="5"/>
  <c r="G2006" i="5" s="1"/>
  <c r="E2007" i="5"/>
  <c r="G2007" i="5" s="1"/>
  <c r="E2008" i="5"/>
  <c r="G2008" i="5" s="1"/>
  <c r="E2009" i="5"/>
  <c r="G2009" i="5" s="1"/>
  <c r="E2010" i="5"/>
  <c r="G2010" i="5" s="1"/>
  <c r="E2011" i="5"/>
  <c r="G2011" i="5" s="1"/>
  <c r="E2012" i="5"/>
  <c r="G2012" i="5" s="1"/>
  <c r="E2013" i="5"/>
  <c r="G2013" i="5" s="1"/>
  <c r="E2014" i="5"/>
  <c r="G2014" i="5" s="1"/>
  <c r="E2015" i="5"/>
  <c r="G2015" i="5" s="1"/>
  <c r="E2016" i="5"/>
  <c r="G2016" i="5" s="1"/>
  <c r="E2017" i="5"/>
  <c r="G2017" i="5" s="1"/>
  <c r="E2018" i="5"/>
  <c r="G2018" i="5" s="1"/>
  <c r="E2019" i="5"/>
  <c r="G2019" i="5" s="1"/>
  <c r="E2020" i="5"/>
  <c r="G2020" i="5" s="1"/>
  <c r="E2021" i="5"/>
  <c r="G2021" i="5" s="1"/>
  <c r="E2022" i="5"/>
  <c r="G2022" i="5" s="1"/>
  <c r="E2023" i="5"/>
  <c r="G2023" i="5" s="1"/>
  <c r="E2024" i="5"/>
  <c r="G2024" i="5" s="1"/>
  <c r="E2025" i="5"/>
  <c r="G2025" i="5" s="1"/>
  <c r="E2026" i="5"/>
  <c r="G2026" i="5" s="1"/>
  <c r="E2027" i="5"/>
  <c r="G2027" i="5" s="1"/>
  <c r="E2028" i="5"/>
  <c r="G2028" i="5" s="1"/>
  <c r="E2029" i="5"/>
  <c r="G2029" i="5" s="1"/>
  <c r="E2030" i="5"/>
  <c r="G2030" i="5" s="1"/>
  <c r="E2031" i="5"/>
  <c r="G2031" i="5" s="1"/>
  <c r="E2032" i="5"/>
  <c r="G2032" i="5" s="1"/>
  <c r="E2033" i="5"/>
  <c r="G2033" i="5" s="1"/>
  <c r="E2034" i="5"/>
  <c r="G2034" i="5" s="1"/>
  <c r="E2035" i="5"/>
  <c r="G2035" i="5" s="1"/>
  <c r="E2036" i="5"/>
  <c r="G2036" i="5" s="1"/>
  <c r="E2037" i="5"/>
  <c r="G2037" i="5" s="1"/>
  <c r="E2038" i="5"/>
  <c r="G2038" i="5" s="1"/>
  <c r="E2039" i="5"/>
  <c r="G2039" i="5" s="1"/>
  <c r="E2040" i="5"/>
  <c r="G2040" i="5" s="1"/>
  <c r="E2041" i="5"/>
  <c r="G2041" i="5" s="1"/>
  <c r="E2042" i="5"/>
  <c r="G2042" i="5" s="1"/>
  <c r="E2043" i="5"/>
  <c r="G2043" i="5" s="1"/>
  <c r="E2044" i="5"/>
  <c r="G2044" i="5" s="1"/>
  <c r="E2045" i="5"/>
  <c r="G2045" i="5" s="1"/>
  <c r="E2046" i="5"/>
  <c r="G2046" i="5" s="1"/>
  <c r="E2047" i="5"/>
  <c r="G2047" i="5" s="1"/>
  <c r="E2048" i="5"/>
  <c r="G2048" i="5" s="1"/>
  <c r="E2049" i="5"/>
  <c r="G2049" i="5" s="1"/>
  <c r="E2050" i="5"/>
  <c r="G2050" i="5" s="1"/>
  <c r="E2051" i="5"/>
  <c r="G2051" i="5" s="1"/>
  <c r="E2052" i="5"/>
  <c r="G2052" i="5" s="1"/>
  <c r="E2053" i="5"/>
  <c r="G2053" i="5" s="1"/>
  <c r="E2054" i="5"/>
  <c r="G2054" i="5" s="1"/>
  <c r="E2055" i="5"/>
  <c r="G2055" i="5" s="1"/>
  <c r="E2056" i="5"/>
  <c r="G2056" i="5" s="1"/>
  <c r="E2057" i="5"/>
  <c r="G2057" i="5" s="1"/>
  <c r="E2058" i="5"/>
  <c r="G2058" i="5" s="1"/>
  <c r="E2059" i="5"/>
  <c r="G2059" i="5" s="1"/>
  <c r="E2060" i="5"/>
  <c r="G2060" i="5" s="1"/>
  <c r="E2061" i="5"/>
  <c r="G2061" i="5" s="1"/>
  <c r="E2062" i="5"/>
  <c r="G2062" i="5" s="1"/>
  <c r="E2063" i="5"/>
  <c r="G2063" i="5" s="1"/>
  <c r="E2064" i="5"/>
  <c r="G2064" i="5" s="1"/>
  <c r="E2065" i="5"/>
  <c r="G2065" i="5" s="1"/>
  <c r="E2066" i="5"/>
  <c r="G2066" i="5" s="1"/>
  <c r="E2067" i="5"/>
  <c r="G2067" i="5" s="1"/>
  <c r="E2068" i="5"/>
  <c r="G2068" i="5" s="1"/>
  <c r="E2069" i="5"/>
  <c r="G2069" i="5" s="1"/>
  <c r="E2070" i="5"/>
  <c r="G2070" i="5" s="1"/>
  <c r="E2071" i="5"/>
  <c r="G2071" i="5" s="1"/>
  <c r="E2072" i="5"/>
  <c r="G2072" i="5" s="1"/>
  <c r="E2073" i="5"/>
  <c r="G2073" i="5" s="1"/>
  <c r="E2074" i="5"/>
  <c r="G2074" i="5" s="1"/>
  <c r="E2075" i="5"/>
  <c r="G2075" i="5" s="1"/>
  <c r="E2076" i="5"/>
  <c r="G2076" i="5" s="1"/>
  <c r="E2077" i="5"/>
  <c r="G2077" i="5" s="1"/>
  <c r="E2078" i="5"/>
  <c r="G2078" i="5" s="1"/>
  <c r="E2079" i="5"/>
  <c r="G2079" i="5" s="1"/>
  <c r="E2080" i="5"/>
  <c r="G2080" i="5" s="1"/>
  <c r="E2081" i="5"/>
  <c r="G2081" i="5" s="1"/>
  <c r="E2082" i="5"/>
  <c r="G2082" i="5" s="1"/>
  <c r="E2083" i="5"/>
  <c r="G2083" i="5" s="1"/>
  <c r="E2084" i="5"/>
  <c r="G2084" i="5" s="1"/>
  <c r="E2085" i="5"/>
  <c r="G2085" i="5" s="1"/>
  <c r="E2086" i="5"/>
  <c r="G2086" i="5" s="1"/>
  <c r="E2087" i="5"/>
  <c r="G2087" i="5" s="1"/>
  <c r="E2088" i="5"/>
  <c r="G2088" i="5" s="1"/>
  <c r="E2089" i="5"/>
  <c r="G2089" i="5" s="1"/>
  <c r="E2090" i="5"/>
  <c r="G2090" i="5" s="1"/>
  <c r="E2091" i="5"/>
  <c r="G2091" i="5" s="1"/>
  <c r="E2092" i="5"/>
  <c r="G2092" i="5" s="1"/>
  <c r="E2093" i="5"/>
  <c r="G2093" i="5" s="1"/>
  <c r="E2094" i="5"/>
  <c r="G2094" i="5" s="1"/>
  <c r="E2095" i="5"/>
  <c r="G2095" i="5" s="1"/>
  <c r="E2096" i="5"/>
  <c r="G2096" i="5" s="1"/>
  <c r="E2097" i="5"/>
  <c r="G2097" i="5" s="1"/>
  <c r="E2098" i="5"/>
  <c r="G2098" i="5" s="1"/>
  <c r="E2099" i="5"/>
  <c r="G2099" i="5" s="1"/>
  <c r="E2100" i="5"/>
  <c r="G2100" i="5" s="1"/>
  <c r="E2101" i="5"/>
  <c r="G2101" i="5" s="1"/>
  <c r="E2102" i="5"/>
  <c r="G2102" i="5" s="1"/>
  <c r="E2103" i="5"/>
  <c r="G2103" i="5" s="1"/>
  <c r="E2104" i="5"/>
  <c r="G2104" i="5" s="1"/>
  <c r="E2105" i="5"/>
  <c r="G2105" i="5" s="1"/>
  <c r="E2106" i="5"/>
  <c r="G2106" i="5" s="1"/>
  <c r="E2107" i="5"/>
  <c r="G2107" i="5" s="1"/>
  <c r="E2108" i="5"/>
  <c r="G2108" i="5" s="1"/>
  <c r="E2109" i="5"/>
  <c r="G2109" i="5" s="1"/>
  <c r="E2110" i="5"/>
  <c r="G2110" i="5" s="1"/>
  <c r="E2111" i="5"/>
  <c r="G2111" i="5" s="1"/>
  <c r="E2112" i="5"/>
  <c r="G2112" i="5" s="1"/>
  <c r="E2113" i="5"/>
  <c r="G2113" i="5" s="1"/>
  <c r="E2114" i="5"/>
  <c r="G2114" i="5" s="1"/>
  <c r="E2115" i="5"/>
  <c r="G2115" i="5" s="1"/>
  <c r="E2116" i="5"/>
  <c r="G2116" i="5" s="1"/>
  <c r="E2117" i="5"/>
  <c r="G2117" i="5" s="1"/>
  <c r="E2118" i="5"/>
  <c r="G2118" i="5" s="1"/>
  <c r="E2119" i="5"/>
  <c r="G2119" i="5" s="1"/>
  <c r="E2120" i="5"/>
  <c r="G2120" i="5" s="1"/>
  <c r="E2121" i="5"/>
  <c r="G2121" i="5" s="1"/>
  <c r="E2122" i="5"/>
  <c r="G2122" i="5" s="1"/>
  <c r="E2123" i="5"/>
  <c r="G2123" i="5" s="1"/>
  <c r="E2124" i="5"/>
  <c r="G2124" i="5" s="1"/>
  <c r="E2125" i="5"/>
  <c r="G2125" i="5" s="1"/>
  <c r="E2126" i="5"/>
  <c r="G2126" i="5" s="1"/>
  <c r="E2127" i="5"/>
  <c r="G2127" i="5" s="1"/>
  <c r="E2128" i="5"/>
  <c r="G2128" i="5" s="1"/>
  <c r="E2129" i="5"/>
  <c r="G2129" i="5" s="1"/>
  <c r="E2130" i="5"/>
  <c r="G2130" i="5" s="1"/>
  <c r="E2131" i="5"/>
  <c r="G2131" i="5" s="1"/>
  <c r="E2132" i="5"/>
  <c r="G2132" i="5" s="1"/>
  <c r="E2133" i="5"/>
  <c r="G2133" i="5" s="1"/>
  <c r="E2134" i="5"/>
  <c r="G2134" i="5" s="1"/>
  <c r="E2135" i="5"/>
  <c r="G2135" i="5" s="1"/>
  <c r="E2136" i="5"/>
  <c r="G2136" i="5" s="1"/>
  <c r="E2137" i="5"/>
  <c r="G2137" i="5" s="1"/>
  <c r="E2138" i="5"/>
  <c r="G2138" i="5" s="1"/>
  <c r="E2139" i="5"/>
  <c r="G2139" i="5" s="1"/>
  <c r="E2140" i="5"/>
  <c r="G2140" i="5" s="1"/>
  <c r="E2141" i="5"/>
  <c r="G2141" i="5" s="1"/>
  <c r="E2142" i="5"/>
  <c r="G2142" i="5" s="1"/>
  <c r="E2143" i="5"/>
  <c r="G2143" i="5" s="1"/>
  <c r="E2144" i="5"/>
  <c r="G2144" i="5" s="1"/>
  <c r="E2145" i="5"/>
  <c r="G2145" i="5" s="1"/>
  <c r="E2146" i="5"/>
  <c r="G2146" i="5" s="1"/>
  <c r="E2147" i="5"/>
  <c r="G2147" i="5" s="1"/>
  <c r="E2148" i="5"/>
  <c r="G2148" i="5" s="1"/>
  <c r="E2149" i="5"/>
  <c r="G2149" i="5" s="1"/>
  <c r="E2150" i="5"/>
  <c r="G2150" i="5" s="1"/>
  <c r="E2151" i="5"/>
  <c r="G2151" i="5" s="1"/>
  <c r="E2152" i="5"/>
  <c r="G2152" i="5" s="1"/>
  <c r="E2153" i="5"/>
  <c r="G2153" i="5" s="1"/>
  <c r="E2154" i="5"/>
  <c r="G2154" i="5" s="1"/>
  <c r="E2155" i="5"/>
  <c r="G2155" i="5" s="1"/>
  <c r="E2156" i="5"/>
  <c r="G2156" i="5" s="1"/>
  <c r="E2157" i="5"/>
  <c r="G2157" i="5" s="1"/>
  <c r="E2158" i="5"/>
  <c r="G2158" i="5" s="1"/>
  <c r="E2159" i="5"/>
  <c r="G2159" i="5" s="1"/>
  <c r="E2160" i="5"/>
  <c r="G2160" i="5" s="1"/>
  <c r="E2161" i="5"/>
  <c r="G2161" i="5" s="1"/>
  <c r="E2162" i="5"/>
  <c r="G2162" i="5" s="1"/>
  <c r="E2163" i="5"/>
  <c r="G2163" i="5" s="1"/>
  <c r="E2164" i="5"/>
  <c r="G2164" i="5" s="1"/>
  <c r="E2165" i="5"/>
  <c r="G2165" i="5" s="1"/>
  <c r="E2166" i="5"/>
  <c r="G2166" i="5" s="1"/>
  <c r="E2167" i="5"/>
  <c r="G2167" i="5" s="1"/>
  <c r="E2168" i="5"/>
  <c r="G2168" i="5" s="1"/>
  <c r="E2169" i="5"/>
  <c r="G2169" i="5" s="1"/>
  <c r="E2170" i="5"/>
  <c r="G2170" i="5" s="1"/>
  <c r="E2171" i="5"/>
  <c r="G2171" i="5" s="1"/>
  <c r="E2172" i="5"/>
  <c r="G2172" i="5" s="1"/>
  <c r="E2173" i="5"/>
  <c r="G2173" i="5" s="1"/>
  <c r="E2174" i="5"/>
  <c r="G2174" i="5" s="1"/>
  <c r="E2175" i="5"/>
  <c r="G2175" i="5" s="1"/>
  <c r="E2176" i="5"/>
  <c r="G2176" i="5" s="1"/>
  <c r="E2177" i="5"/>
  <c r="G2177" i="5" s="1"/>
  <c r="E2178" i="5"/>
  <c r="G2178" i="5" s="1"/>
  <c r="E2179" i="5"/>
  <c r="G2179" i="5" s="1"/>
  <c r="E2180" i="5"/>
  <c r="G2180" i="5" s="1"/>
  <c r="E2181" i="5"/>
  <c r="G2181" i="5" s="1"/>
  <c r="E2182" i="5"/>
  <c r="G2182" i="5" s="1"/>
  <c r="E2183" i="5"/>
  <c r="G2183" i="5" s="1"/>
  <c r="E2184" i="5"/>
  <c r="G2184" i="5" s="1"/>
  <c r="E2185" i="5"/>
  <c r="G2185" i="5" s="1"/>
  <c r="E2186" i="5"/>
  <c r="G2186" i="5" s="1"/>
  <c r="E2187" i="5"/>
  <c r="G2187" i="5" s="1"/>
  <c r="E2188" i="5"/>
  <c r="G2188" i="5" s="1"/>
  <c r="E2189" i="5"/>
  <c r="G2189" i="5" s="1"/>
  <c r="E2190" i="5"/>
  <c r="G2190" i="5" s="1"/>
  <c r="E2191" i="5"/>
  <c r="G2191" i="5" s="1"/>
  <c r="E2192" i="5"/>
  <c r="G2192" i="5" s="1"/>
  <c r="E2193" i="5"/>
  <c r="G2193" i="5" s="1"/>
  <c r="E2194" i="5"/>
  <c r="G2194" i="5" s="1"/>
  <c r="E2195" i="5"/>
  <c r="G2195" i="5" s="1"/>
  <c r="E2196" i="5"/>
  <c r="G2196" i="5" s="1"/>
  <c r="E2197" i="5"/>
  <c r="G2197" i="5" s="1"/>
  <c r="E2198" i="5"/>
  <c r="G2198" i="5" s="1"/>
  <c r="E2199" i="5"/>
  <c r="G2199" i="5" s="1"/>
  <c r="E2200" i="5"/>
  <c r="G2200" i="5" s="1"/>
  <c r="E2201" i="5"/>
  <c r="G2201" i="5" s="1"/>
  <c r="E2202" i="5"/>
  <c r="G2202" i="5" s="1"/>
  <c r="E2203" i="5"/>
  <c r="G2203" i="5" s="1"/>
  <c r="E2204" i="5"/>
  <c r="G2204" i="5" s="1"/>
  <c r="E2205" i="5"/>
  <c r="G2205" i="5" s="1"/>
  <c r="E2206" i="5"/>
  <c r="G2206" i="5" s="1"/>
  <c r="E2207" i="5"/>
  <c r="G2207" i="5" s="1"/>
  <c r="E2208" i="5"/>
  <c r="G2208" i="5" s="1"/>
  <c r="E2209" i="5"/>
  <c r="G2209" i="5" s="1"/>
  <c r="E2210" i="5"/>
  <c r="G2210" i="5" s="1"/>
  <c r="E2211" i="5"/>
  <c r="G2211" i="5" s="1"/>
  <c r="E2212" i="5"/>
  <c r="G2212" i="5" s="1"/>
  <c r="E2213" i="5"/>
  <c r="G2213" i="5" s="1"/>
  <c r="E2214" i="5"/>
  <c r="G2214" i="5" s="1"/>
  <c r="E2215" i="5"/>
  <c r="G2215" i="5" s="1"/>
  <c r="E2216" i="5"/>
  <c r="G2216" i="5" s="1"/>
  <c r="E2217" i="5"/>
  <c r="G2217" i="5" s="1"/>
  <c r="E2218" i="5"/>
  <c r="G2218" i="5" s="1"/>
  <c r="E2219" i="5"/>
  <c r="G2219" i="5" s="1"/>
  <c r="E2220" i="5"/>
  <c r="G2220" i="5" s="1"/>
  <c r="E2221" i="5"/>
  <c r="G2221" i="5" s="1"/>
  <c r="E2222" i="5"/>
  <c r="G2222" i="5" s="1"/>
  <c r="E2223" i="5"/>
  <c r="G2223" i="5" s="1"/>
  <c r="E2224" i="5"/>
  <c r="G2224" i="5" s="1"/>
  <c r="E2225" i="5"/>
  <c r="G2225" i="5" s="1"/>
  <c r="E2226" i="5"/>
  <c r="G2226" i="5" s="1"/>
  <c r="E2227" i="5"/>
  <c r="G2227" i="5" s="1"/>
  <c r="E2228" i="5"/>
  <c r="G2228" i="5" s="1"/>
  <c r="E2229" i="5"/>
  <c r="G2229" i="5" s="1"/>
  <c r="E2230" i="5"/>
  <c r="G2230" i="5" s="1"/>
  <c r="E2231" i="5"/>
  <c r="G2231" i="5" s="1"/>
  <c r="E2232" i="5"/>
  <c r="G2232" i="5" s="1"/>
  <c r="E2233" i="5"/>
  <c r="G2233" i="5" s="1"/>
  <c r="E2234" i="5"/>
  <c r="G2234" i="5" s="1"/>
  <c r="E2235" i="5"/>
  <c r="G2235" i="5" s="1"/>
  <c r="E2236" i="5"/>
  <c r="G2236" i="5" s="1"/>
  <c r="E2237" i="5"/>
  <c r="G2237" i="5" s="1"/>
  <c r="E2238" i="5"/>
  <c r="G2238" i="5" s="1"/>
  <c r="E2239" i="5"/>
  <c r="G2239" i="5" s="1"/>
  <c r="E2240" i="5"/>
  <c r="G2240" i="5" s="1"/>
  <c r="E2241" i="5"/>
  <c r="G2241" i="5" s="1"/>
  <c r="E2242" i="5"/>
  <c r="G2242" i="5" s="1"/>
  <c r="E2243" i="5"/>
  <c r="G2243" i="5" s="1"/>
  <c r="E2244" i="5"/>
  <c r="G2244" i="5" s="1"/>
  <c r="E2245" i="5"/>
  <c r="G2245" i="5" s="1"/>
  <c r="E2246" i="5"/>
  <c r="G2246" i="5" s="1"/>
  <c r="E2247" i="5"/>
  <c r="G2247" i="5" s="1"/>
  <c r="E2248" i="5"/>
  <c r="G2248" i="5" s="1"/>
  <c r="E2249" i="5"/>
  <c r="G2249" i="5" s="1"/>
  <c r="E2250" i="5"/>
  <c r="G2250" i="5" s="1"/>
  <c r="E2251" i="5"/>
  <c r="G2251" i="5" s="1"/>
  <c r="E2252" i="5"/>
  <c r="G2252" i="5" s="1"/>
  <c r="E2253" i="5"/>
  <c r="G2253" i="5" s="1"/>
  <c r="E2254" i="5"/>
  <c r="G2254" i="5" s="1"/>
  <c r="E2255" i="5"/>
  <c r="G2255" i="5" s="1"/>
  <c r="E2256" i="5"/>
  <c r="G2256" i="5" s="1"/>
  <c r="E2257" i="5"/>
  <c r="G2257" i="5" s="1"/>
  <c r="E2258" i="5"/>
  <c r="G2258" i="5" s="1"/>
  <c r="E2259" i="5"/>
  <c r="G2259" i="5" s="1"/>
  <c r="E2260" i="5"/>
  <c r="G2260" i="5" s="1"/>
  <c r="E2261" i="5"/>
  <c r="G2261" i="5" s="1"/>
  <c r="E2262" i="5"/>
  <c r="G2262" i="5" s="1"/>
  <c r="E2263" i="5"/>
  <c r="G2263" i="5" s="1"/>
  <c r="E2264" i="5"/>
  <c r="G2264" i="5" s="1"/>
  <c r="E2265" i="5"/>
  <c r="G2265" i="5" s="1"/>
  <c r="E2266" i="5"/>
  <c r="G2266" i="5" s="1"/>
  <c r="E2267" i="5"/>
  <c r="G2267" i="5" s="1"/>
  <c r="E2268" i="5"/>
  <c r="G2268" i="5" s="1"/>
  <c r="E2269" i="5"/>
  <c r="G2269" i="5" s="1"/>
  <c r="E2270" i="5"/>
  <c r="G2270" i="5" s="1"/>
  <c r="E2271" i="5"/>
  <c r="G2271" i="5" s="1"/>
  <c r="E2272" i="5"/>
  <c r="G2272" i="5" s="1"/>
  <c r="E2273" i="5"/>
  <c r="G2273" i="5" s="1"/>
  <c r="E2274" i="5"/>
  <c r="E2275" i="5"/>
  <c r="G2275" i="5" s="1"/>
  <c r="E2276" i="5"/>
  <c r="G2276" i="5" s="1"/>
  <c r="E2277" i="5"/>
  <c r="G2277" i="5" s="1"/>
  <c r="E2278" i="5"/>
  <c r="G2278" i="5" s="1"/>
  <c r="E2279" i="5"/>
  <c r="G2279" i="5" s="1"/>
  <c r="E2280" i="5"/>
  <c r="G2280" i="5" s="1"/>
  <c r="E2281" i="5"/>
  <c r="G2281" i="5" s="1"/>
  <c r="E2282" i="5"/>
  <c r="G2282" i="5" s="1"/>
  <c r="E2283" i="5"/>
  <c r="G2283" i="5" s="1"/>
  <c r="E2284" i="5"/>
  <c r="G2284" i="5" s="1"/>
  <c r="E2285" i="5"/>
  <c r="G2285" i="5" s="1"/>
  <c r="E2286" i="5"/>
  <c r="G2286" i="5" s="1"/>
  <c r="E2287" i="5"/>
  <c r="G2287" i="5" s="1"/>
  <c r="E2288" i="5"/>
  <c r="G2288" i="5" s="1"/>
  <c r="E2289" i="5"/>
  <c r="G2289" i="5" s="1"/>
  <c r="E2290" i="5"/>
  <c r="G2290" i="5" s="1"/>
  <c r="E2291" i="5"/>
  <c r="G2291" i="5" s="1"/>
  <c r="E2292" i="5"/>
  <c r="G2292" i="5" s="1"/>
  <c r="E2293" i="5"/>
  <c r="G2293" i="5" s="1"/>
  <c r="E2294" i="5"/>
  <c r="G2294" i="5" s="1"/>
  <c r="E2295" i="5"/>
  <c r="G2295" i="5" s="1"/>
  <c r="E2296" i="5"/>
  <c r="G2296" i="5" s="1"/>
  <c r="E2297" i="5"/>
  <c r="G2297" i="5" s="1"/>
  <c r="E2298" i="5"/>
  <c r="G2298" i="5" s="1"/>
  <c r="E2299" i="5"/>
  <c r="G2299" i="5" s="1"/>
  <c r="E2300" i="5"/>
  <c r="G2300" i="5" s="1"/>
  <c r="E2301" i="5"/>
  <c r="G2301" i="5" s="1"/>
  <c r="E2302" i="5"/>
  <c r="G2302" i="5" s="1"/>
  <c r="E2303" i="5"/>
  <c r="G2303" i="5" s="1"/>
  <c r="E2304" i="5"/>
  <c r="G2304" i="5" s="1"/>
  <c r="E2305" i="5"/>
  <c r="G2305" i="5" s="1"/>
  <c r="E2306" i="5"/>
  <c r="G2306" i="5" s="1"/>
  <c r="E2307" i="5"/>
  <c r="G2307" i="5" s="1"/>
  <c r="E2308" i="5"/>
  <c r="G2308" i="5" s="1"/>
  <c r="E2309" i="5"/>
  <c r="G2309" i="5" s="1"/>
  <c r="E2310" i="5"/>
  <c r="G2310" i="5" s="1"/>
  <c r="E2311" i="5"/>
  <c r="G2311" i="5" s="1"/>
  <c r="E2312" i="5"/>
  <c r="G2312" i="5" s="1"/>
  <c r="E2313" i="5"/>
  <c r="G2313" i="5" s="1"/>
  <c r="E2314" i="5"/>
  <c r="G2314" i="5" s="1"/>
  <c r="E2315" i="5"/>
  <c r="G2315" i="5" s="1"/>
  <c r="E2316" i="5"/>
  <c r="G2316" i="5" s="1"/>
  <c r="E2317" i="5"/>
  <c r="G2317" i="5" s="1"/>
  <c r="E2318" i="5"/>
  <c r="G2318" i="5" s="1"/>
  <c r="E2319" i="5"/>
  <c r="G2319" i="5" s="1"/>
  <c r="E2320" i="5"/>
  <c r="G2320" i="5" s="1"/>
  <c r="E2321" i="5"/>
  <c r="G2321" i="5" s="1"/>
  <c r="E2322" i="5"/>
  <c r="G2322" i="5" s="1"/>
  <c r="E2323" i="5"/>
  <c r="G2323" i="5" s="1"/>
  <c r="E2324" i="5"/>
  <c r="G2324" i="5" s="1"/>
  <c r="E2325" i="5"/>
  <c r="G2325" i="5" s="1"/>
  <c r="E2326" i="5"/>
  <c r="G2326" i="5" s="1"/>
  <c r="E2327" i="5"/>
  <c r="G2327" i="5" s="1"/>
  <c r="E2328" i="5"/>
  <c r="G2328" i="5" s="1"/>
  <c r="E2329" i="5"/>
  <c r="G2329" i="5" s="1"/>
  <c r="E2330" i="5"/>
  <c r="G2330" i="5" s="1"/>
  <c r="E2331" i="5"/>
  <c r="G2331" i="5" s="1"/>
  <c r="E2332" i="5"/>
  <c r="G2332" i="5" s="1"/>
  <c r="E2333" i="5"/>
  <c r="G2333" i="5" s="1"/>
  <c r="E2334" i="5"/>
  <c r="G2334" i="5" s="1"/>
  <c r="E2335" i="5"/>
  <c r="G2335" i="5" s="1"/>
  <c r="E2336" i="5"/>
  <c r="G2336" i="5" s="1"/>
  <c r="E2337" i="5"/>
  <c r="G2337" i="5" s="1"/>
  <c r="E2338" i="5"/>
  <c r="E2339" i="5"/>
  <c r="G2339" i="5" s="1"/>
  <c r="E2340" i="5"/>
  <c r="G2340" i="5" s="1"/>
  <c r="E2341" i="5"/>
  <c r="G2341" i="5" s="1"/>
  <c r="E2342" i="5"/>
  <c r="G2342" i="5" s="1"/>
  <c r="E2343" i="5"/>
  <c r="G2343" i="5" s="1"/>
  <c r="E2344" i="5"/>
  <c r="G2344" i="5" s="1"/>
  <c r="E2345" i="5"/>
  <c r="G2345" i="5" s="1"/>
  <c r="E2346" i="5"/>
  <c r="G2346" i="5" s="1"/>
  <c r="E2347" i="5"/>
  <c r="G2347" i="5" s="1"/>
  <c r="E2348" i="5"/>
  <c r="G2348" i="5" s="1"/>
  <c r="E2349" i="5"/>
  <c r="G2349" i="5" s="1"/>
  <c r="E2350" i="5"/>
  <c r="G2350" i="5" s="1"/>
  <c r="E2351" i="5"/>
  <c r="G2351" i="5" s="1"/>
  <c r="E2352" i="5"/>
  <c r="G2352" i="5" s="1"/>
  <c r="E2353" i="5"/>
  <c r="G2353" i="5" s="1"/>
  <c r="E2354" i="5"/>
  <c r="G2354" i="5" s="1"/>
  <c r="E2355" i="5"/>
  <c r="G2355" i="5" s="1"/>
  <c r="E2356" i="5"/>
  <c r="G2356" i="5" s="1"/>
  <c r="E2357" i="5"/>
  <c r="G2357" i="5" s="1"/>
  <c r="E2358" i="5"/>
  <c r="G2358" i="5" s="1"/>
  <c r="E2359" i="5"/>
  <c r="G2359" i="5" s="1"/>
  <c r="E2360" i="5"/>
  <c r="G2360" i="5" s="1"/>
  <c r="E2361" i="5"/>
  <c r="G2361" i="5" s="1"/>
  <c r="E2362" i="5"/>
  <c r="G2362" i="5" s="1"/>
  <c r="E2363" i="5"/>
  <c r="G2363" i="5" s="1"/>
  <c r="E2364" i="5"/>
  <c r="G2364" i="5" s="1"/>
  <c r="E2365" i="5"/>
  <c r="G2365" i="5" s="1"/>
  <c r="E2366" i="5"/>
  <c r="G2366" i="5" s="1"/>
  <c r="E2367" i="5"/>
  <c r="G2367" i="5" s="1"/>
  <c r="E2368" i="5"/>
  <c r="G2368" i="5" s="1"/>
  <c r="E2369" i="5"/>
  <c r="G2369" i="5" s="1"/>
  <c r="E2370" i="5"/>
  <c r="G2370" i="5" s="1"/>
  <c r="E2371" i="5"/>
  <c r="G2371" i="5" s="1"/>
  <c r="E2372" i="5"/>
  <c r="G2372" i="5" s="1"/>
  <c r="E2373" i="5"/>
  <c r="G2373" i="5" s="1"/>
  <c r="E2374" i="5"/>
  <c r="G2374" i="5" s="1"/>
  <c r="E2375" i="5"/>
  <c r="G2375" i="5" s="1"/>
  <c r="E2376" i="5"/>
  <c r="G2376" i="5" s="1"/>
  <c r="E2377" i="5"/>
  <c r="G2377" i="5" s="1"/>
  <c r="E2378" i="5"/>
  <c r="G2378" i="5" s="1"/>
  <c r="E2379" i="5"/>
  <c r="G2379" i="5" s="1"/>
  <c r="E2380" i="5"/>
  <c r="G2380" i="5" s="1"/>
  <c r="E2381" i="5"/>
  <c r="G2381" i="5" s="1"/>
  <c r="E2382" i="5"/>
  <c r="G2382" i="5" s="1"/>
  <c r="E2383" i="5"/>
  <c r="G2383" i="5" s="1"/>
  <c r="E2384" i="5"/>
  <c r="G2384" i="5" s="1"/>
  <c r="E2385" i="5"/>
  <c r="G2385" i="5" s="1"/>
  <c r="E2386" i="5"/>
  <c r="G2386" i="5" s="1"/>
  <c r="E2387" i="5"/>
  <c r="G2387" i="5" s="1"/>
  <c r="E2388" i="5"/>
  <c r="G2388" i="5" s="1"/>
  <c r="E2389" i="5"/>
  <c r="G2389" i="5" s="1"/>
  <c r="E2390" i="5"/>
  <c r="G2390" i="5" s="1"/>
  <c r="E2391" i="5"/>
  <c r="G2391" i="5" s="1"/>
  <c r="E2392" i="5"/>
  <c r="G2392" i="5" s="1"/>
  <c r="E2393" i="5"/>
  <c r="G2393" i="5" s="1"/>
  <c r="E2394" i="5"/>
  <c r="G2394" i="5" s="1"/>
  <c r="E2395" i="5"/>
  <c r="G2395" i="5" s="1"/>
  <c r="E2396" i="5"/>
  <c r="G2396" i="5" s="1"/>
  <c r="E2397" i="5"/>
  <c r="G2397" i="5" s="1"/>
  <c r="E2398" i="5"/>
  <c r="G2398" i="5" s="1"/>
  <c r="E2399" i="5"/>
  <c r="G2399" i="5" s="1"/>
  <c r="E2400" i="5"/>
  <c r="G2400" i="5" s="1"/>
  <c r="E2401" i="5"/>
  <c r="G2401" i="5" s="1"/>
  <c r="E2402" i="5"/>
  <c r="E2403" i="5"/>
  <c r="G2403" i="5" s="1"/>
  <c r="E2404" i="5"/>
  <c r="G2404" i="5" s="1"/>
  <c r="E2405" i="5"/>
  <c r="G2405" i="5" s="1"/>
  <c r="E2406" i="5"/>
  <c r="G2406" i="5" s="1"/>
  <c r="E2407" i="5"/>
  <c r="G2407" i="5" s="1"/>
  <c r="E2408" i="5"/>
  <c r="G2408" i="5" s="1"/>
  <c r="E2409" i="5"/>
  <c r="G2409" i="5" s="1"/>
  <c r="E2410" i="5"/>
  <c r="G2410" i="5" s="1"/>
  <c r="E2411" i="5"/>
  <c r="G2411" i="5" s="1"/>
  <c r="E2412" i="5"/>
  <c r="G2412" i="5" s="1"/>
  <c r="E2413" i="5"/>
  <c r="G2413" i="5" s="1"/>
  <c r="E2414" i="5"/>
  <c r="G2414" i="5" s="1"/>
  <c r="E2415" i="5"/>
  <c r="G2415" i="5" s="1"/>
  <c r="E2416" i="5"/>
  <c r="G2416" i="5" s="1"/>
  <c r="E2417" i="5"/>
  <c r="G2417" i="5" s="1"/>
  <c r="E2418" i="5"/>
  <c r="G2418" i="5" s="1"/>
  <c r="E2419" i="5"/>
  <c r="G2419" i="5" s="1"/>
  <c r="E2420" i="5"/>
  <c r="G2420" i="5" s="1"/>
  <c r="E2421" i="5"/>
  <c r="G2421" i="5" s="1"/>
  <c r="E2422" i="5"/>
  <c r="G2422" i="5" s="1"/>
  <c r="E2423" i="5"/>
  <c r="G2423" i="5" s="1"/>
  <c r="E2424" i="5"/>
  <c r="G2424" i="5" s="1"/>
  <c r="E2425" i="5"/>
  <c r="G2425" i="5" s="1"/>
  <c r="E2426" i="5"/>
  <c r="G2426" i="5" s="1"/>
  <c r="E2427" i="5"/>
  <c r="G2427" i="5" s="1"/>
  <c r="E2428" i="5"/>
  <c r="G2428" i="5" s="1"/>
  <c r="E2429" i="5"/>
  <c r="G2429" i="5" s="1"/>
  <c r="E2430" i="5"/>
  <c r="G2430" i="5" s="1"/>
  <c r="E2431" i="5"/>
  <c r="G2431" i="5" s="1"/>
  <c r="E2432" i="5"/>
  <c r="G2432" i="5" s="1"/>
  <c r="E2433" i="5"/>
  <c r="G2433" i="5" s="1"/>
  <c r="E2434" i="5"/>
  <c r="G2434" i="5" s="1"/>
  <c r="E2435" i="5"/>
  <c r="G2435" i="5" s="1"/>
  <c r="E2436" i="5"/>
  <c r="G2436" i="5" s="1"/>
  <c r="E2437" i="5"/>
  <c r="G2437" i="5" s="1"/>
  <c r="E2438" i="5"/>
  <c r="G2438" i="5" s="1"/>
  <c r="E2439" i="5"/>
  <c r="G2439" i="5" s="1"/>
  <c r="E2440" i="5"/>
  <c r="G2440" i="5" s="1"/>
  <c r="E2441" i="5"/>
  <c r="G2441" i="5" s="1"/>
  <c r="E2442" i="5"/>
  <c r="G2442" i="5" s="1"/>
  <c r="E2443" i="5"/>
  <c r="G2443" i="5" s="1"/>
  <c r="E2444" i="5"/>
  <c r="G2444" i="5" s="1"/>
  <c r="E2445" i="5"/>
  <c r="G2445" i="5" s="1"/>
  <c r="E2446" i="5"/>
  <c r="G2446" i="5" s="1"/>
  <c r="E2447" i="5"/>
  <c r="G2447" i="5" s="1"/>
  <c r="E2448" i="5"/>
  <c r="G2448" i="5" s="1"/>
  <c r="E2449" i="5"/>
  <c r="G2449" i="5" s="1"/>
  <c r="E2450" i="5"/>
  <c r="G2450" i="5" s="1"/>
  <c r="E2451" i="5"/>
  <c r="G2451" i="5" s="1"/>
  <c r="E2452" i="5"/>
  <c r="G2452" i="5" s="1"/>
  <c r="E2453" i="5"/>
  <c r="G2453" i="5" s="1"/>
  <c r="E2454" i="5"/>
  <c r="G2454" i="5" s="1"/>
  <c r="E2455" i="5"/>
  <c r="G2455" i="5" s="1"/>
  <c r="E2456" i="5"/>
  <c r="G2456" i="5" s="1"/>
  <c r="E2457" i="5"/>
  <c r="G2457" i="5" s="1"/>
  <c r="E2458" i="5"/>
  <c r="G2458" i="5" s="1"/>
  <c r="E2459" i="5"/>
  <c r="G2459" i="5" s="1"/>
  <c r="D273" i="5"/>
  <c r="F273" i="5" s="1"/>
  <c r="D274" i="5"/>
  <c r="F274" i="5" s="1"/>
  <c r="D275" i="5"/>
  <c r="F275" i="5" s="1"/>
  <c r="D276" i="5"/>
  <c r="F276" i="5" s="1"/>
  <c r="D277" i="5"/>
  <c r="F277" i="5" s="1"/>
  <c r="D278" i="5"/>
  <c r="F278" i="5" s="1"/>
  <c r="D279" i="5"/>
  <c r="D280" i="5"/>
  <c r="F280" i="5" s="1"/>
  <c r="D281" i="5"/>
  <c r="F281" i="5" s="1"/>
  <c r="D282" i="5"/>
  <c r="F282" i="5" s="1"/>
  <c r="D283" i="5"/>
  <c r="F283" i="5" s="1"/>
  <c r="D284" i="5"/>
  <c r="F284" i="5" s="1"/>
  <c r="D285" i="5"/>
  <c r="F285" i="5" s="1"/>
  <c r="D286" i="5"/>
  <c r="F286" i="5" s="1"/>
  <c r="D287" i="5"/>
  <c r="F287" i="5" s="1"/>
  <c r="D288" i="5"/>
  <c r="F288" i="5" s="1"/>
  <c r="D289" i="5"/>
  <c r="F289" i="5" s="1"/>
  <c r="D290" i="5"/>
  <c r="F290" i="5" s="1"/>
  <c r="D291" i="5"/>
  <c r="F291" i="5" s="1"/>
  <c r="D292" i="5"/>
  <c r="F292" i="5" s="1"/>
  <c r="D293" i="5"/>
  <c r="F293" i="5" s="1"/>
  <c r="D294" i="5"/>
  <c r="F294" i="5" s="1"/>
  <c r="D295" i="5"/>
  <c r="F295" i="5" s="1"/>
  <c r="D296" i="5"/>
  <c r="F296" i="5" s="1"/>
  <c r="D297" i="5"/>
  <c r="F297" i="5" s="1"/>
  <c r="D298" i="5"/>
  <c r="F298" i="5" s="1"/>
  <c r="D299" i="5"/>
  <c r="F299" i="5" s="1"/>
  <c r="D300" i="5"/>
  <c r="F300" i="5" s="1"/>
  <c r="D301" i="5"/>
  <c r="F301" i="5" s="1"/>
  <c r="D302" i="5"/>
  <c r="F302" i="5" s="1"/>
  <c r="D303" i="5"/>
  <c r="F303" i="5" s="1"/>
  <c r="D304" i="5"/>
  <c r="F304" i="5" s="1"/>
  <c r="D305" i="5"/>
  <c r="F305" i="5" s="1"/>
  <c r="D306" i="5"/>
  <c r="F306" i="5" s="1"/>
  <c r="D307" i="5"/>
  <c r="F307" i="5" s="1"/>
  <c r="D308" i="5"/>
  <c r="F308" i="5" s="1"/>
  <c r="D309" i="5"/>
  <c r="F309" i="5" s="1"/>
  <c r="D310" i="5"/>
  <c r="F310" i="5" s="1"/>
  <c r="D311" i="5"/>
  <c r="F311" i="5" s="1"/>
  <c r="D312" i="5"/>
  <c r="F312" i="5" s="1"/>
  <c r="D313" i="5"/>
  <c r="F313" i="5" s="1"/>
  <c r="D314" i="5"/>
  <c r="F314" i="5" s="1"/>
  <c r="D315" i="5"/>
  <c r="F315" i="5" s="1"/>
  <c r="D316" i="5"/>
  <c r="F316" i="5" s="1"/>
  <c r="D317" i="5"/>
  <c r="F317" i="5" s="1"/>
  <c r="D318" i="5"/>
  <c r="F318" i="5" s="1"/>
  <c r="D319" i="5"/>
  <c r="F319" i="5" s="1"/>
  <c r="D320" i="5"/>
  <c r="F320" i="5" s="1"/>
  <c r="D321" i="5"/>
  <c r="F321" i="5" s="1"/>
  <c r="D322" i="5"/>
  <c r="F322" i="5" s="1"/>
  <c r="D323" i="5"/>
  <c r="F323" i="5" s="1"/>
  <c r="D324" i="5"/>
  <c r="F324" i="5" s="1"/>
  <c r="D325" i="5"/>
  <c r="F325" i="5" s="1"/>
  <c r="D326" i="5"/>
  <c r="F326" i="5" s="1"/>
  <c r="D327" i="5"/>
  <c r="F327" i="5" s="1"/>
  <c r="D328" i="5"/>
  <c r="F328" i="5" s="1"/>
  <c r="D329" i="5"/>
  <c r="F329" i="5" s="1"/>
  <c r="D330" i="5"/>
  <c r="F330" i="5" s="1"/>
  <c r="D331" i="5"/>
  <c r="F331" i="5" s="1"/>
  <c r="D332" i="5"/>
  <c r="F332" i="5" s="1"/>
  <c r="D333" i="5"/>
  <c r="F333" i="5" s="1"/>
  <c r="D334" i="5"/>
  <c r="F334" i="5" s="1"/>
  <c r="D335" i="5"/>
  <c r="F335" i="5" s="1"/>
  <c r="D336" i="5"/>
  <c r="F336" i="5" s="1"/>
  <c r="D337" i="5"/>
  <c r="F337" i="5" s="1"/>
  <c r="D338" i="5"/>
  <c r="F338" i="5" s="1"/>
  <c r="D339" i="5"/>
  <c r="F339" i="5" s="1"/>
  <c r="D340" i="5"/>
  <c r="F340" i="5" s="1"/>
  <c r="D341" i="5"/>
  <c r="F341" i="5" s="1"/>
  <c r="D342" i="5"/>
  <c r="F342" i="5" s="1"/>
  <c r="D343" i="5"/>
  <c r="D344" i="5"/>
  <c r="F344" i="5" s="1"/>
  <c r="D345" i="5"/>
  <c r="F345" i="5" s="1"/>
  <c r="D346" i="5"/>
  <c r="F346" i="5" s="1"/>
  <c r="D347" i="5"/>
  <c r="F347" i="5" s="1"/>
  <c r="D348" i="5"/>
  <c r="F348" i="5" s="1"/>
  <c r="D349" i="5"/>
  <c r="F349" i="5" s="1"/>
  <c r="D350" i="5"/>
  <c r="F350" i="5" s="1"/>
  <c r="D351" i="5"/>
  <c r="F351" i="5" s="1"/>
  <c r="D352" i="5"/>
  <c r="F352" i="5" s="1"/>
  <c r="D353" i="5"/>
  <c r="F353" i="5" s="1"/>
  <c r="D354" i="5"/>
  <c r="F354" i="5" s="1"/>
  <c r="D355" i="5"/>
  <c r="F355" i="5" s="1"/>
  <c r="D356" i="5"/>
  <c r="F356" i="5" s="1"/>
  <c r="D357" i="5"/>
  <c r="F357" i="5" s="1"/>
  <c r="D358" i="5"/>
  <c r="F358" i="5" s="1"/>
  <c r="D359" i="5"/>
  <c r="F359" i="5" s="1"/>
  <c r="D360" i="5"/>
  <c r="F360" i="5" s="1"/>
  <c r="D361" i="5"/>
  <c r="F361" i="5" s="1"/>
  <c r="D362" i="5"/>
  <c r="F362" i="5" s="1"/>
  <c r="D363" i="5"/>
  <c r="F363" i="5" s="1"/>
  <c r="D364" i="5"/>
  <c r="F364" i="5" s="1"/>
  <c r="D365" i="5"/>
  <c r="F365" i="5" s="1"/>
  <c r="D366" i="5"/>
  <c r="F366" i="5" s="1"/>
  <c r="D367" i="5"/>
  <c r="F367" i="5" s="1"/>
  <c r="D368" i="5"/>
  <c r="F368" i="5" s="1"/>
  <c r="D369" i="5"/>
  <c r="F369" i="5" s="1"/>
  <c r="D370" i="5"/>
  <c r="F370" i="5" s="1"/>
  <c r="D371" i="5"/>
  <c r="F371" i="5" s="1"/>
  <c r="D372" i="5"/>
  <c r="F372" i="5" s="1"/>
  <c r="D373" i="5"/>
  <c r="F373" i="5" s="1"/>
  <c r="D374" i="5"/>
  <c r="F374" i="5" s="1"/>
  <c r="D375" i="5"/>
  <c r="F375" i="5" s="1"/>
  <c r="D376" i="5"/>
  <c r="F376" i="5" s="1"/>
  <c r="D377" i="5"/>
  <c r="F377" i="5" s="1"/>
  <c r="D378" i="5"/>
  <c r="F378" i="5" s="1"/>
  <c r="D379" i="5"/>
  <c r="F379" i="5" s="1"/>
  <c r="D380" i="5"/>
  <c r="F380" i="5" s="1"/>
  <c r="D381" i="5"/>
  <c r="F381" i="5" s="1"/>
  <c r="D382" i="5"/>
  <c r="F382" i="5" s="1"/>
  <c r="D383" i="5"/>
  <c r="F383" i="5" s="1"/>
  <c r="D384" i="5"/>
  <c r="F384" i="5" s="1"/>
  <c r="D385" i="5"/>
  <c r="F385" i="5" s="1"/>
  <c r="D386" i="5"/>
  <c r="F386" i="5" s="1"/>
  <c r="D387" i="5"/>
  <c r="F387" i="5" s="1"/>
  <c r="D388" i="5"/>
  <c r="F388" i="5" s="1"/>
  <c r="D389" i="5"/>
  <c r="F389" i="5" s="1"/>
  <c r="D390" i="5"/>
  <c r="F390" i="5" s="1"/>
  <c r="D391" i="5"/>
  <c r="F391" i="5" s="1"/>
  <c r="D392" i="5"/>
  <c r="F392" i="5" s="1"/>
  <c r="D393" i="5"/>
  <c r="F393" i="5" s="1"/>
  <c r="D394" i="5"/>
  <c r="F394" i="5" s="1"/>
  <c r="D395" i="5"/>
  <c r="F395" i="5" s="1"/>
  <c r="D396" i="5"/>
  <c r="F396" i="5" s="1"/>
  <c r="D397" i="5"/>
  <c r="F397" i="5" s="1"/>
  <c r="D398" i="5"/>
  <c r="F398" i="5" s="1"/>
  <c r="D399" i="5"/>
  <c r="F399" i="5" s="1"/>
  <c r="D400" i="5"/>
  <c r="F400" i="5" s="1"/>
  <c r="D401" i="5"/>
  <c r="F401" i="5" s="1"/>
  <c r="D402" i="5"/>
  <c r="F402" i="5" s="1"/>
  <c r="D403" i="5"/>
  <c r="F403" i="5" s="1"/>
  <c r="D404" i="5"/>
  <c r="F404" i="5" s="1"/>
  <c r="D405" i="5"/>
  <c r="F405" i="5" s="1"/>
  <c r="D406" i="5"/>
  <c r="F406" i="5" s="1"/>
  <c r="D407" i="5"/>
  <c r="D408" i="5"/>
  <c r="F408" i="5" s="1"/>
  <c r="D409" i="5"/>
  <c r="F409" i="5" s="1"/>
  <c r="D410" i="5"/>
  <c r="F410" i="5" s="1"/>
  <c r="D411" i="5"/>
  <c r="F411" i="5" s="1"/>
  <c r="D412" i="5"/>
  <c r="F412" i="5" s="1"/>
  <c r="D413" i="5"/>
  <c r="F413" i="5" s="1"/>
  <c r="D414" i="5"/>
  <c r="F414" i="5" s="1"/>
  <c r="D415" i="5"/>
  <c r="F415" i="5" s="1"/>
  <c r="D416" i="5"/>
  <c r="F416" i="5" s="1"/>
  <c r="D417" i="5"/>
  <c r="F417" i="5" s="1"/>
  <c r="D418" i="5"/>
  <c r="F418" i="5" s="1"/>
  <c r="D419" i="5"/>
  <c r="F419" i="5" s="1"/>
  <c r="D420" i="5"/>
  <c r="F420" i="5" s="1"/>
  <c r="D421" i="5"/>
  <c r="F421" i="5" s="1"/>
  <c r="D422" i="5"/>
  <c r="F422" i="5" s="1"/>
  <c r="D423" i="5"/>
  <c r="F423" i="5" s="1"/>
  <c r="D424" i="5"/>
  <c r="F424" i="5" s="1"/>
  <c r="D425" i="5"/>
  <c r="F425" i="5" s="1"/>
  <c r="D426" i="5"/>
  <c r="F426" i="5" s="1"/>
  <c r="D427" i="5"/>
  <c r="F427" i="5" s="1"/>
  <c r="D428" i="5"/>
  <c r="F428" i="5" s="1"/>
  <c r="D429" i="5"/>
  <c r="F429" i="5" s="1"/>
  <c r="D430" i="5"/>
  <c r="F430" i="5" s="1"/>
  <c r="D431" i="5"/>
  <c r="F431" i="5" s="1"/>
  <c r="D432" i="5"/>
  <c r="F432" i="5" s="1"/>
  <c r="D433" i="5"/>
  <c r="F433" i="5" s="1"/>
  <c r="D434" i="5"/>
  <c r="F434" i="5" s="1"/>
  <c r="D435" i="5"/>
  <c r="F435" i="5" s="1"/>
  <c r="D436" i="5"/>
  <c r="F436" i="5" s="1"/>
  <c r="D437" i="5"/>
  <c r="F437" i="5" s="1"/>
  <c r="D438" i="5"/>
  <c r="F438" i="5" s="1"/>
  <c r="D439" i="5"/>
  <c r="F439" i="5" s="1"/>
  <c r="D440" i="5"/>
  <c r="F440" i="5" s="1"/>
  <c r="D441" i="5"/>
  <c r="F441" i="5" s="1"/>
  <c r="D442" i="5"/>
  <c r="F442" i="5" s="1"/>
  <c r="D443" i="5"/>
  <c r="F443" i="5" s="1"/>
  <c r="D444" i="5"/>
  <c r="F444" i="5" s="1"/>
  <c r="D445" i="5"/>
  <c r="F445" i="5" s="1"/>
  <c r="D446" i="5"/>
  <c r="F446" i="5" s="1"/>
  <c r="D447" i="5"/>
  <c r="F447" i="5" s="1"/>
  <c r="D448" i="5"/>
  <c r="F448" i="5" s="1"/>
  <c r="D449" i="5"/>
  <c r="F449" i="5" s="1"/>
  <c r="D450" i="5"/>
  <c r="F450" i="5" s="1"/>
  <c r="D451" i="5"/>
  <c r="F451" i="5" s="1"/>
  <c r="D452" i="5"/>
  <c r="F452" i="5" s="1"/>
  <c r="D453" i="5"/>
  <c r="F453" i="5" s="1"/>
  <c r="D454" i="5"/>
  <c r="F454" i="5" s="1"/>
  <c r="D455" i="5"/>
  <c r="F455" i="5" s="1"/>
  <c r="D456" i="5"/>
  <c r="F456" i="5" s="1"/>
  <c r="D457" i="5"/>
  <c r="F457" i="5" s="1"/>
  <c r="D458" i="5"/>
  <c r="F458" i="5" s="1"/>
  <c r="D459" i="5"/>
  <c r="F459" i="5" s="1"/>
  <c r="D460" i="5"/>
  <c r="F460" i="5" s="1"/>
  <c r="D461" i="5"/>
  <c r="F461" i="5" s="1"/>
  <c r="D462" i="5"/>
  <c r="F462" i="5" s="1"/>
  <c r="D463" i="5"/>
  <c r="F463" i="5" s="1"/>
  <c r="D464" i="5"/>
  <c r="F464" i="5" s="1"/>
  <c r="D465" i="5"/>
  <c r="F465" i="5" s="1"/>
  <c r="D466" i="5"/>
  <c r="F466" i="5" s="1"/>
  <c r="D467" i="5"/>
  <c r="F467" i="5" s="1"/>
  <c r="D468" i="5"/>
  <c r="F468" i="5" s="1"/>
  <c r="D469" i="5"/>
  <c r="F469" i="5" s="1"/>
  <c r="D470" i="5"/>
  <c r="F470" i="5" s="1"/>
  <c r="D471" i="5"/>
  <c r="D472" i="5"/>
  <c r="F472" i="5" s="1"/>
  <c r="D473" i="5"/>
  <c r="F473" i="5" s="1"/>
  <c r="D474" i="5"/>
  <c r="F474" i="5" s="1"/>
  <c r="D475" i="5"/>
  <c r="F475" i="5" s="1"/>
  <c r="D476" i="5"/>
  <c r="F476" i="5" s="1"/>
  <c r="D477" i="5"/>
  <c r="F477" i="5" s="1"/>
  <c r="D478" i="5"/>
  <c r="F478" i="5" s="1"/>
  <c r="D479" i="5"/>
  <c r="F479" i="5" s="1"/>
  <c r="D480" i="5"/>
  <c r="F480" i="5" s="1"/>
  <c r="D481" i="5"/>
  <c r="F481" i="5" s="1"/>
  <c r="D482" i="5"/>
  <c r="F482" i="5" s="1"/>
  <c r="D483" i="5"/>
  <c r="F483" i="5" s="1"/>
  <c r="D484" i="5"/>
  <c r="F484" i="5" s="1"/>
  <c r="D485" i="5"/>
  <c r="F485" i="5" s="1"/>
  <c r="D486" i="5"/>
  <c r="F486" i="5" s="1"/>
  <c r="D487" i="5"/>
  <c r="F487" i="5" s="1"/>
  <c r="D488" i="5"/>
  <c r="F488" i="5" s="1"/>
  <c r="D489" i="5"/>
  <c r="F489" i="5" s="1"/>
  <c r="D490" i="5"/>
  <c r="F490" i="5" s="1"/>
  <c r="D491" i="5"/>
  <c r="F491" i="5" s="1"/>
  <c r="D492" i="5"/>
  <c r="F492" i="5" s="1"/>
  <c r="D493" i="5"/>
  <c r="F493" i="5" s="1"/>
  <c r="D494" i="5"/>
  <c r="F494" i="5" s="1"/>
  <c r="D495" i="5"/>
  <c r="F495" i="5" s="1"/>
  <c r="D496" i="5"/>
  <c r="F496" i="5" s="1"/>
  <c r="D497" i="5"/>
  <c r="F497" i="5" s="1"/>
  <c r="D498" i="5"/>
  <c r="F498" i="5" s="1"/>
  <c r="D499" i="5"/>
  <c r="F499" i="5" s="1"/>
  <c r="D500" i="5"/>
  <c r="F500" i="5" s="1"/>
  <c r="D501" i="5"/>
  <c r="F501" i="5" s="1"/>
  <c r="D502" i="5"/>
  <c r="F502" i="5" s="1"/>
  <c r="D503" i="5"/>
  <c r="F503" i="5" s="1"/>
  <c r="D504" i="5"/>
  <c r="F504" i="5" s="1"/>
  <c r="D505" i="5"/>
  <c r="F505" i="5" s="1"/>
  <c r="D506" i="5"/>
  <c r="F506" i="5" s="1"/>
  <c r="D507" i="5"/>
  <c r="F507" i="5" s="1"/>
  <c r="D508" i="5"/>
  <c r="F508" i="5" s="1"/>
  <c r="D509" i="5"/>
  <c r="F509" i="5" s="1"/>
  <c r="D510" i="5"/>
  <c r="F510" i="5" s="1"/>
  <c r="D511" i="5"/>
  <c r="F511" i="5" s="1"/>
  <c r="D512" i="5"/>
  <c r="F512" i="5" s="1"/>
  <c r="D513" i="5"/>
  <c r="F513" i="5" s="1"/>
  <c r="D514" i="5"/>
  <c r="F514" i="5" s="1"/>
  <c r="D515" i="5"/>
  <c r="F515" i="5" s="1"/>
  <c r="D516" i="5"/>
  <c r="F516" i="5" s="1"/>
  <c r="D517" i="5"/>
  <c r="F517" i="5" s="1"/>
  <c r="D518" i="5"/>
  <c r="F518" i="5" s="1"/>
  <c r="D519" i="5"/>
  <c r="F519" i="5" s="1"/>
  <c r="D520" i="5"/>
  <c r="F520" i="5" s="1"/>
  <c r="D521" i="5"/>
  <c r="F521" i="5" s="1"/>
  <c r="D522" i="5"/>
  <c r="F522" i="5" s="1"/>
  <c r="D523" i="5"/>
  <c r="D524" i="5"/>
  <c r="F524" i="5" s="1"/>
  <c r="D525" i="5"/>
  <c r="F525" i="5" s="1"/>
  <c r="D526" i="5"/>
  <c r="F526" i="5" s="1"/>
  <c r="D527" i="5"/>
  <c r="F527" i="5" s="1"/>
  <c r="D528" i="5"/>
  <c r="F528" i="5" s="1"/>
  <c r="D529" i="5"/>
  <c r="F529" i="5" s="1"/>
  <c r="D530" i="5"/>
  <c r="F530" i="5" s="1"/>
  <c r="D531" i="5"/>
  <c r="F531" i="5" s="1"/>
  <c r="D532" i="5"/>
  <c r="F532" i="5" s="1"/>
  <c r="D533" i="5"/>
  <c r="F533" i="5" s="1"/>
  <c r="D534" i="5"/>
  <c r="F534" i="5" s="1"/>
  <c r="D535" i="5"/>
  <c r="F535" i="5" s="1"/>
  <c r="D536" i="5"/>
  <c r="F536" i="5" s="1"/>
  <c r="D537" i="5"/>
  <c r="F537" i="5" s="1"/>
  <c r="D538" i="5"/>
  <c r="F538" i="5" s="1"/>
  <c r="D539" i="5"/>
  <c r="F539" i="5" s="1"/>
  <c r="D540" i="5"/>
  <c r="F540" i="5" s="1"/>
  <c r="D541" i="5"/>
  <c r="F541" i="5" s="1"/>
  <c r="D542" i="5"/>
  <c r="F542" i="5" s="1"/>
  <c r="D543" i="5"/>
  <c r="F543" i="5" s="1"/>
  <c r="D544" i="5"/>
  <c r="F544" i="5" s="1"/>
  <c r="D545" i="5"/>
  <c r="F545" i="5" s="1"/>
  <c r="D546" i="5"/>
  <c r="F546" i="5" s="1"/>
  <c r="D547" i="5"/>
  <c r="F547" i="5" s="1"/>
  <c r="D548" i="5"/>
  <c r="F548" i="5" s="1"/>
  <c r="D549" i="5"/>
  <c r="F549" i="5" s="1"/>
  <c r="D550" i="5"/>
  <c r="F550" i="5" s="1"/>
  <c r="D551" i="5"/>
  <c r="F551" i="5" s="1"/>
  <c r="D552" i="5"/>
  <c r="F552" i="5" s="1"/>
  <c r="D553" i="5"/>
  <c r="F553" i="5" s="1"/>
  <c r="D554" i="5"/>
  <c r="F554" i="5" s="1"/>
  <c r="D555" i="5"/>
  <c r="D556" i="5"/>
  <c r="F556" i="5" s="1"/>
  <c r="D557" i="5"/>
  <c r="F557" i="5" s="1"/>
  <c r="D558" i="5"/>
  <c r="F558" i="5" s="1"/>
  <c r="D559" i="5"/>
  <c r="F559" i="5" s="1"/>
  <c r="D560" i="5"/>
  <c r="F560" i="5" s="1"/>
  <c r="D561" i="5"/>
  <c r="F561" i="5" s="1"/>
  <c r="D562" i="5"/>
  <c r="F562" i="5" s="1"/>
  <c r="D563" i="5"/>
  <c r="F563" i="5" s="1"/>
  <c r="D564" i="5"/>
  <c r="F564" i="5" s="1"/>
  <c r="D565" i="5"/>
  <c r="F565" i="5" s="1"/>
  <c r="D566" i="5"/>
  <c r="F566" i="5" s="1"/>
  <c r="D567" i="5"/>
  <c r="F567" i="5" s="1"/>
  <c r="D568" i="5"/>
  <c r="F568" i="5" s="1"/>
  <c r="D569" i="5"/>
  <c r="F569" i="5" s="1"/>
  <c r="D570" i="5"/>
  <c r="F570" i="5" s="1"/>
  <c r="D571" i="5"/>
  <c r="F571" i="5" s="1"/>
  <c r="D572" i="5"/>
  <c r="F572" i="5" s="1"/>
  <c r="D573" i="5"/>
  <c r="F573" i="5" s="1"/>
  <c r="D574" i="5"/>
  <c r="F574" i="5" s="1"/>
  <c r="D575" i="5"/>
  <c r="F575" i="5" s="1"/>
  <c r="D576" i="5"/>
  <c r="F576" i="5" s="1"/>
  <c r="D577" i="5"/>
  <c r="F577" i="5" s="1"/>
  <c r="D578" i="5"/>
  <c r="F578" i="5" s="1"/>
  <c r="D579" i="5"/>
  <c r="F579" i="5" s="1"/>
  <c r="D580" i="5"/>
  <c r="F580" i="5" s="1"/>
  <c r="D581" i="5"/>
  <c r="F581" i="5" s="1"/>
  <c r="D582" i="5"/>
  <c r="F582" i="5" s="1"/>
  <c r="D583" i="5"/>
  <c r="F583" i="5" s="1"/>
  <c r="D584" i="5"/>
  <c r="F584" i="5" s="1"/>
  <c r="D585" i="5"/>
  <c r="F585" i="5" s="1"/>
  <c r="D586" i="5"/>
  <c r="F586" i="5" s="1"/>
  <c r="D587" i="5"/>
  <c r="D588" i="5"/>
  <c r="F588" i="5" s="1"/>
  <c r="D589" i="5"/>
  <c r="F589" i="5" s="1"/>
  <c r="D590" i="5"/>
  <c r="F590" i="5" s="1"/>
  <c r="D591" i="5"/>
  <c r="F591" i="5" s="1"/>
  <c r="D592" i="5"/>
  <c r="F592" i="5" s="1"/>
  <c r="D593" i="5"/>
  <c r="F593" i="5" s="1"/>
  <c r="D594" i="5"/>
  <c r="F594" i="5" s="1"/>
  <c r="D595" i="5"/>
  <c r="F595" i="5" s="1"/>
  <c r="D596" i="5"/>
  <c r="F596" i="5" s="1"/>
  <c r="D597" i="5"/>
  <c r="F597" i="5" s="1"/>
  <c r="D598" i="5"/>
  <c r="F598" i="5" s="1"/>
  <c r="D599" i="5"/>
  <c r="F599" i="5" s="1"/>
  <c r="D600" i="5"/>
  <c r="F600" i="5" s="1"/>
  <c r="D601" i="5"/>
  <c r="F601" i="5" s="1"/>
  <c r="D602" i="5"/>
  <c r="F602" i="5" s="1"/>
  <c r="D603" i="5"/>
  <c r="F603" i="5" s="1"/>
  <c r="D604" i="5"/>
  <c r="F604" i="5" s="1"/>
  <c r="D605" i="5"/>
  <c r="F605" i="5" s="1"/>
  <c r="D606" i="5"/>
  <c r="F606" i="5" s="1"/>
  <c r="D607" i="5"/>
  <c r="F607" i="5" s="1"/>
  <c r="D608" i="5"/>
  <c r="F608" i="5" s="1"/>
  <c r="D609" i="5"/>
  <c r="F609" i="5" s="1"/>
  <c r="D610" i="5"/>
  <c r="F610" i="5" s="1"/>
  <c r="D611" i="5"/>
  <c r="F611" i="5" s="1"/>
  <c r="D612" i="5"/>
  <c r="F612" i="5" s="1"/>
  <c r="D613" i="5"/>
  <c r="F613" i="5" s="1"/>
  <c r="D614" i="5"/>
  <c r="F614" i="5" s="1"/>
  <c r="D615" i="5"/>
  <c r="F615" i="5" s="1"/>
  <c r="D616" i="5"/>
  <c r="F616" i="5" s="1"/>
  <c r="D617" i="5"/>
  <c r="F617" i="5" s="1"/>
  <c r="D618" i="5"/>
  <c r="F618" i="5" s="1"/>
  <c r="D619" i="5"/>
  <c r="D620" i="5"/>
  <c r="F620" i="5" s="1"/>
  <c r="D621" i="5"/>
  <c r="F621" i="5" s="1"/>
  <c r="D622" i="5"/>
  <c r="F622" i="5" s="1"/>
  <c r="D623" i="5"/>
  <c r="F623" i="5" s="1"/>
  <c r="D624" i="5"/>
  <c r="F624" i="5" s="1"/>
  <c r="D625" i="5"/>
  <c r="F625" i="5" s="1"/>
  <c r="D626" i="5"/>
  <c r="F626" i="5" s="1"/>
  <c r="D627" i="5"/>
  <c r="F627" i="5" s="1"/>
  <c r="D628" i="5"/>
  <c r="F628" i="5" s="1"/>
  <c r="D629" i="5"/>
  <c r="F629" i="5" s="1"/>
  <c r="D630" i="5"/>
  <c r="F630" i="5" s="1"/>
  <c r="D631" i="5"/>
  <c r="F631" i="5" s="1"/>
  <c r="D632" i="5"/>
  <c r="F632" i="5" s="1"/>
  <c r="D633" i="5"/>
  <c r="F633" i="5" s="1"/>
  <c r="D634" i="5"/>
  <c r="F634" i="5" s="1"/>
  <c r="D635" i="5"/>
  <c r="F635" i="5" s="1"/>
  <c r="D636" i="5"/>
  <c r="F636" i="5" s="1"/>
  <c r="D637" i="5"/>
  <c r="F637" i="5" s="1"/>
  <c r="D638" i="5"/>
  <c r="F638" i="5" s="1"/>
  <c r="D639" i="5"/>
  <c r="F639" i="5" s="1"/>
  <c r="D640" i="5"/>
  <c r="F640" i="5" s="1"/>
  <c r="D641" i="5"/>
  <c r="F641" i="5" s="1"/>
  <c r="D642" i="5"/>
  <c r="F642" i="5" s="1"/>
  <c r="D643" i="5"/>
  <c r="F643" i="5" s="1"/>
  <c r="D644" i="5"/>
  <c r="F644" i="5" s="1"/>
  <c r="D645" i="5"/>
  <c r="F645" i="5" s="1"/>
  <c r="D646" i="5"/>
  <c r="F646" i="5" s="1"/>
  <c r="D647" i="5"/>
  <c r="F647" i="5" s="1"/>
  <c r="D648" i="5"/>
  <c r="F648" i="5" s="1"/>
  <c r="D649" i="5"/>
  <c r="D650" i="5"/>
  <c r="F650" i="5" s="1"/>
  <c r="D651" i="5"/>
  <c r="F651" i="5" s="1"/>
  <c r="D652" i="5"/>
  <c r="F652" i="5" s="1"/>
  <c r="D653" i="5"/>
  <c r="F653" i="5" s="1"/>
  <c r="D654" i="5"/>
  <c r="F654" i="5" s="1"/>
  <c r="D655" i="5"/>
  <c r="F655" i="5" s="1"/>
  <c r="D656" i="5"/>
  <c r="F656" i="5" s="1"/>
  <c r="D657" i="5"/>
  <c r="F657" i="5" s="1"/>
  <c r="D658" i="5"/>
  <c r="F658" i="5" s="1"/>
  <c r="D659" i="5"/>
  <c r="F659" i="5" s="1"/>
  <c r="D660" i="5"/>
  <c r="F660" i="5" s="1"/>
  <c r="D661" i="5"/>
  <c r="F661" i="5" s="1"/>
  <c r="D662" i="5"/>
  <c r="F662" i="5" s="1"/>
  <c r="D663" i="5"/>
  <c r="F663" i="5" s="1"/>
  <c r="D664" i="5"/>
  <c r="F664" i="5" s="1"/>
  <c r="D665" i="5"/>
  <c r="D666" i="5"/>
  <c r="F666" i="5" s="1"/>
  <c r="D667" i="5"/>
  <c r="F667" i="5" s="1"/>
  <c r="D668" i="5"/>
  <c r="F668" i="5" s="1"/>
  <c r="D669" i="5"/>
  <c r="F669" i="5" s="1"/>
  <c r="D670" i="5"/>
  <c r="F670" i="5" s="1"/>
  <c r="D671" i="5"/>
  <c r="F671" i="5" s="1"/>
  <c r="D672" i="5"/>
  <c r="F672" i="5" s="1"/>
  <c r="D673" i="5"/>
  <c r="F673" i="5" s="1"/>
  <c r="D674" i="5"/>
  <c r="F674" i="5" s="1"/>
  <c r="D675" i="5"/>
  <c r="F675" i="5" s="1"/>
  <c r="D676" i="5"/>
  <c r="F676" i="5" s="1"/>
  <c r="D677" i="5"/>
  <c r="F677" i="5" s="1"/>
  <c r="D678" i="5"/>
  <c r="F678" i="5" s="1"/>
  <c r="D679" i="5"/>
  <c r="F679" i="5" s="1"/>
  <c r="D680" i="5"/>
  <c r="F680" i="5" s="1"/>
  <c r="D681" i="5"/>
  <c r="D682" i="5"/>
  <c r="F682" i="5" s="1"/>
  <c r="D683" i="5"/>
  <c r="F683" i="5" s="1"/>
  <c r="D684" i="5"/>
  <c r="F684" i="5" s="1"/>
  <c r="D685" i="5"/>
  <c r="F685" i="5" s="1"/>
  <c r="D686" i="5"/>
  <c r="F686" i="5" s="1"/>
  <c r="D687" i="5"/>
  <c r="F687" i="5" s="1"/>
  <c r="D688" i="5"/>
  <c r="F688" i="5" s="1"/>
  <c r="D689" i="5"/>
  <c r="F689" i="5" s="1"/>
  <c r="D690" i="5"/>
  <c r="F690" i="5" s="1"/>
  <c r="D691" i="5"/>
  <c r="F691" i="5" s="1"/>
  <c r="D692" i="5"/>
  <c r="F692" i="5" s="1"/>
  <c r="D693" i="5"/>
  <c r="F693" i="5" s="1"/>
  <c r="D694" i="5"/>
  <c r="F694" i="5" s="1"/>
  <c r="D695" i="5"/>
  <c r="F695" i="5" s="1"/>
  <c r="D696" i="5"/>
  <c r="F696" i="5" s="1"/>
  <c r="D697" i="5"/>
  <c r="D698" i="5"/>
  <c r="F698" i="5" s="1"/>
  <c r="D699" i="5"/>
  <c r="F699" i="5" s="1"/>
  <c r="D700" i="5"/>
  <c r="F700" i="5" s="1"/>
  <c r="D701" i="5"/>
  <c r="F701" i="5" s="1"/>
  <c r="D702" i="5"/>
  <c r="F702" i="5" s="1"/>
  <c r="D703" i="5"/>
  <c r="F703" i="5" s="1"/>
  <c r="D704" i="5"/>
  <c r="F704" i="5" s="1"/>
  <c r="D705" i="5"/>
  <c r="F705" i="5" s="1"/>
  <c r="D706" i="5"/>
  <c r="F706" i="5" s="1"/>
  <c r="D707" i="5"/>
  <c r="F707" i="5" s="1"/>
  <c r="D708" i="5"/>
  <c r="F708" i="5" s="1"/>
  <c r="D709" i="5"/>
  <c r="F709" i="5" s="1"/>
  <c r="D710" i="5"/>
  <c r="F710" i="5" s="1"/>
  <c r="D711" i="5"/>
  <c r="F711" i="5" s="1"/>
  <c r="D712" i="5"/>
  <c r="F712" i="5" s="1"/>
  <c r="D713" i="5"/>
  <c r="D714" i="5"/>
  <c r="F714" i="5" s="1"/>
  <c r="D715" i="5"/>
  <c r="F715" i="5" s="1"/>
  <c r="D716" i="5"/>
  <c r="F716" i="5" s="1"/>
  <c r="D717" i="5"/>
  <c r="F717" i="5" s="1"/>
  <c r="D718" i="5"/>
  <c r="F718" i="5" s="1"/>
  <c r="D719" i="5"/>
  <c r="F719" i="5" s="1"/>
  <c r="D720" i="5"/>
  <c r="F720" i="5" s="1"/>
  <c r="D721" i="5"/>
  <c r="F721" i="5" s="1"/>
  <c r="D722" i="5"/>
  <c r="F722" i="5" s="1"/>
  <c r="D723" i="5"/>
  <c r="F723" i="5" s="1"/>
  <c r="D724" i="5"/>
  <c r="F724" i="5" s="1"/>
  <c r="D725" i="5"/>
  <c r="F725" i="5" s="1"/>
  <c r="D726" i="5"/>
  <c r="F726" i="5" s="1"/>
  <c r="D727" i="5"/>
  <c r="F727" i="5" s="1"/>
  <c r="D728" i="5"/>
  <c r="F728" i="5" s="1"/>
  <c r="D729" i="5"/>
  <c r="D730" i="5"/>
  <c r="F730" i="5" s="1"/>
  <c r="D731" i="5"/>
  <c r="F731" i="5" s="1"/>
  <c r="D732" i="5"/>
  <c r="F732" i="5" s="1"/>
  <c r="D733" i="5"/>
  <c r="F733" i="5" s="1"/>
  <c r="D734" i="5"/>
  <c r="F734" i="5" s="1"/>
  <c r="D735" i="5"/>
  <c r="F735" i="5" s="1"/>
  <c r="D736" i="5"/>
  <c r="F736" i="5" s="1"/>
  <c r="D737" i="5"/>
  <c r="F737" i="5" s="1"/>
  <c r="D738" i="5"/>
  <c r="F738" i="5" s="1"/>
  <c r="D739" i="5"/>
  <c r="F739" i="5" s="1"/>
  <c r="D740" i="5"/>
  <c r="F740" i="5" s="1"/>
  <c r="D741" i="5"/>
  <c r="F741" i="5" s="1"/>
  <c r="D742" i="5"/>
  <c r="F742" i="5" s="1"/>
  <c r="D743" i="5"/>
  <c r="F743" i="5" s="1"/>
  <c r="D744" i="5"/>
  <c r="F744" i="5" s="1"/>
  <c r="D745" i="5"/>
  <c r="D746" i="5"/>
  <c r="F746" i="5" s="1"/>
  <c r="D747" i="5"/>
  <c r="F747" i="5" s="1"/>
  <c r="D748" i="5"/>
  <c r="F748" i="5" s="1"/>
  <c r="D749" i="5"/>
  <c r="F749" i="5" s="1"/>
  <c r="D750" i="5"/>
  <c r="F750" i="5" s="1"/>
  <c r="D751" i="5"/>
  <c r="F751" i="5" s="1"/>
  <c r="D752" i="5"/>
  <c r="F752" i="5" s="1"/>
  <c r="D753" i="5"/>
  <c r="F753" i="5" s="1"/>
  <c r="D754" i="5"/>
  <c r="F754" i="5" s="1"/>
  <c r="D755" i="5"/>
  <c r="F755" i="5" s="1"/>
  <c r="D756" i="5"/>
  <c r="F756" i="5" s="1"/>
  <c r="D757" i="5"/>
  <c r="F757" i="5" s="1"/>
  <c r="D758" i="5"/>
  <c r="F758" i="5" s="1"/>
  <c r="D759" i="5"/>
  <c r="F759" i="5" s="1"/>
  <c r="D760" i="5"/>
  <c r="F760" i="5" s="1"/>
  <c r="D761" i="5"/>
  <c r="D762" i="5"/>
  <c r="F762" i="5" s="1"/>
  <c r="D763" i="5"/>
  <c r="F763" i="5" s="1"/>
  <c r="D764" i="5"/>
  <c r="F764" i="5" s="1"/>
  <c r="D765" i="5"/>
  <c r="F765" i="5" s="1"/>
  <c r="D766" i="5"/>
  <c r="F766" i="5" s="1"/>
  <c r="D767" i="5"/>
  <c r="F767" i="5" s="1"/>
  <c r="D768" i="5"/>
  <c r="F768" i="5" s="1"/>
  <c r="D769" i="5"/>
  <c r="F769" i="5" s="1"/>
  <c r="D770" i="5"/>
  <c r="F770" i="5" s="1"/>
  <c r="D771" i="5"/>
  <c r="F771" i="5" s="1"/>
  <c r="D772" i="5"/>
  <c r="F772" i="5" s="1"/>
  <c r="D773" i="5"/>
  <c r="F773" i="5" s="1"/>
  <c r="D774" i="5"/>
  <c r="F774" i="5" s="1"/>
  <c r="D775" i="5"/>
  <c r="F775" i="5" s="1"/>
  <c r="D776" i="5"/>
  <c r="F776" i="5" s="1"/>
  <c r="D777" i="5"/>
  <c r="D778" i="5"/>
  <c r="F778" i="5" s="1"/>
  <c r="D779" i="5"/>
  <c r="F779" i="5" s="1"/>
  <c r="D780" i="5"/>
  <c r="F780" i="5" s="1"/>
  <c r="D781" i="5"/>
  <c r="F781" i="5" s="1"/>
  <c r="D782" i="5"/>
  <c r="F782" i="5" s="1"/>
  <c r="D783" i="5"/>
  <c r="F783" i="5" s="1"/>
  <c r="D784" i="5"/>
  <c r="F784" i="5" s="1"/>
  <c r="D785" i="5"/>
  <c r="F785" i="5" s="1"/>
  <c r="D786" i="5"/>
  <c r="F786" i="5" s="1"/>
  <c r="D787" i="5"/>
  <c r="F787" i="5" s="1"/>
  <c r="D788" i="5"/>
  <c r="F788" i="5" s="1"/>
  <c r="D789" i="5"/>
  <c r="F789" i="5" s="1"/>
  <c r="D790" i="5"/>
  <c r="F790" i="5" s="1"/>
  <c r="D791" i="5"/>
  <c r="F791" i="5" s="1"/>
  <c r="D792" i="5"/>
  <c r="F792" i="5" s="1"/>
  <c r="D793" i="5"/>
  <c r="D794" i="5"/>
  <c r="F794" i="5" s="1"/>
  <c r="D795" i="5"/>
  <c r="F795" i="5" s="1"/>
  <c r="D796" i="5"/>
  <c r="F796" i="5" s="1"/>
  <c r="D797" i="5"/>
  <c r="F797" i="5" s="1"/>
  <c r="D798" i="5"/>
  <c r="F798" i="5" s="1"/>
  <c r="D799" i="5"/>
  <c r="F799" i="5" s="1"/>
  <c r="D800" i="5"/>
  <c r="F800" i="5" s="1"/>
  <c r="D801" i="5"/>
  <c r="F801" i="5" s="1"/>
  <c r="D802" i="5"/>
  <c r="F802" i="5" s="1"/>
  <c r="D803" i="5"/>
  <c r="F803" i="5" s="1"/>
  <c r="D804" i="5"/>
  <c r="F804" i="5" s="1"/>
  <c r="D805" i="5"/>
  <c r="F805" i="5" s="1"/>
  <c r="D806" i="5"/>
  <c r="F806" i="5" s="1"/>
  <c r="D807" i="5"/>
  <c r="F807" i="5" s="1"/>
  <c r="D808" i="5"/>
  <c r="F808" i="5" s="1"/>
  <c r="D809" i="5"/>
  <c r="D810" i="5"/>
  <c r="F810" i="5" s="1"/>
  <c r="D811" i="5"/>
  <c r="F811" i="5" s="1"/>
  <c r="D812" i="5"/>
  <c r="F812" i="5" s="1"/>
  <c r="D813" i="5"/>
  <c r="F813" i="5" s="1"/>
  <c r="D814" i="5"/>
  <c r="F814" i="5" s="1"/>
  <c r="D815" i="5"/>
  <c r="F815" i="5" s="1"/>
  <c r="D816" i="5"/>
  <c r="F816" i="5" s="1"/>
  <c r="D817" i="5"/>
  <c r="F817" i="5" s="1"/>
  <c r="D818" i="5"/>
  <c r="F818" i="5" s="1"/>
  <c r="D819" i="5"/>
  <c r="F819" i="5" s="1"/>
  <c r="D820" i="5"/>
  <c r="F820" i="5" s="1"/>
  <c r="D821" i="5"/>
  <c r="F821" i="5" s="1"/>
  <c r="D822" i="5"/>
  <c r="F822" i="5" s="1"/>
  <c r="D823" i="5"/>
  <c r="F823" i="5" s="1"/>
  <c r="D824" i="5"/>
  <c r="F824" i="5" s="1"/>
  <c r="D825" i="5"/>
  <c r="D826" i="5"/>
  <c r="F826" i="5" s="1"/>
  <c r="D827" i="5"/>
  <c r="F827" i="5" s="1"/>
  <c r="D828" i="5"/>
  <c r="F828" i="5" s="1"/>
  <c r="D829" i="5"/>
  <c r="F829" i="5" s="1"/>
  <c r="D830" i="5"/>
  <c r="F830" i="5" s="1"/>
  <c r="D831" i="5"/>
  <c r="F831" i="5" s="1"/>
  <c r="D832" i="5"/>
  <c r="F832" i="5" s="1"/>
  <c r="D833" i="5"/>
  <c r="F833" i="5" s="1"/>
  <c r="D834" i="5"/>
  <c r="F834" i="5" s="1"/>
  <c r="D835" i="5"/>
  <c r="F835" i="5" s="1"/>
  <c r="D836" i="5"/>
  <c r="F836" i="5" s="1"/>
  <c r="D837" i="5"/>
  <c r="F837" i="5" s="1"/>
  <c r="D838" i="5"/>
  <c r="F838" i="5" s="1"/>
  <c r="D839" i="5"/>
  <c r="F839" i="5" s="1"/>
  <c r="D840" i="5"/>
  <c r="F840" i="5" s="1"/>
  <c r="D841" i="5"/>
  <c r="D842" i="5"/>
  <c r="F842" i="5" s="1"/>
  <c r="D843" i="5"/>
  <c r="F843" i="5" s="1"/>
  <c r="D844" i="5"/>
  <c r="F844" i="5" s="1"/>
  <c r="D845" i="5"/>
  <c r="F845" i="5" s="1"/>
  <c r="D846" i="5"/>
  <c r="F846" i="5" s="1"/>
  <c r="D847" i="5"/>
  <c r="F847" i="5" s="1"/>
  <c r="D848" i="5"/>
  <c r="F848" i="5" s="1"/>
  <c r="D849" i="5"/>
  <c r="F849" i="5" s="1"/>
  <c r="D850" i="5"/>
  <c r="F850" i="5" s="1"/>
  <c r="D851" i="5"/>
  <c r="F851" i="5" s="1"/>
  <c r="D852" i="5"/>
  <c r="F852" i="5" s="1"/>
  <c r="D853" i="5"/>
  <c r="F853" i="5" s="1"/>
  <c r="D854" i="5"/>
  <c r="F854" i="5" s="1"/>
  <c r="D855" i="5"/>
  <c r="F855" i="5" s="1"/>
  <c r="D856" i="5"/>
  <c r="F856" i="5" s="1"/>
  <c r="D857" i="5"/>
  <c r="D858" i="5"/>
  <c r="F858" i="5" s="1"/>
  <c r="D859" i="5"/>
  <c r="F859" i="5" s="1"/>
  <c r="D860" i="5"/>
  <c r="F860" i="5" s="1"/>
  <c r="D861" i="5"/>
  <c r="F861" i="5" s="1"/>
  <c r="D862" i="5"/>
  <c r="F862" i="5" s="1"/>
  <c r="D863" i="5"/>
  <c r="F863" i="5" s="1"/>
  <c r="D864" i="5"/>
  <c r="F864" i="5" s="1"/>
  <c r="D865" i="5"/>
  <c r="F865" i="5" s="1"/>
  <c r="D866" i="5"/>
  <c r="F866" i="5" s="1"/>
  <c r="D867" i="5"/>
  <c r="F867" i="5" s="1"/>
  <c r="D868" i="5"/>
  <c r="F868" i="5" s="1"/>
  <c r="D869" i="5"/>
  <c r="F869" i="5" s="1"/>
  <c r="D870" i="5"/>
  <c r="F870" i="5" s="1"/>
  <c r="D871" i="5"/>
  <c r="F871" i="5" s="1"/>
  <c r="D872" i="5"/>
  <c r="F872" i="5" s="1"/>
  <c r="D873" i="5"/>
  <c r="D874" i="5"/>
  <c r="F874" i="5" s="1"/>
  <c r="D875" i="5"/>
  <c r="F875" i="5" s="1"/>
  <c r="D876" i="5"/>
  <c r="F876" i="5" s="1"/>
  <c r="D877" i="5"/>
  <c r="F877" i="5" s="1"/>
  <c r="D878" i="5"/>
  <c r="F878" i="5" s="1"/>
  <c r="D879" i="5"/>
  <c r="F879" i="5" s="1"/>
  <c r="D880" i="5"/>
  <c r="F880" i="5" s="1"/>
  <c r="D881" i="5"/>
  <c r="F881" i="5" s="1"/>
  <c r="D882" i="5"/>
  <c r="F882" i="5" s="1"/>
  <c r="D883" i="5"/>
  <c r="F883" i="5" s="1"/>
  <c r="D884" i="5"/>
  <c r="F884" i="5" s="1"/>
  <c r="D885" i="5"/>
  <c r="F885" i="5" s="1"/>
  <c r="D886" i="5"/>
  <c r="F886" i="5" s="1"/>
  <c r="D887" i="5"/>
  <c r="F887" i="5" s="1"/>
  <c r="D888" i="5"/>
  <c r="F888" i="5" s="1"/>
  <c r="D889" i="5"/>
  <c r="D890" i="5"/>
  <c r="F890" i="5" s="1"/>
  <c r="D891" i="5"/>
  <c r="F891" i="5" s="1"/>
  <c r="D892" i="5"/>
  <c r="F892" i="5" s="1"/>
  <c r="D893" i="5"/>
  <c r="F893" i="5" s="1"/>
  <c r="D894" i="5"/>
  <c r="F894" i="5" s="1"/>
  <c r="D895" i="5"/>
  <c r="F895" i="5" s="1"/>
  <c r="D896" i="5"/>
  <c r="F896" i="5" s="1"/>
  <c r="D897" i="5"/>
  <c r="F897" i="5" s="1"/>
  <c r="D898" i="5"/>
  <c r="F898" i="5" s="1"/>
  <c r="D899" i="5"/>
  <c r="F899" i="5" s="1"/>
  <c r="D900" i="5"/>
  <c r="F900" i="5" s="1"/>
  <c r="D901" i="5"/>
  <c r="F901" i="5" s="1"/>
  <c r="D902" i="5"/>
  <c r="F902" i="5" s="1"/>
  <c r="D903" i="5"/>
  <c r="F903" i="5" s="1"/>
  <c r="D904" i="5"/>
  <c r="F904" i="5" s="1"/>
  <c r="D905" i="5"/>
  <c r="D906" i="5"/>
  <c r="F906" i="5" s="1"/>
  <c r="D907" i="5"/>
  <c r="F907" i="5" s="1"/>
  <c r="D908" i="5"/>
  <c r="F908" i="5" s="1"/>
  <c r="D909" i="5"/>
  <c r="F909" i="5" s="1"/>
  <c r="D910" i="5"/>
  <c r="F910" i="5" s="1"/>
  <c r="D911" i="5"/>
  <c r="F911" i="5" s="1"/>
  <c r="D912" i="5"/>
  <c r="F912" i="5" s="1"/>
  <c r="D913" i="5"/>
  <c r="F913" i="5" s="1"/>
  <c r="D914" i="5"/>
  <c r="F914" i="5" s="1"/>
  <c r="D915" i="5"/>
  <c r="F915" i="5" s="1"/>
  <c r="D916" i="5"/>
  <c r="F916" i="5" s="1"/>
  <c r="D917" i="5"/>
  <c r="F917" i="5" s="1"/>
  <c r="D918" i="5"/>
  <c r="F918" i="5" s="1"/>
  <c r="D919" i="5"/>
  <c r="F919" i="5" s="1"/>
  <c r="D920" i="5"/>
  <c r="F920" i="5" s="1"/>
  <c r="D921" i="5"/>
  <c r="D922" i="5"/>
  <c r="F922" i="5" s="1"/>
  <c r="D923" i="5"/>
  <c r="F923" i="5" s="1"/>
  <c r="D924" i="5"/>
  <c r="F924" i="5" s="1"/>
  <c r="D925" i="5"/>
  <c r="F925" i="5" s="1"/>
  <c r="D926" i="5"/>
  <c r="F926" i="5" s="1"/>
  <c r="D927" i="5"/>
  <c r="F927" i="5" s="1"/>
  <c r="D928" i="5"/>
  <c r="F928" i="5" s="1"/>
  <c r="D929" i="5"/>
  <c r="F929" i="5" s="1"/>
  <c r="D930" i="5"/>
  <c r="F930" i="5" s="1"/>
  <c r="D931" i="5"/>
  <c r="F931" i="5" s="1"/>
  <c r="D932" i="5"/>
  <c r="F932" i="5" s="1"/>
  <c r="D933" i="5"/>
  <c r="F933" i="5" s="1"/>
  <c r="D934" i="5"/>
  <c r="F934" i="5" s="1"/>
  <c r="D935" i="5"/>
  <c r="F935" i="5" s="1"/>
  <c r="D936" i="5"/>
  <c r="F936" i="5" s="1"/>
  <c r="D937" i="5"/>
  <c r="D938" i="5"/>
  <c r="F938" i="5" s="1"/>
  <c r="D939" i="5"/>
  <c r="F939" i="5" s="1"/>
  <c r="D940" i="5"/>
  <c r="F940" i="5" s="1"/>
  <c r="D941" i="5"/>
  <c r="F941" i="5" s="1"/>
  <c r="D942" i="5"/>
  <c r="F942" i="5" s="1"/>
  <c r="D943" i="5"/>
  <c r="F943" i="5" s="1"/>
  <c r="D944" i="5"/>
  <c r="F944" i="5" s="1"/>
  <c r="D945" i="5"/>
  <c r="F945" i="5" s="1"/>
  <c r="D946" i="5"/>
  <c r="F946" i="5" s="1"/>
  <c r="D947" i="5"/>
  <c r="F947" i="5" s="1"/>
  <c r="D948" i="5"/>
  <c r="F948" i="5" s="1"/>
  <c r="D949" i="5"/>
  <c r="F949" i="5" s="1"/>
  <c r="D950" i="5"/>
  <c r="F950" i="5" s="1"/>
  <c r="D951" i="5"/>
  <c r="F951" i="5" s="1"/>
  <c r="D952" i="5"/>
  <c r="F952" i="5" s="1"/>
  <c r="D953" i="5"/>
  <c r="D954" i="5"/>
  <c r="F954" i="5" s="1"/>
  <c r="D955" i="5"/>
  <c r="F955" i="5" s="1"/>
  <c r="D956" i="5"/>
  <c r="F956" i="5" s="1"/>
  <c r="D957" i="5"/>
  <c r="F957" i="5" s="1"/>
  <c r="D958" i="5"/>
  <c r="F958" i="5" s="1"/>
  <c r="D959" i="5"/>
  <c r="F959" i="5" s="1"/>
  <c r="D960" i="5"/>
  <c r="F960" i="5" s="1"/>
  <c r="D961" i="5"/>
  <c r="F961" i="5" s="1"/>
  <c r="D962" i="5"/>
  <c r="F962" i="5" s="1"/>
  <c r="D963" i="5"/>
  <c r="F963" i="5" s="1"/>
  <c r="D964" i="5"/>
  <c r="F964" i="5" s="1"/>
  <c r="D965" i="5"/>
  <c r="F965" i="5" s="1"/>
  <c r="D966" i="5"/>
  <c r="F966" i="5" s="1"/>
  <c r="D967" i="5"/>
  <c r="F967" i="5" s="1"/>
  <c r="D968" i="5"/>
  <c r="F968" i="5" s="1"/>
  <c r="D969" i="5"/>
  <c r="D970" i="5"/>
  <c r="F970" i="5" s="1"/>
  <c r="D971" i="5"/>
  <c r="F971" i="5" s="1"/>
  <c r="D972" i="5"/>
  <c r="F972" i="5" s="1"/>
  <c r="D973" i="5"/>
  <c r="F973" i="5" s="1"/>
  <c r="D974" i="5"/>
  <c r="F974" i="5" s="1"/>
  <c r="D975" i="5"/>
  <c r="F975" i="5" s="1"/>
  <c r="D976" i="5"/>
  <c r="F976" i="5" s="1"/>
  <c r="D977" i="5"/>
  <c r="F977" i="5" s="1"/>
  <c r="D978" i="5"/>
  <c r="F978" i="5" s="1"/>
  <c r="D979" i="5"/>
  <c r="F979" i="5" s="1"/>
  <c r="D980" i="5"/>
  <c r="F980" i="5" s="1"/>
  <c r="D981" i="5"/>
  <c r="F981" i="5" s="1"/>
  <c r="D982" i="5"/>
  <c r="F982" i="5" s="1"/>
  <c r="D983" i="5"/>
  <c r="F983" i="5" s="1"/>
  <c r="D984" i="5"/>
  <c r="F984" i="5" s="1"/>
  <c r="D985" i="5"/>
  <c r="D986" i="5"/>
  <c r="F986" i="5" s="1"/>
  <c r="D987" i="5"/>
  <c r="F987" i="5" s="1"/>
  <c r="D988" i="5"/>
  <c r="F988" i="5" s="1"/>
  <c r="D989" i="5"/>
  <c r="F989" i="5" s="1"/>
  <c r="D990" i="5"/>
  <c r="F990" i="5" s="1"/>
  <c r="D991" i="5"/>
  <c r="F991" i="5" s="1"/>
  <c r="D992" i="5"/>
  <c r="F992" i="5" s="1"/>
  <c r="D993" i="5"/>
  <c r="F993" i="5" s="1"/>
  <c r="D994" i="5"/>
  <c r="F994" i="5" s="1"/>
  <c r="D995" i="5"/>
  <c r="F995" i="5" s="1"/>
  <c r="D996" i="5"/>
  <c r="F996" i="5" s="1"/>
  <c r="D997" i="5"/>
  <c r="F997" i="5" s="1"/>
  <c r="D998" i="5"/>
  <c r="F998" i="5" s="1"/>
  <c r="D999" i="5"/>
  <c r="F999" i="5" s="1"/>
  <c r="D1000" i="5"/>
  <c r="F1000" i="5" s="1"/>
  <c r="D1001" i="5"/>
  <c r="D1002" i="5"/>
  <c r="F1002" i="5" s="1"/>
  <c r="D1003" i="5"/>
  <c r="F1003" i="5" s="1"/>
  <c r="D1004" i="5"/>
  <c r="F1004" i="5" s="1"/>
  <c r="D1005" i="5"/>
  <c r="F1005" i="5" s="1"/>
  <c r="D1006" i="5"/>
  <c r="F1006" i="5" s="1"/>
  <c r="D1007" i="5"/>
  <c r="F1007" i="5" s="1"/>
  <c r="D1008" i="5"/>
  <c r="F1008" i="5" s="1"/>
  <c r="D1009" i="5"/>
  <c r="F1009" i="5" s="1"/>
  <c r="D1010" i="5"/>
  <c r="F1010" i="5" s="1"/>
  <c r="D1011" i="5"/>
  <c r="F1011" i="5" s="1"/>
  <c r="D1012" i="5"/>
  <c r="F1012" i="5" s="1"/>
  <c r="D1013" i="5"/>
  <c r="F1013" i="5" s="1"/>
  <c r="D1014" i="5"/>
  <c r="F1014" i="5" s="1"/>
  <c r="D1015" i="5"/>
  <c r="F1015" i="5" s="1"/>
  <c r="D1016" i="5"/>
  <c r="F1016" i="5" s="1"/>
  <c r="D1017" i="5"/>
  <c r="D1018" i="5"/>
  <c r="F1018" i="5" s="1"/>
  <c r="D1019" i="5"/>
  <c r="F1019" i="5" s="1"/>
  <c r="D1020" i="5"/>
  <c r="F1020" i="5" s="1"/>
  <c r="D1021" i="5"/>
  <c r="F1021" i="5" s="1"/>
  <c r="D1022" i="5"/>
  <c r="F1022" i="5" s="1"/>
  <c r="D1023" i="5"/>
  <c r="F1023" i="5" s="1"/>
  <c r="D1024" i="5"/>
  <c r="F1024" i="5" s="1"/>
  <c r="D1025" i="5"/>
  <c r="F1025" i="5" s="1"/>
  <c r="D1026" i="5"/>
  <c r="F1026" i="5" s="1"/>
  <c r="D1027" i="5"/>
  <c r="F1027" i="5" s="1"/>
  <c r="D1028" i="5"/>
  <c r="F1028" i="5" s="1"/>
  <c r="D1029" i="5"/>
  <c r="F1029" i="5" s="1"/>
  <c r="D1030" i="5"/>
  <c r="F1030" i="5" s="1"/>
  <c r="D1031" i="5"/>
  <c r="F1031" i="5" s="1"/>
  <c r="D1032" i="5"/>
  <c r="F1032" i="5" s="1"/>
  <c r="D1033" i="5"/>
  <c r="D1034" i="5"/>
  <c r="F1034" i="5" s="1"/>
  <c r="D1035" i="5"/>
  <c r="F1035" i="5" s="1"/>
  <c r="D1036" i="5"/>
  <c r="F1036" i="5" s="1"/>
  <c r="D1037" i="5"/>
  <c r="F1037" i="5" s="1"/>
  <c r="D1038" i="5"/>
  <c r="F1038" i="5" s="1"/>
  <c r="D1039" i="5"/>
  <c r="F1039" i="5" s="1"/>
  <c r="D1040" i="5"/>
  <c r="F1040" i="5" s="1"/>
  <c r="D1041" i="5"/>
  <c r="F1041" i="5" s="1"/>
  <c r="D1042" i="5"/>
  <c r="F1042" i="5" s="1"/>
  <c r="D1043" i="5"/>
  <c r="F1043" i="5" s="1"/>
  <c r="D1044" i="5"/>
  <c r="F1044" i="5" s="1"/>
  <c r="D1045" i="5"/>
  <c r="F1045" i="5" s="1"/>
  <c r="D1046" i="5"/>
  <c r="F1046" i="5" s="1"/>
  <c r="D1047" i="5"/>
  <c r="F1047" i="5" s="1"/>
  <c r="D1048" i="5"/>
  <c r="F1048" i="5" s="1"/>
  <c r="D1049" i="5"/>
  <c r="D1050" i="5"/>
  <c r="F1050" i="5" s="1"/>
  <c r="D1051" i="5"/>
  <c r="F1051" i="5" s="1"/>
  <c r="D1052" i="5"/>
  <c r="F1052" i="5" s="1"/>
  <c r="D1053" i="5"/>
  <c r="F1053" i="5" s="1"/>
  <c r="D1054" i="5"/>
  <c r="F1054" i="5" s="1"/>
  <c r="D1055" i="5"/>
  <c r="F1055" i="5" s="1"/>
  <c r="D1056" i="5"/>
  <c r="F1056" i="5" s="1"/>
  <c r="D1057" i="5"/>
  <c r="F1057" i="5" s="1"/>
  <c r="D1058" i="5"/>
  <c r="F1058" i="5" s="1"/>
  <c r="D1059" i="5"/>
  <c r="F1059" i="5" s="1"/>
  <c r="D1060" i="5"/>
  <c r="F1060" i="5" s="1"/>
  <c r="D1061" i="5"/>
  <c r="F1061" i="5" s="1"/>
  <c r="D1062" i="5"/>
  <c r="F1062" i="5" s="1"/>
  <c r="D1063" i="5"/>
  <c r="F1063" i="5" s="1"/>
  <c r="D1064" i="5"/>
  <c r="F1064" i="5" s="1"/>
  <c r="D1065" i="5"/>
  <c r="D1066" i="5"/>
  <c r="F1066" i="5" s="1"/>
  <c r="D1067" i="5"/>
  <c r="F1067" i="5" s="1"/>
  <c r="D1068" i="5"/>
  <c r="F1068" i="5" s="1"/>
  <c r="D1069" i="5"/>
  <c r="F1069" i="5" s="1"/>
  <c r="D1070" i="5"/>
  <c r="F1070" i="5" s="1"/>
  <c r="D1071" i="5"/>
  <c r="F1071" i="5" s="1"/>
  <c r="D1072" i="5"/>
  <c r="F1072" i="5" s="1"/>
  <c r="D1073" i="5"/>
  <c r="F1073" i="5" s="1"/>
  <c r="D1074" i="5"/>
  <c r="F1074" i="5" s="1"/>
  <c r="D1075" i="5"/>
  <c r="F1075" i="5" s="1"/>
  <c r="D1076" i="5"/>
  <c r="F1076" i="5" s="1"/>
  <c r="D1077" i="5"/>
  <c r="F1077" i="5" s="1"/>
  <c r="D1078" i="5"/>
  <c r="F1078" i="5" s="1"/>
  <c r="D1079" i="5"/>
  <c r="F1079" i="5" s="1"/>
  <c r="D1080" i="5"/>
  <c r="F1080" i="5" s="1"/>
  <c r="D1081" i="5"/>
  <c r="D1082" i="5"/>
  <c r="F1082" i="5" s="1"/>
  <c r="D1083" i="5"/>
  <c r="F1083" i="5" s="1"/>
  <c r="D1084" i="5"/>
  <c r="F1084" i="5" s="1"/>
  <c r="D1085" i="5"/>
  <c r="F1085" i="5" s="1"/>
  <c r="D1086" i="5"/>
  <c r="F1086" i="5" s="1"/>
  <c r="D1087" i="5"/>
  <c r="F1087" i="5" s="1"/>
  <c r="D1088" i="5"/>
  <c r="F1088" i="5" s="1"/>
  <c r="D1089" i="5"/>
  <c r="F1089" i="5" s="1"/>
  <c r="D1090" i="5"/>
  <c r="F1090" i="5" s="1"/>
  <c r="D1091" i="5"/>
  <c r="F1091" i="5" s="1"/>
  <c r="D1092" i="5"/>
  <c r="F1092" i="5" s="1"/>
  <c r="D1093" i="5"/>
  <c r="F1093" i="5" s="1"/>
  <c r="D1094" i="5"/>
  <c r="F1094" i="5" s="1"/>
  <c r="D1095" i="5"/>
  <c r="F1095" i="5" s="1"/>
  <c r="D1096" i="5"/>
  <c r="F1096" i="5" s="1"/>
  <c r="D1097" i="5"/>
  <c r="D1098" i="5"/>
  <c r="F1098" i="5" s="1"/>
  <c r="D1099" i="5"/>
  <c r="F1099" i="5" s="1"/>
  <c r="D1100" i="5"/>
  <c r="F1100" i="5" s="1"/>
  <c r="D1101" i="5"/>
  <c r="F1101" i="5" s="1"/>
  <c r="D1102" i="5"/>
  <c r="F1102" i="5" s="1"/>
  <c r="D1103" i="5"/>
  <c r="F1103" i="5" s="1"/>
  <c r="D1104" i="5"/>
  <c r="F1104" i="5" s="1"/>
  <c r="D1105" i="5"/>
  <c r="F1105" i="5" s="1"/>
  <c r="D1106" i="5"/>
  <c r="F1106" i="5" s="1"/>
  <c r="D1107" i="5"/>
  <c r="F1107" i="5" s="1"/>
  <c r="D1108" i="5"/>
  <c r="F1108" i="5" s="1"/>
  <c r="D1109" i="5"/>
  <c r="F1109" i="5" s="1"/>
  <c r="D1110" i="5"/>
  <c r="F1110" i="5" s="1"/>
  <c r="D1111" i="5"/>
  <c r="F1111" i="5" s="1"/>
  <c r="D1112" i="5"/>
  <c r="F1112" i="5" s="1"/>
  <c r="D1113" i="5"/>
  <c r="D1114" i="5"/>
  <c r="F1114" i="5" s="1"/>
  <c r="D1115" i="5"/>
  <c r="F1115" i="5" s="1"/>
  <c r="D1116" i="5"/>
  <c r="F1116" i="5" s="1"/>
  <c r="D1117" i="5"/>
  <c r="F1117" i="5" s="1"/>
  <c r="D1118" i="5"/>
  <c r="F1118" i="5" s="1"/>
  <c r="D1119" i="5"/>
  <c r="F1119" i="5" s="1"/>
  <c r="D1120" i="5"/>
  <c r="F1120" i="5" s="1"/>
  <c r="D1121" i="5"/>
  <c r="F1121" i="5" s="1"/>
  <c r="D1122" i="5"/>
  <c r="F1122" i="5" s="1"/>
  <c r="D1123" i="5"/>
  <c r="F1123" i="5" s="1"/>
  <c r="D1124" i="5"/>
  <c r="F1124" i="5" s="1"/>
  <c r="D1125" i="5"/>
  <c r="F1125" i="5" s="1"/>
  <c r="D1126" i="5"/>
  <c r="F1126" i="5" s="1"/>
  <c r="D1127" i="5"/>
  <c r="F1127" i="5" s="1"/>
  <c r="D1128" i="5"/>
  <c r="F1128" i="5" s="1"/>
  <c r="D1129" i="5"/>
  <c r="D1130" i="5"/>
  <c r="F1130" i="5" s="1"/>
  <c r="D1131" i="5"/>
  <c r="F1131" i="5" s="1"/>
  <c r="D1132" i="5"/>
  <c r="F1132" i="5" s="1"/>
  <c r="D1133" i="5"/>
  <c r="F1133" i="5" s="1"/>
  <c r="D1134" i="5"/>
  <c r="F1134" i="5" s="1"/>
  <c r="D1135" i="5"/>
  <c r="F1135" i="5" s="1"/>
  <c r="D1136" i="5"/>
  <c r="F1136" i="5" s="1"/>
  <c r="D1137" i="5"/>
  <c r="F1137" i="5" s="1"/>
  <c r="D1138" i="5"/>
  <c r="F1138" i="5" s="1"/>
  <c r="D1139" i="5"/>
  <c r="F1139" i="5" s="1"/>
  <c r="D1140" i="5"/>
  <c r="F1140" i="5" s="1"/>
  <c r="D1141" i="5"/>
  <c r="F1141" i="5" s="1"/>
  <c r="D1142" i="5"/>
  <c r="F1142" i="5" s="1"/>
  <c r="D1143" i="5"/>
  <c r="F1143" i="5" s="1"/>
  <c r="D1144" i="5"/>
  <c r="F1144" i="5" s="1"/>
  <c r="D1145" i="5"/>
  <c r="D1146" i="5"/>
  <c r="F1146" i="5" s="1"/>
  <c r="D1147" i="5"/>
  <c r="F1147" i="5" s="1"/>
  <c r="D1148" i="5"/>
  <c r="F1148" i="5" s="1"/>
  <c r="D1149" i="5"/>
  <c r="F1149" i="5" s="1"/>
  <c r="D1150" i="5"/>
  <c r="F1150" i="5" s="1"/>
  <c r="D1151" i="5"/>
  <c r="F1151" i="5" s="1"/>
  <c r="D1152" i="5"/>
  <c r="F1152" i="5" s="1"/>
  <c r="D1153" i="5"/>
  <c r="F1153" i="5" s="1"/>
  <c r="D1154" i="5"/>
  <c r="F1154" i="5" s="1"/>
  <c r="D1155" i="5"/>
  <c r="F1155" i="5" s="1"/>
  <c r="D1156" i="5"/>
  <c r="F1156" i="5" s="1"/>
  <c r="D1157" i="5"/>
  <c r="F1157" i="5" s="1"/>
  <c r="D1158" i="5"/>
  <c r="F1158" i="5" s="1"/>
  <c r="D1159" i="5"/>
  <c r="F1159" i="5" s="1"/>
  <c r="D1160" i="5"/>
  <c r="F1160" i="5" s="1"/>
  <c r="D1161" i="5"/>
  <c r="D1162" i="5"/>
  <c r="F1162" i="5" s="1"/>
  <c r="D1163" i="5"/>
  <c r="F1163" i="5" s="1"/>
  <c r="D1164" i="5"/>
  <c r="F1164" i="5" s="1"/>
  <c r="D1165" i="5"/>
  <c r="F1165" i="5" s="1"/>
  <c r="D1166" i="5"/>
  <c r="F1166" i="5" s="1"/>
  <c r="D1167" i="5"/>
  <c r="F1167" i="5" s="1"/>
  <c r="D1168" i="5"/>
  <c r="F1168" i="5" s="1"/>
  <c r="D1169" i="5"/>
  <c r="F1169" i="5" s="1"/>
  <c r="D1170" i="5"/>
  <c r="F1170" i="5" s="1"/>
  <c r="D1171" i="5"/>
  <c r="F1171" i="5" s="1"/>
  <c r="D1172" i="5"/>
  <c r="F1172" i="5" s="1"/>
  <c r="D1173" i="5"/>
  <c r="F1173" i="5" s="1"/>
  <c r="D1174" i="5"/>
  <c r="F1174" i="5" s="1"/>
  <c r="D1175" i="5"/>
  <c r="F1175" i="5" s="1"/>
  <c r="D1176" i="5"/>
  <c r="F1176" i="5" s="1"/>
  <c r="D1177" i="5"/>
  <c r="D1178" i="5"/>
  <c r="F1178" i="5" s="1"/>
  <c r="D1179" i="5"/>
  <c r="F1179" i="5" s="1"/>
  <c r="D1180" i="5"/>
  <c r="F1180" i="5" s="1"/>
  <c r="D1181" i="5"/>
  <c r="F1181" i="5" s="1"/>
  <c r="D1182" i="5"/>
  <c r="F1182" i="5" s="1"/>
  <c r="D1183" i="5"/>
  <c r="F1183" i="5" s="1"/>
  <c r="D1184" i="5"/>
  <c r="F1184" i="5" s="1"/>
  <c r="D1185" i="5"/>
  <c r="F1185" i="5" s="1"/>
  <c r="D1186" i="5"/>
  <c r="F1186" i="5" s="1"/>
  <c r="D1187" i="5"/>
  <c r="F1187" i="5" s="1"/>
  <c r="D1188" i="5"/>
  <c r="F1188" i="5" s="1"/>
  <c r="D1189" i="5"/>
  <c r="F1189" i="5" s="1"/>
  <c r="D1190" i="5"/>
  <c r="F1190" i="5" s="1"/>
  <c r="D1191" i="5"/>
  <c r="F1191" i="5" s="1"/>
  <c r="D1192" i="5"/>
  <c r="F1192" i="5" s="1"/>
  <c r="D1193" i="5"/>
  <c r="D1194" i="5"/>
  <c r="F1194" i="5" s="1"/>
  <c r="D1195" i="5"/>
  <c r="F1195" i="5" s="1"/>
  <c r="D1196" i="5"/>
  <c r="F1196" i="5" s="1"/>
  <c r="D1197" i="5"/>
  <c r="F1197" i="5" s="1"/>
  <c r="D1198" i="5"/>
  <c r="F1198" i="5" s="1"/>
  <c r="D1199" i="5"/>
  <c r="F1199" i="5" s="1"/>
  <c r="D1200" i="5"/>
  <c r="F1200" i="5" s="1"/>
  <c r="D1201" i="5"/>
  <c r="F1201" i="5" s="1"/>
  <c r="D1202" i="5"/>
  <c r="F1202" i="5" s="1"/>
  <c r="D1203" i="5"/>
  <c r="F1203" i="5" s="1"/>
  <c r="D1204" i="5"/>
  <c r="F1204" i="5" s="1"/>
  <c r="D1205" i="5"/>
  <c r="F1205" i="5" s="1"/>
  <c r="D1206" i="5"/>
  <c r="F1206" i="5" s="1"/>
  <c r="D1207" i="5"/>
  <c r="F1207" i="5" s="1"/>
  <c r="D1208" i="5"/>
  <c r="F1208" i="5" s="1"/>
  <c r="D1209" i="5"/>
  <c r="D1210" i="5"/>
  <c r="F1210" i="5" s="1"/>
  <c r="D1211" i="5"/>
  <c r="F1211" i="5" s="1"/>
  <c r="D1212" i="5"/>
  <c r="F1212" i="5" s="1"/>
  <c r="D1213" i="5"/>
  <c r="F1213" i="5" s="1"/>
  <c r="D1214" i="5"/>
  <c r="F1214" i="5" s="1"/>
  <c r="D1215" i="5"/>
  <c r="F1215" i="5" s="1"/>
  <c r="D1216" i="5"/>
  <c r="F1216" i="5" s="1"/>
  <c r="D1217" i="5"/>
  <c r="F1217" i="5" s="1"/>
  <c r="D1218" i="5"/>
  <c r="F1218" i="5" s="1"/>
  <c r="D1219" i="5"/>
  <c r="F1219" i="5" s="1"/>
  <c r="D1220" i="5"/>
  <c r="F1220" i="5" s="1"/>
  <c r="D1221" i="5"/>
  <c r="F1221" i="5" s="1"/>
  <c r="D1222" i="5"/>
  <c r="F1222" i="5" s="1"/>
  <c r="D1223" i="5"/>
  <c r="F1223" i="5" s="1"/>
  <c r="D1224" i="5"/>
  <c r="F1224" i="5" s="1"/>
  <c r="D1225" i="5"/>
  <c r="D1226" i="5"/>
  <c r="F1226" i="5" s="1"/>
  <c r="D1227" i="5"/>
  <c r="F1227" i="5" s="1"/>
  <c r="D1228" i="5"/>
  <c r="F1228" i="5" s="1"/>
  <c r="D1229" i="5"/>
  <c r="F1229" i="5" s="1"/>
  <c r="D1230" i="5"/>
  <c r="F1230" i="5" s="1"/>
  <c r="D1231" i="5"/>
  <c r="F1231" i="5" s="1"/>
  <c r="D1232" i="5"/>
  <c r="F1232" i="5" s="1"/>
  <c r="D1233" i="5"/>
  <c r="F1233" i="5" s="1"/>
  <c r="D1234" i="5"/>
  <c r="F1234" i="5" s="1"/>
  <c r="D1235" i="5"/>
  <c r="F1235" i="5" s="1"/>
  <c r="D1236" i="5"/>
  <c r="F1236" i="5" s="1"/>
  <c r="D1237" i="5"/>
  <c r="F1237" i="5" s="1"/>
  <c r="D1238" i="5"/>
  <c r="F1238" i="5" s="1"/>
  <c r="D1239" i="5"/>
  <c r="F1239" i="5" s="1"/>
  <c r="D1240" i="5"/>
  <c r="F1240" i="5" s="1"/>
  <c r="D1241" i="5"/>
  <c r="D1242" i="5"/>
  <c r="F1242" i="5" s="1"/>
  <c r="D1243" i="5"/>
  <c r="F1243" i="5" s="1"/>
  <c r="D1244" i="5"/>
  <c r="F1244" i="5" s="1"/>
  <c r="D1245" i="5"/>
  <c r="F1245" i="5" s="1"/>
  <c r="D1246" i="5"/>
  <c r="F1246" i="5" s="1"/>
  <c r="D1247" i="5"/>
  <c r="F1247" i="5" s="1"/>
  <c r="D1248" i="5"/>
  <c r="F1248" i="5" s="1"/>
  <c r="D1249" i="5"/>
  <c r="F1249" i="5" s="1"/>
  <c r="D1250" i="5"/>
  <c r="F1250" i="5" s="1"/>
  <c r="D1251" i="5"/>
  <c r="F1251" i="5" s="1"/>
  <c r="D1252" i="5"/>
  <c r="F1252" i="5" s="1"/>
  <c r="D1253" i="5"/>
  <c r="F1253" i="5" s="1"/>
  <c r="D1254" i="5"/>
  <c r="F1254" i="5" s="1"/>
  <c r="D1255" i="5"/>
  <c r="F1255" i="5" s="1"/>
  <c r="D1256" i="5"/>
  <c r="F1256" i="5" s="1"/>
  <c r="D1257" i="5"/>
  <c r="D1258" i="5"/>
  <c r="F1258" i="5" s="1"/>
  <c r="D1259" i="5"/>
  <c r="F1259" i="5" s="1"/>
  <c r="D1260" i="5"/>
  <c r="F1260" i="5" s="1"/>
  <c r="D1261" i="5"/>
  <c r="F1261" i="5" s="1"/>
  <c r="D1262" i="5"/>
  <c r="F1262" i="5" s="1"/>
  <c r="D1263" i="5"/>
  <c r="F1263" i="5" s="1"/>
  <c r="D1264" i="5"/>
  <c r="F1264" i="5" s="1"/>
  <c r="D1265" i="5"/>
  <c r="F1265" i="5" s="1"/>
  <c r="D1266" i="5"/>
  <c r="F1266" i="5" s="1"/>
  <c r="D1267" i="5"/>
  <c r="F1267" i="5" s="1"/>
  <c r="D1268" i="5"/>
  <c r="F1268" i="5" s="1"/>
  <c r="D1269" i="5"/>
  <c r="F1269" i="5" s="1"/>
  <c r="D1270" i="5"/>
  <c r="F1270" i="5" s="1"/>
  <c r="D1271" i="5"/>
  <c r="F1271" i="5" s="1"/>
  <c r="D1272" i="5"/>
  <c r="F1272" i="5" s="1"/>
  <c r="D1273" i="5"/>
  <c r="D1274" i="5"/>
  <c r="F1274" i="5" s="1"/>
  <c r="D1275" i="5"/>
  <c r="F1275" i="5" s="1"/>
  <c r="D1276" i="5"/>
  <c r="F1276" i="5" s="1"/>
  <c r="D1277" i="5"/>
  <c r="F1277" i="5" s="1"/>
  <c r="D1278" i="5"/>
  <c r="F1278" i="5" s="1"/>
  <c r="D1279" i="5"/>
  <c r="F1279" i="5" s="1"/>
  <c r="D1280" i="5"/>
  <c r="F1280" i="5" s="1"/>
  <c r="D1281" i="5"/>
  <c r="F1281" i="5" s="1"/>
  <c r="D1282" i="5"/>
  <c r="F1282" i="5" s="1"/>
  <c r="D1283" i="5"/>
  <c r="F1283" i="5" s="1"/>
  <c r="D1284" i="5"/>
  <c r="F1284" i="5" s="1"/>
  <c r="D1285" i="5"/>
  <c r="F1285" i="5" s="1"/>
  <c r="D1286" i="5"/>
  <c r="F1286" i="5" s="1"/>
  <c r="D1287" i="5"/>
  <c r="F1287" i="5" s="1"/>
  <c r="D1288" i="5"/>
  <c r="F1288" i="5" s="1"/>
  <c r="D1289" i="5"/>
  <c r="D1290" i="5"/>
  <c r="F1290" i="5" s="1"/>
  <c r="D1291" i="5"/>
  <c r="F1291" i="5" s="1"/>
  <c r="D1292" i="5"/>
  <c r="F1292" i="5" s="1"/>
  <c r="D1293" i="5"/>
  <c r="F1293" i="5" s="1"/>
  <c r="D1294" i="5"/>
  <c r="F1294" i="5" s="1"/>
  <c r="D1295" i="5"/>
  <c r="F1295" i="5" s="1"/>
  <c r="D1296" i="5"/>
  <c r="F1296" i="5" s="1"/>
  <c r="D1297" i="5"/>
  <c r="F1297" i="5" s="1"/>
  <c r="D1298" i="5"/>
  <c r="F1298" i="5" s="1"/>
  <c r="D1299" i="5"/>
  <c r="F1299" i="5" s="1"/>
  <c r="D1300" i="5"/>
  <c r="F1300" i="5" s="1"/>
  <c r="D1301" i="5"/>
  <c r="F1301" i="5" s="1"/>
  <c r="D1302" i="5"/>
  <c r="F1302" i="5" s="1"/>
  <c r="D1303" i="5"/>
  <c r="F1303" i="5" s="1"/>
  <c r="D1304" i="5"/>
  <c r="F1304" i="5" s="1"/>
  <c r="D1305" i="5"/>
  <c r="D1306" i="5"/>
  <c r="F1306" i="5" s="1"/>
  <c r="D1307" i="5"/>
  <c r="F1307" i="5" s="1"/>
  <c r="D1308" i="5"/>
  <c r="F1308" i="5" s="1"/>
  <c r="D1309" i="5"/>
  <c r="F1309" i="5" s="1"/>
  <c r="D1310" i="5"/>
  <c r="F1310" i="5" s="1"/>
  <c r="D1311" i="5"/>
  <c r="F1311" i="5" s="1"/>
  <c r="D1312" i="5"/>
  <c r="F1312" i="5" s="1"/>
  <c r="D1313" i="5"/>
  <c r="F1313" i="5" s="1"/>
  <c r="D1314" i="5"/>
  <c r="F1314" i="5" s="1"/>
  <c r="D1315" i="5"/>
  <c r="F1315" i="5" s="1"/>
  <c r="D1316" i="5"/>
  <c r="F1316" i="5" s="1"/>
  <c r="D1317" i="5"/>
  <c r="F1317" i="5" s="1"/>
  <c r="D1318" i="5"/>
  <c r="F1318" i="5" s="1"/>
  <c r="D1319" i="5"/>
  <c r="F1319" i="5" s="1"/>
  <c r="D1320" i="5"/>
  <c r="F1320" i="5" s="1"/>
  <c r="D1321" i="5"/>
  <c r="D1322" i="5"/>
  <c r="F1322" i="5" s="1"/>
  <c r="D1323" i="5"/>
  <c r="F1323" i="5" s="1"/>
  <c r="D1324" i="5"/>
  <c r="F1324" i="5" s="1"/>
  <c r="D1325" i="5"/>
  <c r="F1325" i="5" s="1"/>
  <c r="D1326" i="5"/>
  <c r="F1326" i="5" s="1"/>
  <c r="D1327" i="5"/>
  <c r="F1327" i="5" s="1"/>
  <c r="D1328" i="5"/>
  <c r="F1328" i="5" s="1"/>
  <c r="D1329" i="5"/>
  <c r="F1329" i="5" s="1"/>
  <c r="D1330" i="5"/>
  <c r="F1330" i="5" s="1"/>
  <c r="D1331" i="5"/>
  <c r="F1331" i="5" s="1"/>
  <c r="D1332" i="5"/>
  <c r="F1332" i="5" s="1"/>
  <c r="D1333" i="5"/>
  <c r="F1333" i="5" s="1"/>
  <c r="D1334" i="5"/>
  <c r="F1334" i="5" s="1"/>
  <c r="D1335" i="5"/>
  <c r="F1335" i="5" s="1"/>
  <c r="D1336" i="5"/>
  <c r="F1336" i="5" s="1"/>
  <c r="D1337" i="5"/>
  <c r="D1338" i="5"/>
  <c r="F1338" i="5" s="1"/>
  <c r="D1339" i="5"/>
  <c r="F1339" i="5" s="1"/>
  <c r="D1340" i="5"/>
  <c r="F1340" i="5" s="1"/>
  <c r="D1341" i="5"/>
  <c r="F1341" i="5" s="1"/>
  <c r="D1342" i="5"/>
  <c r="F1342" i="5" s="1"/>
  <c r="D1343" i="5"/>
  <c r="F1343" i="5" s="1"/>
  <c r="D1344" i="5"/>
  <c r="F1344" i="5" s="1"/>
  <c r="D1345" i="5"/>
  <c r="F1345" i="5" s="1"/>
  <c r="D1346" i="5"/>
  <c r="F1346" i="5" s="1"/>
  <c r="D1347" i="5"/>
  <c r="F1347" i="5" s="1"/>
  <c r="D1348" i="5"/>
  <c r="F1348" i="5" s="1"/>
  <c r="D1349" i="5"/>
  <c r="F1349" i="5" s="1"/>
  <c r="D1350" i="5"/>
  <c r="F1350" i="5" s="1"/>
  <c r="D1351" i="5"/>
  <c r="F1351" i="5" s="1"/>
  <c r="D1352" i="5"/>
  <c r="F1352" i="5" s="1"/>
  <c r="D1353" i="5"/>
  <c r="D1354" i="5"/>
  <c r="F1354" i="5" s="1"/>
  <c r="D1355" i="5"/>
  <c r="F1355" i="5" s="1"/>
  <c r="D1356" i="5"/>
  <c r="F1356" i="5" s="1"/>
  <c r="D1357" i="5"/>
  <c r="F1357" i="5" s="1"/>
  <c r="D1358" i="5"/>
  <c r="F1358" i="5" s="1"/>
  <c r="D1359" i="5"/>
  <c r="F1359" i="5" s="1"/>
  <c r="D1360" i="5"/>
  <c r="F1360" i="5" s="1"/>
  <c r="D1361" i="5"/>
  <c r="F1361" i="5" s="1"/>
  <c r="D1362" i="5"/>
  <c r="F1362" i="5" s="1"/>
  <c r="D1363" i="5"/>
  <c r="F1363" i="5" s="1"/>
  <c r="D1364" i="5"/>
  <c r="F1364" i="5" s="1"/>
  <c r="D1365" i="5"/>
  <c r="F1365" i="5" s="1"/>
  <c r="D1366" i="5"/>
  <c r="F1366" i="5" s="1"/>
  <c r="D1367" i="5"/>
  <c r="F1367" i="5" s="1"/>
  <c r="D1368" i="5"/>
  <c r="F1368" i="5" s="1"/>
  <c r="D1369" i="5"/>
  <c r="D1370" i="5"/>
  <c r="F1370" i="5" s="1"/>
  <c r="D1371" i="5"/>
  <c r="F1371" i="5" s="1"/>
  <c r="D1372" i="5"/>
  <c r="F1372" i="5" s="1"/>
  <c r="D1373" i="5"/>
  <c r="F1373" i="5" s="1"/>
  <c r="D1374" i="5"/>
  <c r="F1374" i="5" s="1"/>
  <c r="D1375" i="5"/>
  <c r="F1375" i="5" s="1"/>
  <c r="D1376" i="5"/>
  <c r="F1376" i="5" s="1"/>
  <c r="D1377" i="5"/>
  <c r="F1377" i="5" s="1"/>
  <c r="D1378" i="5"/>
  <c r="F1378" i="5" s="1"/>
  <c r="D1379" i="5"/>
  <c r="F1379" i="5" s="1"/>
  <c r="D1380" i="5"/>
  <c r="F1380" i="5" s="1"/>
  <c r="D1381" i="5"/>
  <c r="F1381" i="5" s="1"/>
  <c r="D1382" i="5"/>
  <c r="F1382" i="5" s="1"/>
  <c r="D1383" i="5"/>
  <c r="F1383" i="5" s="1"/>
  <c r="D1384" i="5"/>
  <c r="F1384" i="5" s="1"/>
  <c r="D1385" i="5"/>
  <c r="D1386" i="5"/>
  <c r="F1386" i="5" s="1"/>
  <c r="D1387" i="5"/>
  <c r="F1387" i="5" s="1"/>
  <c r="D1388" i="5"/>
  <c r="F1388" i="5" s="1"/>
  <c r="D1389" i="5"/>
  <c r="F1389" i="5" s="1"/>
  <c r="D1390" i="5"/>
  <c r="F1390" i="5" s="1"/>
  <c r="D1391" i="5"/>
  <c r="F1391" i="5" s="1"/>
  <c r="D1392" i="5"/>
  <c r="F1392" i="5" s="1"/>
  <c r="D1393" i="5"/>
  <c r="F1393" i="5" s="1"/>
  <c r="D1394" i="5"/>
  <c r="F1394" i="5" s="1"/>
  <c r="D1395" i="5"/>
  <c r="F1395" i="5" s="1"/>
  <c r="D1396" i="5"/>
  <c r="F1396" i="5" s="1"/>
  <c r="D1397" i="5"/>
  <c r="F1397" i="5" s="1"/>
  <c r="D1398" i="5"/>
  <c r="F1398" i="5" s="1"/>
  <c r="D1399" i="5"/>
  <c r="F1399" i="5" s="1"/>
  <c r="D1400" i="5"/>
  <c r="F1400" i="5" s="1"/>
  <c r="D1401" i="5"/>
  <c r="D1402" i="5"/>
  <c r="F1402" i="5" s="1"/>
  <c r="D1403" i="5"/>
  <c r="F1403" i="5" s="1"/>
  <c r="D1404" i="5"/>
  <c r="F1404" i="5" s="1"/>
  <c r="D1405" i="5"/>
  <c r="F1405" i="5" s="1"/>
  <c r="D1406" i="5"/>
  <c r="F1406" i="5" s="1"/>
  <c r="D1407" i="5"/>
  <c r="F1407" i="5" s="1"/>
  <c r="D1408" i="5"/>
  <c r="F1408" i="5" s="1"/>
  <c r="D1409" i="5"/>
  <c r="F1409" i="5" s="1"/>
  <c r="D1410" i="5"/>
  <c r="F1410" i="5" s="1"/>
  <c r="D1411" i="5"/>
  <c r="F1411" i="5" s="1"/>
  <c r="D1412" i="5"/>
  <c r="F1412" i="5" s="1"/>
  <c r="D1413" i="5"/>
  <c r="F1413" i="5" s="1"/>
  <c r="D1414" i="5"/>
  <c r="F1414" i="5" s="1"/>
  <c r="D1415" i="5"/>
  <c r="F1415" i="5" s="1"/>
  <c r="D1416" i="5"/>
  <c r="F1416" i="5" s="1"/>
  <c r="D1417" i="5"/>
  <c r="D1418" i="5"/>
  <c r="F1418" i="5" s="1"/>
  <c r="D1419" i="5"/>
  <c r="F1419" i="5" s="1"/>
  <c r="D1420" i="5"/>
  <c r="F1420" i="5" s="1"/>
  <c r="D1421" i="5"/>
  <c r="F1421" i="5" s="1"/>
  <c r="D1422" i="5"/>
  <c r="F1422" i="5" s="1"/>
  <c r="D1423" i="5"/>
  <c r="F1423" i="5" s="1"/>
  <c r="D1424" i="5"/>
  <c r="F1424" i="5" s="1"/>
  <c r="D1425" i="5"/>
  <c r="F1425" i="5" s="1"/>
  <c r="D1426" i="5"/>
  <c r="F1426" i="5" s="1"/>
  <c r="D1427" i="5"/>
  <c r="F1427" i="5" s="1"/>
  <c r="D1428" i="5"/>
  <c r="F1428" i="5" s="1"/>
  <c r="D1429" i="5"/>
  <c r="F1429" i="5" s="1"/>
  <c r="D1430" i="5"/>
  <c r="F1430" i="5" s="1"/>
  <c r="D1431" i="5"/>
  <c r="F1431" i="5" s="1"/>
  <c r="D1432" i="5"/>
  <c r="F1432" i="5" s="1"/>
  <c r="D1433" i="5"/>
  <c r="D1434" i="5"/>
  <c r="F1434" i="5" s="1"/>
  <c r="D1435" i="5"/>
  <c r="F1435" i="5" s="1"/>
  <c r="D1436" i="5"/>
  <c r="F1436" i="5" s="1"/>
  <c r="D1437" i="5"/>
  <c r="F1437" i="5" s="1"/>
  <c r="D1438" i="5"/>
  <c r="F1438" i="5" s="1"/>
  <c r="D1439" i="5"/>
  <c r="F1439" i="5" s="1"/>
  <c r="D1440" i="5"/>
  <c r="F1440" i="5" s="1"/>
  <c r="D1441" i="5"/>
  <c r="F1441" i="5" s="1"/>
  <c r="D1442" i="5"/>
  <c r="F1442" i="5" s="1"/>
  <c r="D1443" i="5"/>
  <c r="F1443" i="5" s="1"/>
  <c r="D1444" i="5"/>
  <c r="F1444" i="5" s="1"/>
  <c r="D1445" i="5"/>
  <c r="F1445" i="5" s="1"/>
  <c r="D1446" i="5"/>
  <c r="F1446" i="5" s="1"/>
  <c r="D1447" i="5"/>
  <c r="F1447" i="5" s="1"/>
  <c r="D1448" i="5"/>
  <c r="F1448" i="5" s="1"/>
  <c r="D1449" i="5"/>
  <c r="D1450" i="5"/>
  <c r="F1450" i="5" s="1"/>
  <c r="D1451" i="5"/>
  <c r="F1451" i="5" s="1"/>
  <c r="D1452" i="5"/>
  <c r="F1452" i="5" s="1"/>
  <c r="D1453" i="5"/>
  <c r="F1453" i="5" s="1"/>
  <c r="D1454" i="5"/>
  <c r="F1454" i="5" s="1"/>
  <c r="D1455" i="5"/>
  <c r="F1455" i="5" s="1"/>
  <c r="D1456" i="5"/>
  <c r="F1456" i="5" s="1"/>
  <c r="D1457" i="5"/>
  <c r="F1457" i="5" s="1"/>
  <c r="D1458" i="5"/>
  <c r="F1458" i="5" s="1"/>
  <c r="D1459" i="5"/>
  <c r="F1459" i="5" s="1"/>
  <c r="D1460" i="5"/>
  <c r="F1460" i="5" s="1"/>
  <c r="D1461" i="5"/>
  <c r="F1461" i="5" s="1"/>
  <c r="D1462" i="5"/>
  <c r="F1462" i="5" s="1"/>
  <c r="D1463" i="5"/>
  <c r="F1463" i="5" s="1"/>
  <c r="D1464" i="5"/>
  <c r="F1464" i="5" s="1"/>
  <c r="D1465" i="5"/>
  <c r="D1466" i="5"/>
  <c r="F1466" i="5" s="1"/>
  <c r="D1467" i="5"/>
  <c r="F1467" i="5" s="1"/>
  <c r="D1468" i="5"/>
  <c r="F1468" i="5" s="1"/>
  <c r="D1469" i="5"/>
  <c r="F1469" i="5" s="1"/>
  <c r="D1470" i="5"/>
  <c r="F1470" i="5" s="1"/>
  <c r="D1471" i="5"/>
  <c r="F1471" i="5" s="1"/>
  <c r="D1472" i="5"/>
  <c r="F1472" i="5" s="1"/>
  <c r="D1473" i="5"/>
  <c r="F1473" i="5" s="1"/>
  <c r="D1474" i="5"/>
  <c r="F1474" i="5" s="1"/>
  <c r="D1475" i="5"/>
  <c r="F1475" i="5" s="1"/>
  <c r="D1476" i="5"/>
  <c r="F1476" i="5" s="1"/>
  <c r="D1477" i="5"/>
  <c r="F1477" i="5" s="1"/>
  <c r="D1478" i="5"/>
  <c r="F1478" i="5" s="1"/>
  <c r="D1479" i="5"/>
  <c r="F1479" i="5" s="1"/>
  <c r="D1480" i="5"/>
  <c r="F1480" i="5" s="1"/>
  <c r="D1481" i="5"/>
  <c r="D1482" i="5"/>
  <c r="F1482" i="5" s="1"/>
  <c r="D1483" i="5"/>
  <c r="F1483" i="5" s="1"/>
  <c r="D1484" i="5"/>
  <c r="F1484" i="5" s="1"/>
  <c r="D1485" i="5"/>
  <c r="F1485" i="5" s="1"/>
  <c r="D1486" i="5"/>
  <c r="F1486" i="5" s="1"/>
  <c r="D1487" i="5"/>
  <c r="F1487" i="5" s="1"/>
  <c r="D1488" i="5"/>
  <c r="F1488" i="5" s="1"/>
  <c r="D1489" i="5"/>
  <c r="F1489" i="5" s="1"/>
  <c r="D1490" i="5"/>
  <c r="F1490" i="5" s="1"/>
  <c r="D1491" i="5"/>
  <c r="F1491" i="5" s="1"/>
  <c r="D1492" i="5"/>
  <c r="F1492" i="5" s="1"/>
  <c r="D1493" i="5"/>
  <c r="F1493" i="5" s="1"/>
  <c r="D1494" i="5"/>
  <c r="F1494" i="5" s="1"/>
  <c r="D1495" i="5"/>
  <c r="F1495" i="5" s="1"/>
  <c r="D1496" i="5"/>
  <c r="F1496" i="5" s="1"/>
  <c r="D1497" i="5"/>
  <c r="D1498" i="5"/>
  <c r="F1498" i="5" s="1"/>
  <c r="D1499" i="5"/>
  <c r="F1499" i="5" s="1"/>
  <c r="D1500" i="5"/>
  <c r="F1500" i="5" s="1"/>
  <c r="D1501" i="5"/>
  <c r="F1501" i="5" s="1"/>
  <c r="D1502" i="5"/>
  <c r="F1502" i="5" s="1"/>
  <c r="D1503" i="5"/>
  <c r="F1503" i="5" s="1"/>
  <c r="D1504" i="5"/>
  <c r="F1504" i="5" s="1"/>
  <c r="D1505" i="5"/>
  <c r="F1505" i="5" s="1"/>
  <c r="D1506" i="5"/>
  <c r="F1506" i="5" s="1"/>
  <c r="D1507" i="5"/>
  <c r="F1507" i="5" s="1"/>
  <c r="D1508" i="5"/>
  <c r="F1508" i="5" s="1"/>
  <c r="D1509" i="5"/>
  <c r="F1509" i="5" s="1"/>
  <c r="D1510" i="5"/>
  <c r="F1510" i="5" s="1"/>
  <c r="D1511" i="5"/>
  <c r="F1511" i="5" s="1"/>
  <c r="D1512" i="5"/>
  <c r="F1512" i="5" s="1"/>
  <c r="D1513" i="5"/>
  <c r="D1514" i="5"/>
  <c r="F1514" i="5" s="1"/>
  <c r="D1515" i="5"/>
  <c r="F1515" i="5" s="1"/>
  <c r="D1516" i="5"/>
  <c r="F1516" i="5" s="1"/>
  <c r="D1517" i="5"/>
  <c r="F1517" i="5" s="1"/>
  <c r="D1518" i="5"/>
  <c r="F1518" i="5" s="1"/>
  <c r="D1519" i="5"/>
  <c r="F1519" i="5" s="1"/>
  <c r="D1520" i="5"/>
  <c r="F1520" i="5" s="1"/>
  <c r="D1521" i="5"/>
  <c r="F1521" i="5" s="1"/>
  <c r="D1522" i="5"/>
  <c r="F1522" i="5" s="1"/>
  <c r="D1523" i="5"/>
  <c r="F1523" i="5" s="1"/>
  <c r="D1524" i="5"/>
  <c r="F1524" i="5" s="1"/>
  <c r="D1525" i="5"/>
  <c r="F1525" i="5" s="1"/>
  <c r="D1526" i="5"/>
  <c r="F1526" i="5" s="1"/>
  <c r="D1527" i="5"/>
  <c r="F1527" i="5" s="1"/>
  <c r="D1528" i="5"/>
  <c r="F1528" i="5" s="1"/>
  <c r="D1529" i="5"/>
  <c r="D1530" i="5"/>
  <c r="F1530" i="5" s="1"/>
  <c r="D1531" i="5"/>
  <c r="F1531" i="5" s="1"/>
  <c r="D1532" i="5"/>
  <c r="F1532" i="5" s="1"/>
  <c r="D1533" i="5"/>
  <c r="F1533" i="5" s="1"/>
  <c r="D1534" i="5"/>
  <c r="F1534" i="5" s="1"/>
  <c r="D1535" i="5"/>
  <c r="F1535" i="5" s="1"/>
  <c r="D1536" i="5"/>
  <c r="F1536" i="5" s="1"/>
  <c r="D1537" i="5"/>
  <c r="F1537" i="5" s="1"/>
  <c r="D1538" i="5"/>
  <c r="F1538" i="5" s="1"/>
  <c r="D1539" i="5"/>
  <c r="F1539" i="5" s="1"/>
  <c r="D1540" i="5"/>
  <c r="F1540" i="5" s="1"/>
  <c r="D1541" i="5"/>
  <c r="F1541" i="5" s="1"/>
  <c r="D1542" i="5"/>
  <c r="F1542" i="5" s="1"/>
  <c r="D1543" i="5"/>
  <c r="F1543" i="5" s="1"/>
  <c r="D1544" i="5"/>
  <c r="F1544" i="5" s="1"/>
  <c r="D1545" i="5"/>
  <c r="D1546" i="5"/>
  <c r="F1546" i="5" s="1"/>
  <c r="D1547" i="5"/>
  <c r="F1547" i="5" s="1"/>
  <c r="D1548" i="5"/>
  <c r="F1548" i="5" s="1"/>
  <c r="D1549" i="5"/>
  <c r="F1549" i="5" s="1"/>
  <c r="D1550" i="5"/>
  <c r="F1550" i="5" s="1"/>
  <c r="D1551" i="5"/>
  <c r="F1551" i="5" s="1"/>
  <c r="D1552" i="5"/>
  <c r="F1552" i="5" s="1"/>
  <c r="D1553" i="5"/>
  <c r="F1553" i="5" s="1"/>
  <c r="D1554" i="5"/>
  <c r="F1554" i="5" s="1"/>
  <c r="D1555" i="5"/>
  <c r="F1555" i="5" s="1"/>
  <c r="D1556" i="5"/>
  <c r="F1556" i="5" s="1"/>
  <c r="D1557" i="5"/>
  <c r="F1557" i="5" s="1"/>
  <c r="D1558" i="5"/>
  <c r="F1558" i="5" s="1"/>
  <c r="D1559" i="5"/>
  <c r="F1559" i="5" s="1"/>
  <c r="D1560" i="5"/>
  <c r="F1560" i="5" s="1"/>
  <c r="D1561" i="5"/>
  <c r="D1562" i="5"/>
  <c r="F1562" i="5" s="1"/>
  <c r="D1563" i="5"/>
  <c r="F1563" i="5" s="1"/>
  <c r="D1564" i="5"/>
  <c r="F1564" i="5" s="1"/>
  <c r="D1565" i="5"/>
  <c r="F1565" i="5" s="1"/>
  <c r="D1566" i="5"/>
  <c r="F1566" i="5" s="1"/>
  <c r="D1567" i="5"/>
  <c r="F1567" i="5" s="1"/>
  <c r="D1568" i="5"/>
  <c r="F1568" i="5" s="1"/>
  <c r="D1569" i="5"/>
  <c r="F1569" i="5" s="1"/>
  <c r="D1570" i="5"/>
  <c r="F1570" i="5" s="1"/>
  <c r="D1571" i="5"/>
  <c r="F1571" i="5" s="1"/>
  <c r="D1572" i="5"/>
  <c r="F1572" i="5" s="1"/>
  <c r="D1573" i="5"/>
  <c r="F1573" i="5" s="1"/>
  <c r="D1574" i="5"/>
  <c r="F1574" i="5" s="1"/>
  <c r="D1575" i="5"/>
  <c r="F1575" i="5" s="1"/>
  <c r="D1576" i="5"/>
  <c r="F1576" i="5" s="1"/>
  <c r="D1577" i="5"/>
  <c r="D1578" i="5"/>
  <c r="F1578" i="5" s="1"/>
  <c r="D1579" i="5"/>
  <c r="F1579" i="5" s="1"/>
  <c r="D1580" i="5"/>
  <c r="F1580" i="5" s="1"/>
  <c r="D1581" i="5"/>
  <c r="F1581" i="5" s="1"/>
  <c r="D1582" i="5"/>
  <c r="F1582" i="5" s="1"/>
  <c r="D1583" i="5"/>
  <c r="F1583" i="5" s="1"/>
  <c r="D1584" i="5"/>
  <c r="F1584" i="5" s="1"/>
  <c r="D1585" i="5"/>
  <c r="F1585" i="5" s="1"/>
  <c r="D1586" i="5"/>
  <c r="F1586" i="5" s="1"/>
  <c r="D1587" i="5"/>
  <c r="F1587" i="5" s="1"/>
  <c r="D1588" i="5"/>
  <c r="F1588" i="5" s="1"/>
  <c r="D1589" i="5"/>
  <c r="F1589" i="5" s="1"/>
  <c r="D1590" i="5"/>
  <c r="F1590" i="5" s="1"/>
  <c r="D1591" i="5"/>
  <c r="F1591" i="5" s="1"/>
  <c r="D1592" i="5"/>
  <c r="F1592" i="5" s="1"/>
  <c r="D1593" i="5"/>
  <c r="D1594" i="5"/>
  <c r="F1594" i="5" s="1"/>
  <c r="D1595" i="5"/>
  <c r="F1595" i="5" s="1"/>
  <c r="D1596" i="5"/>
  <c r="F1596" i="5" s="1"/>
  <c r="D1597" i="5"/>
  <c r="F1597" i="5" s="1"/>
  <c r="D1598" i="5"/>
  <c r="F1598" i="5" s="1"/>
  <c r="D1599" i="5"/>
  <c r="F1599" i="5" s="1"/>
  <c r="D1600" i="5"/>
  <c r="F1600" i="5" s="1"/>
  <c r="D1601" i="5"/>
  <c r="F1601" i="5" s="1"/>
  <c r="D1602" i="5"/>
  <c r="F1602" i="5" s="1"/>
  <c r="D1603" i="5"/>
  <c r="F1603" i="5" s="1"/>
  <c r="D1604" i="5"/>
  <c r="F1604" i="5" s="1"/>
  <c r="D1605" i="5"/>
  <c r="F1605" i="5" s="1"/>
  <c r="D1606" i="5"/>
  <c r="F1606" i="5" s="1"/>
  <c r="D1607" i="5"/>
  <c r="F1607" i="5" s="1"/>
  <c r="D1608" i="5"/>
  <c r="F1608" i="5" s="1"/>
  <c r="D1609" i="5"/>
  <c r="D1610" i="5"/>
  <c r="F1610" i="5" s="1"/>
  <c r="D1611" i="5"/>
  <c r="F1611" i="5" s="1"/>
  <c r="D1612" i="5"/>
  <c r="F1612" i="5" s="1"/>
  <c r="D1613" i="5"/>
  <c r="F1613" i="5" s="1"/>
  <c r="D1614" i="5"/>
  <c r="F1614" i="5" s="1"/>
  <c r="D1615" i="5"/>
  <c r="F1615" i="5" s="1"/>
  <c r="D1616" i="5"/>
  <c r="F1616" i="5" s="1"/>
  <c r="D1617" i="5"/>
  <c r="D1618" i="5"/>
  <c r="F1618" i="5" s="1"/>
  <c r="D1619" i="5"/>
  <c r="F1619" i="5" s="1"/>
  <c r="D1620" i="5"/>
  <c r="F1620" i="5" s="1"/>
  <c r="D1621" i="5"/>
  <c r="F1621" i="5" s="1"/>
  <c r="D1622" i="5"/>
  <c r="F1622" i="5" s="1"/>
  <c r="D1623" i="5"/>
  <c r="F1623" i="5" s="1"/>
  <c r="D1624" i="5"/>
  <c r="F1624" i="5" s="1"/>
  <c r="D1625" i="5"/>
  <c r="D1626" i="5"/>
  <c r="F1626" i="5" s="1"/>
  <c r="D1627" i="5"/>
  <c r="F1627" i="5" s="1"/>
  <c r="D1628" i="5"/>
  <c r="F1628" i="5" s="1"/>
  <c r="D1629" i="5"/>
  <c r="F1629" i="5" s="1"/>
  <c r="D1630" i="5"/>
  <c r="F1630" i="5" s="1"/>
  <c r="D1631" i="5"/>
  <c r="F1631" i="5" s="1"/>
  <c r="D1632" i="5"/>
  <c r="F1632" i="5" s="1"/>
  <c r="D1633" i="5"/>
  <c r="D1634" i="5"/>
  <c r="F1634" i="5" s="1"/>
  <c r="D1635" i="5"/>
  <c r="F1635" i="5" s="1"/>
  <c r="D1636" i="5"/>
  <c r="F1636" i="5" s="1"/>
  <c r="D1637" i="5"/>
  <c r="F1637" i="5" s="1"/>
  <c r="D1638" i="5"/>
  <c r="F1638" i="5" s="1"/>
  <c r="D1639" i="5"/>
  <c r="F1639" i="5" s="1"/>
  <c r="D1640" i="5"/>
  <c r="F1640" i="5" s="1"/>
  <c r="D1641" i="5"/>
  <c r="D1642" i="5"/>
  <c r="F1642" i="5" s="1"/>
  <c r="D1643" i="5"/>
  <c r="F1643" i="5" s="1"/>
  <c r="D1644" i="5"/>
  <c r="F1644" i="5" s="1"/>
  <c r="D1645" i="5"/>
  <c r="F1645" i="5" s="1"/>
  <c r="D1646" i="5"/>
  <c r="F1646" i="5" s="1"/>
  <c r="D1647" i="5"/>
  <c r="F1647" i="5" s="1"/>
  <c r="D1648" i="5"/>
  <c r="F1648" i="5" s="1"/>
  <c r="D1649" i="5"/>
  <c r="D1650" i="5"/>
  <c r="F1650" i="5" s="1"/>
  <c r="D1651" i="5"/>
  <c r="F1651" i="5" s="1"/>
  <c r="D1652" i="5"/>
  <c r="F1652" i="5" s="1"/>
  <c r="D1653" i="5"/>
  <c r="F1653" i="5" s="1"/>
  <c r="D1654" i="5"/>
  <c r="F1654" i="5" s="1"/>
  <c r="D1655" i="5"/>
  <c r="F1655" i="5" s="1"/>
  <c r="D1656" i="5"/>
  <c r="F1656" i="5" s="1"/>
  <c r="D1657" i="5"/>
  <c r="D1658" i="5"/>
  <c r="F1658" i="5" s="1"/>
  <c r="D1659" i="5"/>
  <c r="F1659" i="5" s="1"/>
  <c r="D1660" i="5"/>
  <c r="F1660" i="5" s="1"/>
  <c r="D1661" i="5"/>
  <c r="F1661" i="5" s="1"/>
  <c r="D1662" i="5"/>
  <c r="F1662" i="5" s="1"/>
  <c r="D1663" i="5"/>
  <c r="F1663" i="5" s="1"/>
  <c r="D1664" i="5"/>
  <c r="F1664" i="5" s="1"/>
  <c r="D1665" i="5"/>
  <c r="D1666" i="5"/>
  <c r="F1666" i="5" s="1"/>
  <c r="D1667" i="5"/>
  <c r="F1667" i="5" s="1"/>
  <c r="D1668" i="5"/>
  <c r="F1668" i="5" s="1"/>
  <c r="D1669" i="5"/>
  <c r="F1669" i="5" s="1"/>
  <c r="D1670" i="5"/>
  <c r="F1670" i="5" s="1"/>
  <c r="D1671" i="5"/>
  <c r="F1671" i="5" s="1"/>
  <c r="D1672" i="5"/>
  <c r="F1672" i="5" s="1"/>
  <c r="D1673" i="5"/>
  <c r="D1674" i="5"/>
  <c r="F1674" i="5" s="1"/>
  <c r="D1675" i="5"/>
  <c r="F1675" i="5" s="1"/>
  <c r="D1676" i="5"/>
  <c r="F1676" i="5" s="1"/>
  <c r="D1677" i="5"/>
  <c r="F1677" i="5" s="1"/>
  <c r="D1678" i="5"/>
  <c r="F1678" i="5" s="1"/>
  <c r="D1679" i="5"/>
  <c r="F1679" i="5" s="1"/>
  <c r="D1680" i="5"/>
  <c r="F1680" i="5" s="1"/>
  <c r="D1681" i="5"/>
  <c r="D1682" i="5"/>
  <c r="F1682" i="5" s="1"/>
  <c r="D1683" i="5"/>
  <c r="F1683" i="5" s="1"/>
  <c r="D1684" i="5"/>
  <c r="F1684" i="5" s="1"/>
  <c r="D1685" i="5"/>
  <c r="F1685" i="5" s="1"/>
  <c r="D1686" i="5"/>
  <c r="F1686" i="5" s="1"/>
  <c r="D1687" i="5"/>
  <c r="F1687" i="5" s="1"/>
  <c r="D1688" i="5"/>
  <c r="F1688" i="5" s="1"/>
  <c r="D1689" i="5"/>
  <c r="D1690" i="5"/>
  <c r="F1690" i="5" s="1"/>
  <c r="D1691" i="5"/>
  <c r="F1691" i="5" s="1"/>
  <c r="D1692" i="5"/>
  <c r="F1692" i="5" s="1"/>
  <c r="D1693" i="5"/>
  <c r="F1693" i="5" s="1"/>
  <c r="D1694" i="5"/>
  <c r="F1694" i="5" s="1"/>
  <c r="D1695" i="5"/>
  <c r="F1695" i="5" s="1"/>
  <c r="D1696" i="5"/>
  <c r="F1696" i="5" s="1"/>
  <c r="D1697" i="5"/>
  <c r="D1698" i="5"/>
  <c r="F1698" i="5" s="1"/>
  <c r="D1699" i="5"/>
  <c r="F1699" i="5" s="1"/>
  <c r="D1700" i="5"/>
  <c r="F1700" i="5" s="1"/>
  <c r="D1701" i="5"/>
  <c r="F1701" i="5" s="1"/>
  <c r="D1702" i="5"/>
  <c r="F1702" i="5" s="1"/>
  <c r="D1703" i="5"/>
  <c r="F1703" i="5" s="1"/>
  <c r="D1704" i="5"/>
  <c r="F1704" i="5" s="1"/>
  <c r="D1705" i="5"/>
  <c r="D1706" i="5"/>
  <c r="F1706" i="5" s="1"/>
  <c r="D1707" i="5"/>
  <c r="F1707" i="5" s="1"/>
  <c r="D1708" i="5"/>
  <c r="F1708" i="5" s="1"/>
  <c r="D1709" i="5"/>
  <c r="F1709" i="5" s="1"/>
  <c r="D1710" i="5"/>
  <c r="F1710" i="5" s="1"/>
  <c r="D1711" i="5"/>
  <c r="F1711" i="5" s="1"/>
  <c r="D1712" i="5"/>
  <c r="F1712" i="5" s="1"/>
  <c r="D1713" i="5"/>
  <c r="D1714" i="5"/>
  <c r="F1714" i="5" s="1"/>
  <c r="D1715" i="5"/>
  <c r="F1715" i="5" s="1"/>
  <c r="D1716" i="5"/>
  <c r="F1716" i="5" s="1"/>
  <c r="D1717" i="5"/>
  <c r="F1717" i="5" s="1"/>
  <c r="D1718" i="5"/>
  <c r="F1718" i="5" s="1"/>
  <c r="D1719" i="5"/>
  <c r="F1719" i="5" s="1"/>
  <c r="D1720" i="5"/>
  <c r="F1720" i="5" s="1"/>
  <c r="D1721" i="5"/>
  <c r="D1722" i="5"/>
  <c r="F1722" i="5" s="1"/>
  <c r="D1723" i="5"/>
  <c r="F1723" i="5" s="1"/>
  <c r="D1724" i="5"/>
  <c r="F1724" i="5" s="1"/>
  <c r="D1725" i="5"/>
  <c r="F1725" i="5" s="1"/>
  <c r="D1726" i="5"/>
  <c r="D1727" i="5"/>
  <c r="F1727" i="5" s="1"/>
  <c r="D1728" i="5"/>
  <c r="F1728" i="5" s="1"/>
  <c r="D1729" i="5"/>
  <c r="F1729" i="5" s="1"/>
  <c r="D1730" i="5"/>
  <c r="F1730" i="5" s="1"/>
  <c r="D1731" i="5"/>
  <c r="D1732" i="5"/>
  <c r="F1732" i="5" s="1"/>
  <c r="D1733" i="5"/>
  <c r="F1733" i="5" s="1"/>
  <c r="D1734" i="5"/>
  <c r="F1734" i="5" s="1"/>
  <c r="D1735" i="5"/>
  <c r="F1735" i="5" s="1"/>
  <c r="D1736" i="5"/>
  <c r="F1736" i="5" s="1"/>
  <c r="D1737" i="5"/>
  <c r="D1738" i="5"/>
  <c r="F1738" i="5" s="1"/>
  <c r="D1739" i="5"/>
  <c r="F1739" i="5" s="1"/>
  <c r="D1740" i="5"/>
  <c r="F1740" i="5" s="1"/>
  <c r="D1741" i="5"/>
  <c r="F1741" i="5" s="1"/>
  <c r="D1742" i="5"/>
  <c r="D1743" i="5"/>
  <c r="F1743" i="5" s="1"/>
  <c r="D1744" i="5"/>
  <c r="F1744" i="5" s="1"/>
  <c r="D1745" i="5"/>
  <c r="F1745" i="5" s="1"/>
  <c r="D1746" i="5"/>
  <c r="F1746" i="5" s="1"/>
  <c r="D1747" i="5"/>
  <c r="D1748" i="5"/>
  <c r="F1748" i="5" s="1"/>
  <c r="D1749" i="5"/>
  <c r="F1749" i="5" s="1"/>
  <c r="D1750" i="5"/>
  <c r="F1750" i="5" s="1"/>
  <c r="D1751" i="5"/>
  <c r="F1751" i="5" s="1"/>
  <c r="D1752" i="5"/>
  <c r="F1752" i="5" s="1"/>
  <c r="D1753" i="5"/>
  <c r="D1754" i="5"/>
  <c r="F1754" i="5" s="1"/>
  <c r="D1755" i="5"/>
  <c r="F1755" i="5" s="1"/>
  <c r="D1756" i="5"/>
  <c r="F1756" i="5" s="1"/>
  <c r="D1757" i="5"/>
  <c r="F1757" i="5" s="1"/>
  <c r="D1758" i="5"/>
  <c r="D1759" i="5"/>
  <c r="F1759" i="5" s="1"/>
  <c r="D1760" i="5"/>
  <c r="F1760" i="5" s="1"/>
  <c r="D1761" i="5"/>
  <c r="F1761" i="5" s="1"/>
  <c r="D1762" i="5"/>
  <c r="F1762" i="5" s="1"/>
  <c r="D1763" i="5"/>
  <c r="D1764" i="5"/>
  <c r="F1764" i="5" s="1"/>
  <c r="D1765" i="5"/>
  <c r="F1765" i="5" s="1"/>
  <c r="D1766" i="5"/>
  <c r="F1766" i="5" s="1"/>
  <c r="D1767" i="5"/>
  <c r="F1767" i="5" s="1"/>
  <c r="D1768" i="5"/>
  <c r="F1768" i="5" s="1"/>
  <c r="D1769" i="5"/>
  <c r="D1770" i="5"/>
  <c r="F1770" i="5" s="1"/>
  <c r="D1771" i="5"/>
  <c r="F1771" i="5" s="1"/>
  <c r="D1772" i="5"/>
  <c r="F1772" i="5" s="1"/>
  <c r="D1773" i="5"/>
  <c r="F1773" i="5" s="1"/>
  <c r="D1774" i="5"/>
  <c r="D1775" i="5"/>
  <c r="F1775" i="5" s="1"/>
  <c r="D1776" i="5"/>
  <c r="F1776" i="5" s="1"/>
  <c r="D1777" i="5"/>
  <c r="F1777" i="5" s="1"/>
  <c r="D1778" i="5"/>
  <c r="D1779" i="5"/>
  <c r="F1779" i="5" s="1"/>
  <c r="D1780" i="5"/>
  <c r="F1780" i="5" s="1"/>
  <c r="D1781" i="5"/>
  <c r="F1781" i="5" s="1"/>
  <c r="D1782" i="5"/>
  <c r="D1783" i="5"/>
  <c r="F1783" i="5" s="1"/>
  <c r="D1784" i="5"/>
  <c r="F1784" i="5" s="1"/>
  <c r="D1785" i="5"/>
  <c r="F1785" i="5" s="1"/>
  <c r="D1786" i="5"/>
  <c r="D1787" i="5"/>
  <c r="F1787" i="5" s="1"/>
  <c r="D1788" i="5"/>
  <c r="F1788" i="5" s="1"/>
  <c r="D1789" i="5"/>
  <c r="F1789" i="5" s="1"/>
  <c r="D1790" i="5"/>
  <c r="D1791" i="5"/>
  <c r="F1791" i="5" s="1"/>
  <c r="D1792" i="5"/>
  <c r="F1792" i="5" s="1"/>
  <c r="D1793" i="5"/>
  <c r="F1793" i="5" s="1"/>
  <c r="D1794" i="5"/>
  <c r="D1795" i="5"/>
  <c r="F1795" i="5" s="1"/>
  <c r="D1796" i="5"/>
  <c r="F1796" i="5" s="1"/>
  <c r="D1797" i="5"/>
  <c r="F1797" i="5" s="1"/>
  <c r="D1798" i="5"/>
  <c r="D1799" i="5"/>
  <c r="F1799" i="5" s="1"/>
  <c r="D1800" i="5"/>
  <c r="F1800" i="5" s="1"/>
  <c r="D1801" i="5"/>
  <c r="F1801" i="5" s="1"/>
  <c r="D1802" i="5"/>
  <c r="D1803" i="5"/>
  <c r="F1803" i="5" s="1"/>
  <c r="D1804" i="5"/>
  <c r="F1804" i="5" s="1"/>
  <c r="D1805" i="5"/>
  <c r="F1805" i="5" s="1"/>
  <c r="D1806" i="5"/>
  <c r="D1807" i="5"/>
  <c r="F1807" i="5" s="1"/>
  <c r="D1808" i="5"/>
  <c r="F1808" i="5" s="1"/>
  <c r="D1809" i="5"/>
  <c r="F1809" i="5" s="1"/>
  <c r="D1810" i="5"/>
  <c r="D1811" i="5"/>
  <c r="F1811" i="5" s="1"/>
  <c r="D1812" i="5"/>
  <c r="F1812" i="5" s="1"/>
  <c r="D1813" i="5"/>
  <c r="F1813" i="5" s="1"/>
  <c r="D1814" i="5"/>
  <c r="D1815" i="5"/>
  <c r="F1815" i="5" s="1"/>
  <c r="D1816" i="5"/>
  <c r="F1816" i="5" s="1"/>
  <c r="D1817" i="5"/>
  <c r="F1817" i="5" s="1"/>
  <c r="D1818" i="5"/>
  <c r="D1819" i="5"/>
  <c r="F1819" i="5" s="1"/>
  <c r="D1820" i="5"/>
  <c r="F1820" i="5" s="1"/>
  <c r="D1821" i="5"/>
  <c r="F1821" i="5" s="1"/>
  <c r="D1822" i="5"/>
  <c r="D1823" i="5"/>
  <c r="F1823" i="5" s="1"/>
  <c r="D1824" i="5"/>
  <c r="F1824" i="5" s="1"/>
  <c r="D1825" i="5"/>
  <c r="F1825" i="5" s="1"/>
  <c r="D1826" i="5"/>
  <c r="D1827" i="5"/>
  <c r="F1827" i="5" s="1"/>
  <c r="D1828" i="5"/>
  <c r="F1828" i="5" s="1"/>
  <c r="D1829" i="5"/>
  <c r="F1829" i="5" s="1"/>
  <c r="D1830" i="5"/>
  <c r="D1831" i="5"/>
  <c r="F1831" i="5" s="1"/>
  <c r="D1832" i="5"/>
  <c r="F1832" i="5" s="1"/>
  <c r="D1833" i="5"/>
  <c r="F1833" i="5" s="1"/>
  <c r="D1834" i="5"/>
  <c r="D1835" i="5"/>
  <c r="F1835" i="5" s="1"/>
  <c r="D1836" i="5"/>
  <c r="F1836" i="5" s="1"/>
  <c r="D1837" i="5"/>
  <c r="F1837" i="5" s="1"/>
  <c r="D1838" i="5"/>
  <c r="D1839" i="5"/>
  <c r="F1839" i="5" s="1"/>
  <c r="D1840" i="5"/>
  <c r="F1840" i="5" s="1"/>
  <c r="D1841" i="5"/>
  <c r="F1841" i="5" s="1"/>
  <c r="D1842" i="5"/>
  <c r="D1843" i="5"/>
  <c r="F1843" i="5" s="1"/>
  <c r="D1844" i="5"/>
  <c r="F1844" i="5" s="1"/>
  <c r="D1845" i="5"/>
  <c r="F1845" i="5" s="1"/>
  <c r="D1846" i="5"/>
  <c r="D1847" i="5"/>
  <c r="F1847" i="5" s="1"/>
  <c r="D1848" i="5"/>
  <c r="F1848" i="5" s="1"/>
  <c r="D1849" i="5"/>
  <c r="F1849" i="5" s="1"/>
  <c r="D1850" i="5"/>
  <c r="D1851" i="5"/>
  <c r="F1851" i="5" s="1"/>
  <c r="D1852" i="5"/>
  <c r="F1852" i="5" s="1"/>
  <c r="D1853" i="5"/>
  <c r="F1853" i="5" s="1"/>
  <c r="D1854" i="5"/>
  <c r="D1855" i="5"/>
  <c r="F1855" i="5" s="1"/>
  <c r="D1856" i="5"/>
  <c r="F1856" i="5" s="1"/>
  <c r="D1857" i="5"/>
  <c r="F1857" i="5" s="1"/>
  <c r="D1858" i="5"/>
  <c r="D1859" i="5"/>
  <c r="F1859" i="5" s="1"/>
  <c r="D1860" i="5"/>
  <c r="F1860" i="5" s="1"/>
  <c r="D1861" i="5"/>
  <c r="F1861" i="5" s="1"/>
  <c r="D1862" i="5"/>
  <c r="D1863" i="5"/>
  <c r="F1863" i="5" s="1"/>
  <c r="D1864" i="5"/>
  <c r="F1864" i="5" s="1"/>
  <c r="D1865" i="5"/>
  <c r="F1865" i="5" s="1"/>
  <c r="D1866" i="5"/>
  <c r="D1867" i="5"/>
  <c r="F1867" i="5" s="1"/>
  <c r="D1868" i="5"/>
  <c r="F1868" i="5" s="1"/>
  <c r="D1869" i="5"/>
  <c r="F1869" i="5" s="1"/>
  <c r="D1870" i="5"/>
  <c r="D1871" i="5"/>
  <c r="F1871" i="5" s="1"/>
  <c r="D1872" i="5"/>
  <c r="F1872" i="5" s="1"/>
  <c r="D1873" i="5"/>
  <c r="F1873" i="5" s="1"/>
  <c r="D1874" i="5"/>
  <c r="D1875" i="5"/>
  <c r="F1875" i="5" s="1"/>
  <c r="D1876" i="5"/>
  <c r="F1876" i="5" s="1"/>
  <c r="D1877" i="5"/>
  <c r="F1877" i="5" s="1"/>
  <c r="D1878" i="5"/>
  <c r="D1879" i="5"/>
  <c r="F1879" i="5" s="1"/>
  <c r="D1880" i="5"/>
  <c r="F1880" i="5" s="1"/>
  <c r="D1881" i="5"/>
  <c r="F1881" i="5" s="1"/>
  <c r="D1882" i="5"/>
  <c r="D1883" i="5"/>
  <c r="F1883" i="5" s="1"/>
  <c r="D1884" i="5"/>
  <c r="F1884" i="5" s="1"/>
  <c r="D1885" i="5"/>
  <c r="F1885" i="5" s="1"/>
  <c r="D1886" i="5"/>
  <c r="D1887" i="5"/>
  <c r="F1887" i="5" s="1"/>
  <c r="D1888" i="5"/>
  <c r="F1888" i="5" s="1"/>
  <c r="D1889" i="5"/>
  <c r="F1889" i="5" s="1"/>
  <c r="D1890" i="5"/>
  <c r="D1891" i="5"/>
  <c r="F1891" i="5" s="1"/>
  <c r="D1892" i="5"/>
  <c r="F1892" i="5" s="1"/>
  <c r="D1893" i="5"/>
  <c r="F1893" i="5" s="1"/>
  <c r="D1894" i="5"/>
  <c r="D1895" i="5"/>
  <c r="F1895" i="5" s="1"/>
  <c r="D1896" i="5"/>
  <c r="F1896" i="5" s="1"/>
  <c r="D1897" i="5"/>
  <c r="F1897" i="5" s="1"/>
  <c r="D1898" i="5"/>
  <c r="D1899" i="5"/>
  <c r="F1899" i="5" s="1"/>
  <c r="D1900" i="5"/>
  <c r="F1900" i="5" s="1"/>
  <c r="D1901" i="5"/>
  <c r="F1901" i="5" s="1"/>
  <c r="D1902" i="5"/>
  <c r="D1903" i="5"/>
  <c r="F1903" i="5" s="1"/>
  <c r="D1904" i="5"/>
  <c r="F1904" i="5" s="1"/>
  <c r="D1905" i="5"/>
  <c r="F1905" i="5" s="1"/>
  <c r="D1906" i="5"/>
  <c r="D1907" i="5"/>
  <c r="F1907" i="5" s="1"/>
  <c r="D1908" i="5"/>
  <c r="F1908" i="5" s="1"/>
  <c r="D1909" i="5"/>
  <c r="F1909" i="5" s="1"/>
  <c r="D1910" i="5"/>
  <c r="D1911" i="5"/>
  <c r="F1911" i="5" s="1"/>
  <c r="D1912" i="5"/>
  <c r="F1912" i="5" s="1"/>
  <c r="D1913" i="5"/>
  <c r="F1913" i="5" s="1"/>
  <c r="D1914" i="5"/>
  <c r="D1915" i="5"/>
  <c r="F1915" i="5" s="1"/>
  <c r="D1916" i="5"/>
  <c r="F1916" i="5" s="1"/>
  <c r="D1917" i="5"/>
  <c r="F1917" i="5" s="1"/>
  <c r="D1918" i="5"/>
  <c r="D1919" i="5"/>
  <c r="F1919" i="5" s="1"/>
  <c r="D1920" i="5"/>
  <c r="F1920" i="5" s="1"/>
  <c r="D1921" i="5"/>
  <c r="F1921" i="5" s="1"/>
  <c r="D1922" i="5"/>
  <c r="D1923" i="5"/>
  <c r="F1923" i="5" s="1"/>
  <c r="D1924" i="5"/>
  <c r="F1924" i="5" s="1"/>
  <c r="D1925" i="5"/>
  <c r="F1925" i="5" s="1"/>
  <c r="D1926" i="5"/>
  <c r="D1927" i="5"/>
  <c r="F1927" i="5" s="1"/>
  <c r="D1928" i="5"/>
  <c r="F1928" i="5" s="1"/>
  <c r="D1929" i="5"/>
  <c r="F1929" i="5" s="1"/>
  <c r="D1930" i="5"/>
  <c r="D1931" i="5"/>
  <c r="F1931" i="5" s="1"/>
  <c r="D1932" i="5"/>
  <c r="F1932" i="5" s="1"/>
  <c r="D1933" i="5"/>
  <c r="F1933" i="5" s="1"/>
  <c r="D1934" i="5"/>
  <c r="D1935" i="5"/>
  <c r="F1935" i="5" s="1"/>
  <c r="D1936" i="5"/>
  <c r="F1936" i="5" s="1"/>
  <c r="D1937" i="5"/>
  <c r="F1937" i="5" s="1"/>
  <c r="D1938" i="5"/>
  <c r="D1939" i="5"/>
  <c r="F1939" i="5" s="1"/>
  <c r="D1940" i="5"/>
  <c r="F1940" i="5" s="1"/>
  <c r="D1941" i="5"/>
  <c r="F1941" i="5" s="1"/>
  <c r="D1942" i="5"/>
  <c r="D1943" i="5"/>
  <c r="F1943" i="5" s="1"/>
  <c r="D1944" i="5"/>
  <c r="F1944" i="5" s="1"/>
  <c r="D1945" i="5"/>
  <c r="F1945" i="5" s="1"/>
  <c r="D1946" i="5"/>
  <c r="D1947" i="5"/>
  <c r="F1947" i="5" s="1"/>
  <c r="D1948" i="5"/>
  <c r="F1948" i="5" s="1"/>
  <c r="D1949" i="5"/>
  <c r="F1949" i="5" s="1"/>
  <c r="D1950" i="5"/>
  <c r="D1951" i="5"/>
  <c r="F1951" i="5" s="1"/>
  <c r="D1952" i="5"/>
  <c r="F1952" i="5" s="1"/>
  <c r="D1953" i="5"/>
  <c r="F1953" i="5" s="1"/>
  <c r="D1954" i="5"/>
  <c r="D1955" i="5"/>
  <c r="F1955" i="5" s="1"/>
  <c r="D1956" i="5"/>
  <c r="F1956" i="5" s="1"/>
  <c r="D1957" i="5"/>
  <c r="F1957" i="5" s="1"/>
  <c r="D1958" i="5"/>
  <c r="D1959" i="5"/>
  <c r="F1959" i="5" s="1"/>
  <c r="D1960" i="5"/>
  <c r="F1960" i="5" s="1"/>
  <c r="D1961" i="5"/>
  <c r="F1961" i="5" s="1"/>
  <c r="D1962" i="5"/>
  <c r="D1963" i="5"/>
  <c r="F1963" i="5" s="1"/>
  <c r="D1964" i="5"/>
  <c r="F1964" i="5" s="1"/>
  <c r="D1965" i="5"/>
  <c r="F1965" i="5" s="1"/>
  <c r="D1966" i="5"/>
  <c r="D1967" i="5"/>
  <c r="F1967" i="5" s="1"/>
  <c r="D1968" i="5"/>
  <c r="F1968" i="5" s="1"/>
  <c r="D1969" i="5"/>
  <c r="F1969" i="5" s="1"/>
  <c r="D1970" i="5"/>
  <c r="D1971" i="5"/>
  <c r="F1971" i="5" s="1"/>
  <c r="D1972" i="5"/>
  <c r="F1972" i="5" s="1"/>
  <c r="D1973" i="5"/>
  <c r="F1973" i="5" s="1"/>
  <c r="D1974" i="5"/>
  <c r="D1975" i="5"/>
  <c r="F1975" i="5" s="1"/>
  <c r="D1976" i="5"/>
  <c r="F1976" i="5" s="1"/>
  <c r="D1977" i="5"/>
  <c r="F1977" i="5" s="1"/>
  <c r="D1978" i="5"/>
  <c r="D1979" i="5"/>
  <c r="F1979" i="5" s="1"/>
  <c r="D1980" i="5"/>
  <c r="F1980" i="5" s="1"/>
  <c r="D1981" i="5"/>
  <c r="F1981" i="5" s="1"/>
  <c r="D1982" i="5"/>
  <c r="D1983" i="5"/>
  <c r="F1983" i="5" s="1"/>
  <c r="D1984" i="5"/>
  <c r="F1984" i="5" s="1"/>
  <c r="D1985" i="5"/>
  <c r="F1985" i="5" s="1"/>
  <c r="D1986" i="5"/>
  <c r="D1987" i="5"/>
  <c r="F1987" i="5" s="1"/>
  <c r="D1988" i="5"/>
  <c r="F1988" i="5" s="1"/>
  <c r="D1989" i="5"/>
  <c r="F1989" i="5" s="1"/>
  <c r="D1990" i="5"/>
  <c r="D1991" i="5"/>
  <c r="F1991" i="5" s="1"/>
  <c r="D1992" i="5"/>
  <c r="F1992" i="5" s="1"/>
  <c r="D1993" i="5"/>
  <c r="F1993" i="5" s="1"/>
  <c r="D1994" i="5"/>
  <c r="D1995" i="5"/>
  <c r="F1995" i="5" s="1"/>
  <c r="D1996" i="5"/>
  <c r="F1996" i="5" s="1"/>
  <c r="D1997" i="5"/>
  <c r="F1997" i="5" s="1"/>
  <c r="D1998" i="5"/>
  <c r="D1999" i="5"/>
  <c r="F1999" i="5" s="1"/>
  <c r="D2000" i="5"/>
  <c r="F2000" i="5" s="1"/>
  <c r="D2001" i="5"/>
  <c r="F2001" i="5" s="1"/>
  <c r="D2002" i="5"/>
  <c r="D2003" i="5"/>
  <c r="F2003" i="5" s="1"/>
  <c r="D2004" i="5"/>
  <c r="F2004" i="5" s="1"/>
  <c r="D2005" i="5"/>
  <c r="F2005" i="5" s="1"/>
  <c r="D2006" i="5"/>
  <c r="D2007" i="5"/>
  <c r="F2007" i="5" s="1"/>
  <c r="D2008" i="5"/>
  <c r="F2008" i="5" s="1"/>
  <c r="D2009" i="5"/>
  <c r="F2009" i="5" s="1"/>
  <c r="D2010" i="5"/>
  <c r="D2011" i="5"/>
  <c r="F2011" i="5" s="1"/>
  <c r="D2012" i="5"/>
  <c r="F2012" i="5" s="1"/>
  <c r="D2013" i="5"/>
  <c r="F2013" i="5" s="1"/>
  <c r="D2014" i="5"/>
  <c r="D2015" i="5"/>
  <c r="F2015" i="5" s="1"/>
  <c r="D2016" i="5"/>
  <c r="F2016" i="5" s="1"/>
  <c r="D2017" i="5"/>
  <c r="F2017" i="5" s="1"/>
  <c r="D2018" i="5"/>
  <c r="D2019" i="5"/>
  <c r="F2019" i="5" s="1"/>
  <c r="D2020" i="5"/>
  <c r="F2020" i="5" s="1"/>
  <c r="D2021" i="5"/>
  <c r="F2021" i="5" s="1"/>
  <c r="D2022" i="5"/>
  <c r="D2023" i="5"/>
  <c r="F2023" i="5" s="1"/>
  <c r="D2024" i="5"/>
  <c r="F2024" i="5" s="1"/>
  <c r="D2025" i="5"/>
  <c r="F2025" i="5" s="1"/>
  <c r="D2026" i="5"/>
  <c r="D2027" i="5"/>
  <c r="F2027" i="5" s="1"/>
  <c r="D2028" i="5"/>
  <c r="F2028" i="5" s="1"/>
  <c r="D2029" i="5"/>
  <c r="F2029" i="5" s="1"/>
  <c r="D2030" i="5"/>
  <c r="D2031" i="5"/>
  <c r="F2031" i="5" s="1"/>
  <c r="D2032" i="5"/>
  <c r="F2032" i="5" s="1"/>
  <c r="D2033" i="5"/>
  <c r="F2033" i="5" s="1"/>
  <c r="D2034" i="5"/>
  <c r="D2035" i="5"/>
  <c r="F2035" i="5" s="1"/>
  <c r="D2036" i="5"/>
  <c r="F2036" i="5" s="1"/>
  <c r="D2037" i="5"/>
  <c r="F2037" i="5" s="1"/>
  <c r="D2038" i="5"/>
  <c r="D2039" i="5"/>
  <c r="F2039" i="5" s="1"/>
  <c r="D2040" i="5"/>
  <c r="F2040" i="5" s="1"/>
  <c r="D2041" i="5"/>
  <c r="F2041" i="5" s="1"/>
  <c r="D2042" i="5"/>
  <c r="D2043" i="5"/>
  <c r="F2043" i="5" s="1"/>
  <c r="D2044" i="5"/>
  <c r="F2044" i="5" s="1"/>
  <c r="D2045" i="5"/>
  <c r="F2045" i="5" s="1"/>
  <c r="D2046" i="5"/>
  <c r="D2047" i="5"/>
  <c r="F2047" i="5" s="1"/>
  <c r="D2048" i="5"/>
  <c r="F2048" i="5" s="1"/>
  <c r="D2049" i="5"/>
  <c r="F2049" i="5" s="1"/>
  <c r="D2050" i="5"/>
  <c r="D2051" i="5"/>
  <c r="F2051" i="5" s="1"/>
  <c r="D2052" i="5"/>
  <c r="F2052" i="5" s="1"/>
  <c r="D2053" i="5"/>
  <c r="F2053" i="5" s="1"/>
  <c r="D2054" i="5"/>
  <c r="D2055" i="5"/>
  <c r="F2055" i="5" s="1"/>
  <c r="D2056" i="5"/>
  <c r="F2056" i="5" s="1"/>
  <c r="D2057" i="5"/>
  <c r="F2057" i="5" s="1"/>
  <c r="D2058" i="5"/>
  <c r="D2059" i="5"/>
  <c r="F2059" i="5" s="1"/>
  <c r="D2060" i="5"/>
  <c r="F2060" i="5" s="1"/>
  <c r="D2061" i="5"/>
  <c r="F2061" i="5" s="1"/>
  <c r="D2062" i="5"/>
  <c r="D2063" i="5"/>
  <c r="F2063" i="5" s="1"/>
  <c r="D2064" i="5"/>
  <c r="F2064" i="5" s="1"/>
  <c r="D2065" i="5"/>
  <c r="F2065" i="5" s="1"/>
  <c r="D2066" i="5"/>
  <c r="D2067" i="5"/>
  <c r="F2067" i="5" s="1"/>
  <c r="D2068" i="5"/>
  <c r="F2068" i="5" s="1"/>
  <c r="D2069" i="5"/>
  <c r="F2069" i="5" s="1"/>
  <c r="D2070" i="5"/>
  <c r="D2071" i="5"/>
  <c r="F2071" i="5" s="1"/>
  <c r="D2072" i="5"/>
  <c r="F2072" i="5" s="1"/>
  <c r="D2073" i="5"/>
  <c r="F2073" i="5" s="1"/>
  <c r="D2074" i="5"/>
  <c r="D2075" i="5"/>
  <c r="F2075" i="5" s="1"/>
  <c r="D2076" i="5"/>
  <c r="F2076" i="5" s="1"/>
  <c r="D2077" i="5"/>
  <c r="F2077" i="5" s="1"/>
  <c r="D2078" i="5"/>
  <c r="D2079" i="5"/>
  <c r="F2079" i="5" s="1"/>
  <c r="D2080" i="5"/>
  <c r="F2080" i="5" s="1"/>
  <c r="D2081" i="5"/>
  <c r="F2081" i="5" s="1"/>
  <c r="D2082" i="5"/>
  <c r="D2083" i="5"/>
  <c r="F2083" i="5" s="1"/>
  <c r="D2084" i="5"/>
  <c r="F2084" i="5" s="1"/>
  <c r="D2085" i="5"/>
  <c r="F2085" i="5" s="1"/>
  <c r="D2086" i="5"/>
  <c r="D2087" i="5"/>
  <c r="F2087" i="5" s="1"/>
  <c r="D2088" i="5"/>
  <c r="F2088" i="5" s="1"/>
  <c r="D2089" i="5"/>
  <c r="F2089" i="5" s="1"/>
  <c r="D2090" i="5"/>
  <c r="D2091" i="5"/>
  <c r="F2091" i="5" s="1"/>
  <c r="D2092" i="5"/>
  <c r="F2092" i="5" s="1"/>
  <c r="D2093" i="5"/>
  <c r="F2093" i="5" s="1"/>
  <c r="D2094" i="5"/>
  <c r="D2095" i="5"/>
  <c r="F2095" i="5" s="1"/>
  <c r="D2096" i="5"/>
  <c r="F2096" i="5" s="1"/>
  <c r="D2097" i="5"/>
  <c r="F2097" i="5" s="1"/>
  <c r="D2098" i="5"/>
  <c r="D2099" i="5"/>
  <c r="F2099" i="5" s="1"/>
  <c r="D2100" i="5"/>
  <c r="F2100" i="5" s="1"/>
  <c r="D2101" i="5"/>
  <c r="F2101" i="5" s="1"/>
  <c r="D2102" i="5"/>
  <c r="D2103" i="5"/>
  <c r="F2103" i="5" s="1"/>
  <c r="D2104" i="5"/>
  <c r="F2104" i="5" s="1"/>
  <c r="D2105" i="5"/>
  <c r="F2105" i="5" s="1"/>
  <c r="D2106" i="5"/>
  <c r="D2107" i="5"/>
  <c r="F2107" i="5" s="1"/>
  <c r="D2108" i="5"/>
  <c r="F2108" i="5" s="1"/>
  <c r="D2109" i="5"/>
  <c r="F2109" i="5" s="1"/>
  <c r="D2110" i="5"/>
  <c r="D2111" i="5"/>
  <c r="F2111" i="5" s="1"/>
  <c r="D2112" i="5"/>
  <c r="F2112" i="5" s="1"/>
  <c r="D2113" i="5"/>
  <c r="F2113" i="5" s="1"/>
  <c r="D2114" i="5"/>
  <c r="D2115" i="5"/>
  <c r="F2115" i="5" s="1"/>
  <c r="D2116" i="5"/>
  <c r="F2116" i="5" s="1"/>
  <c r="D2117" i="5"/>
  <c r="F2117" i="5" s="1"/>
  <c r="D2118" i="5"/>
  <c r="D2119" i="5"/>
  <c r="F2119" i="5" s="1"/>
  <c r="D2120" i="5"/>
  <c r="F2120" i="5" s="1"/>
  <c r="D2121" i="5"/>
  <c r="F2121" i="5" s="1"/>
  <c r="D2122" i="5"/>
  <c r="D2123" i="5"/>
  <c r="F2123" i="5" s="1"/>
  <c r="D2124" i="5"/>
  <c r="F2124" i="5" s="1"/>
  <c r="D2125" i="5"/>
  <c r="F2125" i="5" s="1"/>
  <c r="D2126" i="5"/>
  <c r="D2127" i="5"/>
  <c r="F2127" i="5" s="1"/>
  <c r="D2128" i="5"/>
  <c r="F2128" i="5" s="1"/>
  <c r="D2129" i="5"/>
  <c r="F2129" i="5" s="1"/>
  <c r="D2130" i="5"/>
  <c r="D2131" i="5"/>
  <c r="F2131" i="5" s="1"/>
  <c r="D2132" i="5"/>
  <c r="F2132" i="5" s="1"/>
  <c r="D2133" i="5"/>
  <c r="F2133" i="5" s="1"/>
  <c r="D2134" i="5"/>
  <c r="D2135" i="5"/>
  <c r="F2135" i="5" s="1"/>
  <c r="D2136" i="5"/>
  <c r="F2136" i="5" s="1"/>
  <c r="D2137" i="5"/>
  <c r="F2137" i="5" s="1"/>
  <c r="D2138" i="5"/>
  <c r="D2139" i="5"/>
  <c r="F2139" i="5" s="1"/>
  <c r="D2140" i="5"/>
  <c r="F2140" i="5" s="1"/>
  <c r="D2141" i="5"/>
  <c r="F2141" i="5" s="1"/>
  <c r="D2142" i="5"/>
  <c r="D2143" i="5"/>
  <c r="F2143" i="5" s="1"/>
  <c r="D2144" i="5"/>
  <c r="F2144" i="5" s="1"/>
  <c r="D2145" i="5"/>
  <c r="F2145" i="5" s="1"/>
  <c r="D2146" i="5"/>
  <c r="D2147" i="5"/>
  <c r="F2147" i="5" s="1"/>
  <c r="D2148" i="5"/>
  <c r="F2148" i="5" s="1"/>
  <c r="D2149" i="5"/>
  <c r="F2149" i="5" s="1"/>
  <c r="D2150" i="5"/>
  <c r="D2151" i="5"/>
  <c r="F2151" i="5" s="1"/>
  <c r="D2152" i="5"/>
  <c r="F2152" i="5" s="1"/>
  <c r="D2153" i="5"/>
  <c r="F2153" i="5" s="1"/>
  <c r="D2154" i="5"/>
  <c r="D2155" i="5"/>
  <c r="F2155" i="5" s="1"/>
  <c r="D2156" i="5"/>
  <c r="F2156" i="5" s="1"/>
  <c r="D2157" i="5"/>
  <c r="F2157" i="5" s="1"/>
  <c r="D2158" i="5"/>
  <c r="D2159" i="5"/>
  <c r="F2159" i="5" s="1"/>
  <c r="D2160" i="5"/>
  <c r="F2160" i="5" s="1"/>
  <c r="D2161" i="5"/>
  <c r="F2161" i="5" s="1"/>
  <c r="D2162" i="5"/>
  <c r="D2163" i="5"/>
  <c r="F2163" i="5" s="1"/>
  <c r="D2164" i="5"/>
  <c r="F2164" i="5" s="1"/>
  <c r="D2165" i="5"/>
  <c r="F2165" i="5" s="1"/>
  <c r="D2166" i="5"/>
  <c r="D2167" i="5"/>
  <c r="F2167" i="5" s="1"/>
  <c r="D2168" i="5"/>
  <c r="F2168" i="5" s="1"/>
  <c r="D2169" i="5"/>
  <c r="F2169" i="5" s="1"/>
  <c r="D2170" i="5"/>
  <c r="D2171" i="5"/>
  <c r="F2171" i="5" s="1"/>
  <c r="D2172" i="5"/>
  <c r="F2172" i="5" s="1"/>
  <c r="D2173" i="5"/>
  <c r="F2173" i="5" s="1"/>
  <c r="D2174" i="5"/>
  <c r="D2175" i="5"/>
  <c r="F2175" i="5" s="1"/>
  <c r="D2176" i="5"/>
  <c r="F2176" i="5" s="1"/>
  <c r="D2177" i="5"/>
  <c r="F2177" i="5" s="1"/>
  <c r="D2178" i="5"/>
  <c r="D2179" i="5"/>
  <c r="F2179" i="5" s="1"/>
  <c r="D2180" i="5"/>
  <c r="F2180" i="5" s="1"/>
  <c r="D2181" i="5"/>
  <c r="F2181" i="5" s="1"/>
  <c r="D2182" i="5"/>
  <c r="D2183" i="5"/>
  <c r="F2183" i="5" s="1"/>
  <c r="D2184" i="5"/>
  <c r="F2184" i="5" s="1"/>
  <c r="D2185" i="5"/>
  <c r="F2185" i="5" s="1"/>
  <c r="D2186" i="5"/>
  <c r="D2187" i="5"/>
  <c r="F2187" i="5" s="1"/>
  <c r="D2188" i="5"/>
  <c r="F2188" i="5" s="1"/>
  <c r="D2189" i="5"/>
  <c r="F2189" i="5" s="1"/>
  <c r="D2190" i="5"/>
  <c r="D2191" i="5"/>
  <c r="F2191" i="5" s="1"/>
  <c r="D2192" i="5"/>
  <c r="F2192" i="5" s="1"/>
  <c r="D2193" i="5"/>
  <c r="F2193" i="5" s="1"/>
  <c r="D2194" i="5"/>
  <c r="D2195" i="5"/>
  <c r="F2195" i="5" s="1"/>
  <c r="D2196" i="5"/>
  <c r="F2196" i="5" s="1"/>
  <c r="D2197" i="5"/>
  <c r="F2197" i="5" s="1"/>
  <c r="D2198" i="5"/>
  <c r="D2199" i="5"/>
  <c r="F2199" i="5" s="1"/>
  <c r="D2200" i="5"/>
  <c r="F2200" i="5" s="1"/>
  <c r="D2201" i="5"/>
  <c r="F2201" i="5" s="1"/>
  <c r="D2202" i="5"/>
  <c r="D2203" i="5"/>
  <c r="F2203" i="5" s="1"/>
  <c r="D2204" i="5"/>
  <c r="F2204" i="5" s="1"/>
  <c r="D2205" i="5"/>
  <c r="F2205" i="5" s="1"/>
  <c r="D2206" i="5"/>
  <c r="D2207" i="5"/>
  <c r="F2207" i="5" s="1"/>
  <c r="D2208" i="5"/>
  <c r="F2208" i="5" s="1"/>
  <c r="D2209" i="5"/>
  <c r="F2209" i="5" s="1"/>
  <c r="D2210" i="5"/>
  <c r="D2211" i="5"/>
  <c r="F2211" i="5" s="1"/>
  <c r="D2212" i="5"/>
  <c r="F2212" i="5" s="1"/>
  <c r="D2213" i="5"/>
  <c r="F2213" i="5" s="1"/>
  <c r="D2214" i="5"/>
  <c r="D2215" i="5"/>
  <c r="F2215" i="5" s="1"/>
  <c r="D2216" i="5"/>
  <c r="F2216" i="5" s="1"/>
  <c r="D2217" i="5"/>
  <c r="F2217" i="5" s="1"/>
  <c r="D2218" i="5"/>
  <c r="D2219" i="5"/>
  <c r="F2219" i="5" s="1"/>
  <c r="D2220" i="5"/>
  <c r="F2220" i="5" s="1"/>
  <c r="D2221" i="5"/>
  <c r="F2221" i="5" s="1"/>
  <c r="D2222" i="5"/>
  <c r="D2223" i="5"/>
  <c r="F2223" i="5" s="1"/>
  <c r="D2224" i="5"/>
  <c r="F2224" i="5" s="1"/>
  <c r="D2225" i="5"/>
  <c r="F2225" i="5" s="1"/>
  <c r="D2226" i="5"/>
  <c r="D2227" i="5"/>
  <c r="F2227" i="5" s="1"/>
  <c r="D2228" i="5"/>
  <c r="F2228" i="5" s="1"/>
  <c r="D2229" i="5"/>
  <c r="F2229" i="5" s="1"/>
  <c r="D2230" i="5"/>
  <c r="D2231" i="5"/>
  <c r="F2231" i="5" s="1"/>
  <c r="D2232" i="5"/>
  <c r="F2232" i="5" s="1"/>
  <c r="D2233" i="5"/>
  <c r="F2233" i="5" s="1"/>
  <c r="D2234" i="5"/>
  <c r="D2235" i="5"/>
  <c r="F2235" i="5" s="1"/>
  <c r="D2236" i="5"/>
  <c r="F2236" i="5" s="1"/>
  <c r="D2237" i="5"/>
  <c r="F2237" i="5" s="1"/>
  <c r="D2238" i="5"/>
  <c r="D2239" i="5"/>
  <c r="F2239" i="5" s="1"/>
  <c r="D2240" i="5"/>
  <c r="F2240" i="5" s="1"/>
  <c r="D2241" i="5"/>
  <c r="F2241" i="5" s="1"/>
  <c r="D2242" i="5"/>
  <c r="D2243" i="5"/>
  <c r="F2243" i="5" s="1"/>
  <c r="D2244" i="5"/>
  <c r="F2244" i="5" s="1"/>
  <c r="D2245" i="5"/>
  <c r="F2245" i="5" s="1"/>
  <c r="D2246" i="5"/>
  <c r="D2247" i="5"/>
  <c r="F2247" i="5" s="1"/>
  <c r="D2248" i="5"/>
  <c r="F2248" i="5" s="1"/>
  <c r="D2249" i="5"/>
  <c r="F2249" i="5" s="1"/>
  <c r="D2250" i="5"/>
  <c r="D2251" i="5"/>
  <c r="F2251" i="5" s="1"/>
  <c r="D2252" i="5"/>
  <c r="F2252" i="5" s="1"/>
  <c r="D2253" i="5"/>
  <c r="F2253" i="5" s="1"/>
  <c r="D2254" i="5"/>
  <c r="D2255" i="5"/>
  <c r="F2255" i="5" s="1"/>
  <c r="D2256" i="5"/>
  <c r="F2256" i="5" s="1"/>
  <c r="D2257" i="5"/>
  <c r="F2257" i="5" s="1"/>
  <c r="D2258" i="5"/>
  <c r="D2259" i="5"/>
  <c r="F2259" i="5" s="1"/>
  <c r="D2260" i="5"/>
  <c r="F2260" i="5" s="1"/>
  <c r="D2261" i="5"/>
  <c r="F2261" i="5" s="1"/>
  <c r="D2262" i="5"/>
  <c r="D2263" i="5"/>
  <c r="F2263" i="5" s="1"/>
  <c r="D2264" i="5"/>
  <c r="F2264" i="5" s="1"/>
  <c r="D2265" i="5"/>
  <c r="F2265" i="5" s="1"/>
  <c r="D2266" i="5"/>
  <c r="D2267" i="5"/>
  <c r="F2267" i="5" s="1"/>
  <c r="D2268" i="5"/>
  <c r="F2268" i="5" s="1"/>
  <c r="D2269" i="5"/>
  <c r="F2269" i="5" s="1"/>
  <c r="D2270" i="5"/>
  <c r="D2271" i="5"/>
  <c r="F2271" i="5" s="1"/>
  <c r="D2272" i="5"/>
  <c r="F2272" i="5" s="1"/>
  <c r="D2273" i="5"/>
  <c r="F2273" i="5" s="1"/>
  <c r="D2274" i="5"/>
  <c r="D2275" i="5"/>
  <c r="F2275" i="5" s="1"/>
  <c r="D2276" i="5"/>
  <c r="F2276" i="5" s="1"/>
  <c r="D2277" i="5"/>
  <c r="F2277" i="5" s="1"/>
  <c r="D2278" i="5"/>
  <c r="D2279" i="5"/>
  <c r="F2279" i="5" s="1"/>
  <c r="D2280" i="5"/>
  <c r="F2280" i="5" s="1"/>
  <c r="D2281" i="5"/>
  <c r="F2281" i="5" s="1"/>
  <c r="D2282" i="5"/>
  <c r="D2283" i="5"/>
  <c r="F2283" i="5" s="1"/>
  <c r="D2284" i="5"/>
  <c r="F2284" i="5" s="1"/>
  <c r="D2285" i="5"/>
  <c r="F2285" i="5" s="1"/>
  <c r="D2286" i="5"/>
  <c r="D2287" i="5"/>
  <c r="F2287" i="5" s="1"/>
  <c r="D2288" i="5"/>
  <c r="F2288" i="5" s="1"/>
  <c r="D2289" i="5"/>
  <c r="F2289" i="5" s="1"/>
  <c r="D2290" i="5"/>
  <c r="D2291" i="5"/>
  <c r="F2291" i="5" s="1"/>
  <c r="D2292" i="5"/>
  <c r="F2292" i="5" s="1"/>
  <c r="D2293" i="5"/>
  <c r="F2293" i="5" s="1"/>
  <c r="D2294" i="5"/>
  <c r="D2295" i="5"/>
  <c r="F2295" i="5" s="1"/>
  <c r="D2296" i="5"/>
  <c r="F2296" i="5" s="1"/>
  <c r="D2297" i="5"/>
  <c r="F2297" i="5" s="1"/>
  <c r="D2298" i="5"/>
  <c r="D2299" i="5"/>
  <c r="F2299" i="5" s="1"/>
  <c r="D2300" i="5"/>
  <c r="F2300" i="5" s="1"/>
  <c r="D2301" i="5"/>
  <c r="F2301" i="5" s="1"/>
  <c r="D2302" i="5"/>
  <c r="D2303" i="5"/>
  <c r="F2303" i="5" s="1"/>
  <c r="D2304" i="5"/>
  <c r="F2304" i="5" s="1"/>
  <c r="D2305" i="5"/>
  <c r="F2305" i="5" s="1"/>
  <c r="D2306" i="5"/>
  <c r="D2307" i="5"/>
  <c r="F2307" i="5" s="1"/>
  <c r="D2308" i="5"/>
  <c r="F2308" i="5" s="1"/>
  <c r="D2309" i="5"/>
  <c r="F2309" i="5" s="1"/>
  <c r="D2310" i="5"/>
  <c r="D2311" i="5"/>
  <c r="F2311" i="5" s="1"/>
  <c r="D2312" i="5"/>
  <c r="F2312" i="5" s="1"/>
  <c r="D2313" i="5"/>
  <c r="F2313" i="5" s="1"/>
  <c r="D2314" i="5"/>
  <c r="D2315" i="5"/>
  <c r="F2315" i="5" s="1"/>
  <c r="D2316" i="5"/>
  <c r="F2316" i="5" s="1"/>
  <c r="D2317" i="5"/>
  <c r="F2317" i="5" s="1"/>
  <c r="D2318" i="5"/>
  <c r="D2319" i="5"/>
  <c r="F2319" i="5" s="1"/>
  <c r="D2320" i="5"/>
  <c r="F2320" i="5" s="1"/>
  <c r="D2321" i="5"/>
  <c r="F2321" i="5" s="1"/>
  <c r="D2322" i="5"/>
  <c r="D2323" i="5"/>
  <c r="F2323" i="5" s="1"/>
  <c r="D2324" i="5"/>
  <c r="F2324" i="5" s="1"/>
  <c r="D2325" i="5"/>
  <c r="F2325" i="5" s="1"/>
  <c r="D2326" i="5"/>
  <c r="D2327" i="5"/>
  <c r="F2327" i="5" s="1"/>
  <c r="D2328" i="5"/>
  <c r="F2328" i="5" s="1"/>
  <c r="D2329" i="5"/>
  <c r="F2329" i="5" s="1"/>
  <c r="D2330" i="5"/>
  <c r="D2331" i="5"/>
  <c r="F2331" i="5" s="1"/>
  <c r="D2332" i="5"/>
  <c r="F2332" i="5" s="1"/>
  <c r="D2333" i="5"/>
  <c r="F2333" i="5" s="1"/>
  <c r="D2334" i="5"/>
  <c r="D2335" i="5"/>
  <c r="F2335" i="5" s="1"/>
  <c r="D2336" i="5"/>
  <c r="F2336" i="5" s="1"/>
  <c r="D2337" i="5"/>
  <c r="F2337" i="5" s="1"/>
  <c r="D2338" i="5"/>
  <c r="D2339" i="5"/>
  <c r="F2339" i="5" s="1"/>
  <c r="D2340" i="5"/>
  <c r="F2340" i="5" s="1"/>
  <c r="D2341" i="5"/>
  <c r="F2341" i="5" s="1"/>
  <c r="D2342" i="5"/>
  <c r="D2343" i="5"/>
  <c r="F2343" i="5" s="1"/>
  <c r="D2344" i="5"/>
  <c r="F2344" i="5" s="1"/>
  <c r="D2345" i="5"/>
  <c r="F2345" i="5" s="1"/>
  <c r="D2346" i="5"/>
  <c r="D2347" i="5"/>
  <c r="F2347" i="5" s="1"/>
  <c r="D2348" i="5"/>
  <c r="F2348" i="5" s="1"/>
  <c r="D2349" i="5"/>
  <c r="F2349" i="5" s="1"/>
  <c r="D2350" i="5"/>
  <c r="D2351" i="5"/>
  <c r="F2351" i="5" s="1"/>
  <c r="D2352" i="5"/>
  <c r="F2352" i="5" s="1"/>
  <c r="D2353" i="5"/>
  <c r="F2353" i="5" s="1"/>
  <c r="D2354" i="5"/>
  <c r="D2355" i="5"/>
  <c r="F2355" i="5" s="1"/>
  <c r="D2356" i="5"/>
  <c r="F2356" i="5" s="1"/>
  <c r="D2357" i="5"/>
  <c r="F2357" i="5" s="1"/>
  <c r="D2358" i="5"/>
  <c r="D2359" i="5"/>
  <c r="F2359" i="5" s="1"/>
  <c r="D2360" i="5"/>
  <c r="F2360" i="5" s="1"/>
  <c r="D2361" i="5"/>
  <c r="F2361" i="5" s="1"/>
  <c r="D2362" i="5"/>
  <c r="D2363" i="5"/>
  <c r="F2363" i="5" s="1"/>
  <c r="D2364" i="5"/>
  <c r="F2364" i="5" s="1"/>
  <c r="D2365" i="5"/>
  <c r="F2365" i="5" s="1"/>
  <c r="D2366" i="5"/>
  <c r="D2367" i="5"/>
  <c r="F2367" i="5" s="1"/>
  <c r="D2368" i="5"/>
  <c r="F2368" i="5" s="1"/>
  <c r="D2369" i="5"/>
  <c r="F2369" i="5" s="1"/>
  <c r="D2370" i="5"/>
  <c r="D2371" i="5"/>
  <c r="F2371" i="5" s="1"/>
  <c r="D2372" i="5"/>
  <c r="F2372" i="5" s="1"/>
  <c r="D2373" i="5"/>
  <c r="F2373" i="5" s="1"/>
  <c r="D2374" i="5"/>
  <c r="D2375" i="5"/>
  <c r="F2375" i="5" s="1"/>
  <c r="D2376" i="5"/>
  <c r="F2376" i="5" s="1"/>
  <c r="D2377" i="5"/>
  <c r="F2377" i="5" s="1"/>
  <c r="D2378" i="5"/>
  <c r="D2379" i="5"/>
  <c r="F2379" i="5" s="1"/>
  <c r="D2380" i="5"/>
  <c r="F2380" i="5" s="1"/>
  <c r="D2381" i="5"/>
  <c r="F2381" i="5" s="1"/>
  <c r="D2382" i="5"/>
  <c r="D2383" i="5"/>
  <c r="F2383" i="5" s="1"/>
  <c r="D2384" i="5"/>
  <c r="F2384" i="5" s="1"/>
  <c r="D2385" i="5"/>
  <c r="F2385" i="5" s="1"/>
  <c r="D2386" i="5"/>
  <c r="D2387" i="5"/>
  <c r="F2387" i="5" s="1"/>
  <c r="D2388" i="5"/>
  <c r="F2388" i="5" s="1"/>
  <c r="D2389" i="5"/>
  <c r="F2389" i="5" s="1"/>
  <c r="D2390" i="5"/>
  <c r="D2391" i="5"/>
  <c r="F2391" i="5" s="1"/>
  <c r="D2392" i="5"/>
  <c r="F2392" i="5" s="1"/>
  <c r="D2393" i="5"/>
  <c r="F2393" i="5" s="1"/>
  <c r="D2394" i="5"/>
  <c r="D2395" i="5"/>
  <c r="F2395" i="5" s="1"/>
  <c r="D2396" i="5"/>
  <c r="F2396" i="5" s="1"/>
  <c r="D2397" i="5"/>
  <c r="F2397" i="5" s="1"/>
  <c r="D2398" i="5"/>
  <c r="D2399" i="5"/>
  <c r="F2399" i="5" s="1"/>
  <c r="D2400" i="5"/>
  <c r="F2400" i="5" s="1"/>
  <c r="D2401" i="5"/>
  <c r="F2401" i="5" s="1"/>
  <c r="D2402" i="5"/>
  <c r="D2403" i="5"/>
  <c r="F2403" i="5" s="1"/>
  <c r="D2404" i="5"/>
  <c r="F2404" i="5" s="1"/>
  <c r="D2405" i="5"/>
  <c r="F2405" i="5" s="1"/>
  <c r="D2406" i="5"/>
  <c r="D2407" i="5"/>
  <c r="F2407" i="5" s="1"/>
  <c r="D2408" i="5"/>
  <c r="F2408" i="5" s="1"/>
  <c r="D2409" i="5"/>
  <c r="F2409" i="5" s="1"/>
  <c r="D2410" i="5"/>
  <c r="D2411" i="5"/>
  <c r="F2411" i="5" s="1"/>
  <c r="D2412" i="5"/>
  <c r="F2412" i="5" s="1"/>
  <c r="D2413" i="5"/>
  <c r="F2413" i="5" s="1"/>
  <c r="D2414" i="5"/>
  <c r="D2415" i="5"/>
  <c r="F2415" i="5" s="1"/>
  <c r="D2416" i="5"/>
  <c r="F2416" i="5" s="1"/>
  <c r="D2417" i="5"/>
  <c r="F2417" i="5" s="1"/>
  <c r="D2418" i="5"/>
  <c r="D2419" i="5"/>
  <c r="F2419" i="5" s="1"/>
  <c r="D2420" i="5"/>
  <c r="F2420" i="5" s="1"/>
  <c r="D2421" i="5"/>
  <c r="F2421" i="5" s="1"/>
  <c r="D2422" i="5"/>
  <c r="D2423" i="5"/>
  <c r="F2423" i="5" s="1"/>
  <c r="D2424" i="5"/>
  <c r="F2424" i="5" s="1"/>
  <c r="D2425" i="5"/>
  <c r="F2425" i="5" s="1"/>
  <c r="D2426" i="5"/>
  <c r="D2427" i="5"/>
  <c r="F2427" i="5" s="1"/>
  <c r="D2428" i="5"/>
  <c r="F2428" i="5" s="1"/>
  <c r="D2429" i="5"/>
  <c r="F2429" i="5" s="1"/>
  <c r="D2430" i="5"/>
  <c r="D2431" i="5"/>
  <c r="F2431" i="5" s="1"/>
  <c r="D2432" i="5"/>
  <c r="F2432" i="5" s="1"/>
  <c r="D2433" i="5"/>
  <c r="F2433" i="5" s="1"/>
  <c r="D2434" i="5"/>
  <c r="D2435" i="5"/>
  <c r="F2435" i="5" s="1"/>
  <c r="D2436" i="5"/>
  <c r="F2436" i="5" s="1"/>
  <c r="D2437" i="5"/>
  <c r="F2437" i="5" s="1"/>
  <c r="D2438" i="5"/>
  <c r="D2439" i="5"/>
  <c r="F2439" i="5" s="1"/>
  <c r="D2440" i="5"/>
  <c r="F2440" i="5" s="1"/>
  <c r="D2441" i="5"/>
  <c r="F2441" i="5" s="1"/>
  <c r="D2442" i="5"/>
  <c r="D2443" i="5"/>
  <c r="F2443" i="5" s="1"/>
  <c r="D2444" i="5"/>
  <c r="F2444" i="5" s="1"/>
  <c r="D2445" i="5"/>
  <c r="F2445" i="5" s="1"/>
  <c r="D2446" i="5"/>
  <c r="D2447" i="5"/>
  <c r="F2447" i="5" s="1"/>
  <c r="D2448" i="5"/>
  <c r="F2448" i="5" s="1"/>
  <c r="D2449" i="5"/>
  <c r="F2449" i="5" s="1"/>
  <c r="D2450" i="5"/>
  <c r="D2451" i="5"/>
  <c r="F2451" i="5" s="1"/>
  <c r="D2452" i="5"/>
  <c r="F2452" i="5" s="1"/>
  <c r="D2453" i="5"/>
  <c r="F2453" i="5" s="1"/>
  <c r="D2454" i="5"/>
  <c r="D2455" i="5"/>
  <c r="F2455" i="5" s="1"/>
  <c r="D2456" i="5"/>
  <c r="F2456" i="5" s="1"/>
  <c r="D2457" i="5"/>
  <c r="F2457" i="5" s="1"/>
  <c r="D2458" i="5"/>
  <c r="D2459" i="5"/>
  <c r="F2459" i="5" s="1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G256" i="5" s="1"/>
  <c r="E257" i="5"/>
  <c r="G257" i="5" s="1"/>
  <c r="E258" i="5"/>
  <c r="G258" i="5" s="1"/>
  <c r="E259" i="5"/>
  <c r="E260" i="5"/>
  <c r="G260" i="5" s="1"/>
  <c r="E261" i="5"/>
  <c r="E262" i="5"/>
  <c r="E263" i="5"/>
  <c r="E264" i="5"/>
  <c r="G264" i="5" s="1"/>
  <c r="E265" i="5"/>
  <c r="G265" i="5" s="1"/>
  <c r="E266" i="5"/>
  <c r="E267" i="5"/>
  <c r="E268" i="5"/>
  <c r="G268" i="5" s="1"/>
  <c r="E269" i="5"/>
  <c r="G269" i="5" s="1"/>
  <c r="E270" i="5"/>
  <c r="E271" i="5"/>
  <c r="E272" i="5"/>
  <c r="G272" i="5" s="1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F256" i="5" s="1"/>
  <c r="D257" i="5"/>
  <c r="F257" i="5" s="1"/>
  <c r="D258" i="5"/>
  <c r="D259" i="5"/>
  <c r="D260" i="5"/>
  <c r="F260" i="5" s="1"/>
  <c r="D261" i="5"/>
  <c r="F261" i="5" s="1"/>
  <c r="D262" i="5"/>
  <c r="D263" i="5"/>
  <c r="D264" i="5"/>
  <c r="F264" i="5" s="1"/>
  <c r="D265" i="5"/>
  <c r="F265" i="5" s="1"/>
  <c r="D266" i="5"/>
  <c r="D267" i="5"/>
  <c r="D268" i="5"/>
  <c r="F268" i="5" s="1"/>
  <c r="D269" i="5"/>
  <c r="F269" i="5" s="1"/>
  <c r="D270" i="5"/>
  <c r="D271" i="5"/>
  <c r="D272" i="5"/>
  <c r="F272" i="5" s="1"/>
  <c r="G255" i="5"/>
  <c r="G259" i="5"/>
  <c r="G261" i="5"/>
  <c r="G262" i="5"/>
  <c r="G263" i="5"/>
  <c r="G266" i="5"/>
  <c r="G267" i="5"/>
  <c r="G270" i="5"/>
  <c r="G271" i="5"/>
  <c r="F255" i="5"/>
  <c r="F258" i="5"/>
  <c r="F259" i="5"/>
  <c r="F262" i="5"/>
  <c r="F263" i="5"/>
  <c r="F266" i="5"/>
  <c r="F267" i="5"/>
  <c r="F270" i="5"/>
  <c r="F271" i="5"/>
  <c r="D27" i="8" l="1"/>
  <c r="F27" i="8" s="1"/>
  <c r="D28" i="8"/>
  <c r="F28" i="8" s="1"/>
  <c r="D29" i="8"/>
  <c r="F29" i="8" s="1"/>
  <c r="D30" i="8"/>
  <c r="F30" i="8" s="1"/>
  <c r="D31" i="8"/>
  <c r="F31" i="8" s="1"/>
  <c r="D32" i="8"/>
  <c r="F32" i="8" s="1"/>
  <c r="D33" i="8"/>
  <c r="F33" i="8" s="1"/>
  <c r="D34" i="8"/>
  <c r="F34" i="8" s="1"/>
  <c r="D35" i="8"/>
  <c r="F35" i="8" s="1"/>
  <c r="D36" i="8"/>
  <c r="F36" i="8" s="1"/>
  <c r="D37" i="8"/>
  <c r="F37" i="8" s="1"/>
  <c r="D38" i="8"/>
  <c r="F38" i="8" s="1"/>
  <c r="D39" i="8"/>
  <c r="F39" i="8" s="1"/>
  <c r="D40" i="8"/>
  <c r="F40" i="8" s="1"/>
  <c r="D41" i="8"/>
  <c r="F41" i="8" s="1"/>
  <c r="D42" i="8"/>
  <c r="F42" i="8" s="1"/>
  <c r="D43" i="8"/>
  <c r="F43" i="8" s="1"/>
  <c r="D44" i="8"/>
  <c r="F44" i="8" s="1"/>
  <c r="D45" i="8"/>
  <c r="F45" i="8" s="1"/>
  <c r="D46" i="8"/>
  <c r="F46" i="8" s="1"/>
  <c r="D47" i="8"/>
  <c r="F47" i="8" s="1"/>
  <c r="D48" i="8"/>
  <c r="F48" i="8" s="1"/>
  <c r="D49" i="8"/>
  <c r="F49" i="8" s="1"/>
  <c r="D50" i="8"/>
  <c r="F50" i="8" s="1"/>
  <c r="D51" i="8"/>
  <c r="F51" i="8" s="1"/>
  <c r="D52" i="8"/>
  <c r="F52" i="8" s="1"/>
  <c r="D53" i="8"/>
  <c r="F53" i="8" s="1"/>
  <c r="D54" i="8"/>
  <c r="F54" i="8" s="1"/>
  <c r="D55" i="8"/>
  <c r="F55" i="8" s="1"/>
  <c r="D56" i="8"/>
  <c r="F56" i="8" s="1"/>
  <c r="D57" i="8"/>
  <c r="F57" i="8" s="1"/>
  <c r="D58" i="8"/>
  <c r="F58" i="8" s="1"/>
  <c r="D59" i="8"/>
  <c r="F59" i="8" s="1"/>
  <c r="D60" i="8"/>
  <c r="F60" i="8" s="1"/>
  <c r="D61" i="8"/>
  <c r="F61" i="8" s="1"/>
  <c r="D62" i="8"/>
  <c r="F62" i="8" s="1"/>
  <c r="D63" i="8"/>
  <c r="F63" i="8" s="1"/>
  <c r="D64" i="8"/>
  <c r="F64" i="8" s="1"/>
  <c r="D65" i="8"/>
  <c r="F65" i="8" s="1"/>
  <c r="D66" i="8"/>
  <c r="F66" i="8" s="1"/>
  <c r="D67" i="8"/>
  <c r="F67" i="8" s="1"/>
  <c r="D68" i="8"/>
  <c r="F68" i="8" s="1"/>
  <c r="D69" i="8"/>
  <c r="F69" i="8" s="1"/>
  <c r="D70" i="8"/>
  <c r="F70" i="8" s="1"/>
  <c r="D71" i="8"/>
  <c r="F71" i="8" s="1"/>
  <c r="D72" i="8"/>
  <c r="F72" i="8" s="1"/>
  <c r="D73" i="8"/>
  <c r="F73" i="8" s="1"/>
  <c r="D74" i="8"/>
  <c r="F74" i="8" s="1"/>
  <c r="D75" i="8"/>
  <c r="F75" i="8" s="1"/>
  <c r="D76" i="8"/>
  <c r="F76" i="8" s="1"/>
  <c r="D77" i="8"/>
  <c r="F77" i="8" s="1"/>
  <c r="D78" i="8"/>
  <c r="F78" i="8" s="1"/>
  <c r="D79" i="8"/>
  <c r="F79" i="8" s="1"/>
  <c r="D80" i="8"/>
  <c r="F80" i="8" s="1"/>
  <c r="D81" i="8"/>
  <c r="F81" i="8" s="1"/>
  <c r="D82" i="8"/>
  <c r="F82" i="8" s="1"/>
  <c r="D83" i="8"/>
  <c r="F83" i="8" s="1"/>
  <c r="D84" i="8"/>
  <c r="F84" i="8" s="1"/>
  <c r="D85" i="8"/>
  <c r="F85" i="8" s="1"/>
  <c r="D86" i="8"/>
  <c r="F86" i="8" s="1"/>
  <c r="D87" i="8"/>
  <c r="F87" i="8" s="1"/>
  <c r="D88" i="8"/>
  <c r="F88" i="8" s="1"/>
  <c r="D89" i="8"/>
  <c r="F89" i="8" s="1"/>
  <c r="D90" i="8"/>
  <c r="F90" i="8" s="1"/>
  <c r="D91" i="8"/>
  <c r="F91" i="8" s="1"/>
  <c r="D92" i="8"/>
  <c r="F92" i="8" s="1"/>
  <c r="D93" i="8"/>
  <c r="F93" i="8" s="1"/>
  <c r="D94" i="8"/>
  <c r="F94" i="8" s="1"/>
  <c r="D95" i="8"/>
  <c r="F95" i="8" s="1"/>
  <c r="D96" i="8"/>
  <c r="F96" i="8" s="1"/>
  <c r="D97" i="8"/>
  <c r="F97" i="8" s="1"/>
  <c r="D98" i="8"/>
  <c r="F98" i="8" s="1"/>
  <c r="D99" i="8"/>
  <c r="F99" i="8" s="1"/>
  <c r="D100" i="8"/>
  <c r="F100" i="8" s="1"/>
  <c r="D101" i="8"/>
  <c r="F101" i="8" s="1"/>
  <c r="D102" i="8"/>
  <c r="F102" i="8" s="1"/>
  <c r="D103" i="8"/>
  <c r="F103" i="8" s="1"/>
  <c r="D104" i="8"/>
  <c r="F104" i="8" s="1"/>
  <c r="D105" i="8"/>
  <c r="F105" i="8" s="1"/>
  <c r="D106" i="8"/>
  <c r="F106" i="8" s="1"/>
  <c r="D107" i="8"/>
  <c r="F107" i="8" s="1"/>
  <c r="D108" i="8"/>
  <c r="F108" i="8" s="1"/>
  <c r="D109" i="8"/>
  <c r="F109" i="8" s="1"/>
  <c r="D110" i="8"/>
  <c r="F110" i="8" s="1"/>
  <c r="D111" i="8"/>
  <c r="F111" i="8" s="1"/>
  <c r="D112" i="8"/>
  <c r="F112" i="8" s="1"/>
  <c r="D113" i="8"/>
  <c r="F113" i="8" s="1"/>
  <c r="D114" i="8"/>
  <c r="F114" i="8" s="1"/>
  <c r="D115" i="8"/>
  <c r="F115" i="8" s="1"/>
  <c r="D116" i="8"/>
  <c r="F116" i="8" s="1"/>
  <c r="D117" i="8"/>
  <c r="F117" i="8" s="1"/>
  <c r="D118" i="8"/>
  <c r="F118" i="8" s="1"/>
  <c r="D119" i="8"/>
  <c r="F119" i="8" s="1"/>
  <c r="D120" i="8"/>
  <c r="F120" i="8" s="1"/>
  <c r="D121" i="8"/>
  <c r="F121" i="8" s="1"/>
  <c r="D122" i="8"/>
  <c r="F122" i="8" s="1"/>
  <c r="D123" i="8"/>
  <c r="F123" i="8" s="1"/>
  <c r="D124" i="8"/>
  <c r="F124" i="8" s="1"/>
  <c r="D125" i="8"/>
  <c r="F125" i="8" s="1"/>
  <c r="D126" i="8"/>
  <c r="F126" i="8" s="1"/>
  <c r="D127" i="8"/>
  <c r="F127" i="8" s="1"/>
  <c r="D128" i="8"/>
  <c r="F128" i="8" s="1"/>
  <c r="D129" i="8"/>
  <c r="F129" i="8" s="1"/>
  <c r="D130" i="8"/>
  <c r="F130" i="8" s="1"/>
  <c r="D131" i="8"/>
  <c r="F131" i="8" s="1"/>
  <c r="D132" i="8"/>
  <c r="F132" i="8" s="1"/>
  <c r="D133" i="8"/>
  <c r="F133" i="8" s="1"/>
  <c r="D134" i="8"/>
  <c r="F134" i="8" s="1"/>
  <c r="D135" i="8"/>
  <c r="F135" i="8" s="1"/>
  <c r="D136" i="8"/>
  <c r="F136" i="8" s="1"/>
  <c r="D137" i="8"/>
  <c r="F137" i="8" s="1"/>
  <c r="D138" i="8"/>
  <c r="F138" i="8" s="1"/>
  <c r="D139" i="8"/>
  <c r="F139" i="8" s="1"/>
  <c r="D140" i="8"/>
  <c r="F140" i="8" s="1"/>
  <c r="D141" i="8"/>
  <c r="F141" i="8" s="1"/>
  <c r="D142" i="8"/>
  <c r="F142" i="8" s="1"/>
  <c r="D143" i="8"/>
  <c r="F143" i="8" s="1"/>
  <c r="D144" i="8"/>
  <c r="F144" i="8" s="1"/>
  <c r="D145" i="8"/>
  <c r="F145" i="8" s="1"/>
  <c r="D146" i="8"/>
  <c r="F146" i="8" s="1"/>
  <c r="D147" i="8"/>
  <c r="F147" i="8" s="1"/>
  <c r="D148" i="8"/>
  <c r="F148" i="8" s="1"/>
  <c r="D149" i="8"/>
  <c r="F149" i="8" s="1"/>
  <c r="D150" i="8"/>
  <c r="F150" i="8" s="1"/>
  <c r="D151" i="8"/>
  <c r="F151" i="8" s="1"/>
  <c r="D152" i="8"/>
  <c r="F152" i="8" s="1"/>
  <c r="D153" i="8"/>
  <c r="F153" i="8" s="1"/>
  <c r="D154" i="8"/>
  <c r="F154" i="8" s="1"/>
  <c r="D155" i="8"/>
  <c r="F155" i="8" s="1"/>
  <c r="D156" i="8"/>
  <c r="F156" i="8" s="1"/>
  <c r="D157" i="8"/>
  <c r="F157" i="8" s="1"/>
  <c r="D158" i="8"/>
  <c r="F158" i="8" s="1"/>
  <c r="D159" i="8"/>
  <c r="F159" i="8" s="1"/>
  <c r="D160" i="8"/>
  <c r="F160" i="8" s="1"/>
  <c r="D161" i="8"/>
  <c r="F161" i="8" s="1"/>
  <c r="D162" i="8"/>
  <c r="F162" i="8" s="1"/>
  <c r="D163" i="8"/>
  <c r="F163" i="8" s="1"/>
  <c r="D164" i="8"/>
  <c r="F164" i="8" s="1"/>
  <c r="D165" i="8"/>
  <c r="F165" i="8" s="1"/>
  <c r="D166" i="8"/>
  <c r="F166" i="8" s="1"/>
  <c r="D167" i="8"/>
  <c r="F167" i="8" s="1"/>
  <c r="D168" i="8"/>
  <c r="F168" i="8" s="1"/>
  <c r="D169" i="8"/>
  <c r="F169" i="8" s="1"/>
  <c r="D170" i="8"/>
  <c r="F170" i="8" s="1"/>
  <c r="D171" i="8"/>
  <c r="F171" i="8" s="1"/>
  <c r="D172" i="8"/>
  <c r="F172" i="8" s="1"/>
  <c r="D173" i="8"/>
  <c r="F173" i="8" s="1"/>
  <c r="D174" i="8"/>
  <c r="F174" i="8" s="1"/>
  <c r="D175" i="8"/>
  <c r="F175" i="8" s="1"/>
  <c r="D176" i="8"/>
  <c r="F176" i="8" s="1"/>
  <c r="D177" i="8"/>
  <c r="F177" i="8" s="1"/>
  <c r="D178" i="8"/>
  <c r="F178" i="8" s="1"/>
  <c r="D179" i="8"/>
  <c r="F179" i="8" s="1"/>
  <c r="D180" i="8"/>
  <c r="F180" i="8" s="1"/>
  <c r="D181" i="8"/>
  <c r="F181" i="8" s="1"/>
  <c r="D182" i="8"/>
  <c r="F182" i="8" s="1"/>
  <c r="D183" i="8"/>
  <c r="F183" i="8" s="1"/>
  <c r="D184" i="8"/>
  <c r="F184" i="8" s="1"/>
  <c r="D185" i="8"/>
  <c r="F185" i="8" s="1"/>
  <c r="D186" i="8"/>
  <c r="F186" i="8" s="1"/>
  <c r="D187" i="8"/>
  <c r="F187" i="8" s="1"/>
  <c r="D188" i="8"/>
  <c r="F188" i="8" s="1"/>
  <c r="D189" i="8"/>
  <c r="F189" i="8" s="1"/>
  <c r="D26" i="8"/>
  <c r="F26" i="8" s="1"/>
  <c r="C27" i="8"/>
  <c r="E27" i="8" s="1"/>
  <c r="C28" i="8"/>
  <c r="E28" i="8" s="1"/>
  <c r="C29" i="8"/>
  <c r="E29" i="8" s="1"/>
  <c r="C30" i="8"/>
  <c r="E30" i="8" s="1"/>
  <c r="C31" i="8"/>
  <c r="E31" i="8" s="1"/>
  <c r="C32" i="8"/>
  <c r="E32" i="8" s="1"/>
  <c r="C33" i="8"/>
  <c r="E33" i="8" s="1"/>
  <c r="C34" i="8"/>
  <c r="E34" i="8" s="1"/>
  <c r="C35" i="8"/>
  <c r="E35" i="8" s="1"/>
  <c r="C36" i="8"/>
  <c r="E36" i="8" s="1"/>
  <c r="C37" i="8"/>
  <c r="E37" i="8" s="1"/>
  <c r="C38" i="8"/>
  <c r="E38" i="8" s="1"/>
  <c r="C39" i="8"/>
  <c r="E39" i="8" s="1"/>
  <c r="C40" i="8"/>
  <c r="E40" i="8" s="1"/>
  <c r="C41" i="8"/>
  <c r="E41" i="8" s="1"/>
  <c r="C42" i="8"/>
  <c r="E42" i="8" s="1"/>
  <c r="C43" i="8"/>
  <c r="E43" i="8" s="1"/>
  <c r="C44" i="8"/>
  <c r="E44" i="8" s="1"/>
  <c r="C45" i="8"/>
  <c r="E45" i="8" s="1"/>
  <c r="C46" i="8"/>
  <c r="E46" i="8" s="1"/>
  <c r="C47" i="8"/>
  <c r="E47" i="8" s="1"/>
  <c r="C48" i="8"/>
  <c r="E48" i="8" s="1"/>
  <c r="C49" i="8"/>
  <c r="E49" i="8" s="1"/>
  <c r="C50" i="8"/>
  <c r="E50" i="8" s="1"/>
  <c r="C51" i="8"/>
  <c r="E51" i="8" s="1"/>
  <c r="C52" i="8"/>
  <c r="E52" i="8" s="1"/>
  <c r="C53" i="8"/>
  <c r="E53" i="8" s="1"/>
  <c r="C54" i="8"/>
  <c r="E54" i="8" s="1"/>
  <c r="C55" i="8"/>
  <c r="E55" i="8" s="1"/>
  <c r="C56" i="8"/>
  <c r="E56" i="8" s="1"/>
  <c r="C57" i="8"/>
  <c r="E57" i="8" s="1"/>
  <c r="C58" i="8"/>
  <c r="E58" i="8" s="1"/>
  <c r="C59" i="8"/>
  <c r="E59" i="8" s="1"/>
  <c r="C60" i="8"/>
  <c r="E60" i="8" s="1"/>
  <c r="C61" i="8"/>
  <c r="E61" i="8" s="1"/>
  <c r="C62" i="8"/>
  <c r="E62" i="8" s="1"/>
  <c r="C63" i="8"/>
  <c r="E63" i="8" s="1"/>
  <c r="C64" i="8"/>
  <c r="E64" i="8" s="1"/>
  <c r="C65" i="8"/>
  <c r="E65" i="8" s="1"/>
  <c r="C66" i="8"/>
  <c r="E66" i="8" s="1"/>
  <c r="C67" i="8"/>
  <c r="E67" i="8" s="1"/>
  <c r="C68" i="8"/>
  <c r="E68" i="8" s="1"/>
  <c r="C69" i="8"/>
  <c r="E69" i="8" s="1"/>
  <c r="C70" i="8"/>
  <c r="E70" i="8" s="1"/>
  <c r="C71" i="8"/>
  <c r="E71" i="8" s="1"/>
  <c r="C72" i="8"/>
  <c r="E72" i="8" s="1"/>
  <c r="C73" i="8"/>
  <c r="E73" i="8" s="1"/>
  <c r="C74" i="8"/>
  <c r="E74" i="8" s="1"/>
  <c r="C75" i="8"/>
  <c r="E75" i="8" s="1"/>
  <c r="C76" i="8"/>
  <c r="E76" i="8" s="1"/>
  <c r="C77" i="8"/>
  <c r="E77" i="8" s="1"/>
  <c r="C78" i="8"/>
  <c r="E78" i="8" s="1"/>
  <c r="C79" i="8"/>
  <c r="E79" i="8" s="1"/>
  <c r="C80" i="8"/>
  <c r="E80" i="8" s="1"/>
  <c r="C81" i="8"/>
  <c r="E81" i="8" s="1"/>
  <c r="C82" i="8"/>
  <c r="E82" i="8" s="1"/>
  <c r="C83" i="8"/>
  <c r="E83" i="8" s="1"/>
  <c r="C84" i="8"/>
  <c r="E84" i="8" s="1"/>
  <c r="C85" i="8"/>
  <c r="E85" i="8" s="1"/>
  <c r="C86" i="8"/>
  <c r="E86" i="8" s="1"/>
  <c r="C87" i="8"/>
  <c r="E87" i="8" s="1"/>
  <c r="C88" i="8"/>
  <c r="E88" i="8" s="1"/>
  <c r="C89" i="8"/>
  <c r="E89" i="8" s="1"/>
  <c r="C90" i="8"/>
  <c r="E90" i="8" s="1"/>
  <c r="C91" i="8"/>
  <c r="E91" i="8" s="1"/>
  <c r="C92" i="8"/>
  <c r="E92" i="8" s="1"/>
  <c r="C93" i="8"/>
  <c r="E93" i="8" s="1"/>
  <c r="C94" i="8"/>
  <c r="E94" i="8" s="1"/>
  <c r="C95" i="8"/>
  <c r="E95" i="8" s="1"/>
  <c r="C96" i="8"/>
  <c r="E96" i="8" s="1"/>
  <c r="C97" i="8"/>
  <c r="E97" i="8" s="1"/>
  <c r="C98" i="8"/>
  <c r="E98" i="8" s="1"/>
  <c r="C99" i="8"/>
  <c r="E99" i="8" s="1"/>
  <c r="C100" i="8"/>
  <c r="E100" i="8" s="1"/>
  <c r="C101" i="8"/>
  <c r="E101" i="8" s="1"/>
  <c r="C102" i="8"/>
  <c r="E102" i="8" s="1"/>
  <c r="C103" i="8"/>
  <c r="E103" i="8" s="1"/>
  <c r="C104" i="8"/>
  <c r="E104" i="8" s="1"/>
  <c r="C105" i="8"/>
  <c r="E105" i="8" s="1"/>
  <c r="C106" i="8"/>
  <c r="E106" i="8" s="1"/>
  <c r="C107" i="8"/>
  <c r="E107" i="8" s="1"/>
  <c r="C108" i="8"/>
  <c r="E108" i="8" s="1"/>
  <c r="C109" i="8"/>
  <c r="E109" i="8" s="1"/>
  <c r="C110" i="8"/>
  <c r="E110" i="8" s="1"/>
  <c r="C111" i="8"/>
  <c r="E111" i="8" s="1"/>
  <c r="C112" i="8"/>
  <c r="E112" i="8" s="1"/>
  <c r="C113" i="8"/>
  <c r="E113" i="8" s="1"/>
  <c r="C114" i="8"/>
  <c r="E114" i="8" s="1"/>
  <c r="C115" i="8"/>
  <c r="E115" i="8" s="1"/>
  <c r="C116" i="8"/>
  <c r="E116" i="8" s="1"/>
  <c r="C117" i="8"/>
  <c r="E117" i="8" s="1"/>
  <c r="C118" i="8"/>
  <c r="E118" i="8" s="1"/>
  <c r="C119" i="8"/>
  <c r="E119" i="8" s="1"/>
  <c r="C120" i="8"/>
  <c r="E120" i="8" s="1"/>
  <c r="C121" i="8"/>
  <c r="E121" i="8" s="1"/>
  <c r="C122" i="8"/>
  <c r="E122" i="8" s="1"/>
  <c r="C123" i="8"/>
  <c r="E123" i="8" s="1"/>
  <c r="C124" i="8"/>
  <c r="E124" i="8" s="1"/>
  <c r="C125" i="8"/>
  <c r="E125" i="8" s="1"/>
  <c r="C126" i="8"/>
  <c r="E126" i="8" s="1"/>
  <c r="C127" i="8"/>
  <c r="E127" i="8" s="1"/>
  <c r="C128" i="8"/>
  <c r="E128" i="8" s="1"/>
  <c r="C129" i="8"/>
  <c r="E129" i="8" s="1"/>
  <c r="C130" i="8"/>
  <c r="E130" i="8" s="1"/>
  <c r="C131" i="8"/>
  <c r="E131" i="8" s="1"/>
  <c r="C132" i="8"/>
  <c r="E132" i="8" s="1"/>
  <c r="C133" i="8"/>
  <c r="E133" i="8" s="1"/>
  <c r="C134" i="8"/>
  <c r="E134" i="8" s="1"/>
  <c r="C135" i="8"/>
  <c r="E135" i="8" s="1"/>
  <c r="C136" i="8"/>
  <c r="E136" i="8" s="1"/>
  <c r="C137" i="8"/>
  <c r="E137" i="8" s="1"/>
  <c r="C138" i="8"/>
  <c r="E138" i="8" s="1"/>
  <c r="C139" i="8"/>
  <c r="E139" i="8" s="1"/>
  <c r="C140" i="8"/>
  <c r="E140" i="8" s="1"/>
  <c r="C141" i="8"/>
  <c r="E141" i="8" s="1"/>
  <c r="C142" i="8"/>
  <c r="E142" i="8" s="1"/>
  <c r="C143" i="8"/>
  <c r="E143" i="8" s="1"/>
  <c r="C144" i="8"/>
  <c r="E144" i="8" s="1"/>
  <c r="C145" i="8"/>
  <c r="E145" i="8" s="1"/>
  <c r="C146" i="8"/>
  <c r="E146" i="8" s="1"/>
  <c r="C147" i="8"/>
  <c r="E147" i="8" s="1"/>
  <c r="C148" i="8"/>
  <c r="E148" i="8" s="1"/>
  <c r="C149" i="8"/>
  <c r="E149" i="8" s="1"/>
  <c r="C150" i="8"/>
  <c r="E150" i="8" s="1"/>
  <c r="C151" i="8"/>
  <c r="E151" i="8" s="1"/>
  <c r="C152" i="8"/>
  <c r="E152" i="8" s="1"/>
  <c r="C153" i="8"/>
  <c r="E153" i="8" s="1"/>
  <c r="C154" i="8"/>
  <c r="E154" i="8" s="1"/>
  <c r="C155" i="8"/>
  <c r="E155" i="8" s="1"/>
  <c r="C156" i="8"/>
  <c r="E156" i="8" s="1"/>
  <c r="C157" i="8"/>
  <c r="E157" i="8" s="1"/>
  <c r="C158" i="8"/>
  <c r="E158" i="8" s="1"/>
  <c r="C159" i="8"/>
  <c r="E159" i="8" s="1"/>
  <c r="C160" i="8"/>
  <c r="E160" i="8" s="1"/>
  <c r="C161" i="8"/>
  <c r="E161" i="8" s="1"/>
  <c r="C162" i="8"/>
  <c r="E162" i="8" s="1"/>
  <c r="C163" i="8"/>
  <c r="E163" i="8" s="1"/>
  <c r="C164" i="8"/>
  <c r="E164" i="8" s="1"/>
  <c r="C165" i="8"/>
  <c r="E165" i="8" s="1"/>
  <c r="C166" i="8"/>
  <c r="E166" i="8" s="1"/>
  <c r="C167" i="8"/>
  <c r="E167" i="8" s="1"/>
  <c r="C168" i="8"/>
  <c r="E168" i="8" s="1"/>
  <c r="C169" i="8"/>
  <c r="E169" i="8" s="1"/>
  <c r="C170" i="8"/>
  <c r="E170" i="8" s="1"/>
  <c r="C171" i="8"/>
  <c r="E171" i="8" s="1"/>
  <c r="C172" i="8"/>
  <c r="E172" i="8" s="1"/>
  <c r="C173" i="8"/>
  <c r="E173" i="8" s="1"/>
  <c r="C174" i="8"/>
  <c r="E174" i="8" s="1"/>
  <c r="C175" i="8"/>
  <c r="E175" i="8" s="1"/>
  <c r="C176" i="8"/>
  <c r="E176" i="8" s="1"/>
  <c r="C177" i="8"/>
  <c r="E177" i="8" s="1"/>
  <c r="C178" i="8"/>
  <c r="E178" i="8" s="1"/>
  <c r="C179" i="8"/>
  <c r="E179" i="8" s="1"/>
  <c r="C180" i="8"/>
  <c r="E180" i="8" s="1"/>
  <c r="C181" i="8"/>
  <c r="E181" i="8" s="1"/>
  <c r="C182" i="8"/>
  <c r="E182" i="8" s="1"/>
  <c r="C183" i="8"/>
  <c r="E183" i="8" s="1"/>
  <c r="C184" i="8"/>
  <c r="E184" i="8" s="1"/>
  <c r="C185" i="8"/>
  <c r="E185" i="8" s="1"/>
  <c r="C186" i="8"/>
  <c r="E186" i="8" s="1"/>
  <c r="C187" i="8"/>
  <c r="E187" i="8" s="1"/>
  <c r="C188" i="8"/>
  <c r="E188" i="8" s="1"/>
  <c r="C189" i="8"/>
  <c r="E189" i="8" s="1"/>
  <c r="C26" i="8"/>
  <c r="E26" i="8" s="1"/>
  <c r="U85" i="8"/>
  <c r="T85" i="8"/>
  <c r="U84" i="8"/>
  <c r="T84" i="8"/>
  <c r="U83" i="8"/>
  <c r="T83" i="8"/>
  <c r="U82" i="8"/>
  <c r="T82" i="8"/>
  <c r="U81" i="8"/>
  <c r="T81" i="8"/>
  <c r="U80" i="8"/>
  <c r="T80" i="8"/>
  <c r="U79" i="8"/>
  <c r="T79" i="8"/>
  <c r="U78" i="8"/>
  <c r="T78" i="8"/>
  <c r="U77" i="8"/>
  <c r="T77" i="8"/>
  <c r="U76" i="8"/>
  <c r="T76" i="8"/>
  <c r="U75" i="8"/>
  <c r="T75" i="8"/>
  <c r="U74" i="8"/>
  <c r="T74" i="8"/>
  <c r="U73" i="8"/>
  <c r="T73" i="8"/>
  <c r="U72" i="8"/>
  <c r="T72" i="8"/>
  <c r="U71" i="8"/>
  <c r="T71" i="8"/>
  <c r="U70" i="8"/>
  <c r="T70" i="8"/>
  <c r="U69" i="8"/>
  <c r="T69" i="8"/>
  <c r="U68" i="8"/>
  <c r="T68" i="8"/>
  <c r="U67" i="8"/>
  <c r="T67" i="8"/>
  <c r="U66" i="8"/>
  <c r="T66" i="8"/>
  <c r="U65" i="8"/>
  <c r="T65" i="8"/>
  <c r="U64" i="8"/>
  <c r="T64" i="8"/>
  <c r="U63" i="8"/>
  <c r="T63" i="8"/>
  <c r="U62" i="8"/>
  <c r="T62" i="8"/>
  <c r="U61" i="8"/>
  <c r="U86" i="8" s="1"/>
  <c r="T61" i="8"/>
  <c r="T86" i="8" s="1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33" i="7"/>
  <c r="F33" i="7" s="1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33" i="7"/>
  <c r="T83" i="7"/>
  <c r="T77" i="7"/>
  <c r="T66" i="7"/>
  <c r="U85" i="7"/>
  <c r="T85" i="7"/>
  <c r="U84" i="7"/>
  <c r="T84" i="7"/>
  <c r="U83" i="7"/>
  <c r="U82" i="7"/>
  <c r="T82" i="7"/>
  <c r="U81" i="7"/>
  <c r="T81" i="7"/>
  <c r="U80" i="7"/>
  <c r="T80" i="7"/>
  <c r="U79" i="7"/>
  <c r="T79" i="7"/>
  <c r="U78" i="7"/>
  <c r="T78" i="7"/>
  <c r="U77" i="7"/>
  <c r="U76" i="7"/>
  <c r="T76" i="7"/>
  <c r="U75" i="7"/>
  <c r="T75" i="7"/>
  <c r="U74" i="7"/>
  <c r="T74" i="7"/>
  <c r="U73" i="7"/>
  <c r="T73" i="7"/>
  <c r="U72" i="7"/>
  <c r="T72" i="7"/>
  <c r="U71" i="7"/>
  <c r="T71" i="7"/>
  <c r="U70" i="7"/>
  <c r="T70" i="7"/>
  <c r="U69" i="7"/>
  <c r="T69" i="7"/>
  <c r="U68" i="7"/>
  <c r="T68" i="7"/>
  <c r="U67" i="7"/>
  <c r="T67" i="7"/>
  <c r="U66" i="7"/>
  <c r="U65" i="7"/>
  <c r="T65" i="7"/>
  <c r="U64" i="7"/>
  <c r="T64" i="7"/>
  <c r="U63" i="7"/>
  <c r="T63" i="7"/>
  <c r="U62" i="7"/>
  <c r="T62" i="7"/>
  <c r="U61" i="7"/>
  <c r="U86" i="7" s="1"/>
  <c r="T61" i="7"/>
  <c r="T77" i="6"/>
  <c r="T77" i="5"/>
  <c r="T65" i="5"/>
  <c r="E33" i="7"/>
  <c r="E35" i="6"/>
  <c r="G35" i="6" s="1"/>
  <c r="E36" i="6"/>
  <c r="G36" i="6" s="1"/>
  <c r="E37" i="6"/>
  <c r="E38" i="6"/>
  <c r="E39" i="6"/>
  <c r="E40" i="6"/>
  <c r="G40" i="6" s="1"/>
  <c r="E41" i="6"/>
  <c r="E42" i="6"/>
  <c r="E43" i="6"/>
  <c r="E44" i="6"/>
  <c r="G44" i="6" s="1"/>
  <c r="E45" i="6"/>
  <c r="E46" i="6"/>
  <c r="E47" i="6"/>
  <c r="E48" i="6"/>
  <c r="G48" i="6" s="1"/>
  <c r="E49" i="6"/>
  <c r="E50" i="6"/>
  <c r="E51" i="6"/>
  <c r="E52" i="6"/>
  <c r="G52" i="6" s="1"/>
  <c r="E53" i="6"/>
  <c r="E54" i="6"/>
  <c r="E55" i="6"/>
  <c r="E56" i="6"/>
  <c r="G56" i="6" s="1"/>
  <c r="E57" i="6"/>
  <c r="E58" i="6"/>
  <c r="E59" i="6"/>
  <c r="E60" i="6"/>
  <c r="G60" i="6" s="1"/>
  <c r="E61" i="6"/>
  <c r="E62" i="6"/>
  <c r="E63" i="6"/>
  <c r="E64" i="6"/>
  <c r="G64" i="6" s="1"/>
  <c r="E65" i="6"/>
  <c r="E66" i="6"/>
  <c r="E67" i="6"/>
  <c r="E68" i="6"/>
  <c r="G68" i="6" s="1"/>
  <c r="E69" i="6"/>
  <c r="E70" i="6"/>
  <c r="E71" i="6"/>
  <c r="E72" i="6"/>
  <c r="G72" i="6" s="1"/>
  <c r="E73" i="6"/>
  <c r="E74" i="6"/>
  <c r="E75" i="6"/>
  <c r="E76" i="6"/>
  <c r="G76" i="6" s="1"/>
  <c r="E77" i="6"/>
  <c r="E78" i="6"/>
  <c r="E79" i="6"/>
  <c r="E80" i="6"/>
  <c r="G80" i="6" s="1"/>
  <c r="E81" i="6"/>
  <c r="E82" i="6"/>
  <c r="E83" i="6"/>
  <c r="E84" i="6"/>
  <c r="G84" i="6" s="1"/>
  <c r="E85" i="6"/>
  <c r="E86" i="6"/>
  <c r="E87" i="6"/>
  <c r="E88" i="6"/>
  <c r="G88" i="6" s="1"/>
  <c r="E89" i="6"/>
  <c r="E90" i="6"/>
  <c r="E91" i="6"/>
  <c r="E92" i="6"/>
  <c r="G92" i="6" s="1"/>
  <c r="E93" i="6"/>
  <c r="E94" i="6"/>
  <c r="E95" i="6"/>
  <c r="E96" i="6"/>
  <c r="G96" i="6" s="1"/>
  <c r="E97" i="6"/>
  <c r="E98" i="6"/>
  <c r="G98" i="6" s="1"/>
  <c r="E99" i="6"/>
  <c r="E100" i="6"/>
  <c r="G100" i="6" s="1"/>
  <c r="E101" i="6"/>
  <c r="E102" i="6"/>
  <c r="G102" i="6" s="1"/>
  <c r="E103" i="6"/>
  <c r="E104" i="6"/>
  <c r="G104" i="6" s="1"/>
  <c r="E105" i="6"/>
  <c r="E106" i="6"/>
  <c r="G106" i="6" s="1"/>
  <c r="E107" i="6"/>
  <c r="E108" i="6"/>
  <c r="G108" i="6" s="1"/>
  <c r="E109" i="6"/>
  <c r="E110" i="6"/>
  <c r="G110" i="6" s="1"/>
  <c r="E111" i="6"/>
  <c r="E112" i="6"/>
  <c r="G112" i="6" s="1"/>
  <c r="E113" i="6"/>
  <c r="E114" i="6"/>
  <c r="G114" i="6" s="1"/>
  <c r="E115" i="6"/>
  <c r="E116" i="6"/>
  <c r="G116" i="6" s="1"/>
  <c r="E117" i="6"/>
  <c r="G117" i="6" s="1"/>
  <c r="E118" i="6"/>
  <c r="G118" i="6" s="1"/>
  <c r="E119" i="6"/>
  <c r="E120" i="6"/>
  <c r="G120" i="6" s="1"/>
  <c r="E121" i="6"/>
  <c r="E122" i="6"/>
  <c r="G122" i="6" s="1"/>
  <c r="E123" i="6"/>
  <c r="E124" i="6"/>
  <c r="G124" i="6" s="1"/>
  <c r="E125" i="6"/>
  <c r="G125" i="6" s="1"/>
  <c r="E126" i="6"/>
  <c r="G126" i="6" s="1"/>
  <c r="E127" i="6"/>
  <c r="D35" i="6"/>
  <c r="F35" i="6" s="1"/>
  <c r="E34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34" i="6"/>
  <c r="D32" i="5"/>
  <c r="F32" i="5" s="1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E32" i="5"/>
  <c r="G35" i="5"/>
  <c r="G36" i="5"/>
  <c r="G38" i="5"/>
  <c r="G39" i="5"/>
  <c r="G40" i="5"/>
  <c r="G41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8" i="5"/>
  <c r="G59" i="5"/>
  <c r="G60" i="5"/>
  <c r="G61" i="5"/>
  <c r="G62" i="5"/>
  <c r="G63" i="5"/>
  <c r="G64" i="5"/>
  <c r="G65" i="5"/>
  <c r="G66" i="5"/>
  <c r="G67" i="5"/>
  <c r="G68" i="5"/>
  <c r="G69" i="5"/>
  <c r="G71" i="5"/>
  <c r="G72" i="5"/>
  <c r="G73" i="5"/>
  <c r="G74" i="5"/>
  <c r="G75" i="5"/>
  <c r="G76" i="5"/>
  <c r="G77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4" i="5"/>
  <c r="G95" i="5"/>
  <c r="G96" i="5"/>
  <c r="G97" i="5"/>
  <c r="G99" i="5"/>
  <c r="G100" i="5"/>
  <c r="G101" i="5"/>
  <c r="G102" i="5"/>
  <c r="G103" i="5"/>
  <c r="G104" i="5"/>
  <c r="G105" i="5"/>
  <c r="G107" i="5"/>
  <c r="G108" i="5"/>
  <c r="G109" i="5"/>
  <c r="G110" i="5"/>
  <c r="G111" i="5"/>
  <c r="G112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5" i="5"/>
  <c r="G136" i="5"/>
  <c r="G137" i="5"/>
  <c r="G138" i="5"/>
  <c r="G139" i="5"/>
  <c r="G140" i="5"/>
  <c r="G141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9" i="5"/>
  <c r="G200" i="5"/>
  <c r="G201" i="5"/>
  <c r="G202" i="5"/>
  <c r="G203" i="5"/>
  <c r="G204" i="5"/>
  <c r="G205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37" i="6"/>
  <c r="G38" i="6"/>
  <c r="G39" i="6"/>
  <c r="G41" i="6"/>
  <c r="G42" i="6"/>
  <c r="G43" i="6"/>
  <c r="G45" i="6"/>
  <c r="G46" i="6"/>
  <c r="G47" i="6"/>
  <c r="G49" i="6"/>
  <c r="G50" i="6"/>
  <c r="G51" i="6"/>
  <c r="G53" i="6"/>
  <c r="G54" i="6"/>
  <c r="G55" i="6"/>
  <c r="G57" i="6"/>
  <c r="G58" i="6"/>
  <c r="G59" i="6"/>
  <c r="G61" i="6"/>
  <c r="G62" i="6"/>
  <c r="G63" i="6"/>
  <c r="G65" i="6"/>
  <c r="G66" i="6"/>
  <c r="G67" i="6"/>
  <c r="G69" i="6"/>
  <c r="G70" i="6"/>
  <c r="G71" i="6"/>
  <c r="G73" i="6"/>
  <c r="G74" i="6"/>
  <c r="G75" i="6"/>
  <c r="G77" i="6"/>
  <c r="G78" i="6"/>
  <c r="G79" i="6"/>
  <c r="G81" i="6"/>
  <c r="G82" i="6"/>
  <c r="G83" i="6"/>
  <c r="G85" i="6"/>
  <c r="G86" i="6"/>
  <c r="G87" i="6"/>
  <c r="G89" i="6"/>
  <c r="G90" i="6"/>
  <c r="G91" i="6"/>
  <c r="G93" i="6"/>
  <c r="G94" i="6"/>
  <c r="G95" i="6"/>
  <c r="G97" i="6"/>
  <c r="G99" i="6"/>
  <c r="G101" i="6"/>
  <c r="G103" i="6"/>
  <c r="G105" i="6"/>
  <c r="G107" i="6"/>
  <c r="G109" i="6"/>
  <c r="G111" i="6"/>
  <c r="G113" i="6"/>
  <c r="G115" i="6"/>
  <c r="G119" i="6"/>
  <c r="G121" i="6"/>
  <c r="G123" i="6"/>
  <c r="G127" i="6"/>
  <c r="G34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34" i="6"/>
  <c r="T61" i="6"/>
  <c r="U85" i="6"/>
  <c r="T85" i="6"/>
  <c r="U84" i="6"/>
  <c r="T84" i="6"/>
  <c r="U83" i="6"/>
  <c r="T83" i="6"/>
  <c r="U82" i="6"/>
  <c r="T82" i="6"/>
  <c r="U81" i="6"/>
  <c r="T81" i="6"/>
  <c r="U80" i="6"/>
  <c r="T80" i="6"/>
  <c r="U79" i="6"/>
  <c r="T79" i="6"/>
  <c r="U78" i="6"/>
  <c r="T78" i="6"/>
  <c r="U77" i="6"/>
  <c r="U76" i="6"/>
  <c r="T76" i="6"/>
  <c r="U75" i="6"/>
  <c r="T75" i="6"/>
  <c r="U74" i="6"/>
  <c r="T74" i="6"/>
  <c r="U73" i="6"/>
  <c r="T73" i="6"/>
  <c r="U72" i="6"/>
  <c r="T72" i="6"/>
  <c r="U71" i="6"/>
  <c r="T71" i="6"/>
  <c r="U70" i="6"/>
  <c r="T70" i="6"/>
  <c r="U69" i="6"/>
  <c r="T69" i="6"/>
  <c r="U68" i="6"/>
  <c r="T68" i="6"/>
  <c r="U67" i="6"/>
  <c r="T67" i="6"/>
  <c r="U66" i="6"/>
  <c r="T66" i="6"/>
  <c r="U65" i="6"/>
  <c r="T65" i="6"/>
  <c r="U64" i="6"/>
  <c r="T64" i="6"/>
  <c r="U63" i="6"/>
  <c r="T63" i="6"/>
  <c r="U62" i="6"/>
  <c r="T62" i="6"/>
  <c r="T86" i="6" s="1"/>
  <c r="U61" i="6"/>
  <c r="G32" i="5"/>
  <c r="G33" i="5"/>
  <c r="G34" i="5"/>
  <c r="G37" i="5"/>
  <c r="G42" i="5"/>
  <c r="G57" i="5"/>
  <c r="G70" i="5"/>
  <c r="G78" i="5"/>
  <c r="G93" i="5"/>
  <c r="G98" i="5"/>
  <c r="G106" i="5"/>
  <c r="G113" i="5"/>
  <c r="G134" i="5"/>
  <c r="G142" i="5"/>
  <c r="G162" i="5"/>
  <c r="G198" i="5"/>
  <c r="G206" i="5"/>
  <c r="G22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T85" i="5"/>
  <c r="T84" i="5"/>
  <c r="T83" i="5"/>
  <c r="T82" i="5"/>
  <c r="T81" i="5"/>
  <c r="T80" i="5"/>
  <c r="T79" i="5"/>
  <c r="T78" i="5"/>
  <c r="T76" i="5"/>
  <c r="T75" i="5"/>
  <c r="T74" i="5"/>
  <c r="T73" i="5"/>
  <c r="T72" i="5"/>
  <c r="T71" i="5"/>
  <c r="T70" i="5"/>
  <c r="T69" i="5"/>
  <c r="T68" i="5"/>
  <c r="T67" i="5"/>
  <c r="T66" i="5"/>
  <c r="T64" i="5"/>
  <c r="T63" i="5"/>
  <c r="T62" i="5"/>
  <c r="U62" i="5"/>
  <c r="U61" i="5"/>
  <c r="U86" i="5" s="1"/>
  <c r="T61" i="5"/>
  <c r="T86" i="7" l="1"/>
  <c r="U86" i="6"/>
  <c r="T86" i="5"/>
  <c r="P5" i="8"/>
  <c r="N5" i="7"/>
  <c r="F34" i="7"/>
  <c r="F50" i="7"/>
  <c r="F66" i="7"/>
  <c r="F82" i="7"/>
  <c r="E38" i="7"/>
  <c r="E54" i="7"/>
  <c r="E70" i="7"/>
  <c r="E86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3" i="7"/>
  <c r="F84" i="7"/>
  <c r="F85" i="7"/>
  <c r="F86" i="7"/>
  <c r="F87" i="7"/>
  <c r="F88" i="7"/>
  <c r="F89" i="7"/>
  <c r="F90" i="7"/>
  <c r="F91" i="7"/>
  <c r="F92" i="7"/>
  <c r="F93" i="7"/>
  <c r="E34" i="7"/>
  <c r="E35" i="7"/>
  <c r="E36" i="7"/>
  <c r="E37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7" i="7"/>
  <c r="E88" i="7"/>
  <c r="E89" i="7"/>
  <c r="E90" i="7"/>
  <c r="E91" i="7"/>
  <c r="E92" i="7"/>
  <c r="E93" i="7"/>
  <c r="P5" i="7" l="1"/>
  <c r="P5" i="6"/>
  <c r="M5" i="5"/>
  <c r="Q5" i="8"/>
  <c r="T9" i="8"/>
  <c r="S9" i="8"/>
  <c r="R9" i="8"/>
  <c r="Q9" i="8"/>
  <c r="P9" i="8"/>
  <c r="O9" i="8"/>
  <c r="N9" i="8"/>
  <c r="M9" i="8"/>
  <c r="T8" i="8"/>
  <c r="S8" i="8"/>
  <c r="R8" i="8"/>
  <c r="Q8" i="8"/>
  <c r="P8" i="8"/>
  <c r="O8" i="8"/>
  <c r="N8" i="8"/>
  <c r="M8" i="8"/>
  <c r="T7" i="8"/>
  <c r="S7" i="8"/>
  <c r="R7" i="8"/>
  <c r="Q7" i="8"/>
  <c r="P7" i="8"/>
  <c r="O7" i="8"/>
  <c r="N7" i="8"/>
  <c r="M7" i="8"/>
  <c r="T6" i="8"/>
  <c r="S6" i="8"/>
  <c r="R6" i="8"/>
  <c r="Q6" i="8"/>
  <c r="P6" i="8"/>
  <c r="O6" i="8"/>
  <c r="N6" i="8"/>
  <c r="M6" i="8"/>
  <c r="T5" i="8"/>
  <c r="S5" i="8"/>
  <c r="R5" i="8"/>
  <c r="O5" i="8"/>
  <c r="N5" i="8"/>
  <c r="R9" i="7"/>
  <c r="Q9" i="7"/>
  <c r="P9" i="7"/>
  <c r="O9" i="7"/>
  <c r="N9" i="7"/>
  <c r="M9" i="7"/>
  <c r="R8" i="7"/>
  <c r="Q8" i="7"/>
  <c r="P8" i="7"/>
  <c r="O8" i="7"/>
  <c r="N8" i="7"/>
  <c r="M8" i="7"/>
  <c r="R7" i="7"/>
  <c r="Q7" i="7"/>
  <c r="P7" i="7"/>
  <c r="O7" i="7"/>
  <c r="N7" i="7"/>
  <c r="M7" i="7"/>
  <c r="R6" i="7"/>
  <c r="Q6" i="7"/>
  <c r="P6" i="7"/>
  <c r="O6" i="7"/>
  <c r="N6" i="7"/>
  <c r="M6" i="7"/>
  <c r="R5" i="7"/>
  <c r="Q5" i="7"/>
  <c r="O5" i="7"/>
  <c r="M5" i="7"/>
  <c r="T9" i="6"/>
  <c r="S9" i="6"/>
  <c r="R9" i="6"/>
  <c r="Q9" i="6"/>
  <c r="P9" i="6"/>
  <c r="O9" i="6"/>
  <c r="N9" i="6"/>
  <c r="M9" i="6"/>
  <c r="T8" i="6"/>
  <c r="S8" i="6"/>
  <c r="R8" i="6"/>
  <c r="Q8" i="6"/>
  <c r="P8" i="6"/>
  <c r="O8" i="6"/>
  <c r="N8" i="6"/>
  <c r="M8" i="6"/>
  <c r="T7" i="6"/>
  <c r="S7" i="6"/>
  <c r="R7" i="6"/>
  <c r="Q7" i="6"/>
  <c r="P7" i="6"/>
  <c r="O7" i="6"/>
  <c r="N7" i="6"/>
  <c r="M7" i="6"/>
  <c r="T6" i="6"/>
  <c r="S6" i="6"/>
  <c r="R6" i="6"/>
  <c r="Q6" i="6"/>
  <c r="P6" i="6"/>
  <c r="O6" i="6"/>
  <c r="N6" i="6"/>
  <c r="M6" i="6"/>
  <c r="T5" i="6"/>
  <c r="S5" i="6"/>
  <c r="R5" i="6"/>
  <c r="Q5" i="6"/>
  <c r="O5" i="6"/>
  <c r="N5" i="6"/>
  <c r="M5" i="6"/>
  <c r="Q9" i="5"/>
  <c r="R9" i="5"/>
  <c r="S9" i="5"/>
  <c r="T9" i="5"/>
  <c r="N6" i="5"/>
  <c r="N5" i="5"/>
  <c r="N7" i="5"/>
  <c r="N9" i="5"/>
  <c r="O9" i="5"/>
  <c r="P9" i="5"/>
  <c r="M9" i="5"/>
  <c r="R8" i="5"/>
  <c r="S8" i="5"/>
  <c r="T8" i="5"/>
  <c r="Q8" i="5"/>
  <c r="R7" i="5"/>
  <c r="S7" i="5"/>
  <c r="T7" i="5"/>
  <c r="Q7" i="5"/>
  <c r="R6" i="5"/>
  <c r="S6" i="5"/>
  <c r="T6" i="5"/>
  <c r="Q6" i="5"/>
  <c r="S5" i="5"/>
  <c r="R5" i="5"/>
  <c r="Q5" i="5"/>
  <c r="T5" i="5"/>
  <c r="M6" i="5"/>
  <c r="O7" i="5"/>
  <c r="P7" i="5"/>
  <c r="M7" i="5"/>
  <c r="N8" i="5"/>
  <c r="O8" i="5"/>
  <c r="P8" i="5"/>
  <c r="M8" i="5"/>
  <c r="O6" i="5"/>
  <c r="P6" i="5"/>
  <c r="O5" i="5"/>
  <c r="P5" i="5"/>
  <c r="J39" i="3" l="1"/>
  <c r="J40" i="3"/>
  <c r="K40" i="3" s="1"/>
  <c r="J41" i="3"/>
  <c r="J42" i="3"/>
  <c r="K42" i="3" s="1"/>
  <c r="J43" i="3"/>
  <c r="K43" i="3" s="1"/>
  <c r="J44" i="3"/>
  <c r="K44" i="3" s="1"/>
  <c r="J45" i="3"/>
  <c r="J46" i="3"/>
  <c r="K46" i="3" s="1"/>
  <c r="J47" i="3"/>
  <c r="K47" i="3" s="1"/>
  <c r="J48" i="3"/>
  <c r="K48" i="3" s="1"/>
  <c r="J49" i="3"/>
  <c r="K49" i="3" s="1"/>
  <c r="J50" i="3"/>
  <c r="K50" i="3" s="1"/>
  <c r="J51" i="3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J60" i="3"/>
  <c r="K60" i="3" s="1"/>
  <c r="J61" i="3"/>
  <c r="K61" i="3" s="1"/>
  <c r="J62" i="3"/>
  <c r="J63" i="3"/>
  <c r="J64" i="3"/>
  <c r="K64" i="3" s="1"/>
  <c r="J38" i="3"/>
  <c r="K38" i="3" s="1"/>
  <c r="K39" i="3"/>
  <c r="K41" i="3"/>
  <c r="K45" i="3"/>
  <c r="K51" i="3"/>
  <c r="K59" i="3"/>
  <c r="K63" i="3"/>
</calcChain>
</file>

<file path=xl/sharedStrings.xml><?xml version="1.0" encoding="utf-8"?>
<sst xmlns="http://schemas.openxmlformats.org/spreadsheetml/2006/main" count="1464" uniqueCount="282">
  <si>
    <t>***</t>
  </si>
  <si>
    <t>**</t>
  </si>
  <si>
    <t>lnland</t>
  </si>
  <si>
    <t>land</t>
  </si>
  <si>
    <t>lnflabor</t>
  </si>
  <si>
    <t>lnelabor</t>
  </si>
  <si>
    <t>lnmachine</t>
  </si>
  <si>
    <t>lnot</t>
  </si>
  <si>
    <t>lnflabor2</t>
  </si>
  <si>
    <t>lnelabor2</t>
  </si>
  <si>
    <t>lnmachine2</t>
  </si>
  <si>
    <t>lnot2</t>
  </si>
  <si>
    <t>lnflaborlnelabor</t>
  </si>
  <si>
    <t>lnflaborlnmachine</t>
  </si>
  <si>
    <t>lnflaborlnot</t>
  </si>
  <si>
    <t>lnelaborlnmachine</t>
  </si>
  <si>
    <t>lnmachinelnot</t>
  </si>
  <si>
    <t>lnsubsidy</t>
  </si>
  <si>
    <t>lninsurance</t>
  </si>
  <si>
    <t>job</t>
  </si>
  <si>
    <t>plots</t>
  </si>
  <si>
    <t>sex</t>
  </si>
  <si>
    <t>age</t>
  </si>
  <si>
    <t>educ</t>
  </si>
  <si>
    <t>train</t>
  </si>
  <si>
    <t>fstruct</t>
  </si>
  <si>
    <t>health</t>
  </si>
  <si>
    <t>status</t>
  </si>
  <si>
    <t>***</t>
    <phoneticPr fontId="1" type="noConversion"/>
  </si>
  <si>
    <t>**</t>
    <phoneticPr fontId="1" type="noConversion"/>
  </si>
  <si>
    <r>
      <rPr>
        <b/>
        <sz val="11"/>
        <color rgb="FF000000"/>
        <rFont val="宋体"/>
        <family val="3"/>
        <charset val="134"/>
      </rPr>
      <t>投入产出</t>
    </r>
  </si>
  <si>
    <r>
      <rPr>
        <sz val="11"/>
        <color rgb="FF000000"/>
        <rFont val="宋体"/>
        <family val="3"/>
        <charset val="134"/>
      </rPr>
      <t>单产（千克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</si>
  <si>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规模（亩）</t>
    </r>
  </si>
  <si>
    <r>
      <rPr>
        <sz val="11"/>
        <color rgb="FF000000"/>
        <rFont val="宋体"/>
        <family val="3"/>
        <charset val="134"/>
      </rPr>
      <t>投工量（日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</si>
  <si>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家庭投工量（日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</si>
  <si>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雇佣劳动力（日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</si>
  <si>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机械投入（元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</si>
  <si>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其他农资投入（元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</si>
  <si>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b/>
        <sz val="11"/>
        <color rgb="FF000000"/>
        <rFont val="宋体"/>
        <family val="3"/>
        <charset val="134"/>
      </rPr>
      <t>家庭特征</t>
    </r>
  </si>
  <si>
    <r>
      <rPr>
        <sz val="11"/>
        <color rgb="FF000000"/>
        <rFont val="宋体"/>
        <family val="3"/>
        <charset val="134"/>
      </rPr>
      <t>土壤细碎化（亩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块）</t>
    </r>
  </si>
  <si>
    <r>
      <rPr>
        <sz val="11"/>
        <color rgb="FF000000"/>
        <rFont val="宋体"/>
        <family val="3"/>
        <charset val="134"/>
      </rPr>
      <t>家庭人口结构</t>
    </r>
  </si>
  <si>
    <r>
      <rPr>
        <sz val="11"/>
        <color rgb="FF000000"/>
        <rFont val="宋体"/>
        <family val="3"/>
        <charset val="134"/>
      </rPr>
      <t>兼业情况</t>
    </r>
  </si>
  <si>
    <r>
      <rPr>
        <sz val="11"/>
        <color rgb="FF000000"/>
        <rFont val="宋体"/>
        <family val="3"/>
        <charset val="134"/>
      </rPr>
      <t>性别</t>
    </r>
  </si>
  <si>
    <r>
      <rPr>
        <sz val="11"/>
        <color rgb="FF000000"/>
        <rFont val="宋体"/>
        <family val="3"/>
        <charset val="134"/>
      </rPr>
      <t>年龄（岁）</t>
    </r>
  </si>
  <si>
    <r>
      <rPr>
        <sz val="11"/>
        <color rgb="FF000000"/>
        <rFont val="宋体"/>
        <family val="3"/>
        <charset val="134"/>
      </rPr>
      <t>受教育年限（年）</t>
    </r>
  </si>
  <si>
    <r>
      <rPr>
        <sz val="11"/>
        <color rgb="FF000000"/>
        <rFont val="宋体"/>
        <family val="3"/>
        <charset val="134"/>
      </rPr>
      <t>农业技能培训</t>
    </r>
  </si>
  <si>
    <r>
      <rPr>
        <sz val="11"/>
        <color rgb="FF000000"/>
        <rFont val="宋体"/>
        <family val="3"/>
        <charset val="134"/>
      </rPr>
      <t>健康状况</t>
    </r>
  </si>
  <si>
    <r>
      <rPr>
        <sz val="11"/>
        <color rgb="FF000000"/>
        <rFont val="宋体"/>
        <family val="3"/>
        <charset val="134"/>
      </rPr>
      <t>家庭身份</t>
    </r>
  </si>
  <si>
    <r>
      <rPr>
        <b/>
        <sz val="11"/>
        <color rgb="FF000000"/>
        <rFont val="宋体"/>
        <family val="3"/>
        <charset val="134"/>
      </rPr>
      <t>其他</t>
    </r>
  </si>
  <si>
    <r>
      <rPr>
        <sz val="11"/>
        <color rgb="FF000000"/>
        <rFont val="宋体"/>
        <family val="3"/>
        <charset val="134"/>
      </rPr>
      <t>粮食补贴（元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</si>
  <si>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农业保险支出（元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</si>
  <si>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b/>
        <sz val="11"/>
        <color theme="1"/>
        <rFont val="宋体"/>
        <family val="3"/>
        <charset val="134"/>
      </rPr>
      <t>变量</t>
    </r>
    <phoneticPr fontId="1" type="noConversion"/>
  </si>
  <si>
    <r>
      <rPr>
        <b/>
        <sz val="11"/>
        <color theme="1"/>
        <rFont val="宋体"/>
        <family val="3"/>
        <charset val="134"/>
      </rPr>
      <t>总体</t>
    </r>
    <phoneticPr fontId="1" type="noConversion"/>
  </si>
  <si>
    <r>
      <rPr>
        <b/>
        <sz val="11"/>
        <color theme="1"/>
        <rFont val="宋体"/>
        <family val="3"/>
        <charset val="134"/>
      </rPr>
      <t>小规模</t>
    </r>
    <phoneticPr fontId="1" type="noConversion"/>
  </si>
  <si>
    <r>
      <rPr>
        <b/>
        <sz val="11"/>
        <color theme="1"/>
        <rFont val="宋体"/>
        <family val="3"/>
        <charset val="134"/>
      </rPr>
      <t>中等规模</t>
    </r>
    <phoneticPr fontId="1" type="noConversion"/>
  </si>
  <si>
    <r>
      <rPr>
        <b/>
        <sz val="11"/>
        <color theme="1"/>
        <rFont val="宋体"/>
        <family val="3"/>
        <charset val="134"/>
      </rPr>
      <t>大规模</t>
    </r>
    <phoneticPr fontId="1" type="noConversion"/>
  </si>
  <si>
    <r>
      <rPr>
        <b/>
        <sz val="11"/>
        <color theme="1"/>
        <rFont val="宋体"/>
        <family val="3"/>
        <charset val="134"/>
      </rPr>
      <t>均值</t>
    </r>
    <phoneticPr fontId="1" type="noConversion"/>
  </si>
  <si>
    <r>
      <rPr>
        <b/>
        <sz val="11"/>
        <color theme="1"/>
        <rFont val="宋体"/>
        <family val="3"/>
        <charset val="134"/>
      </rPr>
      <t>最大值</t>
    </r>
    <phoneticPr fontId="1" type="noConversion"/>
  </si>
  <si>
    <r>
      <rPr>
        <b/>
        <sz val="11"/>
        <color theme="1"/>
        <rFont val="宋体"/>
        <family val="3"/>
        <charset val="134"/>
      </rPr>
      <t>最小值</t>
    </r>
    <phoneticPr fontId="1" type="noConversion"/>
  </si>
  <si>
    <r>
      <rPr>
        <b/>
        <sz val="12"/>
        <color theme="1"/>
        <rFont val="宋体"/>
        <family val="3"/>
        <charset val="134"/>
      </rPr>
      <t>表</t>
    </r>
    <r>
      <rPr>
        <b/>
        <sz val="12"/>
        <color theme="1"/>
        <rFont val="Times New Roman"/>
        <family val="1"/>
      </rPr>
      <t xml:space="preserve">1   </t>
    </r>
    <r>
      <rPr>
        <b/>
        <sz val="12"/>
        <color theme="1"/>
        <rFont val="宋体"/>
        <family val="3"/>
        <charset val="134"/>
      </rPr>
      <t>一熟制玉米地区农户的基本特征和投入产出情况</t>
    </r>
    <phoneticPr fontId="1" type="noConversion"/>
  </si>
  <si>
    <t>**</t>
    <phoneticPr fontId="13" type="noConversion"/>
  </si>
  <si>
    <t>***</t>
    <phoneticPr fontId="13" type="noConversion"/>
  </si>
  <si>
    <r>
      <rPr>
        <b/>
        <sz val="12"/>
        <color theme="1"/>
        <rFont val="宋体"/>
        <family val="3"/>
        <charset val="134"/>
      </rPr>
      <t>表</t>
    </r>
    <r>
      <rPr>
        <b/>
        <sz val="12"/>
        <color theme="1"/>
        <rFont val="Times New Roman"/>
        <family val="1"/>
      </rPr>
      <t xml:space="preserve">4   </t>
    </r>
    <r>
      <rPr>
        <b/>
        <sz val="12"/>
        <color theme="1"/>
        <rFont val="宋体"/>
        <family val="3"/>
        <charset val="134"/>
      </rPr>
      <t>混种水稻地区农户的基本特征和投入产出情况</t>
    </r>
    <phoneticPr fontId="1" type="noConversion"/>
  </si>
  <si>
    <t>lnyield</t>
  </si>
  <si>
    <t>coef.</t>
  </si>
  <si>
    <t>std.err.</t>
  </si>
  <si>
    <t>t</t>
  </si>
  <si>
    <t>p&gt;t</t>
  </si>
  <si>
    <t>year</t>
  </si>
  <si>
    <t>sm</t>
  </si>
  <si>
    <t>_cons</t>
  </si>
  <si>
    <t>混合回归</t>
    <phoneticPr fontId="1" type="noConversion"/>
  </si>
  <si>
    <t>*</t>
    <phoneticPr fontId="1" type="noConversion"/>
  </si>
  <si>
    <t>R-squared</t>
    <phoneticPr fontId="1" type="noConversion"/>
  </si>
  <si>
    <t>-</t>
    <phoneticPr fontId="1" type="noConversion"/>
  </si>
  <si>
    <r>
      <rPr>
        <sz val="11"/>
        <color theme="1"/>
        <rFont val="等线"/>
        <family val="2"/>
      </rPr>
      <t>表</t>
    </r>
    <r>
      <rPr>
        <sz val="11"/>
        <color theme="1"/>
        <rFont val="Times New Roman"/>
        <family val="1"/>
      </rPr>
      <t xml:space="preserve">5   </t>
    </r>
    <r>
      <rPr>
        <sz val="11"/>
        <color theme="1"/>
        <rFont val="等线"/>
        <family val="2"/>
      </rPr>
      <t>一熟制玉米面板模型估计结果</t>
    </r>
    <phoneticPr fontId="1" type="noConversion"/>
  </si>
  <si>
    <r>
      <rPr>
        <sz val="11"/>
        <color theme="1"/>
        <rFont val="等线"/>
        <family val="2"/>
      </rPr>
      <t>变量</t>
    </r>
    <phoneticPr fontId="1" type="noConversion"/>
  </si>
  <si>
    <r>
      <rPr>
        <sz val="11"/>
        <color theme="1"/>
        <rFont val="等线"/>
        <family val="2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等线"/>
        <family val="2"/>
      </rPr>
      <t>）混合回归</t>
    </r>
    <phoneticPr fontId="1" type="noConversion"/>
  </si>
  <si>
    <r>
      <rPr>
        <sz val="11"/>
        <color theme="1"/>
        <rFont val="等线"/>
        <family val="2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等线"/>
        <family val="2"/>
      </rPr>
      <t>）固定效应回归</t>
    </r>
    <phoneticPr fontId="1" type="noConversion"/>
  </si>
  <si>
    <r>
      <rPr>
        <sz val="11"/>
        <color theme="1"/>
        <rFont val="等线"/>
        <family val="2"/>
      </rPr>
      <t>常数</t>
    </r>
    <r>
      <rPr>
        <sz val="11"/>
        <color theme="1"/>
        <rFont val="Times New Roman"/>
        <family val="1"/>
      </rPr>
      <t xml:space="preserve"> Constant</t>
    </r>
    <phoneticPr fontId="1" type="noConversion"/>
  </si>
  <si>
    <r>
      <rPr>
        <sz val="11"/>
        <color theme="1"/>
        <rFont val="等线"/>
        <family val="2"/>
      </rPr>
      <t>样本数</t>
    </r>
    <phoneticPr fontId="1" type="noConversion"/>
  </si>
  <si>
    <r>
      <rPr>
        <sz val="11"/>
        <color theme="1"/>
        <rFont val="等线"/>
        <family val="2"/>
      </rPr>
      <t>个体效应</t>
    </r>
    <phoneticPr fontId="1" type="noConversion"/>
  </si>
  <si>
    <r>
      <rPr>
        <sz val="11"/>
        <color theme="1"/>
        <rFont val="等线"/>
        <family val="2"/>
      </rPr>
      <t>是</t>
    </r>
    <phoneticPr fontId="1" type="noConversion"/>
  </si>
  <si>
    <r>
      <rPr>
        <sz val="11"/>
        <color theme="1"/>
        <rFont val="等线"/>
        <family val="2"/>
      </rPr>
      <t>时间效应</t>
    </r>
    <phoneticPr fontId="1" type="noConversion"/>
  </si>
  <si>
    <r>
      <rPr>
        <sz val="11"/>
        <color theme="1"/>
        <rFont val="等线"/>
        <family val="2"/>
      </rPr>
      <t>省份效应</t>
    </r>
    <phoneticPr fontId="1" type="noConversion"/>
  </si>
  <si>
    <r>
      <t>P</t>
    </r>
    <r>
      <rPr>
        <sz val="11"/>
        <color theme="1"/>
        <rFont val="等线"/>
        <family val="2"/>
      </rPr>
      <t>值（农户</t>
    </r>
    <r>
      <rPr>
        <sz val="11"/>
        <color theme="1"/>
        <rFont val="Times New Roman"/>
        <family val="1"/>
      </rPr>
      <t>FE</t>
    </r>
    <r>
      <rPr>
        <sz val="11"/>
        <color theme="1"/>
        <rFont val="等线"/>
        <family val="2"/>
      </rPr>
      <t>）</t>
    </r>
    <phoneticPr fontId="1" type="noConversion"/>
  </si>
  <si>
    <t>系数</t>
    <phoneticPr fontId="1" type="noConversion"/>
  </si>
  <si>
    <t>0.027</t>
  </si>
  <si>
    <t>-0.001***</t>
  </si>
  <si>
    <t>-0.083***</t>
  </si>
  <si>
    <t>-0.013</t>
  </si>
  <si>
    <t>-0.04***</t>
  </si>
  <si>
    <t>-0.04</t>
  </si>
  <si>
    <t>-0.001</t>
  </si>
  <si>
    <t>-0.002</t>
  </si>
  <si>
    <t>0.008***</t>
  </si>
  <si>
    <t>0.023**</t>
  </si>
  <si>
    <t>0.001</t>
  </si>
  <si>
    <t>-0.002***</t>
  </si>
  <si>
    <t>0.013**</t>
  </si>
  <si>
    <t>0.012***</t>
  </si>
  <si>
    <t>-0.004***</t>
  </si>
  <si>
    <t>-0.007***</t>
  </si>
  <si>
    <t>-0.075***</t>
  </si>
  <si>
    <t>-0.003***</t>
  </si>
  <si>
    <t>0.004</t>
  </si>
  <si>
    <t>0.001***</t>
  </si>
  <si>
    <t>0.019***</t>
  </si>
  <si>
    <t>0.023***</t>
  </si>
  <si>
    <t>0.034***</t>
  </si>
  <si>
    <t>5.268***</t>
  </si>
  <si>
    <t>0.015**</t>
  </si>
  <si>
    <t>0</t>
  </si>
  <si>
    <t>0.003</t>
  </si>
  <si>
    <t>0.224*</t>
  </si>
  <si>
    <t>0.005***</t>
  </si>
  <si>
    <t>0.002***</t>
  </si>
  <si>
    <t>-0.011</t>
  </si>
  <si>
    <t>-0.012***</t>
  </si>
  <si>
    <t>-0.014</t>
  </si>
  <si>
    <t>-0.005***</t>
  </si>
  <si>
    <t>0.01*</t>
  </si>
  <si>
    <t>0.01</t>
  </si>
  <si>
    <t>-0.011*</t>
  </si>
  <si>
    <t>0.006</t>
  </si>
  <si>
    <t>5.088***</t>
  </si>
  <si>
    <t>*</t>
    <phoneticPr fontId="13" type="noConversion"/>
  </si>
  <si>
    <t>0.127***</t>
  </si>
  <si>
    <t>-0.026*</t>
  </si>
  <si>
    <t>0.036***</t>
  </si>
  <si>
    <t>0.459**</t>
  </si>
  <si>
    <t>-0.006***</t>
  </si>
  <si>
    <t>-0.024***</t>
  </si>
  <si>
    <t>-0.134***</t>
  </si>
  <si>
    <t>4.307***</t>
  </si>
  <si>
    <t>0.036*E40:E60**</t>
    <phoneticPr fontId="1" type="noConversion"/>
  </si>
  <si>
    <t>0.032***</t>
  </si>
  <si>
    <t>0.082**</t>
  </si>
  <si>
    <t>0.041***</t>
  </si>
  <si>
    <t>0.578***</t>
  </si>
  <si>
    <t>-0.004*</t>
  </si>
  <si>
    <t>-0.027*</t>
  </si>
  <si>
    <t>-0.015*</t>
  </si>
  <si>
    <t>-0.008***</t>
  </si>
  <si>
    <t>-0.181***</t>
  </si>
  <si>
    <t>0.015***</t>
  </si>
  <si>
    <t>0.075***</t>
  </si>
  <si>
    <t>0.003**</t>
  </si>
  <si>
    <t>-0.026**</t>
  </si>
  <si>
    <t>0.033***</t>
  </si>
  <si>
    <t>0.02***</t>
  </si>
  <si>
    <t>3.421***</t>
  </si>
  <si>
    <t>表6   二熟制玉米面板模型估计结果</t>
    <phoneticPr fontId="1" type="noConversion"/>
  </si>
  <si>
    <r>
      <rPr>
        <b/>
        <sz val="12"/>
        <color theme="1"/>
        <rFont val="宋体"/>
        <family val="3"/>
        <charset val="134"/>
      </rPr>
      <t>表</t>
    </r>
    <r>
      <rPr>
        <b/>
        <sz val="12"/>
        <color theme="1"/>
        <rFont val="Times New Roman"/>
        <family val="1"/>
      </rPr>
      <t xml:space="preserve">1   </t>
    </r>
    <r>
      <rPr>
        <b/>
        <sz val="12"/>
        <color theme="1"/>
        <rFont val="宋体"/>
        <family val="3"/>
        <charset val="134"/>
      </rPr>
      <t>二熟小麦地区农户的基本特征和投入产出情况</t>
    </r>
    <phoneticPr fontId="1" type="noConversion"/>
  </si>
  <si>
    <t>-0.069***</t>
  </si>
  <si>
    <t>0.006**</t>
  </si>
  <si>
    <t>0.114*</t>
  </si>
  <si>
    <t>0.012</t>
  </si>
  <si>
    <t>0.011</t>
  </si>
  <si>
    <t>0.132</t>
  </si>
  <si>
    <t>-0.011***</t>
  </si>
  <si>
    <t>0.002**</t>
  </si>
  <si>
    <t>-0.008**</t>
  </si>
  <si>
    <t>-0.025**</t>
  </si>
  <si>
    <t>-0.004</t>
  </si>
  <si>
    <t>0.002*</t>
  </si>
  <si>
    <t>-0.025</t>
  </si>
  <si>
    <t>-0.003*</t>
  </si>
  <si>
    <t>-0.015</t>
  </si>
  <si>
    <t>0.007</t>
  </si>
  <si>
    <t>5.358***</t>
  </si>
  <si>
    <r>
      <t>*</t>
    </r>
    <r>
      <rPr>
        <sz val="12"/>
        <rFont val="宋体"/>
        <family val="3"/>
        <charset val="134"/>
      </rPr>
      <t>**</t>
    </r>
    <phoneticPr fontId="13" type="noConversion"/>
  </si>
  <si>
    <t>0.069***</t>
  </si>
  <si>
    <t>0.284***</t>
  </si>
  <si>
    <t>-0.072**</t>
  </si>
  <si>
    <t>0.129***</t>
  </si>
  <si>
    <t>3.367***</t>
  </si>
  <si>
    <t>0.01***</t>
  </si>
  <si>
    <t>-0.244***</t>
  </si>
  <si>
    <t>0.025***</t>
  </si>
  <si>
    <t>0.006***</t>
  </si>
  <si>
    <t>-0.039***</t>
  </si>
  <si>
    <t>0.004***</t>
  </si>
  <si>
    <t>-0.016***</t>
  </si>
  <si>
    <t>0.003*</t>
  </si>
  <si>
    <t>-0.103***</t>
  </si>
  <si>
    <t>0.043***</t>
  </si>
  <si>
    <t>0.016**</t>
  </si>
  <si>
    <t>0.001**</t>
  </si>
  <si>
    <t>-0.003**</t>
  </si>
  <si>
    <t>0.067***</t>
  </si>
  <si>
    <t>-0.007</t>
  </si>
  <si>
    <t>0.017***</t>
  </si>
  <si>
    <t>-6.152***</t>
  </si>
  <si>
    <r>
      <rPr>
        <sz val="11"/>
        <color theme="1"/>
        <rFont val="time、"/>
        <family val="3"/>
        <charset val="134"/>
      </rPr>
      <t>常数</t>
    </r>
    <r>
      <rPr>
        <sz val="11"/>
        <color theme="1"/>
        <rFont val="Times New Roman"/>
        <family val="1"/>
      </rPr>
      <t xml:space="preserve"> Constant</t>
    </r>
    <phoneticPr fontId="1" type="noConversion"/>
  </si>
  <si>
    <r>
      <rPr>
        <sz val="11"/>
        <color theme="1"/>
        <rFont val="time、"/>
        <family val="3"/>
        <charset val="134"/>
      </rPr>
      <t>样本数</t>
    </r>
    <phoneticPr fontId="1" type="noConversion"/>
  </si>
  <si>
    <r>
      <rPr>
        <sz val="11"/>
        <color theme="1"/>
        <rFont val="time、"/>
        <family val="3"/>
        <charset val="134"/>
      </rPr>
      <t>个体效应</t>
    </r>
    <phoneticPr fontId="1" type="noConversion"/>
  </si>
  <si>
    <r>
      <rPr>
        <sz val="11"/>
        <color theme="1"/>
        <rFont val="time、"/>
        <family val="3"/>
        <charset val="134"/>
      </rPr>
      <t>是</t>
    </r>
    <phoneticPr fontId="1" type="noConversion"/>
  </si>
  <si>
    <r>
      <rPr>
        <sz val="11"/>
        <color theme="1"/>
        <rFont val="time、"/>
        <family val="3"/>
        <charset val="134"/>
      </rPr>
      <t>时间效应</t>
    </r>
    <phoneticPr fontId="1" type="noConversion"/>
  </si>
  <si>
    <r>
      <rPr>
        <sz val="11"/>
        <color theme="1"/>
        <rFont val="time、"/>
        <family val="3"/>
        <charset val="134"/>
      </rPr>
      <t>省份效应</t>
    </r>
    <phoneticPr fontId="1" type="noConversion"/>
  </si>
  <si>
    <r>
      <t>P</t>
    </r>
    <r>
      <rPr>
        <sz val="11"/>
        <color theme="1"/>
        <rFont val="time、"/>
        <family val="3"/>
        <charset val="134"/>
      </rPr>
      <t>值（农户</t>
    </r>
    <r>
      <rPr>
        <sz val="11"/>
        <color theme="1"/>
        <rFont val="Times New Roman"/>
        <family val="1"/>
      </rPr>
      <t>FE</t>
    </r>
    <r>
      <rPr>
        <sz val="11"/>
        <color theme="1"/>
        <rFont val="time、"/>
        <family val="3"/>
        <charset val="134"/>
      </rPr>
      <t>）</t>
    </r>
    <phoneticPr fontId="1" type="noConversion"/>
  </si>
  <si>
    <r>
      <rPr>
        <b/>
        <sz val="11"/>
        <color theme="1"/>
        <rFont val="time、"/>
        <family val="3"/>
        <charset val="134"/>
      </rPr>
      <t>表</t>
    </r>
    <r>
      <rPr>
        <b/>
        <sz val="11"/>
        <color theme="1"/>
        <rFont val="Times New Roman"/>
        <family val="1"/>
      </rPr>
      <t xml:space="preserve">6   </t>
    </r>
    <r>
      <rPr>
        <b/>
        <sz val="11"/>
        <color theme="1"/>
        <rFont val="time、"/>
        <family val="3"/>
        <charset val="134"/>
      </rPr>
      <t>二熟制小麦面板模型估计结果</t>
    </r>
    <phoneticPr fontId="1" type="noConversion"/>
  </si>
  <si>
    <r>
      <rPr>
        <b/>
        <sz val="11"/>
        <color theme="1"/>
        <rFont val="time、"/>
        <family val="3"/>
        <charset val="134"/>
      </rPr>
      <t>变量</t>
    </r>
    <phoneticPr fontId="1" type="noConversion"/>
  </si>
  <si>
    <r>
      <rPr>
        <b/>
        <sz val="11"/>
        <color theme="1"/>
        <rFont val="time、"/>
        <family val="3"/>
        <charset val="134"/>
      </rPr>
      <t>（</t>
    </r>
    <r>
      <rPr>
        <b/>
        <sz val="11"/>
        <color theme="1"/>
        <rFont val="Times New Roman"/>
        <family val="1"/>
      </rPr>
      <t>1</t>
    </r>
    <r>
      <rPr>
        <b/>
        <sz val="11"/>
        <color theme="1"/>
        <rFont val="time、"/>
        <family val="3"/>
        <charset val="134"/>
      </rPr>
      <t>）混合回归</t>
    </r>
    <phoneticPr fontId="1" type="noConversion"/>
  </si>
  <si>
    <r>
      <rPr>
        <b/>
        <sz val="11"/>
        <color theme="1"/>
        <rFont val="time、"/>
        <family val="3"/>
        <charset val="134"/>
      </rPr>
      <t>（</t>
    </r>
    <r>
      <rPr>
        <b/>
        <sz val="11"/>
        <color theme="1"/>
        <rFont val="Times New Roman"/>
        <family val="1"/>
      </rPr>
      <t>2</t>
    </r>
    <r>
      <rPr>
        <b/>
        <sz val="11"/>
        <color theme="1"/>
        <rFont val="time、"/>
        <family val="3"/>
        <charset val="134"/>
      </rPr>
      <t>）固定效应回归</t>
    </r>
    <phoneticPr fontId="1" type="noConversion"/>
  </si>
  <si>
    <r>
      <rPr>
        <b/>
        <sz val="11"/>
        <color theme="1"/>
        <rFont val="time、"/>
        <family val="3"/>
        <charset val="134"/>
      </rPr>
      <t>系数</t>
    </r>
    <phoneticPr fontId="1" type="noConversion"/>
  </si>
  <si>
    <r>
      <rPr>
        <b/>
        <sz val="11"/>
        <color theme="1"/>
        <rFont val="time、"/>
        <family val="3"/>
        <charset val="134"/>
      </rPr>
      <t>标准差</t>
    </r>
    <phoneticPr fontId="1" type="noConversion"/>
  </si>
  <si>
    <t>cate</t>
    <phoneticPr fontId="1" type="noConversion"/>
  </si>
  <si>
    <t>-0.049***</t>
  </si>
  <si>
    <t>0.193***</t>
  </si>
  <si>
    <t>-0.016**</t>
  </si>
  <si>
    <t>-0.027***</t>
  </si>
  <si>
    <t>-0.752***</t>
  </si>
  <si>
    <t>0.086***</t>
  </si>
  <si>
    <t>-0.032***</t>
  </si>
  <si>
    <t>0.011***</t>
  </si>
  <si>
    <t>-0.096***</t>
  </si>
  <si>
    <t>-0.025***</t>
  </si>
  <si>
    <t>-0.059***</t>
  </si>
  <si>
    <t>-0.006**</t>
  </si>
  <si>
    <t>7.670***</t>
    <phoneticPr fontId="1" type="noConversion"/>
  </si>
  <si>
    <t>-0.051***</t>
  </si>
  <si>
    <t>0.051</t>
  </si>
  <si>
    <t>0.037***</t>
  </si>
  <si>
    <t>-0.486***</t>
  </si>
  <si>
    <t>0.001*</t>
  </si>
  <si>
    <t>0.054***</t>
  </si>
  <si>
    <t>-0.071***</t>
  </si>
  <si>
    <t>7.172***</t>
  </si>
  <si>
    <r>
      <rPr>
        <b/>
        <sz val="11"/>
        <color theme="1"/>
        <rFont val="time、"/>
        <family val="3"/>
        <charset val="134"/>
      </rPr>
      <t>表</t>
    </r>
    <r>
      <rPr>
        <b/>
        <sz val="11"/>
        <color theme="1"/>
        <rFont val="Times New Roman"/>
        <family val="1"/>
      </rPr>
      <t xml:space="preserve">6   </t>
    </r>
    <r>
      <rPr>
        <b/>
        <sz val="11"/>
        <color theme="1"/>
        <rFont val="time、"/>
        <family val="3"/>
        <charset val="134"/>
      </rPr>
      <t>混种水稻面板模型估计结果</t>
    </r>
    <phoneticPr fontId="1" type="noConversion"/>
  </si>
  <si>
    <t>yield</t>
  </si>
  <si>
    <t>labor</t>
  </si>
  <si>
    <t>flabor</t>
  </si>
  <si>
    <t>elabor</t>
  </si>
  <si>
    <t>machine</t>
  </si>
  <si>
    <t>ot</t>
  </si>
  <si>
    <t>subsidy</t>
  </si>
  <si>
    <t>insura~e</t>
  </si>
  <si>
    <t>总</t>
    <phoneticPr fontId="1" type="noConversion"/>
  </si>
  <si>
    <t>小</t>
    <phoneticPr fontId="1" type="noConversion"/>
  </si>
  <si>
    <t>中</t>
    <phoneticPr fontId="1" type="noConversion"/>
  </si>
  <si>
    <t>大</t>
    <phoneticPr fontId="1" type="noConversion"/>
  </si>
  <si>
    <t>混合</t>
    <phoneticPr fontId="1" type="noConversion"/>
  </si>
  <si>
    <t>固定</t>
    <phoneticPr fontId="1" type="noConversion"/>
  </si>
  <si>
    <t>land</t>
    <phoneticPr fontId="1" type="noConversion"/>
  </si>
  <si>
    <t>（1）混合回归</t>
  </si>
  <si>
    <t>（1）混合回归</t>
    <phoneticPr fontId="1" type="noConversion"/>
  </si>
  <si>
    <t>经营规模（亩）</t>
  </si>
  <si>
    <t>经营规模（亩）</t>
    <phoneticPr fontId="1" type="noConversion"/>
  </si>
  <si>
    <t>家庭劳动力（日/亩）</t>
  </si>
  <si>
    <t>家庭劳动力（日/亩）</t>
    <phoneticPr fontId="1" type="noConversion"/>
  </si>
  <si>
    <t>雇佣劳动力（日/亩）</t>
  </si>
  <si>
    <t>雇佣劳动力（日/亩）</t>
    <phoneticPr fontId="1" type="noConversion"/>
  </si>
  <si>
    <t>机械（元/亩）</t>
  </si>
  <si>
    <t>机械（元/亩）</t>
    <phoneticPr fontId="1" type="noConversion"/>
  </si>
  <si>
    <t>其他农资投入（元/亩）</t>
  </si>
  <si>
    <t>其他农资投入（元/亩）</t>
    <phoneticPr fontId="1" type="noConversion"/>
  </si>
  <si>
    <t>总体</t>
  </si>
  <si>
    <t>总体</t>
    <phoneticPr fontId="1" type="noConversion"/>
  </si>
  <si>
    <t>小规模</t>
  </si>
  <si>
    <t>小规模</t>
    <phoneticPr fontId="1" type="noConversion"/>
  </si>
  <si>
    <t>中等规模</t>
  </si>
  <si>
    <t>中等规模</t>
    <phoneticPr fontId="1" type="noConversion"/>
  </si>
  <si>
    <t>大规模</t>
  </si>
  <si>
    <t>大规模</t>
    <phoneticPr fontId="1" type="noConversion"/>
  </si>
  <si>
    <t>（2）固定效应回归</t>
  </si>
  <si>
    <t>（2）固定效应回归</t>
    <phoneticPr fontId="1" type="noConversion"/>
  </si>
  <si>
    <t>表2   不同规模农户的产出弹性</t>
  </si>
  <si>
    <t>表2   不同规模农户的产出弹性</t>
    <phoneticPr fontId="1" type="noConversion"/>
  </si>
  <si>
    <t>表4   不同规模农户的产出弹性</t>
  </si>
  <si>
    <t>表4   不同规模农户的产出弹性</t>
    <phoneticPr fontId="1" type="noConversion"/>
  </si>
  <si>
    <t>表8 不同规模农户的产出弹性</t>
  </si>
  <si>
    <t>表8 不同规模农户的产出弹性</t>
    <phoneticPr fontId="1" type="noConversion"/>
  </si>
  <si>
    <t>表6   不同规模农户的产出弹性</t>
  </si>
  <si>
    <t>表6   不同规模农户的产出弹性</t>
    <phoneticPr fontId="1" type="noConversion"/>
  </si>
  <si>
    <t>固定效应回归</t>
    <phoneticPr fontId="1" type="noConversion"/>
  </si>
  <si>
    <t>固定效应</t>
    <phoneticPr fontId="1" type="noConversion"/>
  </si>
  <si>
    <t>lnmachinelnot</t>
    <phoneticPr fontId="1" type="noConversion"/>
  </si>
  <si>
    <t>cland</t>
  </si>
  <si>
    <t>total</t>
  </si>
  <si>
    <t>lando</t>
  </si>
  <si>
    <r>
      <rPr>
        <b/>
        <sz val="12"/>
        <color theme="1"/>
        <rFont val="宋体"/>
        <family val="3"/>
        <charset val="134"/>
      </rPr>
      <t>表</t>
    </r>
    <r>
      <rPr>
        <b/>
        <sz val="12"/>
        <color theme="1"/>
        <rFont val="Times New Roman"/>
        <family val="1"/>
      </rPr>
      <t xml:space="preserve">1   </t>
    </r>
    <r>
      <rPr>
        <b/>
        <sz val="12"/>
        <color theme="1"/>
        <rFont val="宋体"/>
        <family val="3"/>
        <charset val="134"/>
      </rPr>
      <t>二熟制玉米地区农户的基本特征和投入产出情况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</si>
</sst>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_ "/>
    <numFmt numFmtId="177" formatCode="0.00_ "/>
    <numFmt numFmtId="178" formatCode="0.0_ "/>
    <numFmt numFmtId="179" formatCode="0_);[Red]\(0\)"/>
    <numFmt numFmtId="180" formatCode="0.000_);[Red]\(0.000\)"/>
    <numFmt numFmtId="181" formatCode="0.0%"/>
    <numFmt numFmtId="182" formatCode="0.0000_ "/>
    <numFmt numFmtId="183" formatCode="0.00000_ "/>
  </numFmts>
  <fonts count="2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1"/>
      <color theme="1"/>
      <name val="等线"/>
      <family val="2"/>
    </font>
    <font>
      <b/>
      <sz val="12"/>
      <color theme="1"/>
      <name val="Times New Roman"/>
      <family val="3"/>
      <charset val="134"/>
    </font>
    <font>
      <sz val="11"/>
      <color theme="1"/>
      <name val="time、"/>
      <family val="3"/>
      <charset val="134"/>
    </font>
    <font>
      <b/>
      <sz val="11"/>
      <color theme="1"/>
      <name val="time、"/>
      <family val="3"/>
      <charset val="134"/>
    </font>
    <font>
      <b/>
      <sz val="11"/>
      <color theme="1"/>
      <name val="Times New Roman"/>
      <family val="3"/>
      <charset val="134"/>
    </font>
    <font>
      <sz val="11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2" xfId="0" applyFont="1" applyBorder="1" applyAlignment="1">
      <alignment horizontal="justify" vertical="center"/>
    </xf>
    <xf numFmtId="0" fontId="6" fillId="0" borderId="0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0" fontId="6" fillId="0" borderId="3" xfId="0" applyFont="1" applyBorder="1" applyAlignment="1">
      <alignment horizontal="justify" vertical="center"/>
    </xf>
    <xf numFmtId="0" fontId="8" fillId="0" borderId="0" xfId="0" applyFont="1" applyBorder="1" applyAlignment="1">
      <alignment horizontal="center" vertical="center"/>
    </xf>
    <xf numFmtId="178" fontId="3" fillId="0" borderId="0" xfId="0" applyNumberFormat="1" applyFont="1" applyBorder="1" applyAlignment="1">
      <alignment vertical="center"/>
    </xf>
    <xf numFmtId="178" fontId="3" fillId="0" borderId="3" xfId="0" applyNumberFormat="1" applyFont="1" applyBorder="1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8" fillId="0" borderId="3" xfId="0" applyFont="1" applyBorder="1" applyAlignment="1">
      <alignment horizontal="center" vertical="center"/>
    </xf>
    <xf numFmtId="178" fontId="0" fillId="0" borderId="0" xfId="0" applyNumberFormat="1" applyBorder="1" applyAlignment="1">
      <alignment vertical="center"/>
    </xf>
    <xf numFmtId="178" fontId="0" fillId="0" borderId="3" xfId="0" applyNumberFormat="1" applyBorder="1" applyAlignment="1">
      <alignment vertical="center"/>
    </xf>
    <xf numFmtId="0" fontId="0" fillId="0" borderId="0" xfId="0" applyBorder="1"/>
    <xf numFmtId="178" fontId="3" fillId="0" borderId="0" xfId="0" applyNumberFormat="1" applyFont="1" applyBorder="1"/>
    <xf numFmtId="0" fontId="12" fillId="0" borderId="0" xfId="0" applyFont="1" applyAlignment="1">
      <alignment vertical="center"/>
    </xf>
    <xf numFmtId="178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176" fontId="0" fillId="0" borderId="0" xfId="0" applyNumberFormat="1"/>
    <xf numFmtId="0" fontId="10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1" xfId="0" applyFont="1" applyBorder="1" applyAlignment="1"/>
    <xf numFmtId="180" fontId="3" fillId="0" borderId="4" xfId="0" applyNumberFormat="1" applyFont="1" applyBorder="1" applyAlignment="1">
      <alignment vertical="center"/>
    </xf>
    <xf numFmtId="179" fontId="3" fillId="0" borderId="0" xfId="0" applyNumberFormat="1" applyFont="1" applyAlignment="1">
      <alignment vertical="center"/>
    </xf>
    <xf numFmtId="0" fontId="3" fillId="0" borderId="0" xfId="0" applyFont="1" applyAlignment="1"/>
    <xf numFmtId="176" fontId="0" fillId="0" borderId="0" xfId="0" applyNumberFormat="1" applyBorder="1" applyAlignment="1">
      <alignment horizontal="center" vertical="center"/>
    </xf>
    <xf numFmtId="0" fontId="3" fillId="0" borderId="3" xfId="0" applyFont="1" applyBorder="1" applyAlignment="1"/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/>
    <xf numFmtId="0" fontId="0" fillId="0" borderId="1" xfId="0" applyBorder="1"/>
    <xf numFmtId="0" fontId="21" fillId="0" borderId="0" xfId="0" applyFont="1" applyBorder="1"/>
    <xf numFmtId="0" fontId="21" fillId="0" borderId="3" xfId="0" applyFont="1" applyBorder="1"/>
    <xf numFmtId="181" fontId="3" fillId="0" borderId="0" xfId="0" applyNumberFormat="1" applyFont="1" applyBorder="1" applyAlignment="1">
      <alignment horizontal="center" vertical="center"/>
    </xf>
    <xf numFmtId="181" fontId="3" fillId="0" borderId="3" xfId="0" applyNumberFormat="1" applyFont="1" applyBorder="1" applyAlignment="1">
      <alignment horizontal="center" vertical="center"/>
    </xf>
    <xf numFmtId="181" fontId="22" fillId="0" borderId="0" xfId="0" applyNumberFormat="1" applyFont="1" applyAlignment="1">
      <alignment horizontal="center" vertical="center"/>
    </xf>
    <xf numFmtId="181" fontId="22" fillId="0" borderId="5" xfId="0" applyNumberFormat="1" applyFont="1" applyBorder="1" applyAlignment="1">
      <alignment horizontal="center" vertical="center"/>
    </xf>
    <xf numFmtId="181" fontId="3" fillId="0" borderId="0" xfId="0" applyNumberFormat="1" applyFont="1"/>
    <xf numFmtId="17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180" fontId="3" fillId="0" borderId="0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182" fontId="0" fillId="0" borderId="0" xfId="0" applyNumberFormat="1" applyBorder="1" applyAlignment="1">
      <alignment horizontal="center" vertical="center"/>
    </xf>
    <xf numFmtId="182" fontId="3" fillId="0" borderId="0" xfId="0" applyNumberFormat="1" applyFont="1" applyAlignment="1">
      <alignment vertical="center"/>
    </xf>
    <xf numFmtId="183" fontId="20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78077082469953"/>
          <c:y val="3.2407407407407406E-2"/>
          <c:w val="0.81774554496477414"/>
          <c:h val="0.788780621172353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'一玉米（显著）'!$F$31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'一玉米（显著）'!$C$32:$C$2459</c:f>
              <c:numCache>
                <c:formatCode>General</c:formatCode>
                <c:ptCount val="24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1.8000000000000003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3.0000000000000004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3.5000000000000004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4.8999999999999995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18.200000000000003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18.700000000000003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20.200000000000003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20.700000000000003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21.200000000000003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21.700000000000003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22.200000000000003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22.700000000000003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23.200000000000003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23.700000000000003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24.200000000000003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24.700000000000003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25.200000000000003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25.700000000000003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26.400000000000002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26.900000000000002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27.400000000000002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27.900000000000002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28.400000000000002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28.900000000000002</c:v>
                </c:pt>
                <c:pt idx="289">
                  <c:v>29</c:v>
                </c:pt>
                <c:pt idx="290">
                  <c:v>29.1</c:v>
                </c:pt>
                <c:pt idx="291">
                  <c:v>29.200000000000003</c:v>
                </c:pt>
                <c:pt idx="292">
                  <c:v>29.3</c:v>
                </c:pt>
                <c:pt idx="293">
                  <c:v>29.400000000000002</c:v>
                </c:pt>
                <c:pt idx="294">
                  <c:v>29.5</c:v>
                </c:pt>
                <c:pt idx="295">
                  <c:v>29.6</c:v>
                </c:pt>
                <c:pt idx="296">
                  <c:v>29.700000000000003</c:v>
                </c:pt>
                <c:pt idx="297">
                  <c:v>29.8</c:v>
                </c:pt>
                <c:pt idx="298">
                  <c:v>29.900000000000002</c:v>
                </c:pt>
                <c:pt idx="299">
                  <c:v>30</c:v>
                </c:pt>
                <c:pt idx="300">
                  <c:v>30.1</c:v>
                </c:pt>
                <c:pt idx="301">
                  <c:v>30.200000000000003</c:v>
                </c:pt>
                <c:pt idx="302">
                  <c:v>30.3</c:v>
                </c:pt>
                <c:pt idx="303">
                  <c:v>30.400000000000002</c:v>
                </c:pt>
                <c:pt idx="304">
                  <c:v>30.5</c:v>
                </c:pt>
                <c:pt idx="305">
                  <c:v>30.6</c:v>
                </c:pt>
                <c:pt idx="306">
                  <c:v>30.700000000000003</c:v>
                </c:pt>
                <c:pt idx="307">
                  <c:v>30.8</c:v>
                </c:pt>
                <c:pt idx="308">
                  <c:v>30.900000000000002</c:v>
                </c:pt>
                <c:pt idx="309">
                  <c:v>31</c:v>
                </c:pt>
                <c:pt idx="310">
                  <c:v>31.1</c:v>
                </c:pt>
                <c:pt idx="311">
                  <c:v>31.200000000000003</c:v>
                </c:pt>
                <c:pt idx="312">
                  <c:v>31.3</c:v>
                </c:pt>
                <c:pt idx="313">
                  <c:v>31.400000000000002</c:v>
                </c:pt>
                <c:pt idx="314">
                  <c:v>31.5</c:v>
                </c:pt>
                <c:pt idx="315">
                  <c:v>31.6</c:v>
                </c:pt>
                <c:pt idx="316">
                  <c:v>31.700000000000003</c:v>
                </c:pt>
                <c:pt idx="317">
                  <c:v>31.8</c:v>
                </c:pt>
                <c:pt idx="318">
                  <c:v>31.900000000000002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32.400000000000006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32.900000000000006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33.400000000000006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33.900000000000006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34.400000000000006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34.900000000000006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35.400000000000006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35.900000000000006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36.400000000000006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36.900000000000006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37.400000000000006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37.900000000000006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38.400000000000006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38.900000000000006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39.400000000000006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39.900000000000006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40.400000000000006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40.900000000000006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41.400000000000006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41.900000000000006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42.300000000000004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42.800000000000004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43.300000000000004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43.800000000000004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44.300000000000004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44.800000000000004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45.300000000000004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45.800000000000004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46.300000000000004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46.800000000000004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47.300000000000004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47.800000000000004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48.300000000000004</c:v>
                </c:pt>
                <c:pt idx="483">
                  <c:v>48.400000000000006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48.800000000000004</c:v>
                </c:pt>
                <c:pt idx="488">
                  <c:v>48.900000000000006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49.300000000000004</c:v>
                </c:pt>
                <c:pt idx="493">
                  <c:v>49.400000000000006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49.800000000000004</c:v>
                </c:pt>
                <c:pt idx="498">
                  <c:v>49.900000000000006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50.300000000000004</c:v>
                </c:pt>
                <c:pt idx="503">
                  <c:v>50.400000000000006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50.800000000000004</c:v>
                </c:pt>
                <c:pt idx="508">
                  <c:v>50.900000000000006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51.300000000000004</c:v>
                </c:pt>
                <c:pt idx="513">
                  <c:v>51.400000000000006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51.800000000000004</c:v>
                </c:pt>
                <c:pt idx="518">
                  <c:v>51.900000000000006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52.300000000000004</c:v>
                </c:pt>
                <c:pt idx="523">
                  <c:v>52.400000000000006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52.800000000000004</c:v>
                </c:pt>
                <c:pt idx="528">
                  <c:v>52.900000000000006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53.300000000000004</c:v>
                </c:pt>
                <c:pt idx="533">
                  <c:v>53.400000000000006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53.800000000000004</c:v>
                </c:pt>
                <c:pt idx="538">
                  <c:v>53.900000000000006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54.300000000000004</c:v>
                </c:pt>
                <c:pt idx="543">
                  <c:v>54.400000000000006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54.800000000000004</c:v>
                </c:pt>
                <c:pt idx="548">
                  <c:v>54.900000000000006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55.300000000000004</c:v>
                </c:pt>
                <c:pt idx="553">
                  <c:v>55.400000000000006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55.800000000000004</c:v>
                </c:pt>
                <c:pt idx="558">
                  <c:v>55.900000000000006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56.300000000000004</c:v>
                </c:pt>
                <c:pt idx="563">
                  <c:v>56.400000000000006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56.800000000000004</c:v>
                </c:pt>
                <c:pt idx="568">
                  <c:v>56.900000000000006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57.300000000000004</c:v>
                </c:pt>
                <c:pt idx="573">
                  <c:v>57.400000000000006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57.800000000000004</c:v>
                </c:pt>
                <c:pt idx="578">
                  <c:v>57.900000000000006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58.300000000000004</c:v>
                </c:pt>
                <c:pt idx="583">
                  <c:v>58.400000000000006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58.800000000000004</c:v>
                </c:pt>
                <c:pt idx="588">
                  <c:v>58.900000000000006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59.300000000000004</c:v>
                </c:pt>
                <c:pt idx="593">
                  <c:v>59.400000000000006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59.800000000000004</c:v>
                </c:pt>
                <c:pt idx="598">
                  <c:v>59.900000000000006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60.300000000000004</c:v>
                </c:pt>
                <c:pt idx="603">
                  <c:v>60.400000000000006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60.800000000000004</c:v>
                </c:pt>
                <c:pt idx="608">
                  <c:v>60.900000000000006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61.300000000000004</c:v>
                </c:pt>
                <c:pt idx="613">
                  <c:v>61.400000000000006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61.800000000000004</c:v>
                </c:pt>
                <c:pt idx="618">
                  <c:v>61.900000000000006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62.300000000000004</c:v>
                </c:pt>
                <c:pt idx="623">
                  <c:v>62.400000000000006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62.800000000000004</c:v>
                </c:pt>
                <c:pt idx="628">
                  <c:v>62.900000000000006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63.300000000000004</c:v>
                </c:pt>
                <c:pt idx="633">
                  <c:v>63.400000000000006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63.800000000000004</c:v>
                </c:pt>
                <c:pt idx="638">
                  <c:v>63.900000000000006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64.300000000000011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64.800000000000011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65.300000000000011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65.800000000000011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66.300000000000011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66.800000000000011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67.300000000000011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67.800000000000011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68.300000000000011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68.800000000000011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69.300000000000011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69.800000000000011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70.300000000000011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70.800000000000011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71.300000000000011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71.800000000000011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72.300000000000011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72.800000000000011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73.300000000000011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73.800000000000011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74.100000000000009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74.600000000000009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75.100000000000009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75.600000000000009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76.100000000000009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76.600000000000009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77.100000000000009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77.600000000000009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78.100000000000009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78.600000000000009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79.100000000000009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79.600000000000009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80.100000000000009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80.600000000000009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81.100000000000009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81.600000000000009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82.100000000000009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82.600000000000009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83.100000000000009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83.600000000000009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84.100000000000009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84.600000000000009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85.100000000000009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85.600000000000009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86.100000000000009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86.600000000000009</c:v>
                </c:pt>
                <c:pt idx="866">
                  <c:v>86.7</c:v>
                </c:pt>
                <c:pt idx="867">
                  <c:v>86.800000000000011</c:v>
                </c:pt>
                <c:pt idx="868">
                  <c:v>86.9</c:v>
                </c:pt>
                <c:pt idx="869">
                  <c:v>87</c:v>
                </c:pt>
                <c:pt idx="870">
                  <c:v>87.100000000000009</c:v>
                </c:pt>
                <c:pt idx="871">
                  <c:v>87.2</c:v>
                </c:pt>
                <c:pt idx="872">
                  <c:v>87.300000000000011</c:v>
                </c:pt>
                <c:pt idx="873">
                  <c:v>87.4</c:v>
                </c:pt>
                <c:pt idx="874">
                  <c:v>87.5</c:v>
                </c:pt>
                <c:pt idx="875">
                  <c:v>87.600000000000009</c:v>
                </c:pt>
                <c:pt idx="876">
                  <c:v>87.7</c:v>
                </c:pt>
                <c:pt idx="877">
                  <c:v>87.800000000000011</c:v>
                </c:pt>
                <c:pt idx="878">
                  <c:v>87.9</c:v>
                </c:pt>
                <c:pt idx="879">
                  <c:v>88</c:v>
                </c:pt>
                <c:pt idx="880">
                  <c:v>88.100000000000009</c:v>
                </c:pt>
                <c:pt idx="881">
                  <c:v>88.2</c:v>
                </c:pt>
                <c:pt idx="882">
                  <c:v>88.300000000000011</c:v>
                </c:pt>
                <c:pt idx="883">
                  <c:v>88.4</c:v>
                </c:pt>
                <c:pt idx="884">
                  <c:v>88.5</c:v>
                </c:pt>
                <c:pt idx="885">
                  <c:v>88.600000000000009</c:v>
                </c:pt>
                <c:pt idx="886">
                  <c:v>88.7</c:v>
                </c:pt>
                <c:pt idx="887">
                  <c:v>88.800000000000011</c:v>
                </c:pt>
                <c:pt idx="888">
                  <c:v>88.9</c:v>
                </c:pt>
                <c:pt idx="889">
                  <c:v>89</c:v>
                </c:pt>
                <c:pt idx="890">
                  <c:v>89.100000000000009</c:v>
                </c:pt>
                <c:pt idx="891">
                  <c:v>89.2</c:v>
                </c:pt>
                <c:pt idx="892">
                  <c:v>89.300000000000011</c:v>
                </c:pt>
                <c:pt idx="893">
                  <c:v>89.4</c:v>
                </c:pt>
                <c:pt idx="894">
                  <c:v>89.5</c:v>
                </c:pt>
                <c:pt idx="895">
                  <c:v>89.600000000000009</c:v>
                </c:pt>
                <c:pt idx="896">
                  <c:v>89.7</c:v>
                </c:pt>
                <c:pt idx="897">
                  <c:v>89.800000000000011</c:v>
                </c:pt>
                <c:pt idx="898">
                  <c:v>89.9</c:v>
                </c:pt>
                <c:pt idx="899">
                  <c:v>90</c:v>
                </c:pt>
                <c:pt idx="900">
                  <c:v>90.100000000000009</c:v>
                </c:pt>
                <c:pt idx="901">
                  <c:v>90.2</c:v>
                </c:pt>
                <c:pt idx="902">
                  <c:v>90.300000000000011</c:v>
                </c:pt>
                <c:pt idx="903">
                  <c:v>90.4</c:v>
                </c:pt>
                <c:pt idx="904">
                  <c:v>90.5</c:v>
                </c:pt>
                <c:pt idx="905">
                  <c:v>90.600000000000009</c:v>
                </c:pt>
                <c:pt idx="906">
                  <c:v>90.7</c:v>
                </c:pt>
                <c:pt idx="907">
                  <c:v>90.800000000000011</c:v>
                </c:pt>
                <c:pt idx="908">
                  <c:v>90.9</c:v>
                </c:pt>
                <c:pt idx="909">
                  <c:v>91</c:v>
                </c:pt>
                <c:pt idx="910">
                  <c:v>91.100000000000009</c:v>
                </c:pt>
                <c:pt idx="911">
                  <c:v>91.2</c:v>
                </c:pt>
                <c:pt idx="912">
                  <c:v>91.300000000000011</c:v>
                </c:pt>
                <c:pt idx="913">
                  <c:v>91.4</c:v>
                </c:pt>
                <c:pt idx="914">
                  <c:v>91.5</c:v>
                </c:pt>
                <c:pt idx="915">
                  <c:v>91.600000000000009</c:v>
                </c:pt>
                <c:pt idx="916">
                  <c:v>91.7</c:v>
                </c:pt>
                <c:pt idx="917">
                  <c:v>91.800000000000011</c:v>
                </c:pt>
                <c:pt idx="918">
                  <c:v>91.9</c:v>
                </c:pt>
                <c:pt idx="919">
                  <c:v>92</c:v>
                </c:pt>
                <c:pt idx="920">
                  <c:v>92.100000000000009</c:v>
                </c:pt>
                <c:pt idx="921">
                  <c:v>92.2</c:v>
                </c:pt>
                <c:pt idx="922">
                  <c:v>92.300000000000011</c:v>
                </c:pt>
                <c:pt idx="923">
                  <c:v>92.4</c:v>
                </c:pt>
                <c:pt idx="924">
                  <c:v>92.5</c:v>
                </c:pt>
                <c:pt idx="925">
                  <c:v>92.600000000000009</c:v>
                </c:pt>
                <c:pt idx="926">
                  <c:v>92.7</c:v>
                </c:pt>
                <c:pt idx="927">
                  <c:v>92.800000000000011</c:v>
                </c:pt>
                <c:pt idx="928">
                  <c:v>92.9</c:v>
                </c:pt>
                <c:pt idx="929">
                  <c:v>93</c:v>
                </c:pt>
                <c:pt idx="930">
                  <c:v>93.100000000000009</c:v>
                </c:pt>
                <c:pt idx="931">
                  <c:v>93.2</c:v>
                </c:pt>
                <c:pt idx="932">
                  <c:v>93.300000000000011</c:v>
                </c:pt>
                <c:pt idx="933">
                  <c:v>93.4</c:v>
                </c:pt>
                <c:pt idx="934">
                  <c:v>93.5</c:v>
                </c:pt>
                <c:pt idx="935">
                  <c:v>93.600000000000009</c:v>
                </c:pt>
                <c:pt idx="936">
                  <c:v>93.7</c:v>
                </c:pt>
                <c:pt idx="937">
                  <c:v>93.800000000000011</c:v>
                </c:pt>
                <c:pt idx="938">
                  <c:v>93.9</c:v>
                </c:pt>
                <c:pt idx="939">
                  <c:v>94</c:v>
                </c:pt>
                <c:pt idx="940">
                  <c:v>94.100000000000009</c:v>
                </c:pt>
                <c:pt idx="941">
                  <c:v>94.2</c:v>
                </c:pt>
                <c:pt idx="942">
                  <c:v>94.300000000000011</c:v>
                </c:pt>
                <c:pt idx="943">
                  <c:v>94.4</c:v>
                </c:pt>
                <c:pt idx="944">
                  <c:v>94.5</c:v>
                </c:pt>
                <c:pt idx="945">
                  <c:v>94.600000000000009</c:v>
                </c:pt>
                <c:pt idx="946">
                  <c:v>94.7</c:v>
                </c:pt>
                <c:pt idx="947">
                  <c:v>94.800000000000011</c:v>
                </c:pt>
                <c:pt idx="948">
                  <c:v>94.9</c:v>
                </c:pt>
                <c:pt idx="949">
                  <c:v>95</c:v>
                </c:pt>
                <c:pt idx="950">
                  <c:v>95.100000000000009</c:v>
                </c:pt>
                <c:pt idx="951">
                  <c:v>95.2</c:v>
                </c:pt>
                <c:pt idx="952">
                  <c:v>95.300000000000011</c:v>
                </c:pt>
                <c:pt idx="953">
                  <c:v>95.4</c:v>
                </c:pt>
                <c:pt idx="954">
                  <c:v>95.5</c:v>
                </c:pt>
                <c:pt idx="955">
                  <c:v>95.600000000000009</c:v>
                </c:pt>
                <c:pt idx="956">
                  <c:v>95.7</c:v>
                </c:pt>
                <c:pt idx="957">
                  <c:v>95.800000000000011</c:v>
                </c:pt>
                <c:pt idx="958">
                  <c:v>95.9</c:v>
                </c:pt>
                <c:pt idx="959">
                  <c:v>96</c:v>
                </c:pt>
                <c:pt idx="960">
                  <c:v>96.100000000000009</c:v>
                </c:pt>
                <c:pt idx="961">
                  <c:v>96.2</c:v>
                </c:pt>
                <c:pt idx="962">
                  <c:v>96.300000000000011</c:v>
                </c:pt>
                <c:pt idx="963">
                  <c:v>96.4</c:v>
                </c:pt>
                <c:pt idx="964">
                  <c:v>96.5</c:v>
                </c:pt>
                <c:pt idx="965">
                  <c:v>96.600000000000009</c:v>
                </c:pt>
                <c:pt idx="966">
                  <c:v>96.7</c:v>
                </c:pt>
                <c:pt idx="967">
                  <c:v>96.800000000000011</c:v>
                </c:pt>
                <c:pt idx="968">
                  <c:v>96.9</c:v>
                </c:pt>
                <c:pt idx="969">
                  <c:v>97</c:v>
                </c:pt>
                <c:pt idx="970">
                  <c:v>97.100000000000009</c:v>
                </c:pt>
                <c:pt idx="971">
                  <c:v>97.2</c:v>
                </c:pt>
                <c:pt idx="972">
                  <c:v>97.300000000000011</c:v>
                </c:pt>
                <c:pt idx="973">
                  <c:v>97.4</c:v>
                </c:pt>
                <c:pt idx="974">
                  <c:v>97.5</c:v>
                </c:pt>
                <c:pt idx="975">
                  <c:v>97.600000000000009</c:v>
                </c:pt>
                <c:pt idx="976">
                  <c:v>97.7</c:v>
                </c:pt>
                <c:pt idx="977">
                  <c:v>97.800000000000011</c:v>
                </c:pt>
                <c:pt idx="978">
                  <c:v>97.9</c:v>
                </c:pt>
                <c:pt idx="979">
                  <c:v>98</c:v>
                </c:pt>
                <c:pt idx="980">
                  <c:v>98.100000000000009</c:v>
                </c:pt>
                <c:pt idx="981">
                  <c:v>98.2</c:v>
                </c:pt>
                <c:pt idx="982">
                  <c:v>98.300000000000011</c:v>
                </c:pt>
                <c:pt idx="983">
                  <c:v>98.4</c:v>
                </c:pt>
                <c:pt idx="984">
                  <c:v>98.5</c:v>
                </c:pt>
                <c:pt idx="985">
                  <c:v>98.600000000000009</c:v>
                </c:pt>
                <c:pt idx="986">
                  <c:v>98.7</c:v>
                </c:pt>
                <c:pt idx="987">
                  <c:v>98.800000000000011</c:v>
                </c:pt>
                <c:pt idx="988">
                  <c:v>98.9</c:v>
                </c:pt>
                <c:pt idx="989">
                  <c:v>99</c:v>
                </c:pt>
                <c:pt idx="990">
                  <c:v>99.100000000000009</c:v>
                </c:pt>
                <c:pt idx="991">
                  <c:v>99.2</c:v>
                </c:pt>
                <c:pt idx="992">
                  <c:v>99.300000000000011</c:v>
                </c:pt>
                <c:pt idx="993">
                  <c:v>99.4</c:v>
                </c:pt>
                <c:pt idx="994">
                  <c:v>99.5</c:v>
                </c:pt>
                <c:pt idx="995">
                  <c:v>99.600000000000009</c:v>
                </c:pt>
                <c:pt idx="996">
                  <c:v>99.7</c:v>
                </c:pt>
                <c:pt idx="997">
                  <c:v>99.800000000000011</c:v>
                </c:pt>
                <c:pt idx="998">
                  <c:v>99.9</c:v>
                </c:pt>
                <c:pt idx="999">
                  <c:v>100</c:v>
                </c:pt>
                <c:pt idx="1000">
                  <c:v>100.10000000000001</c:v>
                </c:pt>
                <c:pt idx="1001">
                  <c:v>100.2</c:v>
                </c:pt>
                <c:pt idx="1002">
                  <c:v>100.30000000000001</c:v>
                </c:pt>
                <c:pt idx="1003">
                  <c:v>100.4</c:v>
                </c:pt>
                <c:pt idx="1004">
                  <c:v>100.5</c:v>
                </c:pt>
                <c:pt idx="1005">
                  <c:v>100.60000000000001</c:v>
                </c:pt>
                <c:pt idx="1006">
                  <c:v>100.7</c:v>
                </c:pt>
                <c:pt idx="1007">
                  <c:v>100.80000000000001</c:v>
                </c:pt>
                <c:pt idx="1008">
                  <c:v>100.9</c:v>
                </c:pt>
                <c:pt idx="1009">
                  <c:v>101</c:v>
                </c:pt>
                <c:pt idx="1010">
                  <c:v>101.10000000000001</c:v>
                </c:pt>
                <c:pt idx="1011">
                  <c:v>101.2</c:v>
                </c:pt>
                <c:pt idx="1012">
                  <c:v>101.30000000000001</c:v>
                </c:pt>
                <c:pt idx="1013">
                  <c:v>101.4</c:v>
                </c:pt>
                <c:pt idx="1014">
                  <c:v>101.5</c:v>
                </c:pt>
                <c:pt idx="1015">
                  <c:v>101.60000000000001</c:v>
                </c:pt>
                <c:pt idx="1016">
                  <c:v>101.7</c:v>
                </c:pt>
                <c:pt idx="1017">
                  <c:v>101.80000000000001</c:v>
                </c:pt>
                <c:pt idx="1018">
                  <c:v>101.9</c:v>
                </c:pt>
                <c:pt idx="1019">
                  <c:v>102</c:v>
                </c:pt>
                <c:pt idx="1020">
                  <c:v>102.10000000000001</c:v>
                </c:pt>
                <c:pt idx="1021">
                  <c:v>102.2</c:v>
                </c:pt>
                <c:pt idx="1022">
                  <c:v>102.30000000000001</c:v>
                </c:pt>
                <c:pt idx="1023">
                  <c:v>102.4</c:v>
                </c:pt>
                <c:pt idx="1024">
                  <c:v>102.5</c:v>
                </c:pt>
                <c:pt idx="1025">
                  <c:v>102.60000000000001</c:v>
                </c:pt>
                <c:pt idx="1026">
                  <c:v>102.7</c:v>
                </c:pt>
                <c:pt idx="1027">
                  <c:v>102.80000000000001</c:v>
                </c:pt>
                <c:pt idx="1028">
                  <c:v>102.9</c:v>
                </c:pt>
                <c:pt idx="1029">
                  <c:v>103</c:v>
                </c:pt>
                <c:pt idx="1030">
                  <c:v>103.10000000000001</c:v>
                </c:pt>
                <c:pt idx="1031">
                  <c:v>103.2</c:v>
                </c:pt>
                <c:pt idx="1032">
                  <c:v>103.30000000000001</c:v>
                </c:pt>
                <c:pt idx="1033">
                  <c:v>103.4</c:v>
                </c:pt>
                <c:pt idx="1034">
                  <c:v>103.5</c:v>
                </c:pt>
                <c:pt idx="1035">
                  <c:v>103.60000000000001</c:v>
                </c:pt>
                <c:pt idx="1036">
                  <c:v>103.7</c:v>
                </c:pt>
                <c:pt idx="1037">
                  <c:v>103.80000000000001</c:v>
                </c:pt>
                <c:pt idx="1038">
                  <c:v>103.9</c:v>
                </c:pt>
                <c:pt idx="1039">
                  <c:v>104</c:v>
                </c:pt>
                <c:pt idx="1040">
                  <c:v>104.10000000000001</c:v>
                </c:pt>
                <c:pt idx="1041">
                  <c:v>104.2</c:v>
                </c:pt>
                <c:pt idx="1042">
                  <c:v>104.30000000000001</c:v>
                </c:pt>
                <c:pt idx="1043">
                  <c:v>104.4</c:v>
                </c:pt>
                <c:pt idx="1044">
                  <c:v>104.5</c:v>
                </c:pt>
                <c:pt idx="1045">
                  <c:v>104.60000000000001</c:v>
                </c:pt>
                <c:pt idx="1046">
                  <c:v>104.7</c:v>
                </c:pt>
                <c:pt idx="1047">
                  <c:v>104.80000000000001</c:v>
                </c:pt>
                <c:pt idx="1048">
                  <c:v>104.9</c:v>
                </c:pt>
                <c:pt idx="1049">
                  <c:v>105</c:v>
                </c:pt>
                <c:pt idx="1050">
                  <c:v>105.10000000000001</c:v>
                </c:pt>
                <c:pt idx="1051">
                  <c:v>105.2</c:v>
                </c:pt>
                <c:pt idx="1052">
                  <c:v>105.30000000000001</c:v>
                </c:pt>
                <c:pt idx="1053">
                  <c:v>105.4</c:v>
                </c:pt>
                <c:pt idx="1054">
                  <c:v>105.5</c:v>
                </c:pt>
                <c:pt idx="1055">
                  <c:v>105.60000000000001</c:v>
                </c:pt>
                <c:pt idx="1056">
                  <c:v>105.7</c:v>
                </c:pt>
                <c:pt idx="1057">
                  <c:v>105.80000000000001</c:v>
                </c:pt>
                <c:pt idx="1058">
                  <c:v>105.9</c:v>
                </c:pt>
                <c:pt idx="1059">
                  <c:v>106</c:v>
                </c:pt>
                <c:pt idx="1060">
                  <c:v>106.10000000000001</c:v>
                </c:pt>
                <c:pt idx="1061">
                  <c:v>106.2</c:v>
                </c:pt>
                <c:pt idx="1062">
                  <c:v>106.30000000000001</c:v>
                </c:pt>
                <c:pt idx="1063">
                  <c:v>106.4</c:v>
                </c:pt>
                <c:pt idx="1064">
                  <c:v>106.5</c:v>
                </c:pt>
                <c:pt idx="1065">
                  <c:v>106.60000000000001</c:v>
                </c:pt>
                <c:pt idx="1066">
                  <c:v>106.7</c:v>
                </c:pt>
                <c:pt idx="1067">
                  <c:v>106.80000000000001</c:v>
                </c:pt>
                <c:pt idx="1068">
                  <c:v>106.9</c:v>
                </c:pt>
                <c:pt idx="1069">
                  <c:v>107</c:v>
                </c:pt>
                <c:pt idx="1070">
                  <c:v>107.10000000000001</c:v>
                </c:pt>
                <c:pt idx="1071">
                  <c:v>107.2</c:v>
                </c:pt>
                <c:pt idx="1072">
                  <c:v>107.30000000000001</c:v>
                </c:pt>
                <c:pt idx="1073">
                  <c:v>107.4</c:v>
                </c:pt>
                <c:pt idx="1074">
                  <c:v>107.5</c:v>
                </c:pt>
                <c:pt idx="1075">
                  <c:v>107.60000000000001</c:v>
                </c:pt>
                <c:pt idx="1076">
                  <c:v>107.7</c:v>
                </c:pt>
                <c:pt idx="1077">
                  <c:v>107.80000000000001</c:v>
                </c:pt>
                <c:pt idx="1078">
                  <c:v>107.9</c:v>
                </c:pt>
                <c:pt idx="1079">
                  <c:v>108</c:v>
                </c:pt>
                <c:pt idx="1080">
                  <c:v>108.10000000000001</c:v>
                </c:pt>
                <c:pt idx="1081">
                  <c:v>108.2</c:v>
                </c:pt>
                <c:pt idx="1082">
                  <c:v>108.30000000000001</c:v>
                </c:pt>
                <c:pt idx="1083">
                  <c:v>108.4</c:v>
                </c:pt>
                <c:pt idx="1084">
                  <c:v>108.5</c:v>
                </c:pt>
                <c:pt idx="1085">
                  <c:v>108.60000000000001</c:v>
                </c:pt>
                <c:pt idx="1086">
                  <c:v>108.7</c:v>
                </c:pt>
                <c:pt idx="1087">
                  <c:v>108.80000000000001</c:v>
                </c:pt>
                <c:pt idx="1088">
                  <c:v>108.9</c:v>
                </c:pt>
                <c:pt idx="1089">
                  <c:v>109</c:v>
                </c:pt>
                <c:pt idx="1090">
                  <c:v>109.10000000000001</c:v>
                </c:pt>
                <c:pt idx="1091">
                  <c:v>109.2</c:v>
                </c:pt>
                <c:pt idx="1092">
                  <c:v>109.30000000000001</c:v>
                </c:pt>
                <c:pt idx="1093">
                  <c:v>109.4</c:v>
                </c:pt>
                <c:pt idx="1094">
                  <c:v>109.5</c:v>
                </c:pt>
                <c:pt idx="1095">
                  <c:v>109.60000000000001</c:v>
                </c:pt>
                <c:pt idx="1096">
                  <c:v>109.7</c:v>
                </c:pt>
                <c:pt idx="1097">
                  <c:v>109.80000000000001</c:v>
                </c:pt>
                <c:pt idx="1098">
                  <c:v>109.9</c:v>
                </c:pt>
                <c:pt idx="1099">
                  <c:v>110</c:v>
                </c:pt>
                <c:pt idx="1100">
                  <c:v>110.10000000000001</c:v>
                </c:pt>
                <c:pt idx="1101">
                  <c:v>110.2</c:v>
                </c:pt>
                <c:pt idx="1102">
                  <c:v>110.30000000000001</c:v>
                </c:pt>
                <c:pt idx="1103">
                  <c:v>110.4</c:v>
                </c:pt>
                <c:pt idx="1104">
                  <c:v>110.5</c:v>
                </c:pt>
                <c:pt idx="1105">
                  <c:v>110.60000000000001</c:v>
                </c:pt>
                <c:pt idx="1106">
                  <c:v>110.7</c:v>
                </c:pt>
                <c:pt idx="1107">
                  <c:v>110.80000000000001</c:v>
                </c:pt>
                <c:pt idx="1108">
                  <c:v>110.9</c:v>
                </c:pt>
                <c:pt idx="1109">
                  <c:v>111</c:v>
                </c:pt>
                <c:pt idx="1110">
                  <c:v>111.10000000000001</c:v>
                </c:pt>
                <c:pt idx="1111">
                  <c:v>111.2</c:v>
                </c:pt>
                <c:pt idx="1112">
                  <c:v>111.30000000000001</c:v>
                </c:pt>
                <c:pt idx="1113">
                  <c:v>111.4</c:v>
                </c:pt>
                <c:pt idx="1114">
                  <c:v>111.5</c:v>
                </c:pt>
                <c:pt idx="1115">
                  <c:v>111.60000000000001</c:v>
                </c:pt>
                <c:pt idx="1116">
                  <c:v>111.7</c:v>
                </c:pt>
                <c:pt idx="1117">
                  <c:v>111.80000000000001</c:v>
                </c:pt>
                <c:pt idx="1118">
                  <c:v>111.9</c:v>
                </c:pt>
                <c:pt idx="1119">
                  <c:v>112</c:v>
                </c:pt>
                <c:pt idx="1120">
                  <c:v>112.10000000000001</c:v>
                </c:pt>
                <c:pt idx="1121">
                  <c:v>112.2</c:v>
                </c:pt>
                <c:pt idx="1122">
                  <c:v>112.30000000000001</c:v>
                </c:pt>
                <c:pt idx="1123">
                  <c:v>112.4</c:v>
                </c:pt>
                <c:pt idx="1124">
                  <c:v>112.5</c:v>
                </c:pt>
                <c:pt idx="1125">
                  <c:v>112.60000000000001</c:v>
                </c:pt>
                <c:pt idx="1126">
                  <c:v>112.7</c:v>
                </c:pt>
                <c:pt idx="1127">
                  <c:v>112.80000000000001</c:v>
                </c:pt>
                <c:pt idx="1128">
                  <c:v>112.9</c:v>
                </c:pt>
                <c:pt idx="1129">
                  <c:v>113</c:v>
                </c:pt>
                <c:pt idx="1130">
                  <c:v>113.10000000000001</c:v>
                </c:pt>
                <c:pt idx="1131">
                  <c:v>113.2</c:v>
                </c:pt>
                <c:pt idx="1132">
                  <c:v>113.30000000000001</c:v>
                </c:pt>
                <c:pt idx="1133">
                  <c:v>113.4</c:v>
                </c:pt>
                <c:pt idx="1134">
                  <c:v>113.5</c:v>
                </c:pt>
                <c:pt idx="1135">
                  <c:v>113.60000000000001</c:v>
                </c:pt>
                <c:pt idx="1136">
                  <c:v>113.7</c:v>
                </c:pt>
                <c:pt idx="1137">
                  <c:v>113.80000000000001</c:v>
                </c:pt>
                <c:pt idx="1138">
                  <c:v>113.9</c:v>
                </c:pt>
                <c:pt idx="1139">
                  <c:v>114</c:v>
                </c:pt>
                <c:pt idx="1140">
                  <c:v>114.10000000000001</c:v>
                </c:pt>
                <c:pt idx="1141">
                  <c:v>114.2</c:v>
                </c:pt>
                <c:pt idx="1142">
                  <c:v>114.30000000000001</c:v>
                </c:pt>
                <c:pt idx="1143">
                  <c:v>114.4</c:v>
                </c:pt>
                <c:pt idx="1144">
                  <c:v>114.5</c:v>
                </c:pt>
                <c:pt idx="1145">
                  <c:v>114.60000000000001</c:v>
                </c:pt>
                <c:pt idx="1146">
                  <c:v>114.7</c:v>
                </c:pt>
                <c:pt idx="1147">
                  <c:v>114.80000000000001</c:v>
                </c:pt>
                <c:pt idx="1148">
                  <c:v>114.9</c:v>
                </c:pt>
                <c:pt idx="1149">
                  <c:v>115</c:v>
                </c:pt>
                <c:pt idx="1150">
                  <c:v>115.10000000000001</c:v>
                </c:pt>
                <c:pt idx="1151">
                  <c:v>115.2</c:v>
                </c:pt>
                <c:pt idx="1152">
                  <c:v>115.30000000000001</c:v>
                </c:pt>
                <c:pt idx="1153">
                  <c:v>115.4</c:v>
                </c:pt>
                <c:pt idx="1154">
                  <c:v>115.5</c:v>
                </c:pt>
                <c:pt idx="1155">
                  <c:v>115.60000000000001</c:v>
                </c:pt>
                <c:pt idx="1156">
                  <c:v>115.7</c:v>
                </c:pt>
                <c:pt idx="1157">
                  <c:v>115.80000000000001</c:v>
                </c:pt>
                <c:pt idx="1158">
                  <c:v>115.9</c:v>
                </c:pt>
                <c:pt idx="1159">
                  <c:v>116</c:v>
                </c:pt>
                <c:pt idx="1160">
                  <c:v>116.10000000000001</c:v>
                </c:pt>
                <c:pt idx="1161">
                  <c:v>116.2</c:v>
                </c:pt>
                <c:pt idx="1162">
                  <c:v>116.30000000000001</c:v>
                </c:pt>
                <c:pt idx="1163">
                  <c:v>116.4</c:v>
                </c:pt>
                <c:pt idx="1164">
                  <c:v>116.5</c:v>
                </c:pt>
                <c:pt idx="1165">
                  <c:v>116.60000000000001</c:v>
                </c:pt>
                <c:pt idx="1166">
                  <c:v>116.7</c:v>
                </c:pt>
                <c:pt idx="1167">
                  <c:v>116.80000000000001</c:v>
                </c:pt>
                <c:pt idx="1168">
                  <c:v>116.9</c:v>
                </c:pt>
                <c:pt idx="1169">
                  <c:v>117</c:v>
                </c:pt>
                <c:pt idx="1170">
                  <c:v>117.10000000000001</c:v>
                </c:pt>
                <c:pt idx="1171">
                  <c:v>117.2</c:v>
                </c:pt>
                <c:pt idx="1172">
                  <c:v>117.30000000000001</c:v>
                </c:pt>
                <c:pt idx="1173">
                  <c:v>117.4</c:v>
                </c:pt>
                <c:pt idx="1174">
                  <c:v>117.5</c:v>
                </c:pt>
                <c:pt idx="1175">
                  <c:v>117.60000000000001</c:v>
                </c:pt>
                <c:pt idx="1176">
                  <c:v>117.7</c:v>
                </c:pt>
                <c:pt idx="1177">
                  <c:v>117.80000000000001</c:v>
                </c:pt>
                <c:pt idx="1178">
                  <c:v>117.9</c:v>
                </c:pt>
                <c:pt idx="1179">
                  <c:v>118</c:v>
                </c:pt>
                <c:pt idx="1180">
                  <c:v>118.10000000000001</c:v>
                </c:pt>
                <c:pt idx="1181">
                  <c:v>118.2</c:v>
                </c:pt>
                <c:pt idx="1182">
                  <c:v>118.30000000000001</c:v>
                </c:pt>
                <c:pt idx="1183">
                  <c:v>118.4</c:v>
                </c:pt>
                <c:pt idx="1184">
                  <c:v>118.5</c:v>
                </c:pt>
                <c:pt idx="1185">
                  <c:v>118.60000000000001</c:v>
                </c:pt>
                <c:pt idx="1186">
                  <c:v>118.7</c:v>
                </c:pt>
                <c:pt idx="1187">
                  <c:v>118.80000000000001</c:v>
                </c:pt>
                <c:pt idx="1188">
                  <c:v>118.9</c:v>
                </c:pt>
                <c:pt idx="1189">
                  <c:v>119</c:v>
                </c:pt>
                <c:pt idx="1190">
                  <c:v>119.10000000000001</c:v>
                </c:pt>
                <c:pt idx="1191">
                  <c:v>119.2</c:v>
                </c:pt>
                <c:pt idx="1192">
                  <c:v>119.30000000000001</c:v>
                </c:pt>
                <c:pt idx="1193">
                  <c:v>119.4</c:v>
                </c:pt>
                <c:pt idx="1194">
                  <c:v>119.5</c:v>
                </c:pt>
                <c:pt idx="1195">
                  <c:v>119.60000000000001</c:v>
                </c:pt>
                <c:pt idx="1196">
                  <c:v>119.7</c:v>
                </c:pt>
                <c:pt idx="1197">
                  <c:v>119.80000000000001</c:v>
                </c:pt>
                <c:pt idx="1198">
                  <c:v>119.9</c:v>
                </c:pt>
                <c:pt idx="1199">
                  <c:v>120</c:v>
                </c:pt>
                <c:pt idx="1200">
                  <c:v>120.10000000000001</c:v>
                </c:pt>
                <c:pt idx="1201">
                  <c:v>120.2</c:v>
                </c:pt>
                <c:pt idx="1202">
                  <c:v>120.30000000000001</c:v>
                </c:pt>
                <c:pt idx="1203">
                  <c:v>120.4</c:v>
                </c:pt>
                <c:pt idx="1204">
                  <c:v>120.5</c:v>
                </c:pt>
                <c:pt idx="1205">
                  <c:v>120.60000000000001</c:v>
                </c:pt>
                <c:pt idx="1206">
                  <c:v>120.7</c:v>
                </c:pt>
                <c:pt idx="1207">
                  <c:v>120.80000000000001</c:v>
                </c:pt>
                <c:pt idx="1208">
                  <c:v>120.9</c:v>
                </c:pt>
                <c:pt idx="1209">
                  <c:v>121</c:v>
                </c:pt>
                <c:pt idx="1210">
                  <c:v>121.10000000000001</c:v>
                </c:pt>
                <c:pt idx="1211">
                  <c:v>121.2</c:v>
                </c:pt>
                <c:pt idx="1212">
                  <c:v>121.30000000000001</c:v>
                </c:pt>
                <c:pt idx="1213">
                  <c:v>121.4</c:v>
                </c:pt>
                <c:pt idx="1214">
                  <c:v>121.5</c:v>
                </c:pt>
                <c:pt idx="1215">
                  <c:v>121.60000000000001</c:v>
                </c:pt>
                <c:pt idx="1216">
                  <c:v>121.7</c:v>
                </c:pt>
                <c:pt idx="1217">
                  <c:v>121.80000000000001</c:v>
                </c:pt>
                <c:pt idx="1218">
                  <c:v>121.9</c:v>
                </c:pt>
                <c:pt idx="1219">
                  <c:v>122</c:v>
                </c:pt>
                <c:pt idx="1220">
                  <c:v>122.10000000000001</c:v>
                </c:pt>
                <c:pt idx="1221">
                  <c:v>122.2</c:v>
                </c:pt>
                <c:pt idx="1222">
                  <c:v>122.30000000000001</c:v>
                </c:pt>
                <c:pt idx="1223">
                  <c:v>122.4</c:v>
                </c:pt>
                <c:pt idx="1224">
                  <c:v>122.5</c:v>
                </c:pt>
                <c:pt idx="1225">
                  <c:v>122.60000000000001</c:v>
                </c:pt>
                <c:pt idx="1226">
                  <c:v>122.7</c:v>
                </c:pt>
                <c:pt idx="1227">
                  <c:v>122.80000000000001</c:v>
                </c:pt>
                <c:pt idx="1228">
                  <c:v>122.9</c:v>
                </c:pt>
                <c:pt idx="1229">
                  <c:v>123</c:v>
                </c:pt>
                <c:pt idx="1230">
                  <c:v>123.10000000000001</c:v>
                </c:pt>
                <c:pt idx="1231">
                  <c:v>123.2</c:v>
                </c:pt>
                <c:pt idx="1232">
                  <c:v>123.30000000000001</c:v>
                </c:pt>
                <c:pt idx="1233">
                  <c:v>123.4</c:v>
                </c:pt>
                <c:pt idx="1234">
                  <c:v>123.5</c:v>
                </c:pt>
                <c:pt idx="1235">
                  <c:v>123.60000000000001</c:v>
                </c:pt>
                <c:pt idx="1236">
                  <c:v>123.7</c:v>
                </c:pt>
                <c:pt idx="1237">
                  <c:v>123.80000000000001</c:v>
                </c:pt>
                <c:pt idx="1238">
                  <c:v>123.9</c:v>
                </c:pt>
                <c:pt idx="1239">
                  <c:v>124</c:v>
                </c:pt>
                <c:pt idx="1240">
                  <c:v>124.10000000000001</c:v>
                </c:pt>
                <c:pt idx="1241">
                  <c:v>124.2</c:v>
                </c:pt>
                <c:pt idx="1242">
                  <c:v>124.30000000000001</c:v>
                </c:pt>
                <c:pt idx="1243">
                  <c:v>124.4</c:v>
                </c:pt>
                <c:pt idx="1244">
                  <c:v>124.5</c:v>
                </c:pt>
                <c:pt idx="1245">
                  <c:v>124.60000000000001</c:v>
                </c:pt>
                <c:pt idx="1246">
                  <c:v>124.7</c:v>
                </c:pt>
                <c:pt idx="1247">
                  <c:v>124.80000000000001</c:v>
                </c:pt>
                <c:pt idx="1248">
                  <c:v>124.9</c:v>
                </c:pt>
                <c:pt idx="1249">
                  <c:v>125</c:v>
                </c:pt>
                <c:pt idx="1250">
                  <c:v>125.10000000000001</c:v>
                </c:pt>
                <c:pt idx="1251">
                  <c:v>125.2</c:v>
                </c:pt>
                <c:pt idx="1252">
                  <c:v>125.30000000000001</c:v>
                </c:pt>
                <c:pt idx="1253">
                  <c:v>125.4</c:v>
                </c:pt>
                <c:pt idx="1254">
                  <c:v>125.5</c:v>
                </c:pt>
                <c:pt idx="1255">
                  <c:v>125.60000000000001</c:v>
                </c:pt>
                <c:pt idx="1256">
                  <c:v>125.7</c:v>
                </c:pt>
                <c:pt idx="1257">
                  <c:v>125.80000000000001</c:v>
                </c:pt>
                <c:pt idx="1258">
                  <c:v>125.9</c:v>
                </c:pt>
                <c:pt idx="1259">
                  <c:v>126</c:v>
                </c:pt>
                <c:pt idx="1260">
                  <c:v>126.10000000000001</c:v>
                </c:pt>
                <c:pt idx="1261">
                  <c:v>126.2</c:v>
                </c:pt>
                <c:pt idx="1262">
                  <c:v>126.30000000000001</c:v>
                </c:pt>
                <c:pt idx="1263">
                  <c:v>126.4</c:v>
                </c:pt>
                <c:pt idx="1264">
                  <c:v>126.5</c:v>
                </c:pt>
                <c:pt idx="1265">
                  <c:v>126.60000000000001</c:v>
                </c:pt>
                <c:pt idx="1266">
                  <c:v>126.7</c:v>
                </c:pt>
                <c:pt idx="1267">
                  <c:v>126.80000000000001</c:v>
                </c:pt>
                <c:pt idx="1268">
                  <c:v>126.9</c:v>
                </c:pt>
                <c:pt idx="1269">
                  <c:v>127</c:v>
                </c:pt>
                <c:pt idx="1270">
                  <c:v>127.10000000000001</c:v>
                </c:pt>
                <c:pt idx="1271">
                  <c:v>127.2</c:v>
                </c:pt>
                <c:pt idx="1272">
                  <c:v>127.30000000000001</c:v>
                </c:pt>
                <c:pt idx="1273">
                  <c:v>127.4</c:v>
                </c:pt>
                <c:pt idx="1274">
                  <c:v>127.5</c:v>
                </c:pt>
                <c:pt idx="1275">
                  <c:v>127.60000000000001</c:v>
                </c:pt>
                <c:pt idx="1276">
                  <c:v>127.7</c:v>
                </c:pt>
                <c:pt idx="1277">
                  <c:v>127.80000000000001</c:v>
                </c:pt>
                <c:pt idx="1278">
                  <c:v>127.9</c:v>
                </c:pt>
                <c:pt idx="1279">
                  <c:v>128</c:v>
                </c:pt>
                <c:pt idx="1280">
                  <c:v>128.10000000000002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128.60000000000002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129.10000000000002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129.60000000000002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130.10000000000002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130.60000000000002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131.10000000000002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131.60000000000002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132.10000000000002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132.60000000000002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133.10000000000002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133.60000000000002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134.10000000000002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134.60000000000002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135.10000000000002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135.60000000000002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136.10000000000002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136.60000000000002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137.10000000000002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137.60000000000002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138.20000000000002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138.70000000000002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139.20000000000002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139.70000000000002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140.20000000000002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140.70000000000002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141.20000000000002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141.70000000000002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142.20000000000002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142.70000000000002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143.20000000000002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143.70000000000002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144.20000000000002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144.70000000000002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145.20000000000002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145.70000000000002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146.20000000000002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146.70000000000002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147.20000000000002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147.70000000000002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148.20000000000002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148.70000000000002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149.20000000000002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149.70000000000002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150.20000000000002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150.70000000000002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151.20000000000002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151.70000000000002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152.20000000000002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152.70000000000002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153.20000000000002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153.70000000000002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154.20000000000002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154.70000000000002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155.20000000000002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155.70000000000002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156.20000000000002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156.70000000000002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157.20000000000002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157.70000000000002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158.20000000000002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158.70000000000002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159.20000000000002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159.70000000000002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160.20000000000002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160.70000000000002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161.20000000000002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161.70000000000002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162.20000000000002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162.70000000000002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163.20000000000002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163.60000000000002</c:v>
                </c:pt>
                <c:pt idx="1636">
                  <c:v>163.70000000000002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164.10000000000002</c:v>
                </c:pt>
                <c:pt idx="1641">
                  <c:v>164.20000000000002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164.60000000000002</c:v>
                </c:pt>
                <c:pt idx="1646">
                  <c:v>164.70000000000002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165.10000000000002</c:v>
                </c:pt>
                <c:pt idx="1651">
                  <c:v>165.20000000000002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165.60000000000002</c:v>
                </c:pt>
                <c:pt idx="1656">
                  <c:v>165.70000000000002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166.10000000000002</c:v>
                </c:pt>
                <c:pt idx="1661">
                  <c:v>166.20000000000002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166.60000000000002</c:v>
                </c:pt>
                <c:pt idx="1666">
                  <c:v>166.70000000000002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167.10000000000002</c:v>
                </c:pt>
                <c:pt idx="1671">
                  <c:v>167.20000000000002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167.60000000000002</c:v>
                </c:pt>
                <c:pt idx="1676">
                  <c:v>167.70000000000002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168.10000000000002</c:v>
                </c:pt>
                <c:pt idx="1681">
                  <c:v>168.20000000000002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168.60000000000002</c:v>
                </c:pt>
                <c:pt idx="1686">
                  <c:v>168.70000000000002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169.10000000000002</c:v>
                </c:pt>
                <c:pt idx="1691">
                  <c:v>169.20000000000002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169.60000000000002</c:v>
                </c:pt>
                <c:pt idx="1696">
                  <c:v>169.70000000000002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170.10000000000002</c:v>
                </c:pt>
                <c:pt idx="1701">
                  <c:v>170.20000000000002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170.60000000000002</c:v>
                </c:pt>
                <c:pt idx="1706">
                  <c:v>170.70000000000002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171.10000000000002</c:v>
                </c:pt>
                <c:pt idx="1711">
                  <c:v>171.20000000000002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171.60000000000002</c:v>
                </c:pt>
                <c:pt idx="1716">
                  <c:v>171.70000000000002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172.10000000000002</c:v>
                </c:pt>
                <c:pt idx="1721">
                  <c:v>172.20000000000002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172.60000000000002</c:v>
                </c:pt>
                <c:pt idx="1726">
                  <c:v>172.70000000000002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173.10000000000002</c:v>
                </c:pt>
                <c:pt idx="1731">
                  <c:v>173.20000000000002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173.60000000000002</c:v>
                </c:pt>
                <c:pt idx="1736">
                  <c:v>173.70000000000002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174.10000000000002</c:v>
                </c:pt>
                <c:pt idx="1741">
                  <c:v>174.20000000000002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174.60000000000002</c:v>
                </c:pt>
                <c:pt idx="1746">
                  <c:v>174.70000000000002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175.10000000000002</c:v>
                </c:pt>
                <c:pt idx="1751">
                  <c:v>175.20000000000002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175.60000000000002</c:v>
                </c:pt>
                <c:pt idx="1756">
                  <c:v>175.70000000000002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176.10000000000002</c:v>
                </c:pt>
                <c:pt idx="1761">
                  <c:v>176.20000000000002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176.60000000000002</c:v>
                </c:pt>
                <c:pt idx="1766">
                  <c:v>176.70000000000002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177.10000000000002</c:v>
                </c:pt>
                <c:pt idx="1771">
                  <c:v>177.20000000000002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177.60000000000002</c:v>
                </c:pt>
                <c:pt idx="1776">
                  <c:v>177.70000000000002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178.10000000000002</c:v>
                </c:pt>
                <c:pt idx="1781">
                  <c:v>178.20000000000002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178.60000000000002</c:v>
                </c:pt>
                <c:pt idx="1786">
                  <c:v>178.70000000000002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179.10000000000002</c:v>
                </c:pt>
                <c:pt idx="1791">
                  <c:v>179.20000000000002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179.60000000000002</c:v>
                </c:pt>
                <c:pt idx="1796">
                  <c:v>179.70000000000002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180.10000000000002</c:v>
                </c:pt>
                <c:pt idx="1801">
                  <c:v>180.20000000000002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180.60000000000002</c:v>
                </c:pt>
                <c:pt idx="1806">
                  <c:v>180.70000000000002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181.10000000000002</c:v>
                </c:pt>
                <c:pt idx="1811">
                  <c:v>181.20000000000002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181.60000000000002</c:v>
                </c:pt>
                <c:pt idx="1816">
                  <c:v>181.70000000000002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182.10000000000002</c:v>
                </c:pt>
                <c:pt idx="1821">
                  <c:v>182.20000000000002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182.60000000000002</c:v>
                </c:pt>
                <c:pt idx="1826">
                  <c:v>182.70000000000002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183.10000000000002</c:v>
                </c:pt>
                <c:pt idx="1831">
                  <c:v>183.20000000000002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183.60000000000002</c:v>
                </c:pt>
                <c:pt idx="1836">
                  <c:v>183.70000000000002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184.10000000000002</c:v>
                </c:pt>
                <c:pt idx="1841">
                  <c:v>184.20000000000002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184.60000000000002</c:v>
                </c:pt>
                <c:pt idx="1846">
                  <c:v>184.70000000000002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185.10000000000002</c:v>
                </c:pt>
                <c:pt idx="1851">
                  <c:v>185.20000000000002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185.60000000000002</c:v>
                </c:pt>
                <c:pt idx="1856">
                  <c:v>185.70000000000002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186.10000000000002</c:v>
                </c:pt>
                <c:pt idx="1861">
                  <c:v>186.20000000000002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186.60000000000002</c:v>
                </c:pt>
                <c:pt idx="1866">
                  <c:v>186.70000000000002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187.10000000000002</c:v>
                </c:pt>
                <c:pt idx="1871">
                  <c:v>187.20000000000002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187.60000000000002</c:v>
                </c:pt>
                <c:pt idx="1876">
                  <c:v>187.70000000000002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188.10000000000002</c:v>
                </c:pt>
                <c:pt idx="1881">
                  <c:v>188.20000000000002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188.60000000000002</c:v>
                </c:pt>
                <c:pt idx="1886">
                  <c:v>188.70000000000002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189.10000000000002</c:v>
                </c:pt>
                <c:pt idx="1891">
                  <c:v>189.20000000000002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189.60000000000002</c:v>
                </c:pt>
                <c:pt idx="1896">
                  <c:v>189.70000000000002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190.10000000000002</c:v>
                </c:pt>
                <c:pt idx="1901">
                  <c:v>190.20000000000002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190.60000000000002</c:v>
                </c:pt>
                <c:pt idx="1906">
                  <c:v>190.70000000000002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191.10000000000002</c:v>
                </c:pt>
                <c:pt idx="1911">
                  <c:v>191.20000000000002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191.60000000000002</c:v>
                </c:pt>
                <c:pt idx="1916">
                  <c:v>191.70000000000002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192.10000000000002</c:v>
                </c:pt>
                <c:pt idx="1921">
                  <c:v>192.20000000000002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192.60000000000002</c:v>
                </c:pt>
                <c:pt idx="1926">
                  <c:v>192.70000000000002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193.10000000000002</c:v>
                </c:pt>
                <c:pt idx="1931">
                  <c:v>193.20000000000002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193.60000000000002</c:v>
                </c:pt>
                <c:pt idx="1936">
                  <c:v>193.70000000000002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194.10000000000002</c:v>
                </c:pt>
                <c:pt idx="1941">
                  <c:v>194.20000000000002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194.60000000000002</c:v>
                </c:pt>
                <c:pt idx="1946">
                  <c:v>194.70000000000002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195.10000000000002</c:v>
                </c:pt>
                <c:pt idx="1951">
                  <c:v>195.20000000000002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195.60000000000002</c:v>
                </c:pt>
                <c:pt idx="1956">
                  <c:v>195.70000000000002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196.10000000000002</c:v>
                </c:pt>
                <c:pt idx="1961">
                  <c:v>196.20000000000002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196.60000000000002</c:v>
                </c:pt>
                <c:pt idx="1966">
                  <c:v>196.70000000000002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197.10000000000002</c:v>
                </c:pt>
                <c:pt idx="1971">
                  <c:v>197.20000000000002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197.60000000000002</c:v>
                </c:pt>
                <c:pt idx="1976">
                  <c:v>197.70000000000002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198.10000000000002</c:v>
                </c:pt>
                <c:pt idx="1981">
                  <c:v>198.20000000000002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198.60000000000002</c:v>
                </c:pt>
                <c:pt idx="1986">
                  <c:v>198.70000000000002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199.10000000000002</c:v>
                </c:pt>
                <c:pt idx="1991">
                  <c:v>199.20000000000002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199.60000000000002</c:v>
                </c:pt>
                <c:pt idx="1996">
                  <c:v>199.70000000000002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200.10000000000002</c:v>
                </c:pt>
                <c:pt idx="2001">
                  <c:v>200.20000000000002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200.60000000000002</c:v>
                </c:pt>
                <c:pt idx="2006">
                  <c:v>200.70000000000002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201.10000000000002</c:v>
                </c:pt>
                <c:pt idx="2011">
                  <c:v>201.20000000000002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201.60000000000002</c:v>
                </c:pt>
                <c:pt idx="2016">
                  <c:v>201.70000000000002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202.10000000000002</c:v>
                </c:pt>
                <c:pt idx="2021">
                  <c:v>202.20000000000002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202.60000000000002</c:v>
                </c:pt>
                <c:pt idx="2026">
                  <c:v>202.70000000000002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203.10000000000002</c:v>
                </c:pt>
                <c:pt idx="2031">
                  <c:v>203.20000000000002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203.60000000000002</c:v>
                </c:pt>
                <c:pt idx="2036">
                  <c:v>203.70000000000002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204.10000000000002</c:v>
                </c:pt>
                <c:pt idx="2041">
                  <c:v>204.20000000000002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204.60000000000002</c:v>
                </c:pt>
                <c:pt idx="2046">
                  <c:v>204.70000000000002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205.10000000000002</c:v>
                </c:pt>
                <c:pt idx="2051">
                  <c:v>205.20000000000002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205.60000000000002</c:v>
                </c:pt>
                <c:pt idx="2056">
                  <c:v>205.70000000000002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206.10000000000002</c:v>
                </c:pt>
                <c:pt idx="2061">
                  <c:v>206.20000000000002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206.60000000000002</c:v>
                </c:pt>
                <c:pt idx="2066">
                  <c:v>206.70000000000002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207.10000000000002</c:v>
                </c:pt>
                <c:pt idx="2071">
                  <c:v>207.20000000000002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207.60000000000002</c:v>
                </c:pt>
                <c:pt idx="2076">
                  <c:v>207.70000000000002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208.10000000000002</c:v>
                </c:pt>
                <c:pt idx="2081">
                  <c:v>208.20000000000002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208.60000000000002</c:v>
                </c:pt>
                <c:pt idx="2086">
                  <c:v>208.70000000000002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209.10000000000002</c:v>
                </c:pt>
                <c:pt idx="2091">
                  <c:v>209.20000000000002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209.60000000000002</c:v>
                </c:pt>
                <c:pt idx="2096">
                  <c:v>209.70000000000002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210.10000000000002</c:v>
                </c:pt>
                <c:pt idx="2101">
                  <c:v>210.20000000000002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210.60000000000002</c:v>
                </c:pt>
                <c:pt idx="2106">
                  <c:v>210.70000000000002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211.10000000000002</c:v>
                </c:pt>
                <c:pt idx="2111">
                  <c:v>211.20000000000002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211.60000000000002</c:v>
                </c:pt>
                <c:pt idx="2116">
                  <c:v>211.70000000000002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212.10000000000002</c:v>
                </c:pt>
                <c:pt idx="2121">
                  <c:v>212.20000000000002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212.60000000000002</c:v>
                </c:pt>
                <c:pt idx="2126">
                  <c:v>212.70000000000002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213.10000000000002</c:v>
                </c:pt>
                <c:pt idx="2131">
                  <c:v>213.20000000000002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213.60000000000002</c:v>
                </c:pt>
                <c:pt idx="2136">
                  <c:v>213.70000000000002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214.10000000000002</c:v>
                </c:pt>
                <c:pt idx="2141">
                  <c:v>214.20000000000002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214.60000000000002</c:v>
                </c:pt>
                <c:pt idx="2146">
                  <c:v>214.70000000000002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215.10000000000002</c:v>
                </c:pt>
                <c:pt idx="2151">
                  <c:v>215.20000000000002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215.60000000000002</c:v>
                </c:pt>
                <c:pt idx="2156">
                  <c:v>215.70000000000002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216.10000000000002</c:v>
                </c:pt>
                <c:pt idx="2161">
                  <c:v>216.20000000000002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216.60000000000002</c:v>
                </c:pt>
                <c:pt idx="2166">
                  <c:v>216.70000000000002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217.10000000000002</c:v>
                </c:pt>
                <c:pt idx="2171">
                  <c:v>217.20000000000002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217.60000000000002</c:v>
                </c:pt>
                <c:pt idx="2176">
                  <c:v>217.70000000000002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218.10000000000002</c:v>
                </c:pt>
                <c:pt idx="2181">
                  <c:v>218.20000000000002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218.60000000000002</c:v>
                </c:pt>
                <c:pt idx="2186">
                  <c:v>218.70000000000002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219.10000000000002</c:v>
                </c:pt>
                <c:pt idx="2191">
                  <c:v>219.20000000000002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219.60000000000002</c:v>
                </c:pt>
                <c:pt idx="2196">
                  <c:v>219.70000000000002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220.10000000000002</c:v>
                </c:pt>
                <c:pt idx="2201">
                  <c:v>220.20000000000002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220.60000000000002</c:v>
                </c:pt>
                <c:pt idx="2206">
                  <c:v>220.70000000000002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221.10000000000002</c:v>
                </c:pt>
                <c:pt idx="2211">
                  <c:v>221.20000000000002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221.60000000000002</c:v>
                </c:pt>
                <c:pt idx="2216">
                  <c:v>221.70000000000002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222.10000000000002</c:v>
                </c:pt>
                <c:pt idx="2221">
                  <c:v>222.20000000000002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222.60000000000002</c:v>
                </c:pt>
                <c:pt idx="2226">
                  <c:v>222.70000000000002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223.10000000000002</c:v>
                </c:pt>
                <c:pt idx="2231">
                  <c:v>223.20000000000002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223.60000000000002</c:v>
                </c:pt>
                <c:pt idx="2236">
                  <c:v>223.70000000000002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224.10000000000002</c:v>
                </c:pt>
                <c:pt idx="2241">
                  <c:v>224.20000000000002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224.60000000000002</c:v>
                </c:pt>
                <c:pt idx="2246">
                  <c:v>224.70000000000002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225.10000000000002</c:v>
                </c:pt>
                <c:pt idx="2251">
                  <c:v>225.20000000000002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225.60000000000002</c:v>
                </c:pt>
                <c:pt idx="2256">
                  <c:v>225.70000000000002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226.10000000000002</c:v>
                </c:pt>
                <c:pt idx="2261">
                  <c:v>226.20000000000002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226.60000000000002</c:v>
                </c:pt>
                <c:pt idx="2266">
                  <c:v>226.70000000000002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227.10000000000002</c:v>
                </c:pt>
                <c:pt idx="2271">
                  <c:v>227.20000000000002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227.60000000000002</c:v>
                </c:pt>
                <c:pt idx="2276">
                  <c:v>227.70000000000002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228.10000000000002</c:v>
                </c:pt>
                <c:pt idx="2281">
                  <c:v>228.20000000000002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228.60000000000002</c:v>
                </c:pt>
                <c:pt idx="2286">
                  <c:v>228.70000000000002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229.10000000000002</c:v>
                </c:pt>
                <c:pt idx="2291">
                  <c:v>229.20000000000002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229.60000000000002</c:v>
                </c:pt>
                <c:pt idx="2296">
                  <c:v>229.70000000000002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230.10000000000002</c:v>
                </c:pt>
                <c:pt idx="2301">
                  <c:v>230.20000000000002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230.60000000000002</c:v>
                </c:pt>
                <c:pt idx="2306">
                  <c:v>230.70000000000002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231.10000000000002</c:v>
                </c:pt>
                <c:pt idx="2311">
                  <c:v>231.20000000000002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231.60000000000002</c:v>
                </c:pt>
                <c:pt idx="2316">
                  <c:v>231.70000000000002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232.10000000000002</c:v>
                </c:pt>
                <c:pt idx="2321">
                  <c:v>232.20000000000002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232.60000000000002</c:v>
                </c:pt>
                <c:pt idx="2326">
                  <c:v>232.70000000000002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233.10000000000002</c:v>
                </c:pt>
                <c:pt idx="2331">
                  <c:v>233.20000000000002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233.60000000000002</c:v>
                </c:pt>
                <c:pt idx="2336">
                  <c:v>233.70000000000002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234.10000000000002</c:v>
                </c:pt>
                <c:pt idx="2341">
                  <c:v>234.20000000000002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234.60000000000002</c:v>
                </c:pt>
                <c:pt idx="2346">
                  <c:v>234.70000000000002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235.10000000000002</c:v>
                </c:pt>
                <c:pt idx="2351">
                  <c:v>235.20000000000002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235.60000000000002</c:v>
                </c:pt>
                <c:pt idx="2356">
                  <c:v>235.70000000000002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236.10000000000002</c:v>
                </c:pt>
                <c:pt idx="2361">
                  <c:v>236.20000000000002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236.60000000000002</c:v>
                </c:pt>
                <c:pt idx="2366">
                  <c:v>236.70000000000002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237.10000000000002</c:v>
                </c:pt>
                <c:pt idx="2371">
                  <c:v>237.20000000000002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237.60000000000002</c:v>
                </c:pt>
                <c:pt idx="2376">
                  <c:v>237.70000000000002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238.10000000000002</c:v>
                </c:pt>
                <c:pt idx="2381">
                  <c:v>238.20000000000002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238.60000000000002</c:v>
                </c:pt>
                <c:pt idx="2386">
                  <c:v>238.70000000000002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239.10000000000002</c:v>
                </c:pt>
                <c:pt idx="2391">
                  <c:v>239.20000000000002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239.60000000000002</c:v>
                </c:pt>
                <c:pt idx="2396">
                  <c:v>239.70000000000002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240.10000000000002</c:v>
                </c:pt>
                <c:pt idx="2401">
                  <c:v>240.20000000000002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240.60000000000002</c:v>
                </c:pt>
                <c:pt idx="2406">
                  <c:v>240.70000000000002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241.10000000000002</c:v>
                </c:pt>
                <c:pt idx="2411">
                  <c:v>241.20000000000002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241.60000000000002</c:v>
                </c:pt>
                <c:pt idx="2416">
                  <c:v>241.70000000000002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242.10000000000002</c:v>
                </c:pt>
                <c:pt idx="2421">
                  <c:v>242.20000000000002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242.60000000000002</c:v>
                </c:pt>
                <c:pt idx="2426">
                  <c:v>242.70000000000002</c:v>
                </c:pt>
                <c:pt idx="2427">
                  <c:v>242.8</c:v>
                </c:pt>
              </c:numCache>
            </c:numRef>
          </c:xVal>
          <c:yVal>
            <c:numRef>
              <c:f>'一玉米（显著）'!$F$32:$F$2459</c:f>
              <c:numCache>
                <c:formatCode>General</c:formatCode>
                <c:ptCount val="2428"/>
                <c:pt idx="0">
                  <c:v>392.06382862821823</c:v>
                </c:pt>
                <c:pt idx="1">
                  <c:v>399.4304384600743</c:v>
                </c:pt>
                <c:pt idx="2">
                  <c:v>403.7868688732932</c:v>
                </c:pt>
                <c:pt idx="3">
                  <c:v>406.89477031522614</c:v>
                </c:pt>
                <c:pt idx="4">
                  <c:v>409.31272730196082</c:v>
                </c:pt>
                <c:pt idx="5">
                  <c:v>411.29148005044703</c:v>
                </c:pt>
                <c:pt idx="6">
                  <c:v>412.96557199239834</c:v>
                </c:pt>
                <c:pt idx="7">
                  <c:v>414.41569998589608</c:v>
                </c:pt>
                <c:pt idx="8">
                  <c:v>415.69412703109577</c:v>
                </c:pt>
                <c:pt idx="9">
                  <c:v>416.8366640658478</c:v>
                </c:pt>
                <c:pt idx="10">
                  <c:v>417.86893345760149</c:v>
                </c:pt>
                <c:pt idx="11">
                  <c:v>418.80990692184696</c:v>
                </c:pt>
                <c:pt idx="12">
                  <c:v>419.67402850033301</c:v>
                </c:pt>
                <c:pt idx="13">
                  <c:v>420.47255198263974</c:v>
                </c:pt>
                <c:pt idx="14">
                  <c:v>421.21441785475633</c:v>
                </c:pt>
                <c:pt idx="15">
                  <c:v>421.90684793084046</c:v>
                </c:pt>
                <c:pt idx="16">
                  <c:v>422.55576022718685</c:v>
                </c:pt>
                <c:pt idx="17">
                  <c:v>423.16606562451199</c:v>
                </c:pt>
                <c:pt idx="18">
                  <c:v>423.74188459206135</c:v>
                </c:pt>
                <c:pt idx="19">
                  <c:v>424.28670852116716</c:v>
                </c:pt>
                <c:pt idx="20">
                  <c:v>424.80352184423811</c:v>
                </c:pt>
                <c:pt idx="21">
                  <c:v>425.29489585634468</c:v>
                </c:pt>
                <c:pt idx="22">
                  <c:v>425.7630617658341</c:v>
                </c:pt>
                <c:pt idx="23">
                  <c:v>426.20996826266128</c:v>
                </c:pt>
                <c:pt idx="24">
                  <c:v>426.63732738510816</c:v>
                </c:pt>
                <c:pt idx="25">
                  <c:v>427.04665142996419</c:v>
                </c:pt>
                <c:pt idx="26">
                  <c:v>427.43928292777554</c:v>
                </c:pt>
                <c:pt idx="27">
                  <c:v>427.81641919139679</c:v>
                </c:pt>
                <c:pt idx="28">
                  <c:v>428.17913257656596</c:v>
                </c:pt>
                <c:pt idx="29">
                  <c:v>428.52838732368997</c:v>
                </c:pt>
                <c:pt idx="30">
                  <c:v>428.86505365109701</c:v>
                </c:pt>
                <c:pt idx="31">
                  <c:v>429.18991962144145</c:v>
                </c:pt>
                <c:pt idx="32">
                  <c:v>429.50370119092054</c:v>
                </c:pt>
                <c:pt idx="33">
                  <c:v>429.80705076558735</c:v>
                </c:pt>
                <c:pt idx="34">
                  <c:v>430.10056452345214</c:v>
                </c:pt>
                <c:pt idx="35">
                  <c:v>430.38478871019151</c:v>
                </c:pt>
                <c:pt idx="36">
                  <c:v>430.66022507655907</c:v>
                </c:pt>
                <c:pt idx="37">
                  <c:v>430.92733559430485</c:v>
                </c:pt>
                <c:pt idx="38">
                  <c:v>431.18654656261049</c:v>
                </c:pt>
                <c:pt idx="39">
                  <c:v>431.43825219726506</c:v>
                </c:pt>
                <c:pt idx="40">
                  <c:v>431.6828177789144</c:v>
                </c:pt>
                <c:pt idx="41">
                  <c:v>431.92058242388009</c:v>
                </c:pt>
                <c:pt idx="42">
                  <c:v>432.1518615306224</c:v>
                </c:pt>
                <c:pt idx="43">
                  <c:v>432.37694894640964</c:v>
                </c:pt>
                <c:pt idx="44">
                  <c:v>432.59611889176495</c:v>
                </c:pt>
                <c:pt idx="45">
                  <c:v>432.80962767450308</c:v>
                </c:pt>
                <c:pt idx="46">
                  <c:v>433.01771522040195</c:v>
                </c:pt>
                <c:pt idx="47">
                  <c:v>433.22060644356787</c:v>
                </c:pt>
                <c:pt idx="48">
                  <c:v>433.41851247625243</c:v>
                </c:pt>
                <c:pt idx="49">
                  <c:v>433.61163177508308</c:v>
                </c:pt>
                <c:pt idx="50">
                  <c:v>433.80015111833109</c:v>
                </c:pt>
                <c:pt idx="51">
                  <c:v>433.98424650685865</c:v>
                </c:pt>
                <c:pt idx="52">
                  <c:v>434.16408397970679</c:v>
                </c:pt>
                <c:pt idx="53">
                  <c:v>434.33982035386043</c:v>
                </c:pt>
                <c:pt idx="54">
                  <c:v>434.51160389649544</c:v>
                </c:pt>
                <c:pt idx="55">
                  <c:v>434.67957493698503</c:v>
                </c:pt>
                <c:pt idx="56">
                  <c:v>434.84386642502864</c:v>
                </c:pt>
                <c:pt idx="57">
                  <c:v>435.00460444050441</c:v>
                </c:pt>
                <c:pt idx="58">
                  <c:v>435.16190865997658</c:v>
                </c:pt>
                <c:pt idx="59">
                  <c:v>435.31589278420711</c:v>
                </c:pt>
                <c:pt idx="60">
                  <c:v>435.46666493052396</c:v>
                </c:pt>
                <c:pt idx="61">
                  <c:v>435.61432799346045</c:v>
                </c:pt>
                <c:pt idx="62">
                  <c:v>435.75897997669728</c:v>
                </c:pt>
                <c:pt idx="63">
                  <c:v>435.90071429900684</c:v>
                </c:pt>
                <c:pt idx="64">
                  <c:v>436.03962007661039</c:v>
                </c:pt>
                <c:pt idx="65">
                  <c:v>436.17578238409402</c:v>
                </c:pt>
                <c:pt idx="66">
                  <c:v>436.30928249581706</c:v>
                </c:pt>
                <c:pt idx="67">
                  <c:v>436.44019810953017</c:v>
                </c:pt>
                <c:pt idx="68">
                  <c:v>436.56860355376443</c:v>
                </c:pt>
                <c:pt idx="69">
                  <c:v>436.69456998037668</c:v>
                </c:pt>
                <c:pt idx="70">
                  <c:v>436.81816554351786</c:v>
                </c:pt>
                <c:pt idx="71">
                  <c:v>436.93945556615063</c:v>
                </c:pt>
                <c:pt idx="72">
                  <c:v>437.05850269514906</c:v>
                </c:pt>
                <c:pt idx="73">
                  <c:v>437.17536704590128</c:v>
                </c:pt>
                <c:pt idx="74">
                  <c:v>437.29010633726512</c:v>
                </c:pt>
                <c:pt idx="75">
                  <c:v>437.40277601763017</c:v>
                </c:pt>
                <c:pt idx="76">
                  <c:v>437.5134293827918</c:v>
                </c:pt>
                <c:pt idx="77">
                  <c:v>437.62211768625633</c:v>
                </c:pt>
                <c:pt idx="78">
                  <c:v>437.72889024256318</c:v>
                </c:pt>
                <c:pt idx="79">
                  <c:v>437.83379452414471</c:v>
                </c:pt>
                <c:pt idx="80">
                  <c:v>437.93687625220002</c:v>
                </c:pt>
                <c:pt idx="81">
                  <c:v>438.03817948202851</c:v>
                </c:pt>
                <c:pt idx="82">
                  <c:v>438.13774668321781</c:v>
                </c:pt>
                <c:pt idx="83">
                  <c:v>438.23561881505771</c:v>
                </c:pt>
                <c:pt idx="84">
                  <c:v>438.3318353975173</c:v>
                </c:pt>
                <c:pt idx="85">
                  <c:v>438.42643457809424</c:v>
                </c:pt>
                <c:pt idx="86">
                  <c:v>438.51945319481916</c:v>
                </c:pt>
                <c:pt idx="87">
                  <c:v>438.61092683568495</c:v>
                </c:pt>
                <c:pt idx="88">
                  <c:v>438.70088989473197</c:v>
                </c:pt>
                <c:pt idx="89">
                  <c:v>438.78937562502199</c:v>
                </c:pt>
                <c:pt idx="90">
                  <c:v>438.87641618869867</c:v>
                </c:pt>
                <c:pt idx="91">
                  <c:v>438.96204270432918</c:v>
                </c:pt>
                <c:pt idx="92">
                  <c:v>439.04628529170344</c:v>
                </c:pt>
                <c:pt idx="93">
                  <c:v>439.12917311424587</c:v>
                </c:pt>
                <c:pt idx="94">
                  <c:v>439.21073441920191</c:v>
                </c:pt>
                <c:pt idx="95">
                  <c:v>439.29099657572755</c:v>
                </c:pt>
                <c:pt idx="96">
                  <c:v>439.36998611102103</c:v>
                </c:pt>
                <c:pt idx="97">
                  <c:v>439.44772874460642</c:v>
                </c:pt>
                <c:pt idx="98">
                  <c:v>439.52424942089357</c:v>
                </c:pt>
                <c:pt idx="99">
                  <c:v>439.59957234010562</c:v>
                </c:pt>
                <c:pt idx="100">
                  <c:v>439.67372098767953</c:v>
                </c:pt>
                <c:pt idx="101">
                  <c:v>439.74671816222587</c:v>
                </c:pt>
                <c:pt idx="102">
                  <c:v>439.81858600213224</c:v>
                </c:pt>
                <c:pt idx="103">
                  <c:v>439.88934601088971</c:v>
                </c:pt>
                <c:pt idx="104">
                  <c:v>439.95901908121346</c:v>
                </c:pt>
                <c:pt idx="105">
                  <c:v>440.02762551802647</c:v>
                </c:pt>
                <c:pt idx="106">
                  <c:v>440.09518506037341</c:v>
                </c:pt>
                <c:pt idx="107">
                  <c:v>440.1617169023167</c:v>
                </c:pt>
                <c:pt idx="108">
                  <c:v>440.22723971287735</c:v>
                </c:pt>
                <c:pt idx="109">
                  <c:v>440.29177165507298</c:v>
                </c:pt>
                <c:pt idx="110">
                  <c:v>440.35533040409319</c:v>
                </c:pt>
                <c:pt idx="111">
                  <c:v>440.41793316467255</c:v>
                </c:pt>
                <c:pt idx="112">
                  <c:v>440.4795966876876</c:v>
                </c:pt>
                <c:pt idx="113">
                  <c:v>440.54033728603378</c:v>
                </c:pt>
                <c:pt idx="114">
                  <c:v>440.60017084981035</c:v>
                </c:pt>
                <c:pt idx="115">
                  <c:v>440.65911286084958</c:v>
                </c:pt>
                <c:pt idx="116">
                  <c:v>440.71717840663092</c:v>
                </c:pt>
                <c:pt idx="117">
                  <c:v>440.77438219360215</c:v>
                </c:pt>
                <c:pt idx="118">
                  <c:v>440.83073855994377</c:v>
                </c:pt>
                <c:pt idx="119">
                  <c:v>440.88626148780253</c:v>
                </c:pt>
                <c:pt idx="120">
                  <c:v>440.94096461501863</c:v>
                </c:pt>
                <c:pt idx="121">
                  <c:v>440.99486124637701</c:v>
                </c:pt>
                <c:pt idx="122">
                  <c:v>441.04796436439608</c:v>
                </c:pt>
                <c:pt idx="123">
                  <c:v>441.10028663968836</c:v>
                </c:pt>
                <c:pt idx="124">
                  <c:v>441.15184044090279</c:v>
                </c:pt>
                <c:pt idx="125">
                  <c:v>441.20263784427721</c:v>
                </c:pt>
                <c:pt idx="126">
                  <c:v>441.25269064281167</c:v>
                </c:pt>
                <c:pt idx="127">
                  <c:v>441.30201035508674</c:v>
                </c:pt>
                <c:pt idx="128">
                  <c:v>441.35060823374016</c:v>
                </c:pt>
                <c:pt idx="129">
                  <c:v>441.3984952736177</c:v>
                </c:pt>
                <c:pt idx="130">
                  <c:v>441.4456822196131</c:v>
                </c:pt>
                <c:pt idx="131">
                  <c:v>441.49217957421354</c:v>
                </c:pt>
                <c:pt idx="132">
                  <c:v>441.53799760476051</c:v>
                </c:pt>
                <c:pt idx="133">
                  <c:v>441.58314635044042</c:v>
                </c:pt>
                <c:pt idx="134">
                  <c:v>441.6276356290175</c:v>
                </c:pt>
                <c:pt idx="135">
                  <c:v>441.67147504331894</c:v>
                </c:pt>
                <c:pt idx="136">
                  <c:v>441.71467398748445</c:v>
                </c:pt>
                <c:pt idx="137">
                  <c:v>441.75724165299187</c:v>
                </c:pt>
                <c:pt idx="138">
                  <c:v>441.79918703446066</c:v>
                </c:pt>
                <c:pt idx="139">
                  <c:v>441.84051893525651</c:v>
                </c:pt>
                <c:pt idx="140">
                  <c:v>441.8812459728901</c:v>
                </c:pt>
                <c:pt idx="141">
                  <c:v>441.92137658423326</c:v>
                </c:pt>
                <c:pt idx="142">
                  <c:v>441.96091903054696</c:v>
                </c:pt>
                <c:pt idx="143">
                  <c:v>441.99988140233944</c:v>
                </c:pt>
                <c:pt idx="144">
                  <c:v>442.03827162405491</c:v>
                </c:pt>
                <c:pt idx="145">
                  <c:v>442.0760974586039</c:v>
                </c:pt>
                <c:pt idx="146">
                  <c:v>442.11336651173832</c:v>
                </c:pt>
                <c:pt idx="147">
                  <c:v>442.15008623628017</c:v>
                </c:pt>
                <c:pt idx="148">
                  <c:v>442.18626393620735</c:v>
                </c:pt>
                <c:pt idx="149">
                  <c:v>442.22190677060621</c:v>
                </c:pt>
                <c:pt idx="150">
                  <c:v>442.25702175749046</c:v>
                </c:pt>
                <c:pt idx="151">
                  <c:v>442.2916157774967</c:v>
                </c:pt>
                <c:pt idx="152">
                  <c:v>442.32569557746081</c:v>
                </c:pt>
                <c:pt idx="153">
                  <c:v>442.35926777387351</c:v>
                </c:pt>
                <c:pt idx="154">
                  <c:v>442.3923388562315</c:v>
                </c:pt>
                <c:pt idx="155">
                  <c:v>442.42491519027658</c:v>
                </c:pt>
                <c:pt idx="156">
                  <c:v>442.45700302113346</c:v>
                </c:pt>
                <c:pt idx="157">
                  <c:v>442.48860847634876</c:v>
                </c:pt>
                <c:pt idx="158">
                  <c:v>442.51973756883427</c:v>
                </c:pt>
                <c:pt idx="159">
                  <c:v>442.55039619971984</c:v>
                </c:pt>
                <c:pt idx="160">
                  <c:v>442.58059016111588</c:v>
                </c:pt>
                <c:pt idx="161">
                  <c:v>442.61032513879178</c:v>
                </c:pt>
                <c:pt idx="162">
                  <c:v>442.63960671477344</c:v>
                </c:pt>
                <c:pt idx="163">
                  <c:v>442.66844036985947</c:v>
                </c:pt>
                <c:pt idx="164">
                  <c:v>442.69683148606441</c:v>
                </c:pt>
                <c:pt idx="165">
                  <c:v>442.72478534898625</c:v>
                </c:pt>
                <c:pt idx="166">
                  <c:v>442.75230715010383</c:v>
                </c:pt>
                <c:pt idx="167">
                  <c:v>442.77940198900632</c:v>
                </c:pt>
                <c:pt idx="168">
                  <c:v>442.80607487555773</c:v>
                </c:pt>
                <c:pt idx="169">
                  <c:v>442.8323307319958</c:v>
                </c:pt>
                <c:pt idx="170">
                  <c:v>442.85817439497293</c:v>
                </c:pt>
                <c:pt idx="171">
                  <c:v>442.88361061753386</c:v>
                </c:pt>
                <c:pt idx="172">
                  <c:v>442.90864407104084</c:v>
                </c:pt>
                <c:pt idx="173">
                  <c:v>442.93327934703944</c:v>
                </c:pt>
                <c:pt idx="174">
                  <c:v>442.95752095907551</c:v>
                </c:pt>
                <c:pt idx="175">
                  <c:v>442.98137334445585</c:v>
                </c:pt>
                <c:pt idx="176">
                  <c:v>443.00484086596396</c:v>
                </c:pt>
                <c:pt idx="177">
                  <c:v>443.02792781352525</c:v>
                </c:pt>
                <c:pt idx="178">
                  <c:v>443.05063840582528</c:v>
                </c:pt>
                <c:pt idx="179">
                  <c:v>443.07297679188633</c:v>
                </c:pt>
                <c:pt idx="180">
                  <c:v>443.0949470525955</c:v>
                </c:pt>
                <c:pt idx="181">
                  <c:v>443.11655320219722</c:v>
                </c:pt>
                <c:pt idx="182">
                  <c:v>443.13779918973972</c:v>
                </c:pt>
                <c:pt idx="183">
                  <c:v>443.15868890048534</c:v>
                </c:pt>
                <c:pt idx="184">
                  <c:v>443.1792261572823</c:v>
                </c:pt>
                <c:pt idx="185">
                  <c:v>443.19941472189782</c:v>
                </c:pt>
                <c:pt idx="186">
                  <c:v>443.21925829632011</c:v>
                </c:pt>
                <c:pt idx="187">
                  <c:v>443.23876052402056</c:v>
                </c:pt>
                <c:pt idx="188">
                  <c:v>443.25792499118654</c:v>
                </c:pt>
                <c:pt idx="189">
                  <c:v>443.27675522791947</c:v>
                </c:pt>
                <c:pt idx="190">
                  <c:v>443.29525470940445</c:v>
                </c:pt>
                <c:pt idx="191">
                  <c:v>443.31342685704601</c:v>
                </c:pt>
                <c:pt idx="192">
                  <c:v>443.33127503957792</c:v>
                </c:pt>
                <c:pt idx="193">
                  <c:v>443.34880257414085</c:v>
                </c:pt>
                <c:pt idx="194">
                  <c:v>443.36601272733714</c:v>
                </c:pt>
                <c:pt idx="195">
                  <c:v>443.38290871625418</c:v>
                </c:pt>
                <c:pt idx="196">
                  <c:v>443.39949370946425</c:v>
                </c:pt>
                <c:pt idx="197">
                  <c:v>443.41577082799995</c:v>
                </c:pt>
                <c:pt idx="198">
                  <c:v>443.43174314630306</c:v>
                </c:pt>
                <c:pt idx="199">
                  <c:v>443.44741369315147</c:v>
                </c:pt>
                <c:pt idx="200">
                  <c:v>443.46278545256274</c:v>
                </c:pt>
                <c:pt idx="201">
                  <c:v>443.47786136467352</c:v>
                </c:pt>
                <c:pt idx="202">
                  <c:v>443.49264432660141</c:v>
                </c:pt>
                <c:pt idx="203">
                  <c:v>443.50713719328189</c:v>
                </c:pt>
                <c:pt idx="204">
                  <c:v>443.52134277828708</c:v>
                </c:pt>
                <c:pt idx="205">
                  <c:v>443.53526385462357</c:v>
                </c:pt>
                <c:pt idx="206">
                  <c:v>443.54890315551177</c:v>
                </c:pt>
                <c:pt idx="207">
                  <c:v>443.56226337514698</c:v>
                </c:pt>
                <c:pt idx="208">
                  <c:v>443.57534716944042</c:v>
                </c:pt>
                <c:pt idx="209">
                  <c:v>443.58815715674507</c:v>
                </c:pt>
                <c:pt idx="210">
                  <c:v>443.60069591856342</c:v>
                </c:pt>
                <c:pt idx="211">
                  <c:v>443.61296600023809</c:v>
                </c:pt>
                <c:pt idx="212">
                  <c:v>443.62496991162533</c:v>
                </c:pt>
                <c:pt idx="213">
                  <c:v>443.63671012775762</c:v>
                </c:pt>
                <c:pt idx="214">
                  <c:v>443.64818908948405</c:v>
                </c:pt>
                <c:pt idx="215">
                  <c:v>443.65940920410134</c:v>
                </c:pt>
                <c:pt idx="216">
                  <c:v>443.67037284596819</c:v>
                </c:pt>
                <c:pt idx="217">
                  <c:v>443.68108235710446</c:v>
                </c:pt>
                <c:pt idx="218">
                  <c:v>443.69154004778028</c:v>
                </c:pt>
                <c:pt idx="219">
                  <c:v>443.70174819708922</c:v>
                </c:pt>
                <c:pt idx="220">
                  <c:v>443.71170905350687</c:v>
                </c:pt>
                <c:pt idx="221">
                  <c:v>443.72142483544138</c:v>
                </c:pt>
                <c:pt idx="222">
                  <c:v>443.73089773176912</c:v>
                </c:pt>
                <c:pt idx="223">
                  <c:v>443.74012990235707</c:v>
                </c:pt>
                <c:pt idx="224">
                  <c:v>443.74912347857702</c:v>
                </c:pt>
                <c:pt idx="225">
                  <c:v>443.75788056380549</c:v>
                </c:pt>
                <c:pt idx="226">
                  <c:v>443.76640323391422</c:v>
                </c:pt>
                <c:pt idx="227">
                  <c:v>443.77469353775018</c:v>
                </c:pt>
                <c:pt idx="228">
                  <c:v>443.78275349760372</c:v>
                </c:pt>
                <c:pt idx="229">
                  <c:v>443.79058510966729</c:v>
                </c:pt>
                <c:pt idx="230">
                  <c:v>443.79819034448593</c:v>
                </c:pt>
                <c:pt idx="231">
                  <c:v>443.80557114739474</c:v>
                </c:pt>
                <c:pt idx="232">
                  <c:v>443.81272943894902</c:v>
                </c:pt>
                <c:pt idx="233">
                  <c:v>443.81966711534687</c:v>
                </c:pt>
                <c:pt idx="234">
                  <c:v>443.82638604883948</c:v>
                </c:pt>
                <c:pt idx="235">
                  <c:v>443.83288808813427</c:v>
                </c:pt>
                <c:pt idx="236">
                  <c:v>443.8391750587902</c:v>
                </c:pt>
                <c:pt idx="237">
                  <c:v>443.84524876360376</c:v>
                </c:pt>
                <c:pt idx="238">
                  <c:v>443.85111098298836</c:v>
                </c:pt>
                <c:pt idx="239">
                  <c:v>443.85676347534354</c:v>
                </c:pt>
                <c:pt idx="240">
                  <c:v>443.86220797741925</c:v>
                </c:pt>
                <c:pt idx="241">
                  <c:v>443.86744620466965</c:v>
                </c:pt>
                <c:pt idx="242">
                  <c:v>443.8724798516032</c:v>
                </c:pt>
                <c:pt idx="243">
                  <c:v>443.87731059212194</c:v>
                </c:pt>
                <c:pt idx="244">
                  <c:v>443.88194007985737</c:v>
                </c:pt>
                <c:pt idx="245">
                  <c:v>443.88636994849634</c:v>
                </c:pt>
                <c:pt idx="246">
                  <c:v>443.8906018121022</c:v>
                </c:pt>
                <c:pt idx="247">
                  <c:v>443.89463726542971</c:v>
                </c:pt>
                <c:pt idx="248">
                  <c:v>443.8984778842331</c:v>
                </c:pt>
                <c:pt idx="249">
                  <c:v>443.90212522556686</c:v>
                </c:pt>
                <c:pt idx="250">
                  <c:v>443.90558082808246</c:v>
                </c:pt>
                <c:pt idx="251">
                  <c:v>443.9088462123197</c:v>
                </c:pt>
                <c:pt idx="252">
                  <c:v>443.91192288098858</c:v>
                </c:pt>
                <c:pt idx="253">
                  <c:v>443.9148123192499</c:v>
                </c:pt>
                <c:pt idx="254">
                  <c:v>443.91751599498804</c:v>
                </c:pt>
                <c:pt idx="255">
                  <c:v>443.92003535907878</c:v>
                </c:pt>
                <c:pt idx="256">
                  <c:v>443.92237184565312</c:v>
                </c:pt>
                <c:pt idx="257">
                  <c:v>443.92452687235431</c:v>
                </c:pt>
                <c:pt idx="258">
                  <c:v>443.92650184059102</c:v>
                </c:pt>
                <c:pt idx="259">
                  <c:v>443.92829813578464</c:v>
                </c:pt>
                <c:pt idx="260">
                  <c:v>443.92991712761301</c:v>
                </c:pt>
                <c:pt idx="261">
                  <c:v>443.93136017025029</c:v>
                </c:pt>
                <c:pt idx="262">
                  <c:v>443.93262860259921</c:v>
                </c:pt>
                <c:pt idx="263">
                  <c:v>443.93372374852163</c:v>
                </c:pt>
                <c:pt idx="264">
                  <c:v>443.93464691706356</c:v>
                </c:pt>
                <c:pt idx="265">
                  <c:v>443.93539940267783</c:v>
                </c:pt>
                <c:pt idx="266">
                  <c:v>443.93598248543901</c:v>
                </c:pt>
                <c:pt idx="267">
                  <c:v>443.93639743125755</c:v>
                </c:pt>
                <c:pt idx="268">
                  <c:v>443.93664549209024</c:v>
                </c:pt>
                <c:pt idx="269">
                  <c:v>443.93672790614227</c:v>
                </c:pt>
                <c:pt idx="270">
                  <c:v>443.93664589807128</c:v>
                </c:pt>
                <c:pt idx="271">
                  <c:v>443.93640067918471</c:v>
                </c:pt>
                <c:pt idx="272">
                  <c:v>443.93599344763339</c:v>
                </c:pt>
                <c:pt idx="273">
                  <c:v>443.93542538860243</c:v>
                </c:pt>
                <c:pt idx="274">
                  <c:v>443.93469767449841</c:v>
                </c:pt>
                <c:pt idx="275">
                  <c:v>443.93381146513394</c:v>
                </c:pt>
                <c:pt idx="276">
                  <c:v>443.93276790790679</c:v>
                </c:pt>
                <c:pt idx="277">
                  <c:v>443.93156813797896</c:v>
                </c:pt>
                <c:pt idx="278">
                  <c:v>443.93021327844906</c:v>
                </c:pt>
                <c:pt idx="279">
                  <c:v>443.92870444052426</c:v>
                </c:pt>
                <c:pt idx="280">
                  <c:v>443.92704272368877</c:v>
                </c:pt>
                <c:pt idx="281">
                  <c:v>443.925229215868</c:v>
                </c:pt>
                <c:pt idx="282">
                  <c:v>443.92326499359154</c:v>
                </c:pt>
                <c:pt idx="283">
                  <c:v>443.92115112215095</c:v>
                </c:pt>
                <c:pt idx="284">
                  <c:v>443.91888865575879</c:v>
                </c:pt>
                <c:pt idx="285">
                  <c:v>443.9164786377001</c:v>
                </c:pt>
                <c:pt idx="286">
                  <c:v>443.91392210048474</c:v>
                </c:pt>
                <c:pt idx="287">
                  <c:v>443.91122006599579</c:v>
                </c:pt>
                <c:pt idx="288">
                  <c:v>443.90837354563553</c:v>
                </c:pt>
                <c:pt idx="289">
                  <c:v>443.90538354046851</c:v>
                </c:pt>
                <c:pt idx="290">
                  <c:v>443.90225104136312</c:v>
                </c:pt>
                <c:pt idx="291">
                  <c:v>443.89897702912987</c:v>
                </c:pt>
                <c:pt idx="292">
                  <c:v>443.89556247465777</c:v>
                </c:pt>
                <c:pt idx="293">
                  <c:v>443.89200833904829</c:v>
                </c:pt>
                <c:pt idx="294">
                  <c:v>443.88831557374721</c:v>
                </c:pt>
                <c:pt idx="295">
                  <c:v>443.8844851206739</c:v>
                </c:pt>
                <c:pt idx="296">
                  <c:v>443.88051791234875</c:v>
                </c:pt>
                <c:pt idx="297">
                  <c:v>443.87641487201836</c:v>
                </c:pt>
                <c:pt idx="298">
                  <c:v>443.87217691377839</c:v>
                </c:pt>
                <c:pt idx="299">
                  <c:v>443.86780494269561</c:v>
                </c:pt>
                <c:pt idx="300">
                  <c:v>443.86329985492517</c:v>
                </c:pt>
                <c:pt idx="301">
                  <c:v>443.85866253782922</c:v>
                </c:pt>
                <c:pt idx="302">
                  <c:v>443.85389387009241</c:v>
                </c:pt>
                <c:pt idx="303">
                  <c:v>443.84899472183395</c:v>
                </c:pt>
                <c:pt idx="304">
                  <c:v>443.84396595471895</c:v>
                </c:pt>
                <c:pt idx="305">
                  <c:v>443.83880842206923</c:v>
                </c:pt>
                <c:pt idx="306">
                  <c:v>443.83352296897147</c:v>
                </c:pt>
                <c:pt idx="307">
                  <c:v>443.82811043238127</c:v>
                </c:pt>
                <c:pt idx="308">
                  <c:v>443.82257164122962</c:v>
                </c:pt>
                <c:pt idx="309">
                  <c:v>443.81690741652449</c:v>
                </c:pt>
                <c:pt idx="310">
                  <c:v>443.81111857145214</c:v>
                </c:pt>
                <c:pt idx="311">
                  <c:v>443.805205911477</c:v>
                </c:pt>
                <c:pt idx="312">
                  <c:v>443.79917023444028</c:v>
                </c:pt>
                <c:pt idx="313">
                  <c:v>443.7930123306536</c:v>
                </c:pt>
                <c:pt idx="314">
                  <c:v>443.78673298299691</c:v>
                </c:pt>
                <c:pt idx="315">
                  <c:v>443.78033296701039</c:v>
                </c:pt>
                <c:pt idx="316">
                  <c:v>443.77381305098646</c:v>
                </c:pt>
                <c:pt idx="317">
                  <c:v>443.76717399605963</c:v>
                </c:pt>
                <c:pt idx="318">
                  <c:v>443.76041655629751</c:v>
                </c:pt>
                <c:pt idx="319">
                  <c:v>443.75354147878545</c:v>
                </c:pt>
                <c:pt idx="320">
                  <c:v>443.74654950371638</c:v>
                </c:pt>
                <c:pt idx="321">
                  <c:v>443.73944136447227</c:v>
                </c:pt>
                <c:pt idx="322">
                  <c:v>443.73221778771034</c:v>
                </c:pt>
                <c:pt idx="323">
                  <c:v>443.72487949344423</c:v>
                </c:pt>
                <c:pt idx="324">
                  <c:v>443.71742719512537</c:v>
                </c:pt>
                <c:pt idx="325">
                  <c:v>443.70986159972301</c:v>
                </c:pt>
                <c:pt idx="326">
                  <c:v>443.70218340780269</c:v>
                </c:pt>
                <c:pt idx="327">
                  <c:v>443.69439331360377</c:v>
                </c:pt>
                <c:pt idx="328">
                  <c:v>443.68649200511521</c:v>
                </c:pt>
                <c:pt idx="329">
                  <c:v>443.67848016415257</c:v>
                </c:pt>
                <c:pt idx="330">
                  <c:v>443.67035846642875</c:v>
                </c:pt>
                <c:pt idx="331">
                  <c:v>443.66212758163039</c:v>
                </c:pt>
                <c:pt idx="332">
                  <c:v>443.65378817348778</c:v>
                </c:pt>
                <c:pt idx="333">
                  <c:v>443.64534089984534</c:v>
                </c:pt>
                <c:pt idx="334">
                  <c:v>443.63678641273214</c:v>
                </c:pt>
                <c:pt idx="335">
                  <c:v>443.62812535843113</c:v>
                </c:pt>
                <c:pt idx="336">
                  <c:v>443.61935837754487</c:v>
                </c:pt>
                <c:pt idx="337">
                  <c:v>443.61048610506396</c:v>
                </c:pt>
                <c:pt idx="338">
                  <c:v>443.60150917043239</c:v>
                </c:pt>
                <c:pt idx="339">
                  <c:v>443.59242819761147</c:v>
                </c:pt>
                <c:pt idx="340">
                  <c:v>443.58324380514375</c:v>
                </c:pt>
                <c:pt idx="341">
                  <c:v>443.57395660621745</c:v>
                </c:pt>
                <c:pt idx="342">
                  <c:v>443.56456720872598</c:v>
                </c:pt>
                <c:pt idx="343">
                  <c:v>443.55507621533098</c:v>
                </c:pt>
                <c:pt idx="344">
                  <c:v>443.54548422352138</c:v>
                </c:pt>
                <c:pt idx="345">
                  <c:v>443.53579182567296</c:v>
                </c:pt>
                <c:pt idx="346">
                  <c:v>443.52599960910675</c:v>
                </c:pt>
                <c:pt idx="347">
                  <c:v>443.51610815614691</c:v>
                </c:pt>
                <c:pt idx="348">
                  <c:v>443.50611804417753</c:v>
                </c:pt>
                <c:pt idx="349">
                  <c:v>443.4960298456985</c:v>
                </c:pt>
                <c:pt idx="350">
                  <c:v>443.48584412838051</c:v>
                </c:pt>
                <c:pt idx="351">
                  <c:v>443.47556145511896</c:v>
                </c:pt>
                <c:pt idx="352">
                  <c:v>443.46518238408925</c:v>
                </c:pt>
                <c:pt idx="353">
                  <c:v>443.45470746879869</c:v>
                </c:pt>
                <c:pt idx="354">
                  <c:v>443.44413725813786</c:v>
                </c:pt>
                <c:pt idx="355">
                  <c:v>443.43347229643314</c:v>
                </c:pt>
                <c:pt idx="356">
                  <c:v>443.42271312349789</c:v>
                </c:pt>
                <c:pt idx="357">
                  <c:v>443.41186027468098</c:v>
                </c:pt>
                <c:pt idx="358">
                  <c:v>443.40091428091614</c:v>
                </c:pt>
                <c:pt idx="359">
                  <c:v>443.38987566877267</c:v>
                </c:pt>
                <c:pt idx="360">
                  <c:v>443.37874496050148</c:v>
                </c:pt>
                <c:pt idx="361">
                  <c:v>443.36752267408224</c:v>
                </c:pt>
                <c:pt idx="362">
                  <c:v>443.35620932327197</c:v>
                </c:pt>
                <c:pt idx="363">
                  <c:v>443.34480541764839</c:v>
                </c:pt>
                <c:pt idx="364">
                  <c:v>443.33331146265795</c:v>
                </c:pt>
                <c:pt idx="365">
                  <c:v>443.32172795965869</c:v>
                </c:pt>
                <c:pt idx="366">
                  <c:v>443.31005540596539</c:v>
                </c:pt>
                <c:pt idx="367">
                  <c:v>443.29829429489274</c:v>
                </c:pt>
                <c:pt idx="368">
                  <c:v>443.2864451157983</c:v>
                </c:pt>
                <c:pt idx="369">
                  <c:v>443.27450835412571</c:v>
                </c:pt>
                <c:pt idx="370">
                  <c:v>443.26248449144532</c:v>
                </c:pt>
                <c:pt idx="371">
                  <c:v>443.25037400549598</c:v>
                </c:pt>
                <c:pt idx="372">
                  <c:v>443.23817737022597</c:v>
                </c:pt>
                <c:pt idx="373">
                  <c:v>443.22589505583284</c:v>
                </c:pt>
                <c:pt idx="374">
                  <c:v>443.21352752880449</c:v>
                </c:pt>
                <c:pt idx="375">
                  <c:v>443.20107525195505</c:v>
                </c:pt>
                <c:pt idx="376">
                  <c:v>443.18853868446723</c:v>
                </c:pt>
                <c:pt idx="377">
                  <c:v>443.17591828192798</c:v>
                </c:pt>
                <c:pt idx="378">
                  <c:v>443.163214496367</c:v>
                </c:pt>
                <c:pt idx="379">
                  <c:v>443.15042777629395</c:v>
                </c:pt>
                <c:pt idx="380">
                  <c:v>443.13755856673436</c:v>
                </c:pt>
                <c:pt idx="381">
                  <c:v>443.12460730926711</c:v>
                </c:pt>
                <c:pt idx="382">
                  <c:v>443.1115744420581</c:v>
                </c:pt>
                <c:pt idx="383">
                  <c:v>443.09846039989782</c:v>
                </c:pt>
                <c:pt idx="384">
                  <c:v>443.08526561423457</c:v>
                </c:pt>
                <c:pt idx="385">
                  <c:v>443.07199051320856</c:v>
                </c:pt>
                <c:pt idx="386">
                  <c:v>443.05863552168779</c:v>
                </c:pt>
                <c:pt idx="387">
                  <c:v>443.04520106129922</c:v>
                </c:pt>
                <c:pt idx="388">
                  <c:v>443.03168755046249</c:v>
                </c:pt>
                <c:pt idx="389">
                  <c:v>443.01809540442304</c:v>
                </c:pt>
                <c:pt idx="390">
                  <c:v>443.00442503528461</c:v>
                </c:pt>
                <c:pt idx="391">
                  <c:v>442.99067685203948</c:v>
                </c:pt>
                <c:pt idx="392">
                  <c:v>442.97685126060162</c:v>
                </c:pt>
                <c:pt idx="393">
                  <c:v>442.96294866383585</c:v>
                </c:pt>
                <c:pt idx="394">
                  <c:v>442.9489694615902</c:v>
                </c:pt>
                <c:pt idx="395">
                  <c:v>442.93491405072524</c:v>
                </c:pt>
                <c:pt idx="396">
                  <c:v>442.92078282514359</c:v>
                </c:pt>
                <c:pt idx="397">
                  <c:v>442.90657617582008</c:v>
                </c:pt>
                <c:pt idx="398">
                  <c:v>442.89229449083035</c:v>
                </c:pt>
                <c:pt idx="399">
                  <c:v>442.87793815538078</c:v>
                </c:pt>
                <c:pt idx="400">
                  <c:v>442.86350755183406</c:v>
                </c:pt>
                <c:pt idx="401">
                  <c:v>442.84900305974071</c:v>
                </c:pt>
                <c:pt idx="402">
                  <c:v>442.83442505586385</c:v>
                </c:pt>
                <c:pt idx="403">
                  <c:v>442.81977391420872</c:v>
                </c:pt>
                <c:pt idx="404">
                  <c:v>442.80505000604796</c:v>
                </c:pt>
                <c:pt idx="405">
                  <c:v>442.79025369994935</c:v>
                </c:pt>
                <c:pt idx="406">
                  <c:v>442.77538536180185</c:v>
                </c:pt>
                <c:pt idx="407">
                  <c:v>442.76044535484181</c:v>
                </c:pt>
                <c:pt idx="408">
                  <c:v>442.745434039678</c:v>
                </c:pt>
                <c:pt idx="409">
                  <c:v>442.73035177431802</c:v>
                </c:pt>
                <c:pt idx="410">
                  <c:v>442.715198914192</c:v>
                </c:pt>
                <c:pt idx="411">
                  <c:v>442.69997581217962</c:v>
                </c:pt>
                <c:pt idx="412">
                  <c:v>442.68468281863238</c:v>
                </c:pt>
                <c:pt idx="413">
                  <c:v>442.66932028139814</c:v>
                </c:pt>
                <c:pt idx="414">
                  <c:v>442.65388854584671</c:v>
                </c:pt>
                <c:pt idx="415">
                  <c:v>442.6383879548913</c:v>
                </c:pt>
                <c:pt idx="416">
                  <c:v>442.62281884901364</c:v>
                </c:pt>
                <c:pt idx="417">
                  <c:v>442.60718156628565</c:v>
                </c:pt>
                <c:pt idx="418">
                  <c:v>442.59147644239312</c:v>
                </c:pt>
                <c:pt idx="419">
                  <c:v>442.5757038106575</c:v>
                </c:pt>
                <c:pt idx="420">
                  <c:v>442.55986400205961</c:v>
                </c:pt>
                <c:pt idx="421">
                  <c:v>442.54395734525923</c:v>
                </c:pt>
                <c:pt idx="422">
                  <c:v>442.52798416661943</c:v>
                </c:pt>
                <c:pt idx="423">
                  <c:v>442.51194479022627</c:v>
                </c:pt>
                <c:pt idx="424">
                  <c:v>442.49583953791068</c:v>
                </c:pt>
                <c:pt idx="425">
                  <c:v>442.47966872926912</c:v>
                </c:pt>
                <c:pt idx="426">
                  <c:v>442.46343268168454</c:v>
                </c:pt>
                <c:pt idx="427">
                  <c:v>442.44713171034766</c:v>
                </c:pt>
                <c:pt idx="428">
                  <c:v>442.43076612827576</c:v>
                </c:pt>
                <c:pt idx="429">
                  <c:v>442.41433624633305</c:v>
                </c:pt>
                <c:pt idx="430">
                  <c:v>442.39784237325171</c:v>
                </c:pt>
                <c:pt idx="431">
                  <c:v>442.38128481564974</c:v>
                </c:pt>
                <c:pt idx="432">
                  <c:v>442.36466387805149</c:v>
                </c:pt>
                <c:pt idx="433">
                  <c:v>442.34797986290653</c:v>
                </c:pt>
                <c:pt idx="434">
                  <c:v>442.33123307060771</c:v>
                </c:pt>
                <c:pt idx="435">
                  <c:v>442.31442379951204</c:v>
                </c:pt>
                <c:pt idx="436">
                  <c:v>442.29755234595558</c:v>
                </c:pt>
                <c:pt idx="437">
                  <c:v>442.28061900427559</c:v>
                </c:pt>
                <c:pt idx="438">
                  <c:v>442.26362406682591</c:v>
                </c:pt>
                <c:pt idx="439">
                  <c:v>442.24656782399592</c:v>
                </c:pt>
                <c:pt idx="440">
                  <c:v>442.22945056422793</c:v>
                </c:pt>
                <c:pt idx="441">
                  <c:v>442.21227257403461</c:v>
                </c:pt>
                <c:pt idx="442">
                  <c:v>442.1950341380163</c:v>
                </c:pt>
                <c:pt idx="443">
                  <c:v>442.17773553887821</c:v>
                </c:pt>
                <c:pt idx="444">
                  <c:v>442.16037705744742</c:v>
                </c:pt>
                <c:pt idx="445">
                  <c:v>442.1429589726884</c:v>
                </c:pt>
                <c:pt idx="446">
                  <c:v>442.1254815617213</c:v>
                </c:pt>
                <c:pt idx="447">
                  <c:v>442.10794509983731</c:v>
                </c:pt>
                <c:pt idx="448">
                  <c:v>442.09034986051404</c:v>
                </c:pt>
                <c:pt idx="449">
                  <c:v>442.07269611543376</c:v>
                </c:pt>
                <c:pt idx="450">
                  <c:v>442.05498413449664</c:v>
                </c:pt>
                <c:pt idx="451">
                  <c:v>442.0372141858374</c:v>
                </c:pt>
                <c:pt idx="452">
                  <c:v>442.01938653584119</c:v>
                </c:pt>
                <c:pt idx="453">
                  <c:v>442.00150144915909</c:v>
                </c:pt>
                <c:pt idx="454">
                  <c:v>441.9835591887213</c:v>
                </c:pt>
                <c:pt idx="455">
                  <c:v>441.96556001575379</c:v>
                </c:pt>
                <c:pt idx="456">
                  <c:v>441.94750418979396</c:v>
                </c:pt>
                <c:pt idx="457">
                  <c:v>441.92939196870196</c:v>
                </c:pt>
                <c:pt idx="458">
                  <c:v>441.91122360867843</c:v>
                </c:pt>
                <c:pt idx="459">
                  <c:v>441.89299936427705</c:v>
                </c:pt>
                <c:pt idx="460">
                  <c:v>441.87471948841954</c:v>
                </c:pt>
                <c:pt idx="461">
                  <c:v>441.85638423240903</c:v>
                </c:pt>
                <c:pt idx="462">
                  <c:v>441.83799384594386</c:v>
                </c:pt>
                <c:pt idx="463">
                  <c:v>441.81954857713203</c:v>
                </c:pt>
                <c:pt idx="464">
                  <c:v>441.80104867250407</c:v>
                </c:pt>
                <c:pt idx="465">
                  <c:v>441.78249437702658</c:v>
                </c:pt>
                <c:pt idx="466">
                  <c:v>441.76388593411588</c:v>
                </c:pt>
                <c:pt idx="467">
                  <c:v>441.74522358565093</c:v>
                </c:pt>
                <c:pt idx="468">
                  <c:v>441.72650757198568</c:v>
                </c:pt>
                <c:pt idx="469">
                  <c:v>441.70773813196269</c:v>
                </c:pt>
                <c:pt idx="470">
                  <c:v>441.68891550292534</c:v>
                </c:pt>
                <c:pt idx="471">
                  <c:v>441.67003992073171</c:v>
                </c:pt>
                <c:pt idx="472">
                  <c:v>441.651111619765</c:v>
                </c:pt>
                <c:pt idx="473">
                  <c:v>441.63213083294676</c:v>
                </c:pt>
                <c:pt idx="474">
                  <c:v>441.61309779174968</c:v>
                </c:pt>
                <c:pt idx="475">
                  <c:v>441.59401272620897</c:v>
                </c:pt>
                <c:pt idx="476">
                  <c:v>441.57487586493403</c:v>
                </c:pt>
                <c:pt idx="477">
                  <c:v>441.55568743512185</c:v>
                </c:pt>
                <c:pt idx="478">
                  <c:v>441.5364476625665</c:v>
                </c:pt>
                <c:pt idx="479">
                  <c:v>441.51715677167113</c:v>
                </c:pt>
                <c:pt idx="480">
                  <c:v>441.49781498546173</c:v>
                </c:pt>
                <c:pt idx="481">
                  <c:v>441.47842252559576</c:v>
                </c:pt>
                <c:pt idx="482">
                  <c:v>441.45897961237392</c:v>
                </c:pt>
                <c:pt idx="483">
                  <c:v>441.43948646475206</c:v>
                </c:pt>
                <c:pt idx="484">
                  <c:v>441.41994330035288</c:v>
                </c:pt>
                <c:pt idx="485">
                  <c:v>441.40035033547355</c:v>
                </c:pt>
                <c:pt idx="486">
                  <c:v>441.38070778510041</c:v>
                </c:pt>
                <c:pt idx="487">
                  <c:v>441.36101586291693</c:v>
                </c:pt>
                <c:pt idx="488">
                  <c:v>441.34127478131563</c:v>
                </c:pt>
                <c:pt idx="489">
                  <c:v>441.32148475140741</c:v>
                </c:pt>
                <c:pt idx="490">
                  <c:v>441.30164598303338</c:v>
                </c:pt>
                <c:pt idx="491">
                  <c:v>441.28175868477291</c:v>
                </c:pt>
                <c:pt idx="492">
                  <c:v>441.26182306395674</c:v>
                </c:pt>
                <c:pt idx="493">
                  <c:v>441.24183932667421</c:v>
                </c:pt>
                <c:pt idx="494">
                  <c:v>441.22180767778445</c:v>
                </c:pt>
                <c:pt idx="495">
                  <c:v>441.20172832092607</c:v>
                </c:pt>
                <c:pt idx="496">
                  <c:v>441.18160145852704</c:v>
                </c:pt>
                <c:pt idx="497">
                  <c:v>441.16142729181433</c:v>
                </c:pt>
                <c:pt idx="498">
                  <c:v>441.14120602082198</c:v>
                </c:pt>
                <c:pt idx="499">
                  <c:v>441.12093784440378</c:v>
                </c:pt>
                <c:pt idx="500">
                  <c:v>441.10062296023926</c:v>
                </c:pt>
                <c:pt idx="501">
                  <c:v>441.08026156484453</c:v>
                </c:pt>
                <c:pt idx="502">
                  <c:v>441.05985385358133</c:v>
                </c:pt>
                <c:pt idx="503">
                  <c:v>441.03940002066628</c:v>
                </c:pt>
                <c:pt idx="504">
                  <c:v>441.01890025917953</c:v>
                </c:pt>
                <c:pt idx="505">
                  <c:v>440.99835476107313</c:v>
                </c:pt>
                <c:pt idx="506">
                  <c:v>440.97776371718095</c:v>
                </c:pt>
                <c:pt idx="507">
                  <c:v>440.95712731722631</c:v>
                </c:pt>
                <c:pt idx="508">
                  <c:v>440.93644574983205</c:v>
                </c:pt>
                <c:pt idx="509">
                  <c:v>440.9157192025279</c:v>
                </c:pt>
                <c:pt idx="510">
                  <c:v>440.894947861758</c:v>
                </c:pt>
                <c:pt idx="511">
                  <c:v>440.87413191289266</c:v>
                </c:pt>
                <c:pt idx="512">
                  <c:v>440.85327154023253</c:v>
                </c:pt>
                <c:pt idx="513">
                  <c:v>440.83236692702008</c:v>
                </c:pt>
                <c:pt idx="514">
                  <c:v>440.81141825544591</c:v>
                </c:pt>
                <c:pt idx="515">
                  <c:v>440.79042570665763</c:v>
                </c:pt>
                <c:pt idx="516">
                  <c:v>440.76938946076734</c:v>
                </c:pt>
                <c:pt idx="517">
                  <c:v>440.74830969686025</c:v>
                </c:pt>
                <c:pt idx="518">
                  <c:v>440.72718659300176</c:v>
                </c:pt>
                <c:pt idx="519">
                  <c:v>440.70602032624555</c:v>
                </c:pt>
                <c:pt idx="520">
                  <c:v>440.68481107264097</c:v>
                </c:pt>
                <c:pt idx="521">
                  <c:v>440.66355900724142</c:v>
                </c:pt>
                <c:pt idx="522">
                  <c:v>440.64226430411134</c:v>
                </c:pt>
                <c:pt idx="523">
                  <c:v>440.62092713633359</c:v>
                </c:pt>
                <c:pt idx="524">
                  <c:v>440.59954767601681</c:v>
                </c:pt>
                <c:pt idx="525">
                  <c:v>440.57812609430334</c:v>
                </c:pt>
                <c:pt idx="526">
                  <c:v>440.55666256137619</c:v>
                </c:pt>
                <c:pt idx="527">
                  <c:v>440.53515724646496</c:v>
                </c:pt>
                <c:pt idx="528">
                  <c:v>440.51361031785609</c:v>
                </c:pt>
                <c:pt idx="529">
                  <c:v>440.49202194289654</c:v>
                </c:pt>
                <c:pt idx="530">
                  <c:v>440.4703922880019</c:v>
                </c:pt>
                <c:pt idx="531">
                  <c:v>440.4487215186652</c:v>
                </c:pt>
                <c:pt idx="532">
                  <c:v>440.4270097994609</c:v>
                </c:pt>
                <c:pt idx="533">
                  <c:v>440.40525729405323</c:v>
                </c:pt>
                <c:pt idx="534">
                  <c:v>440.38346416520284</c:v>
                </c:pt>
                <c:pt idx="535">
                  <c:v>440.36163057477313</c:v>
                </c:pt>
                <c:pt idx="536">
                  <c:v>440.33975668373751</c:v>
                </c:pt>
                <c:pt idx="537">
                  <c:v>440.31784265218511</c:v>
                </c:pt>
                <c:pt idx="538">
                  <c:v>440.29588863932776</c:v>
                </c:pt>
                <c:pt idx="539">
                  <c:v>440.27389480350604</c:v>
                </c:pt>
                <c:pt idx="540">
                  <c:v>440.25186130219612</c:v>
                </c:pt>
                <c:pt idx="541">
                  <c:v>440.22978829201583</c:v>
                </c:pt>
                <c:pt idx="542">
                  <c:v>440.20767592873119</c:v>
                </c:pt>
                <c:pt idx="543">
                  <c:v>440.18552436726191</c:v>
                </c:pt>
                <c:pt idx="544">
                  <c:v>440.16333376168848</c:v>
                </c:pt>
                <c:pt idx="545">
                  <c:v>440.14110426525718</c:v>
                </c:pt>
                <c:pt idx="546">
                  <c:v>440.11883603038774</c:v>
                </c:pt>
                <c:pt idx="547">
                  <c:v>440.09652920867711</c:v>
                </c:pt>
                <c:pt idx="548">
                  <c:v>440.07418395090718</c:v>
                </c:pt>
                <c:pt idx="549">
                  <c:v>440.05180040704983</c:v>
                </c:pt>
                <c:pt idx="550">
                  <c:v>440.02937872627291</c:v>
                </c:pt>
                <c:pt idx="551">
                  <c:v>440.0069190569464</c:v>
                </c:pt>
                <c:pt idx="552">
                  <c:v>439.98442154664752</c:v>
                </c:pt>
                <c:pt idx="553">
                  <c:v>439.96188634216662</c:v>
                </c:pt>
                <c:pt idx="554">
                  <c:v>439.93931358951198</c:v>
                </c:pt>
                <c:pt idx="555">
                  <c:v>439.91670343391803</c:v>
                </c:pt>
                <c:pt idx="556">
                  <c:v>439.89405601984743</c:v>
                </c:pt>
                <c:pt idx="557">
                  <c:v>439.87137149099863</c:v>
                </c:pt>
                <c:pt idx="558">
                  <c:v>439.84864999031043</c:v>
                </c:pt>
                <c:pt idx="559">
                  <c:v>439.82589165996899</c:v>
                </c:pt>
                <c:pt idx="560">
                  <c:v>439.80309664140987</c:v>
                </c:pt>
                <c:pt idx="561">
                  <c:v>439.78026507532678</c:v>
                </c:pt>
                <c:pt idx="562">
                  <c:v>439.75739710167494</c:v>
                </c:pt>
                <c:pt idx="563">
                  <c:v>439.73449285967615</c:v>
                </c:pt>
                <c:pt idx="564">
                  <c:v>439.71155248782532</c:v>
                </c:pt>
                <c:pt idx="565">
                  <c:v>439.68857612389286</c:v>
                </c:pt>
                <c:pt idx="566">
                  <c:v>439.66556390493378</c:v>
                </c:pt>
                <c:pt idx="567">
                  <c:v>439.64251596728906</c:v>
                </c:pt>
                <c:pt idx="568">
                  <c:v>439.6194324465917</c:v>
                </c:pt>
                <c:pt idx="569">
                  <c:v>439.59631347777253</c:v>
                </c:pt>
                <c:pt idx="570">
                  <c:v>439.57315919506436</c:v>
                </c:pt>
                <c:pt idx="571">
                  <c:v>439.54996973200696</c:v>
                </c:pt>
                <c:pt idx="572">
                  <c:v>439.52674522145082</c:v>
                </c:pt>
                <c:pt idx="573">
                  <c:v>439.50348579556442</c:v>
                </c:pt>
                <c:pt idx="574">
                  <c:v>439.48019158583605</c:v>
                </c:pt>
                <c:pt idx="575">
                  <c:v>439.45686272308041</c:v>
                </c:pt>
                <c:pt idx="576">
                  <c:v>439.43349933744236</c:v>
                </c:pt>
                <c:pt idx="577">
                  <c:v>439.41010155840166</c:v>
                </c:pt>
                <c:pt idx="578">
                  <c:v>439.38666951477762</c:v>
                </c:pt>
                <c:pt idx="579">
                  <c:v>439.36320333473424</c:v>
                </c:pt>
                <c:pt idx="580">
                  <c:v>439.33970314578261</c:v>
                </c:pt>
                <c:pt idx="581">
                  <c:v>439.31616907478843</c:v>
                </c:pt>
                <c:pt idx="582">
                  <c:v>439.29260124797275</c:v>
                </c:pt>
                <c:pt idx="583">
                  <c:v>439.26899979092065</c:v>
                </c:pt>
                <c:pt idx="584">
                  <c:v>439.24536482858127</c:v>
                </c:pt>
                <c:pt idx="585">
                  <c:v>439.22169648527472</c:v>
                </c:pt>
                <c:pt idx="586">
                  <c:v>439.19799488469556</c:v>
                </c:pt>
                <c:pt idx="587">
                  <c:v>439.17426014991719</c:v>
                </c:pt>
                <c:pt idx="588">
                  <c:v>439.15049240339539</c:v>
                </c:pt>
                <c:pt idx="589">
                  <c:v>439.12669176697426</c:v>
                </c:pt>
                <c:pt idx="590">
                  <c:v>439.10285836188712</c:v>
                </c:pt>
                <c:pt idx="591">
                  <c:v>439.07899230876421</c:v>
                </c:pt>
                <c:pt idx="592">
                  <c:v>439.0550937276335</c:v>
                </c:pt>
                <c:pt idx="593">
                  <c:v>439.03116273792813</c:v>
                </c:pt>
                <c:pt idx="594">
                  <c:v>439.00719945848607</c:v>
                </c:pt>
                <c:pt idx="595">
                  <c:v>438.98320400755813</c:v>
                </c:pt>
                <c:pt idx="596">
                  <c:v>438.95917650280973</c:v>
                </c:pt>
                <c:pt idx="597">
                  <c:v>438.93511706132512</c:v>
                </c:pt>
                <c:pt idx="598">
                  <c:v>438.91102579961125</c:v>
                </c:pt>
                <c:pt idx="599">
                  <c:v>438.88690283360125</c:v>
                </c:pt>
                <c:pt idx="600">
                  <c:v>438.86274827865941</c:v>
                </c:pt>
                <c:pt idx="601">
                  <c:v>438.83856224958373</c:v>
                </c:pt>
                <c:pt idx="602">
                  <c:v>438.81434486060925</c:v>
                </c:pt>
                <c:pt idx="603">
                  <c:v>438.79009622541355</c:v>
                </c:pt>
                <c:pt idx="604">
                  <c:v>438.76581645711877</c:v>
                </c:pt>
                <c:pt idx="605">
                  <c:v>438.74150566829599</c:v>
                </c:pt>
                <c:pt idx="606">
                  <c:v>438.71716397096799</c:v>
                </c:pt>
                <c:pt idx="607">
                  <c:v>438.69279147661467</c:v>
                </c:pt>
                <c:pt idx="608">
                  <c:v>438.66838829617382</c:v>
                </c:pt>
                <c:pt idx="609">
                  <c:v>438.64395454004779</c:v>
                </c:pt>
                <c:pt idx="610">
                  <c:v>438.6194903181036</c:v>
                </c:pt>
                <c:pt idx="611">
                  <c:v>438.59499573967929</c:v>
                </c:pt>
                <c:pt idx="612">
                  <c:v>438.57047091358606</c:v>
                </c:pt>
                <c:pt idx="613">
                  <c:v>438.54591594811149</c:v>
                </c:pt>
                <c:pt idx="614">
                  <c:v>438.52133095102312</c:v>
                </c:pt>
                <c:pt idx="615">
                  <c:v>438.49671602957187</c:v>
                </c:pt>
                <c:pt idx="616">
                  <c:v>438.47207129049542</c:v>
                </c:pt>
                <c:pt idx="617">
                  <c:v>438.44739684002172</c:v>
                </c:pt>
                <c:pt idx="618">
                  <c:v>438.42269278387141</c:v>
                </c:pt>
                <c:pt idx="619">
                  <c:v>438.39795922726199</c:v>
                </c:pt>
                <c:pt idx="620">
                  <c:v>438.37319627491053</c:v>
                </c:pt>
                <c:pt idx="621">
                  <c:v>438.34840403103624</c:v>
                </c:pt>
                <c:pt idx="622">
                  <c:v>438.32358259936558</c:v>
                </c:pt>
                <c:pt idx="623">
                  <c:v>438.29873208313302</c:v>
                </c:pt>
                <c:pt idx="624">
                  <c:v>438.27385258508571</c:v>
                </c:pt>
                <c:pt idx="625">
                  <c:v>438.24894420748626</c:v>
                </c:pt>
                <c:pt idx="626">
                  <c:v>438.22400705211544</c:v>
                </c:pt>
                <c:pt idx="627">
                  <c:v>438.19904122027555</c:v>
                </c:pt>
                <c:pt idx="628">
                  <c:v>438.17404681279265</c:v>
                </c:pt>
                <c:pt idx="629">
                  <c:v>438.14902393002166</c:v>
                </c:pt>
                <c:pt idx="630">
                  <c:v>438.12397267184605</c:v>
                </c:pt>
                <c:pt idx="631">
                  <c:v>438.09889313768389</c:v>
                </c:pt>
                <c:pt idx="632">
                  <c:v>438.07378542648905</c:v>
                </c:pt>
                <c:pt idx="633">
                  <c:v>438.04864963675459</c:v>
                </c:pt>
                <c:pt idx="634">
                  <c:v>438.0234858665147</c:v>
                </c:pt>
                <c:pt idx="635">
                  <c:v>437.99829421334994</c:v>
                </c:pt>
                <c:pt idx="636">
                  <c:v>437.97307477438738</c:v>
                </c:pt>
                <c:pt idx="637">
                  <c:v>437.94782764630423</c:v>
                </c:pt>
                <c:pt idx="638">
                  <c:v>437.92255292533224</c:v>
                </c:pt>
                <c:pt idx="639">
                  <c:v>437.89725070725854</c:v>
                </c:pt>
                <c:pt idx="640">
                  <c:v>437.87192108742789</c:v>
                </c:pt>
                <c:pt idx="641">
                  <c:v>437.84656416074853</c:v>
                </c:pt>
                <c:pt idx="642">
                  <c:v>437.82118002169091</c:v>
                </c:pt>
                <c:pt idx="643">
                  <c:v>437.79576876429388</c:v>
                </c:pt>
                <c:pt idx="644">
                  <c:v>437.77033048216413</c:v>
                </c:pt>
                <c:pt idx="645">
                  <c:v>437.74486526848222</c:v>
                </c:pt>
                <c:pt idx="646">
                  <c:v>437.71937321600217</c:v>
                </c:pt>
                <c:pt idx="647">
                  <c:v>437.69385441705577</c:v>
                </c:pt>
                <c:pt idx="648">
                  <c:v>437.66830896355435</c:v>
                </c:pt>
                <c:pt idx="649">
                  <c:v>437.64273694699227</c:v>
                </c:pt>
                <c:pt idx="650">
                  <c:v>437.61713845844838</c:v>
                </c:pt>
                <c:pt idx="651">
                  <c:v>437.59151358858912</c:v>
                </c:pt>
                <c:pt idx="652">
                  <c:v>437.56586242767105</c:v>
                </c:pt>
                <c:pt idx="653">
                  <c:v>437.54018506554286</c:v>
                </c:pt>
                <c:pt idx="654">
                  <c:v>437.51448159164914</c:v>
                </c:pt>
                <c:pt idx="655">
                  <c:v>437.48875209503058</c:v>
                </c:pt>
                <c:pt idx="656">
                  <c:v>437.46299666432805</c:v>
                </c:pt>
                <c:pt idx="657">
                  <c:v>437.43721538778544</c:v>
                </c:pt>
                <c:pt idx="658">
                  <c:v>437.41140835325035</c:v>
                </c:pt>
                <c:pt idx="659">
                  <c:v>437.38557564817694</c:v>
                </c:pt>
                <c:pt idx="660">
                  <c:v>437.35971735962988</c:v>
                </c:pt>
                <c:pt idx="661">
                  <c:v>437.33383357428488</c:v>
                </c:pt>
                <c:pt idx="662">
                  <c:v>437.30792437843166</c:v>
                </c:pt>
                <c:pt idx="663">
                  <c:v>437.28198985797536</c:v>
                </c:pt>
                <c:pt idx="664">
                  <c:v>437.25603009844122</c:v>
                </c:pt>
                <c:pt idx="665">
                  <c:v>437.23004518497441</c:v>
                </c:pt>
                <c:pt idx="666">
                  <c:v>437.2040352023426</c:v>
                </c:pt>
                <c:pt idx="667">
                  <c:v>437.17800023493959</c:v>
                </c:pt>
                <c:pt idx="668">
                  <c:v>437.15194036678668</c:v>
                </c:pt>
                <c:pt idx="669">
                  <c:v>437.12585568153401</c:v>
                </c:pt>
                <c:pt idx="670">
                  <c:v>437.09974626246452</c:v>
                </c:pt>
                <c:pt idx="671">
                  <c:v>437.07361219249503</c:v>
                </c:pt>
                <c:pt idx="672">
                  <c:v>437.04745355417748</c:v>
                </c:pt>
                <c:pt idx="673">
                  <c:v>437.02127042970318</c:v>
                </c:pt>
                <c:pt idx="674">
                  <c:v>436.9950629009042</c:v>
                </c:pt>
                <c:pt idx="675">
                  <c:v>436.96883104925399</c:v>
                </c:pt>
                <c:pt idx="676">
                  <c:v>436.94257495587118</c:v>
                </c:pt>
                <c:pt idx="677">
                  <c:v>436.916294701521</c:v>
                </c:pt>
                <c:pt idx="678">
                  <c:v>436.88999036661778</c:v>
                </c:pt>
                <c:pt idx="679">
                  <c:v>436.86366203122634</c:v>
                </c:pt>
                <c:pt idx="680">
                  <c:v>436.8373097750644</c:v>
                </c:pt>
                <c:pt idx="681">
                  <c:v>436.81093367750407</c:v>
                </c:pt>
                <c:pt idx="682">
                  <c:v>436.78453381757481</c:v>
                </c:pt>
                <c:pt idx="683">
                  <c:v>436.75811027396446</c:v>
                </c:pt>
                <c:pt idx="684">
                  <c:v>436.73166312502246</c:v>
                </c:pt>
                <c:pt idx="685">
                  <c:v>436.70519244875999</c:v>
                </c:pt>
                <c:pt idx="686">
                  <c:v>436.67869832285368</c:v>
                </c:pt>
                <c:pt idx="687">
                  <c:v>436.6521808246456</c:v>
                </c:pt>
                <c:pt idx="688">
                  <c:v>436.62564003114778</c:v>
                </c:pt>
                <c:pt idx="689">
                  <c:v>436.59907601904189</c:v>
                </c:pt>
                <c:pt idx="690">
                  <c:v>436.57248886468153</c:v>
                </c:pt>
                <c:pt idx="691">
                  <c:v>436.54587864409535</c:v>
                </c:pt>
                <c:pt idx="692">
                  <c:v>436.51924543298736</c:v>
                </c:pt>
                <c:pt idx="693">
                  <c:v>436.49258930673977</c:v>
                </c:pt>
                <c:pt idx="694">
                  <c:v>436.46591034041404</c:v>
                </c:pt>
                <c:pt idx="695">
                  <c:v>436.43920860875397</c:v>
                </c:pt>
                <c:pt idx="696">
                  <c:v>436.41248418618534</c:v>
                </c:pt>
                <c:pt idx="697">
                  <c:v>436.38573714682082</c:v>
                </c:pt>
                <c:pt idx="698">
                  <c:v>436.35896756445834</c:v>
                </c:pt>
                <c:pt idx="699">
                  <c:v>436.33217551258508</c:v>
                </c:pt>
                <c:pt idx="700">
                  <c:v>436.30536106437921</c:v>
                </c:pt>
                <c:pt idx="701">
                  <c:v>436.27852429271042</c:v>
                </c:pt>
                <c:pt idx="702">
                  <c:v>436.25166527014187</c:v>
                </c:pt>
                <c:pt idx="703">
                  <c:v>436.2247840689335</c:v>
                </c:pt>
                <c:pt idx="704">
                  <c:v>436.19788076104135</c:v>
                </c:pt>
                <c:pt idx="705">
                  <c:v>436.17095541812154</c:v>
                </c:pt>
                <c:pt idx="706">
                  <c:v>436.14400811153001</c:v>
                </c:pt>
                <c:pt idx="707">
                  <c:v>436.11703891232543</c:v>
                </c:pt>
                <c:pt idx="708">
                  <c:v>436.09004789127056</c:v>
                </c:pt>
                <c:pt idx="709">
                  <c:v>436.06303511883397</c:v>
                </c:pt>
                <c:pt idx="710">
                  <c:v>436.03600066519067</c:v>
                </c:pt>
                <c:pt idx="711">
                  <c:v>436.00894460022562</c:v>
                </c:pt>
                <c:pt idx="712">
                  <c:v>435.98186699353391</c:v>
                </c:pt>
                <c:pt idx="713">
                  <c:v>435.95476791442252</c:v>
                </c:pt>
                <c:pt idx="714">
                  <c:v>435.92764743191253</c:v>
                </c:pt>
                <c:pt idx="715">
                  <c:v>435.90050561473987</c:v>
                </c:pt>
                <c:pt idx="716">
                  <c:v>435.87334253135771</c:v>
                </c:pt>
                <c:pt idx="717">
                  <c:v>435.84615824993801</c:v>
                </c:pt>
                <c:pt idx="718">
                  <c:v>435.81895283837196</c:v>
                </c:pt>
                <c:pt idx="719">
                  <c:v>435.79172636427245</c:v>
                </c:pt>
                <c:pt idx="720">
                  <c:v>435.76447889497553</c:v>
                </c:pt>
                <c:pt idx="721">
                  <c:v>435.73721049754215</c:v>
                </c:pt>
                <c:pt idx="722">
                  <c:v>435.70992123875891</c:v>
                </c:pt>
                <c:pt idx="723">
                  <c:v>435.68261118513959</c:v>
                </c:pt>
                <c:pt idx="724">
                  <c:v>435.6552804029281</c:v>
                </c:pt>
                <c:pt idx="725">
                  <c:v>435.62792895809793</c:v>
                </c:pt>
                <c:pt idx="726">
                  <c:v>435.60055691635466</c:v>
                </c:pt>
                <c:pt idx="727">
                  <c:v>435.57316434313748</c:v>
                </c:pt>
                <c:pt idx="728">
                  <c:v>435.54575130362048</c:v>
                </c:pt>
                <c:pt idx="729">
                  <c:v>435.51831786271418</c:v>
                </c:pt>
                <c:pt idx="730">
                  <c:v>435.49086408506685</c:v>
                </c:pt>
                <c:pt idx="731">
                  <c:v>435.46339003506546</c:v>
                </c:pt>
                <c:pt idx="732">
                  <c:v>435.43589577683804</c:v>
                </c:pt>
                <c:pt idx="733">
                  <c:v>435.40838137425408</c:v>
                </c:pt>
                <c:pt idx="734">
                  <c:v>435.38084689092688</c:v>
                </c:pt>
                <c:pt idx="735">
                  <c:v>435.35329239021382</c:v>
                </c:pt>
                <c:pt idx="736">
                  <c:v>435.32571793521993</c:v>
                </c:pt>
                <c:pt idx="737">
                  <c:v>435.29812358879542</c:v>
                </c:pt>
                <c:pt idx="738">
                  <c:v>435.27050941354076</c:v>
                </c:pt>
                <c:pt idx="739">
                  <c:v>435.24287547180643</c:v>
                </c:pt>
                <c:pt idx="740">
                  <c:v>435.21522182569413</c:v>
                </c:pt>
                <c:pt idx="741">
                  <c:v>435.18754853705855</c:v>
                </c:pt>
                <c:pt idx="742">
                  <c:v>435.15985566750766</c:v>
                </c:pt>
                <c:pt idx="743">
                  <c:v>435.13214327840626</c:v>
                </c:pt>
                <c:pt idx="744">
                  <c:v>435.10441143087502</c:v>
                </c:pt>
                <c:pt idx="745">
                  <c:v>435.07666018579209</c:v>
                </c:pt>
                <c:pt idx="746">
                  <c:v>435.04888960379589</c:v>
                </c:pt>
                <c:pt idx="747">
                  <c:v>435.02109974528491</c:v>
                </c:pt>
                <c:pt idx="748">
                  <c:v>434.99329067041981</c:v>
                </c:pt>
                <c:pt idx="749">
                  <c:v>434.96546243912366</c:v>
                </c:pt>
                <c:pt idx="750">
                  <c:v>434.93761511108454</c:v>
                </c:pt>
                <c:pt idx="751">
                  <c:v>434.909748745755</c:v>
                </c:pt>
                <c:pt idx="752">
                  <c:v>434.8818634023562</c:v>
                </c:pt>
                <c:pt idx="753">
                  <c:v>434.85395913987503</c:v>
                </c:pt>
                <c:pt idx="754">
                  <c:v>434.82603601706961</c:v>
                </c:pt>
                <c:pt idx="755">
                  <c:v>434.79809409246718</c:v>
                </c:pt>
                <c:pt idx="756">
                  <c:v>434.77013342436697</c:v>
                </c:pt>
                <c:pt idx="757">
                  <c:v>434.74215407084165</c:v>
                </c:pt>
                <c:pt idx="758">
                  <c:v>434.71415608973643</c:v>
                </c:pt>
                <c:pt idx="759">
                  <c:v>434.68613953867305</c:v>
                </c:pt>
                <c:pt idx="760">
                  <c:v>434.65810447504907</c:v>
                </c:pt>
                <c:pt idx="761">
                  <c:v>434.63005095603944</c:v>
                </c:pt>
                <c:pt idx="762">
                  <c:v>434.60197903859796</c:v>
                </c:pt>
                <c:pt idx="763">
                  <c:v>434.57388877945795</c:v>
                </c:pt>
                <c:pt idx="764">
                  <c:v>434.54578023513363</c:v>
                </c:pt>
                <c:pt idx="765">
                  <c:v>434.5176534619215</c:v>
                </c:pt>
                <c:pt idx="766">
                  <c:v>434.48950851590087</c:v>
                </c:pt>
                <c:pt idx="767">
                  <c:v>434.46134545293626</c:v>
                </c:pt>
                <c:pt idx="768">
                  <c:v>434.4331643286767</c:v>
                </c:pt>
                <c:pt idx="769">
                  <c:v>434.40496519855776</c:v>
                </c:pt>
                <c:pt idx="770">
                  <c:v>434.37674811780255</c:v>
                </c:pt>
                <c:pt idx="771">
                  <c:v>434.3485131414235</c:v>
                </c:pt>
                <c:pt idx="772">
                  <c:v>434.32026032422209</c:v>
                </c:pt>
                <c:pt idx="773">
                  <c:v>434.29198972079126</c:v>
                </c:pt>
                <c:pt idx="774">
                  <c:v>434.26370138551493</c:v>
                </c:pt>
                <c:pt idx="775">
                  <c:v>434.23539537257091</c:v>
                </c:pt>
                <c:pt idx="776">
                  <c:v>434.20707173593036</c:v>
                </c:pt>
                <c:pt idx="777">
                  <c:v>434.17873052936</c:v>
                </c:pt>
                <c:pt idx="778">
                  <c:v>434.1503718064219</c:v>
                </c:pt>
                <c:pt idx="779">
                  <c:v>434.12199562047607</c:v>
                </c:pt>
                <c:pt idx="780">
                  <c:v>434.09360202468031</c:v>
                </c:pt>
                <c:pt idx="781">
                  <c:v>434.06519107199153</c:v>
                </c:pt>
                <c:pt idx="782">
                  <c:v>434.03676281516653</c:v>
                </c:pt>
                <c:pt idx="783">
                  <c:v>434.00831730676424</c:v>
                </c:pt>
                <c:pt idx="784">
                  <c:v>433.97985459914452</c:v>
                </c:pt>
                <c:pt idx="785">
                  <c:v>433.95137474447131</c:v>
                </c:pt>
                <c:pt idx="786">
                  <c:v>433.92287779471212</c:v>
                </c:pt>
                <c:pt idx="787">
                  <c:v>433.89436380164074</c:v>
                </c:pt>
                <c:pt idx="788">
                  <c:v>433.86583281683528</c:v>
                </c:pt>
                <c:pt idx="789">
                  <c:v>433.83728489168215</c:v>
                </c:pt>
                <c:pt idx="790">
                  <c:v>433.80872007737605</c:v>
                </c:pt>
                <c:pt idx="791">
                  <c:v>433.78013842491964</c:v>
                </c:pt>
                <c:pt idx="792">
                  <c:v>433.75153998512621</c:v>
                </c:pt>
                <c:pt idx="793">
                  <c:v>433.72292480861961</c:v>
                </c:pt>
                <c:pt idx="794">
                  <c:v>433.69429294583648</c:v>
                </c:pt>
                <c:pt idx="795">
                  <c:v>433.66564444702448</c:v>
                </c:pt>
                <c:pt idx="796">
                  <c:v>433.63697936224668</c:v>
                </c:pt>
                <c:pt idx="797">
                  <c:v>433.60829774138017</c:v>
                </c:pt>
                <c:pt idx="798">
                  <c:v>433.57959963411673</c:v>
                </c:pt>
                <c:pt idx="799">
                  <c:v>433.55088508996613</c:v>
                </c:pt>
                <c:pt idx="800">
                  <c:v>433.52215415825412</c:v>
                </c:pt>
                <c:pt idx="801">
                  <c:v>433.49340688812566</c:v>
                </c:pt>
                <c:pt idx="802">
                  <c:v>433.46464332854435</c:v>
                </c:pt>
                <c:pt idx="803">
                  <c:v>433.43586352829391</c:v>
                </c:pt>
                <c:pt idx="804">
                  <c:v>433.4070675359788</c:v>
                </c:pt>
                <c:pt idx="805">
                  <c:v>433.37825540002586</c:v>
                </c:pt>
                <c:pt idx="806">
                  <c:v>433.34942716868397</c:v>
                </c:pt>
                <c:pt idx="807">
                  <c:v>433.32058289002566</c:v>
                </c:pt>
                <c:pt idx="808">
                  <c:v>433.29172261194844</c:v>
                </c:pt>
                <c:pt idx="809">
                  <c:v>433.26284638217413</c:v>
                </c:pt>
                <c:pt idx="810">
                  <c:v>433.23395424825122</c:v>
                </c:pt>
                <c:pt idx="811">
                  <c:v>433.20504625755541</c:v>
                </c:pt>
                <c:pt idx="812">
                  <c:v>433.17612245728895</c:v>
                </c:pt>
                <c:pt idx="813">
                  <c:v>433.14718289448479</c:v>
                </c:pt>
                <c:pt idx="814">
                  <c:v>433.1182276160028</c:v>
                </c:pt>
                <c:pt idx="815">
                  <c:v>433.08925666853537</c:v>
                </c:pt>
                <c:pt idx="816">
                  <c:v>433.0602700986048</c:v>
                </c:pt>
                <c:pt idx="817">
                  <c:v>433.03126795256514</c:v>
                </c:pt>
                <c:pt idx="818">
                  <c:v>433.00225027660377</c:v>
                </c:pt>
                <c:pt idx="819">
                  <c:v>432.97321711674158</c:v>
                </c:pt>
                <c:pt idx="820">
                  <c:v>432.94416851883364</c:v>
                </c:pt>
                <c:pt idx="821">
                  <c:v>432.91510452856954</c:v>
                </c:pt>
                <c:pt idx="822">
                  <c:v>432.88602519147537</c:v>
                </c:pt>
                <c:pt idx="823">
                  <c:v>432.85693055291432</c:v>
                </c:pt>
                <c:pt idx="824">
                  <c:v>432.82782065808641</c:v>
                </c:pt>
                <c:pt idx="825">
                  <c:v>432.79869555203021</c:v>
                </c:pt>
                <c:pt idx="826">
                  <c:v>432.76955527962241</c:v>
                </c:pt>
                <c:pt idx="827">
                  <c:v>432.74039988558138</c:v>
                </c:pt>
                <c:pt idx="828">
                  <c:v>432.71122941446407</c:v>
                </c:pt>
                <c:pt idx="829">
                  <c:v>432.68204391066996</c:v>
                </c:pt>
                <c:pt idx="830">
                  <c:v>432.65284341844051</c:v>
                </c:pt>
                <c:pt idx="831">
                  <c:v>432.62362798185887</c:v>
                </c:pt>
                <c:pt idx="832">
                  <c:v>432.59439764485353</c:v>
                </c:pt>
                <c:pt idx="833">
                  <c:v>432.5651524511959</c:v>
                </c:pt>
                <c:pt idx="834">
                  <c:v>432.53589244450291</c:v>
                </c:pt>
                <c:pt idx="835">
                  <c:v>432.50661766823703</c:v>
                </c:pt>
                <c:pt idx="836">
                  <c:v>432.47732816570789</c:v>
                </c:pt>
                <c:pt idx="837">
                  <c:v>432.44802398007158</c:v>
                </c:pt>
                <c:pt idx="838">
                  <c:v>432.41870515433214</c:v>
                </c:pt>
                <c:pt idx="839">
                  <c:v>432.38937173134315</c:v>
                </c:pt>
                <c:pt idx="840">
                  <c:v>432.36002375380627</c:v>
                </c:pt>
                <c:pt idx="841">
                  <c:v>432.33066126427434</c:v>
                </c:pt>
                <c:pt idx="842">
                  <c:v>432.3012843051502</c:v>
                </c:pt>
                <c:pt idx="843">
                  <c:v>432.27189291868871</c:v>
                </c:pt>
                <c:pt idx="844">
                  <c:v>432.24248714699672</c:v>
                </c:pt>
                <c:pt idx="845">
                  <c:v>432.21306703203322</c:v>
                </c:pt>
                <c:pt idx="846">
                  <c:v>432.18363261561188</c:v>
                </c:pt>
                <c:pt idx="847">
                  <c:v>432.15418393940024</c:v>
                </c:pt>
                <c:pt idx="848">
                  <c:v>432.12472104491997</c:v>
                </c:pt>
                <c:pt idx="849">
                  <c:v>432.09524397354909</c:v>
                </c:pt>
                <c:pt idx="850">
                  <c:v>432.06575276652188</c:v>
                </c:pt>
                <c:pt idx="851">
                  <c:v>432.03624746492926</c:v>
                </c:pt>
                <c:pt idx="852">
                  <c:v>432.00672810971969</c:v>
                </c:pt>
                <c:pt idx="853">
                  <c:v>431.97719474169935</c:v>
                </c:pt>
                <c:pt idx="854">
                  <c:v>431.94764740153482</c:v>
                </c:pt>
                <c:pt idx="855">
                  <c:v>431.91808612975063</c:v>
                </c:pt>
                <c:pt idx="856">
                  <c:v>431.88851096673221</c:v>
                </c:pt>
                <c:pt idx="857">
                  <c:v>431.85892195272555</c:v>
                </c:pt>
                <c:pt idx="858">
                  <c:v>431.82931912783874</c:v>
                </c:pt>
                <c:pt idx="859">
                  <c:v>431.79970253204073</c:v>
                </c:pt>
                <c:pt idx="860">
                  <c:v>431.77007220516458</c:v>
                </c:pt>
                <c:pt idx="861">
                  <c:v>431.74042818690555</c:v>
                </c:pt>
                <c:pt idx="862">
                  <c:v>431.71077051682346</c:v>
                </c:pt>
                <c:pt idx="863">
                  <c:v>431.68109923434292</c:v>
                </c:pt>
                <c:pt idx="864">
                  <c:v>431.65141437875286</c:v>
                </c:pt>
                <c:pt idx="865">
                  <c:v>431.62171598920901</c:v>
                </c:pt>
                <c:pt idx="866">
                  <c:v>431.59200410473341</c:v>
                </c:pt>
                <c:pt idx="867">
                  <c:v>431.56227876421445</c:v>
                </c:pt>
                <c:pt idx="868">
                  <c:v>431.53254000640862</c:v>
                </c:pt>
                <c:pt idx="869">
                  <c:v>431.50278786994102</c:v>
                </c:pt>
                <c:pt idx="870">
                  <c:v>431.47302239330514</c:v>
                </c:pt>
                <c:pt idx="871">
                  <c:v>431.44324361486349</c:v>
                </c:pt>
                <c:pt idx="872">
                  <c:v>431.41345157284985</c:v>
                </c:pt>
                <c:pt idx="873">
                  <c:v>431.38364630536745</c:v>
                </c:pt>
                <c:pt idx="874">
                  <c:v>431.35382785039099</c:v>
                </c:pt>
                <c:pt idx="875">
                  <c:v>431.32399624576726</c:v>
                </c:pt>
                <c:pt idx="876">
                  <c:v>431.29415152921541</c:v>
                </c:pt>
                <c:pt idx="877">
                  <c:v>431.26429373832741</c:v>
                </c:pt>
                <c:pt idx="878">
                  <c:v>431.23442291056858</c:v>
                </c:pt>
                <c:pt idx="879">
                  <c:v>431.20453908327812</c:v>
                </c:pt>
                <c:pt idx="880">
                  <c:v>431.17464229367016</c:v>
                </c:pt>
                <c:pt idx="881">
                  <c:v>431.14473257883446</c:v>
                </c:pt>
                <c:pt idx="882">
                  <c:v>431.11480997573608</c:v>
                </c:pt>
                <c:pt idx="883">
                  <c:v>431.08487452121562</c:v>
                </c:pt>
                <c:pt idx="884">
                  <c:v>431.0549262519919</c:v>
                </c:pt>
                <c:pt idx="885">
                  <c:v>431.02496520466053</c:v>
                </c:pt>
                <c:pt idx="886">
                  <c:v>430.99499141569481</c:v>
                </c:pt>
                <c:pt idx="887">
                  <c:v>430.9650049214469</c:v>
                </c:pt>
                <c:pt idx="888">
                  <c:v>430.93500575814789</c:v>
                </c:pt>
                <c:pt idx="889">
                  <c:v>430.90499396190819</c:v>
                </c:pt>
                <c:pt idx="890">
                  <c:v>430.87496956871865</c:v>
                </c:pt>
                <c:pt idx="891">
                  <c:v>430.84493261445107</c:v>
                </c:pt>
                <c:pt idx="892">
                  <c:v>430.81488313485738</c:v>
                </c:pt>
                <c:pt idx="893">
                  <c:v>430.78482116557194</c:v>
                </c:pt>
                <c:pt idx="894">
                  <c:v>430.75474674211102</c:v>
                </c:pt>
                <c:pt idx="895">
                  <c:v>430.72465989987404</c:v>
                </c:pt>
                <c:pt idx="896">
                  <c:v>430.69456067414308</c:v>
                </c:pt>
                <c:pt idx="897">
                  <c:v>430.66444910008471</c:v>
                </c:pt>
                <c:pt idx="898">
                  <c:v>430.63432521274842</c:v>
                </c:pt>
                <c:pt idx="899">
                  <c:v>430.60418904706995</c:v>
                </c:pt>
                <c:pt idx="900">
                  <c:v>430.57404063786953</c:v>
                </c:pt>
                <c:pt idx="901">
                  <c:v>430.54388001985319</c:v>
                </c:pt>
                <c:pt idx="902">
                  <c:v>430.51370722761357</c:v>
                </c:pt>
                <c:pt idx="903">
                  <c:v>430.48352229562983</c:v>
                </c:pt>
                <c:pt idx="904">
                  <c:v>430.45332525826814</c:v>
                </c:pt>
                <c:pt idx="905">
                  <c:v>430.42311614978331</c:v>
                </c:pt>
                <c:pt idx="906">
                  <c:v>430.39289500431664</c:v>
                </c:pt>
                <c:pt idx="907">
                  <c:v>430.36266185590057</c:v>
                </c:pt>
                <c:pt idx="908">
                  <c:v>430.33241673845453</c:v>
                </c:pt>
                <c:pt idx="909">
                  <c:v>430.30215968578881</c:v>
                </c:pt>
                <c:pt idx="910">
                  <c:v>430.27189073160406</c:v>
                </c:pt>
                <c:pt idx="911">
                  <c:v>430.24160990949048</c:v>
                </c:pt>
                <c:pt idx="912">
                  <c:v>430.2113172529302</c:v>
                </c:pt>
                <c:pt idx="913">
                  <c:v>430.18101279529708</c:v>
                </c:pt>
                <c:pt idx="914">
                  <c:v>430.15069656985628</c:v>
                </c:pt>
                <c:pt idx="915">
                  <c:v>430.12036860976639</c:v>
                </c:pt>
                <c:pt idx="916">
                  <c:v>430.09002894807799</c:v>
                </c:pt>
                <c:pt idx="917">
                  <c:v>430.05967761773582</c:v>
                </c:pt>
                <c:pt idx="918">
                  <c:v>430.02931465157815</c:v>
                </c:pt>
                <c:pt idx="919">
                  <c:v>429.99894008233781</c:v>
                </c:pt>
                <c:pt idx="920">
                  <c:v>429.96855394264213</c:v>
                </c:pt>
                <c:pt idx="921">
                  <c:v>429.93815626501419</c:v>
                </c:pt>
                <c:pt idx="922">
                  <c:v>429.90774708187246</c:v>
                </c:pt>
                <c:pt idx="923">
                  <c:v>429.87732642553152</c:v>
                </c:pt>
                <c:pt idx="924">
                  <c:v>429.84689432820215</c:v>
                </c:pt>
                <c:pt idx="925">
                  <c:v>429.8164508219931</c:v>
                </c:pt>
                <c:pt idx="926">
                  <c:v>429.78599593891016</c:v>
                </c:pt>
                <c:pt idx="927">
                  <c:v>429.75552971085631</c:v>
                </c:pt>
                <c:pt idx="928">
                  <c:v>429.72505216963401</c:v>
                </c:pt>
                <c:pt idx="929">
                  <c:v>429.69456334694371</c:v>
                </c:pt>
                <c:pt idx="930">
                  <c:v>429.66406327438494</c:v>
                </c:pt>
                <c:pt idx="931">
                  <c:v>429.63355198345806</c:v>
                </c:pt>
                <c:pt idx="932">
                  <c:v>429.60302950556172</c:v>
                </c:pt>
                <c:pt idx="933">
                  <c:v>429.57249587199652</c:v>
                </c:pt>
                <c:pt idx="934">
                  <c:v>429.54195111396308</c:v>
                </c:pt>
                <c:pt idx="935">
                  <c:v>429.51139526256321</c:v>
                </c:pt>
                <c:pt idx="936">
                  <c:v>429.48082834880171</c:v>
                </c:pt>
                <c:pt idx="937">
                  <c:v>429.45025040358371</c:v>
                </c:pt>
                <c:pt idx="938">
                  <c:v>429.41966145771795</c:v>
                </c:pt>
                <c:pt idx="939">
                  <c:v>429.38906154191665</c:v>
                </c:pt>
                <c:pt idx="940">
                  <c:v>429.35845068679345</c:v>
                </c:pt>
                <c:pt idx="941">
                  <c:v>429.32782892286809</c:v>
                </c:pt>
                <c:pt idx="942">
                  <c:v>429.29719628056267</c:v>
                </c:pt>
                <c:pt idx="943">
                  <c:v>429.26655279020463</c:v>
                </c:pt>
                <c:pt idx="944">
                  <c:v>429.23589848202681</c:v>
                </c:pt>
                <c:pt idx="945">
                  <c:v>429.2052333861663</c:v>
                </c:pt>
                <c:pt idx="946">
                  <c:v>429.17455753266648</c:v>
                </c:pt>
                <c:pt idx="947">
                  <c:v>429.14387095147686</c:v>
                </c:pt>
                <c:pt idx="948">
                  <c:v>429.11317367245408</c:v>
                </c:pt>
                <c:pt idx="949">
                  <c:v>429.08246572536063</c:v>
                </c:pt>
                <c:pt idx="950">
                  <c:v>429.05174713986685</c:v>
                </c:pt>
                <c:pt idx="951">
                  <c:v>429.02101794555125</c:v>
                </c:pt>
                <c:pt idx="952">
                  <c:v>428.99027817189921</c:v>
                </c:pt>
                <c:pt idx="953">
                  <c:v>428.9595278483053</c:v>
                </c:pt>
                <c:pt idx="954">
                  <c:v>428.92876700407351</c:v>
                </c:pt>
                <c:pt idx="955">
                  <c:v>428.89799566841583</c:v>
                </c:pt>
                <c:pt idx="956">
                  <c:v>428.86721387045429</c:v>
                </c:pt>
                <c:pt idx="957">
                  <c:v>428.83642163922156</c:v>
                </c:pt>
                <c:pt idx="958">
                  <c:v>428.80561900365944</c:v>
                </c:pt>
                <c:pt idx="959">
                  <c:v>428.77480599262122</c:v>
                </c:pt>
                <c:pt idx="960">
                  <c:v>428.74398263487132</c:v>
                </c:pt>
                <c:pt idx="961">
                  <c:v>428.71314895908483</c:v>
                </c:pt>
                <c:pt idx="962">
                  <c:v>428.6823049938493</c:v>
                </c:pt>
                <c:pt idx="963">
                  <c:v>428.65145076766441</c:v>
                </c:pt>
                <c:pt idx="964">
                  <c:v>428.62058630894194</c:v>
                </c:pt>
                <c:pt idx="965">
                  <c:v>428.58971164600666</c:v>
                </c:pt>
                <c:pt idx="966">
                  <c:v>428.55882680709681</c:v>
                </c:pt>
                <c:pt idx="967">
                  <c:v>428.52793182036368</c:v>
                </c:pt>
                <c:pt idx="968">
                  <c:v>428.49702671387337</c:v>
                </c:pt>
                <c:pt idx="969">
                  <c:v>428.46611151560523</c:v>
                </c:pt>
                <c:pt idx="970">
                  <c:v>428.43518625345405</c:v>
                </c:pt>
                <c:pt idx="971">
                  <c:v>428.40425095522914</c:v>
                </c:pt>
                <c:pt idx="972">
                  <c:v>428.37330564865482</c:v>
                </c:pt>
                <c:pt idx="973">
                  <c:v>428.34235036137159</c:v>
                </c:pt>
                <c:pt idx="974">
                  <c:v>428.31138512093611</c:v>
                </c:pt>
                <c:pt idx="975">
                  <c:v>428.28040995482081</c:v>
                </c:pt>
                <c:pt idx="976">
                  <c:v>428.24942489041524</c:v>
                </c:pt>
                <c:pt idx="977">
                  <c:v>428.2184299550255</c:v>
                </c:pt>
                <c:pt idx="978">
                  <c:v>428.18742517587509</c:v>
                </c:pt>
                <c:pt idx="979">
                  <c:v>428.15641058010601</c:v>
                </c:pt>
                <c:pt idx="980">
                  <c:v>428.12538619477681</c:v>
                </c:pt>
                <c:pt idx="981">
                  <c:v>428.09435204686588</c:v>
                </c:pt>
                <c:pt idx="982">
                  <c:v>428.06330816326891</c:v>
                </c:pt>
                <c:pt idx="983">
                  <c:v>428.03225457080168</c:v>
                </c:pt>
                <c:pt idx="984">
                  <c:v>428.00119129619878</c:v>
                </c:pt>
                <c:pt idx="985">
                  <c:v>427.97011836611449</c:v>
                </c:pt>
                <c:pt idx="986">
                  <c:v>427.93903580712293</c:v>
                </c:pt>
                <c:pt idx="987">
                  <c:v>427.90794364571832</c:v>
                </c:pt>
                <c:pt idx="988">
                  <c:v>427.87684190831607</c:v>
                </c:pt>
                <c:pt idx="989">
                  <c:v>427.84573062125162</c:v>
                </c:pt>
                <c:pt idx="990">
                  <c:v>427.814609810783</c:v>
                </c:pt>
                <c:pt idx="991">
                  <c:v>427.78347950308824</c:v>
                </c:pt>
                <c:pt idx="992">
                  <c:v>427.75233972426827</c:v>
                </c:pt>
                <c:pt idx="993">
                  <c:v>427.7211905003457</c:v>
                </c:pt>
                <c:pt idx="994">
                  <c:v>427.69003185726569</c:v>
                </c:pt>
                <c:pt idx="995">
                  <c:v>427.65886382089587</c:v>
                </c:pt>
                <c:pt idx="996">
                  <c:v>427.62768641702769</c:v>
                </c:pt>
                <c:pt idx="997">
                  <c:v>427.59649967137517</c:v>
                </c:pt>
                <c:pt idx="998">
                  <c:v>427.56530360957692</c:v>
                </c:pt>
                <c:pt idx="999">
                  <c:v>427.53409825719444</c:v>
                </c:pt>
                <c:pt idx="1000">
                  <c:v>427.50288363971413</c:v>
                </c:pt>
                <c:pt idx="1001">
                  <c:v>427.47165978254702</c:v>
                </c:pt>
                <c:pt idx="1002">
                  <c:v>427.44042671102892</c:v>
                </c:pt>
                <c:pt idx="1003">
                  <c:v>427.40918445042075</c:v>
                </c:pt>
                <c:pt idx="1004">
                  <c:v>427.3779330259087</c:v>
                </c:pt>
                <c:pt idx="1005">
                  <c:v>427.34667246260511</c:v>
                </c:pt>
                <c:pt idx="1006">
                  <c:v>427.31540278554809</c:v>
                </c:pt>
                <c:pt idx="1007">
                  <c:v>427.28412401970229</c:v>
                </c:pt>
                <c:pt idx="1008">
                  <c:v>427.2528361899586</c:v>
                </c:pt>
                <c:pt idx="1009">
                  <c:v>427.22153932113565</c:v>
                </c:pt>
                <c:pt idx="1010">
                  <c:v>427.19023343797784</c:v>
                </c:pt>
                <c:pt idx="1011">
                  <c:v>427.15891856515816</c:v>
                </c:pt>
                <c:pt idx="1012">
                  <c:v>427.12759472727731</c:v>
                </c:pt>
                <c:pt idx="1013">
                  <c:v>427.09626194886403</c:v>
                </c:pt>
                <c:pt idx="1014">
                  <c:v>427.0649202543745</c:v>
                </c:pt>
                <c:pt idx="1015">
                  <c:v>427.03356966819433</c:v>
                </c:pt>
                <c:pt idx="1016">
                  <c:v>427.00221021463813</c:v>
                </c:pt>
                <c:pt idx="1017">
                  <c:v>426.97084191794903</c:v>
                </c:pt>
                <c:pt idx="1018">
                  <c:v>426.93946480229982</c:v>
                </c:pt>
                <c:pt idx="1019">
                  <c:v>426.90807889179354</c:v>
                </c:pt>
                <c:pt idx="1020">
                  <c:v>426.87668421046232</c:v>
                </c:pt>
                <c:pt idx="1021">
                  <c:v>426.8452807822685</c:v>
                </c:pt>
                <c:pt idx="1022">
                  <c:v>426.81386863110612</c:v>
                </c:pt>
                <c:pt idx="1023">
                  <c:v>426.78244778079863</c:v>
                </c:pt>
                <c:pt idx="1024">
                  <c:v>426.75101825510166</c:v>
                </c:pt>
                <c:pt idx="1025">
                  <c:v>426.7195800777007</c:v>
                </c:pt>
                <c:pt idx="1026">
                  <c:v>426.68813327221443</c:v>
                </c:pt>
                <c:pt idx="1027">
                  <c:v>426.65667786219234</c:v>
                </c:pt>
                <c:pt idx="1028">
                  <c:v>426.62521387111616</c:v>
                </c:pt>
                <c:pt idx="1029">
                  <c:v>426.59374132240032</c:v>
                </c:pt>
                <c:pt idx="1030">
                  <c:v>426.56226023939104</c:v>
                </c:pt>
                <c:pt idx="1031">
                  <c:v>426.53077064536888</c:v>
                </c:pt>
                <c:pt idx="1032">
                  <c:v>426.4992725635455</c:v>
                </c:pt>
                <c:pt idx="1033">
                  <c:v>426.46776601706807</c:v>
                </c:pt>
                <c:pt idx="1034">
                  <c:v>426.43625102901564</c:v>
                </c:pt>
                <c:pt idx="1035">
                  <c:v>426.40472762240205</c:v>
                </c:pt>
                <c:pt idx="1036">
                  <c:v>426.37319582017551</c:v>
                </c:pt>
                <c:pt idx="1037">
                  <c:v>426.34165564521749</c:v>
                </c:pt>
                <c:pt idx="1038">
                  <c:v>426.31010712034532</c:v>
                </c:pt>
                <c:pt idx="1039">
                  <c:v>426.27855026831008</c:v>
                </c:pt>
                <c:pt idx="1040">
                  <c:v>426.24698511179906</c:v>
                </c:pt>
                <c:pt idx="1041">
                  <c:v>426.21541167343446</c:v>
                </c:pt>
                <c:pt idx="1042">
                  <c:v>426.18382997577379</c:v>
                </c:pt>
                <c:pt idx="1043">
                  <c:v>426.15224004131068</c:v>
                </c:pt>
                <c:pt idx="1044">
                  <c:v>426.12064189247502</c:v>
                </c:pt>
                <c:pt idx="1045">
                  <c:v>426.08903555163278</c:v>
                </c:pt>
                <c:pt idx="1046">
                  <c:v>426.0574210410864</c:v>
                </c:pt>
                <c:pt idx="1047">
                  <c:v>426.02579838307548</c:v>
                </c:pt>
                <c:pt idx="1048">
                  <c:v>425.9941675997768</c:v>
                </c:pt>
                <c:pt idx="1049">
                  <c:v>425.96252871330381</c:v>
                </c:pt>
                <c:pt idx="1050">
                  <c:v>425.93088174570818</c:v>
                </c:pt>
                <c:pt idx="1051">
                  <c:v>425.89922671897841</c:v>
                </c:pt>
                <c:pt idx="1052">
                  <c:v>425.86756365504209</c:v>
                </c:pt>
                <c:pt idx="1053">
                  <c:v>425.83589257576421</c:v>
                </c:pt>
                <c:pt idx="1054">
                  <c:v>425.8042135029487</c:v>
                </c:pt>
                <c:pt idx="1055">
                  <c:v>425.77252645833818</c:v>
                </c:pt>
                <c:pt idx="1056">
                  <c:v>425.7408314636134</c:v>
                </c:pt>
                <c:pt idx="1057">
                  <c:v>425.70912854039528</c:v>
                </c:pt>
                <c:pt idx="1058">
                  <c:v>425.67741771024384</c:v>
                </c:pt>
                <c:pt idx="1059">
                  <c:v>425.64569899465812</c:v>
                </c:pt>
                <c:pt idx="1060">
                  <c:v>425.61397241507728</c:v>
                </c:pt>
                <c:pt idx="1061">
                  <c:v>425.58223799288083</c:v>
                </c:pt>
                <c:pt idx="1062">
                  <c:v>425.55049574938852</c:v>
                </c:pt>
                <c:pt idx="1063">
                  <c:v>425.51874570585977</c:v>
                </c:pt>
                <c:pt idx="1064">
                  <c:v>425.48698788349594</c:v>
                </c:pt>
                <c:pt idx="1065">
                  <c:v>425.45522230343875</c:v>
                </c:pt>
                <c:pt idx="1066">
                  <c:v>425.42344898677038</c:v>
                </c:pt>
                <c:pt idx="1067">
                  <c:v>425.39166795451501</c:v>
                </c:pt>
                <c:pt idx="1068">
                  <c:v>425.359879227639</c:v>
                </c:pt>
                <c:pt idx="1069">
                  <c:v>425.32808282704934</c:v>
                </c:pt>
                <c:pt idx="1070">
                  <c:v>425.29627877359582</c:v>
                </c:pt>
                <c:pt idx="1071">
                  <c:v>425.26446708806998</c:v>
                </c:pt>
                <c:pt idx="1072">
                  <c:v>425.23264779120569</c:v>
                </c:pt>
                <c:pt idx="1073">
                  <c:v>425.20082090368032</c:v>
                </c:pt>
                <c:pt idx="1074">
                  <c:v>425.16898644611274</c:v>
                </c:pt>
                <c:pt idx="1075">
                  <c:v>425.13714443906639</c:v>
                </c:pt>
                <c:pt idx="1076">
                  <c:v>425.10529490304708</c:v>
                </c:pt>
                <c:pt idx="1077">
                  <c:v>425.07343785850384</c:v>
                </c:pt>
                <c:pt idx="1078">
                  <c:v>425.04157332582975</c:v>
                </c:pt>
                <c:pt idx="1079">
                  <c:v>425.00970132536207</c:v>
                </c:pt>
                <c:pt idx="1080">
                  <c:v>424.97782187738215</c:v>
                </c:pt>
                <c:pt idx="1081">
                  <c:v>424.94593500211465</c:v>
                </c:pt>
                <c:pt idx="1082">
                  <c:v>424.9140407197296</c:v>
                </c:pt>
                <c:pt idx="1083">
                  <c:v>424.88213905034218</c:v>
                </c:pt>
                <c:pt idx="1084">
                  <c:v>424.85023001401078</c:v>
                </c:pt>
                <c:pt idx="1085">
                  <c:v>424.81831363074087</c:v>
                </c:pt>
                <c:pt idx="1086">
                  <c:v>424.78638992048184</c:v>
                </c:pt>
                <c:pt idx="1087">
                  <c:v>424.75445890312909</c:v>
                </c:pt>
                <c:pt idx="1088">
                  <c:v>424.72252059852349</c:v>
                </c:pt>
                <c:pt idx="1089">
                  <c:v>424.69057502645228</c:v>
                </c:pt>
                <c:pt idx="1090">
                  <c:v>424.65862220664792</c:v>
                </c:pt>
                <c:pt idx="1091">
                  <c:v>424.62666215879</c:v>
                </c:pt>
                <c:pt idx="1092">
                  <c:v>424.59469490250405</c:v>
                </c:pt>
                <c:pt idx="1093">
                  <c:v>424.56272045736279</c:v>
                </c:pt>
                <c:pt idx="1094">
                  <c:v>424.53073884288528</c:v>
                </c:pt>
                <c:pt idx="1095">
                  <c:v>424.49875007853774</c:v>
                </c:pt>
                <c:pt idx="1096">
                  <c:v>424.46675418373377</c:v>
                </c:pt>
                <c:pt idx="1097">
                  <c:v>424.43475117783424</c:v>
                </c:pt>
                <c:pt idx="1098">
                  <c:v>424.40274108014745</c:v>
                </c:pt>
                <c:pt idx="1099">
                  <c:v>424.3707239099304</c:v>
                </c:pt>
                <c:pt idx="1100">
                  <c:v>424.33869968638652</c:v>
                </c:pt>
                <c:pt idx="1101">
                  <c:v>424.30666842866924</c:v>
                </c:pt>
                <c:pt idx="1102">
                  <c:v>424.27463015587881</c:v>
                </c:pt>
                <c:pt idx="1103">
                  <c:v>424.24258488706499</c:v>
                </c:pt>
                <c:pt idx="1104">
                  <c:v>424.21053264122531</c:v>
                </c:pt>
                <c:pt idx="1105">
                  <c:v>424.17847343730762</c:v>
                </c:pt>
                <c:pt idx="1106">
                  <c:v>424.14640729420779</c:v>
                </c:pt>
                <c:pt idx="1107">
                  <c:v>424.11433423077062</c:v>
                </c:pt>
                <c:pt idx="1108">
                  <c:v>424.08225426579162</c:v>
                </c:pt>
                <c:pt idx="1109">
                  <c:v>424.05016741801518</c:v>
                </c:pt>
                <c:pt idx="1110">
                  <c:v>424.0180737061354</c:v>
                </c:pt>
                <c:pt idx="1111">
                  <c:v>423.98597314879635</c:v>
                </c:pt>
                <c:pt idx="1112">
                  <c:v>423.95386576459288</c:v>
                </c:pt>
                <c:pt idx="1113">
                  <c:v>423.9217515720697</c:v>
                </c:pt>
                <c:pt idx="1114">
                  <c:v>423.88963058972172</c:v>
                </c:pt>
                <c:pt idx="1115">
                  <c:v>423.85750283599498</c:v>
                </c:pt>
                <c:pt idx="1116">
                  <c:v>423.82536832928656</c:v>
                </c:pt>
                <c:pt idx="1117">
                  <c:v>423.79322708794456</c:v>
                </c:pt>
                <c:pt idx="1118">
                  <c:v>423.76107913026743</c:v>
                </c:pt>
                <c:pt idx="1119">
                  <c:v>423.72892447450579</c:v>
                </c:pt>
                <c:pt idx="1120">
                  <c:v>423.69676313886151</c:v>
                </c:pt>
                <c:pt idx="1121">
                  <c:v>423.66459514148897</c:v>
                </c:pt>
                <c:pt idx="1122">
                  <c:v>423.63242050049297</c:v>
                </c:pt>
                <c:pt idx="1123">
                  <c:v>423.60023923393169</c:v>
                </c:pt>
                <c:pt idx="1124">
                  <c:v>423.56805135981494</c:v>
                </c:pt>
                <c:pt idx="1125">
                  <c:v>423.53585689610469</c:v>
                </c:pt>
                <c:pt idx="1126">
                  <c:v>423.50365586071575</c:v>
                </c:pt>
                <c:pt idx="1127">
                  <c:v>423.4714482715159</c:v>
                </c:pt>
                <c:pt idx="1128">
                  <c:v>423.43923414632582</c:v>
                </c:pt>
                <c:pt idx="1129">
                  <c:v>423.40701350291863</c:v>
                </c:pt>
                <c:pt idx="1130">
                  <c:v>423.3747863590213</c:v>
                </c:pt>
                <c:pt idx="1131">
                  <c:v>423.34255273231366</c:v>
                </c:pt>
                <c:pt idx="1132">
                  <c:v>423.31031264042923</c:v>
                </c:pt>
                <c:pt idx="1133">
                  <c:v>423.2780661009561</c:v>
                </c:pt>
                <c:pt idx="1134">
                  <c:v>423.24581313143455</c:v>
                </c:pt>
                <c:pt idx="1135">
                  <c:v>423.21355374936007</c:v>
                </c:pt>
                <c:pt idx="1136">
                  <c:v>423.18128797218208</c:v>
                </c:pt>
                <c:pt idx="1137">
                  <c:v>423.14901581730436</c:v>
                </c:pt>
                <c:pt idx="1138">
                  <c:v>423.11673730208537</c:v>
                </c:pt>
                <c:pt idx="1139">
                  <c:v>423.08445244383802</c:v>
                </c:pt>
                <c:pt idx="1140">
                  <c:v>423.05216125982918</c:v>
                </c:pt>
                <c:pt idx="1141">
                  <c:v>423.0198637672824</c:v>
                </c:pt>
                <c:pt idx="1142">
                  <c:v>422.98755998337515</c:v>
                </c:pt>
                <c:pt idx="1143">
                  <c:v>422.95524992524076</c:v>
                </c:pt>
                <c:pt idx="1144">
                  <c:v>422.92293360996695</c:v>
                </c:pt>
                <c:pt idx="1145">
                  <c:v>422.89061105459859</c:v>
                </c:pt>
                <c:pt idx="1146">
                  <c:v>422.85828227613536</c:v>
                </c:pt>
                <c:pt idx="1147">
                  <c:v>422.82594729153249</c:v>
                </c:pt>
                <c:pt idx="1148">
                  <c:v>422.7936061177021</c:v>
                </c:pt>
                <c:pt idx="1149">
                  <c:v>422.76125877151213</c:v>
                </c:pt>
                <c:pt idx="1150">
                  <c:v>422.72890526978637</c:v>
                </c:pt>
                <c:pt idx="1151">
                  <c:v>422.69654562930629</c:v>
                </c:pt>
                <c:pt idx="1152">
                  <c:v>422.66417986680887</c:v>
                </c:pt>
                <c:pt idx="1153">
                  <c:v>422.63180799898851</c:v>
                </c:pt>
                <c:pt idx="1154">
                  <c:v>422.59943004249567</c:v>
                </c:pt>
                <c:pt idx="1155">
                  <c:v>422.56704601393926</c:v>
                </c:pt>
                <c:pt idx="1156">
                  <c:v>422.53465592988454</c:v>
                </c:pt>
                <c:pt idx="1157">
                  <c:v>422.50225980685411</c:v>
                </c:pt>
                <c:pt idx="1158">
                  <c:v>422.46985766132809</c:v>
                </c:pt>
                <c:pt idx="1159">
                  <c:v>422.43744950974468</c:v>
                </c:pt>
                <c:pt idx="1160">
                  <c:v>422.40503536849934</c:v>
                </c:pt>
                <c:pt idx="1161">
                  <c:v>422.37261525394621</c:v>
                </c:pt>
                <c:pt idx="1162">
                  <c:v>422.34018918239656</c:v>
                </c:pt>
                <c:pt idx="1163">
                  <c:v>422.30775717012102</c:v>
                </c:pt>
                <c:pt idx="1164">
                  <c:v>422.27531923334726</c:v>
                </c:pt>
                <c:pt idx="1165">
                  <c:v>422.2428753882628</c:v>
                </c:pt>
                <c:pt idx="1166">
                  <c:v>422.21042565101243</c:v>
                </c:pt>
                <c:pt idx="1167">
                  <c:v>422.17797003770119</c:v>
                </c:pt>
                <c:pt idx="1168">
                  <c:v>422.145508564392</c:v>
                </c:pt>
                <c:pt idx="1169">
                  <c:v>422.11304124710693</c:v>
                </c:pt>
                <c:pt idx="1170">
                  <c:v>422.08056810182813</c:v>
                </c:pt>
                <c:pt idx="1171">
                  <c:v>422.04808914449598</c:v>
                </c:pt>
                <c:pt idx="1172">
                  <c:v>422.01560439101098</c:v>
                </c:pt>
                <c:pt idx="1173">
                  <c:v>421.98311385723292</c:v>
                </c:pt>
                <c:pt idx="1174">
                  <c:v>421.95061755898143</c:v>
                </c:pt>
                <c:pt idx="1175">
                  <c:v>421.91811551203637</c:v>
                </c:pt>
                <c:pt idx="1176">
                  <c:v>421.88560773213743</c:v>
                </c:pt>
                <c:pt idx="1177">
                  <c:v>421.85309423498398</c:v>
                </c:pt>
                <c:pt idx="1178">
                  <c:v>421.82057503623599</c:v>
                </c:pt>
                <c:pt idx="1179">
                  <c:v>421.78805015151448</c:v>
                </c:pt>
                <c:pt idx="1180">
                  <c:v>421.75551959640006</c:v>
                </c:pt>
                <c:pt idx="1181">
                  <c:v>421.72298338643407</c:v>
                </c:pt>
                <c:pt idx="1182">
                  <c:v>421.69044153711963</c:v>
                </c:pt>
                <c:pt idx="1183">
                  <c:v>421.65789406391946</c:v>
                </c:pt>
                <c:pt idx="1184">
                  <c:v>421.62534098225905</c:v>
                </c:pt>
                <c:pt idx="1185">
                  <c:v>421.59278230752295</c:v>
                </c:pt>
                <c:pt idx="1186">
                  <c:v>421.5602180550589</c:v>
                </c:pt>
                <c:pt idx="1187">
                  <c:v>421.52764824017527</c:v>
                </c:pt>
                <c:pt idx="1188">
                  <c:v>421.49507287814157</c:v>
                </c:pt>
                <c:pt idx="1189">
                  <c:v>421.46249198419059</c:v>
                </c:pt>
                <c:pt idx="1190">
                  <c:v>421.42990557351499</c:v>
                </c:pt>
                <c:pt idx="1191">
                  <c:v>421.3973136612708</c:v>
                </c:pt>
                <c:pt idx="1192">
                  <c:v>421.36471626257548</c:v>
                </c:pt>
                <c:pt idx="1193">
                  <c:v>421.33211339250909</c:v>
                </c:pt>
                <c:pt idx="1194">
                  <c:v>421.29950506611362</c:v>
                </c:pt>
                <c:pt idx="1195">
                  <c:v>421.26689129839355</c:v>
                </c:pt>
                <c:pt idx="1196">
                  <c:v>421.23427210431669</c:v>
                </c:pt>
                <c:pt idx="1197">
                  <c:v>421.20164749881269</c:v>
                </c:pt>
                <c:pt idx="1198">
                  <c:v>421.16901749677419</c:v>
                </c:pt>
                <c:pt idx="1199">
                  <c:v>421.13638211305704</c:v>
                </c:pt>
                <c:pt idx="1200">
                  <c:v>421.10374136247992</c:v>
                </c:pt>
                <c:pt idx="1201">
                  <c:v>421.07109525982537</c:v>
                </c:pt>
                <c:pt idx="1202">
                  <c:v>421.03844381983805</c:v>
                </c:pt>
                <c:pt idx="1203">
                  <c:v>421.00578705722694</c:v>
                </c:pt>
                <c:pt idx="1204">
                  <c:v>420.97312498666412</c:v>
                </c:pt>
                <c:pt idx="1205">
                  <c:v>420.9404576227862</c:v>
                </c:pt>
                <c:pt idx="1206">
                  <c:v>420.90778498019222</c:v>
                </c:pt>
                <c:pt idx="1207">
                  <c:v>420.87510707344654</c:v>
                </c:pt>
                <c:pt idx="1208">
                  <c:v>420.84242391707625</c:v>
                </c:pt>
                <c:pt idx="1209">
                  <c:v>420.8097355255731</c:v>
                </c:pt>
                <c:pt idx="1210">
                  <c:v>420.77704191339404</c:v>
                </c:pt>
                <c:pt idx="1211">
                  <c:v>420.74434309495882</c:v>
                </c:pt>
                <c:pt idx="1212">
                  <c:v>420.7116390846524</c:v>
                </c:pt>
                <c:pt idx="1213">
                  <c:v>420.67892989682468</c:v>
                </c:pt>
                <c:pt idx="1214">
                  <c:v>420.6462155457898</c:v>
                </c:pt>
                <c:pt idx="1215">
                  <c:v>420.61349604582688</c:v>
                </c:pt>
                <c:pt idx="1216">
                  <c:v>420.58077141118014</c:v>
                </c:pt>
                <c:pt idx="1217">
                  <c:v>420.54804165605873</c:v>
                </c:pt>
                <c:pt idx="1218">
                  <c:v>420.51530679463656</c:v>
                </c:pt>
                <c:pt idx="1219">
                  <c:v>420.4825668410536</c:v>
                </c:pt>
                <c:pt idx="1220">
                  <c:v>420.44982180941469</c:v>
                </c:pt>
                <c:pt idx="1221">
                  <c:v>420.41707171379034</c:v>
                </c:pt>
                <c:pt idx="1222">
                  <c:v>420.3843165682166</c:v>
                </c:pt>
                <c:pt idx="1223">
                  <c:v>420.35155638669562</c:v>
                </c:pt>
                <c:pt idx="1224">
                  <c:v>420.31879118319483</c:v>
                </c:pt>
                <c:pt idx="1225">
                  <c:v>420.28602097164776</c:v>
                </c:pt>
                <c:pt idx="1226">
                  <c:v>420.2532457659546</c:v>
                </c:pt>
                <c:pt idx="1227">
                  <c:v>420.22046557998101</c:v>
                </c:pt>
                <c:pt idx="1228">
                  <c:v>420.18768042755903</c:v>
                </c:pt>
                <c:pt idx="1229">
                  <c:v>420.15489032248684</c:v>
                </c:pt>
                <c:pt idx="1230">
                  <c:v>420.12209527853014</c:v>
                </c:pt>
                <c:pt idx="1231">
                  <c:v>420.08929530942044</c:v>
                </c:pt>
                <c:pt idx="1232">
                  <c:v>420.05649042885568</c:v>
                </c:pt>
                <c:pt idx="1233">
                  <c:v>420.02368065050149</c:v>
                </c:pt>
                <c:pt idx="1234">
                  <c:v>419.99086598798954</c:v>
                </c:pt>
                <c:pt idx="1235">
                  <c:v>419.95804645491927</c:v>
                </c:pt>
                <c:pt idx="1236">
                  <c:v>419.92522206485654</c:v>
                </c:pt>
                <c:pt idx="1237">
                  <c:v>419.89239283133492</c:v>
                </c:pt>
                <c:pt idx="1238">
                  <c:v>419.85955876785533</c:v>
                </c:pt>
                <c:pt idx="1239">
                  <c:v>419.82671988788587</c:v>
                </c:pt>
                <c:pt idx="1240">
                  <c:v>419.7938762048621</c:v>
                </c:pt>
                <c:pt idx="1241">
                  <c:v>419.76102773218787</c:v>
                </c:pt>
                <c:pt idx="1242">
                  <c:v>419.72817448323383</c:v>
                </c:pt>
                <c:pt idx="1243">
                  <c:v>419.69531647133965</c:v>
                </c:pt>
                <c:pt idx="1244">
                  <c:v>419.6624537098117</c:v>
                </c:pt>
                <c:pt idx="1245">
                  <c:v>419.62958621192519</c:v>
                </c:pt>
                <c:pt idx="1246">
                  <c:v>419.59671399092349</c:v>
                </c:pt>
                <c:pt idx="1247">
                  <c:v>419.56383706001765</c:v>
                </c:pt>
                <c:pt idx="1248">
                  <c:v>419.53095543238766</c:v>
                </c:pt>
                <c:pt idx="1249">
                  <c:v>419.49806912118169</c:v>
                </c:pt>
                <c:pt idx="1250">
                  <c:v>419.46517813951635</c:v>
                </c:pt>
                <c:pt idx="1251">
                  <c:v>419.43228250047764</c:v>
                </c:pt>
                <c:pt idx="1252">
                  <c:v>419.39938221711895</c:v>
                </c:pt>
                <c:pt idx="1253">
                  <c:v>419.36647730246369</c:v>
                </c:pt>
                <c:pt idx="1254">
                  <c:v>419.33356776950427</c:v>
                </c:pt>
                <c:pt idx="1255">
                  <c:v>419.30065363120093</c:v>
                </c:pt>
                <c:pt idx="1256">
                  <c:v>419.2677349004843</c:v>
                </c:pt>
                <c:pt idx="1257">
                  <c:v>419.23481159025329</c:v>
                </c:pt>
                <c:pt idx="1258">
                  <c:v>419.2018837133773</c:v>
                </c:pt>
                <c:pt idx="1259">
                  <c:v>419.16895128269391</c:v>
                </c:pt>
                <c:pt idx="1260">
                  <c:v>419.13601431101125</c:v>
                </c:pt>
                <c:pt idx="1261">
                  <c:v>419.10307281110647</c:v>
                </c:pt>
                <c:pt idx="1262">
                  <c:v>419.07012679572603</c:v>
                </c:pt>
                <c:pt idx="1263">
                  <c:v>419.03717627758772</c:v>
                </c:pt>
                <c:pt idx="1264">
                  <c:v>419.00422126937724</c:v>
                </c:pt>
                <c:pt idx="1265">
                  <c:v>418.97126178375191</c:v>
                </c:pt>
                <c:pt idx="1266">
                  <c:v>418.93829783333848</c:v>
                </c:pt>
                <c:pt idx="1267">
                  <c:v>418.90532943073396</c:v>
                </c:pt>
                <c:pt idx="1268">
                  <c:v>418.87235658850506</c:v>
                </c:pt>
                <c:pt idx="1269">
                  <c:v>418.8393793191899</c:v>
                </c:pt>
                <c:pt idx="1270">
                  <c:v>418.80639763529638</c:v>
                </c:pt>
                <c:pt idx="1271">
                  <c:v>418.77341154930303</c:v>
                </c:pt>
                <c:pt idx="1272">
                  <c:v>418.74042107365932</c:v>
                </c:pt>
                <c:pt idx="1273">
                  <c:v>418.70742622078535</c:v>
                </c:pt>
                <c:pt idx="1274">
                  <c:v>418.67442700307106</c:v>
                </c:pt>
                <c:pt idx="1275">
                  <c:v>418.64142343287926</c:v>
                </c:pt>
                <c:pt idx="1276">
                  <c:v>418.60841552254192</c:v>
                </c:pt>
                <c:pt idx="1277">
                  <c:v>418.57540328436318</c:v>
                </c:pt>
                <c:pt idx="1278">
                  <c:v>418.54238673061775</c:v>
                </c:pt>
                <c:pt idx="1279">
                  <c:v>418.50936587355216</c:v>
                </c:pt>
                <c:pt idx="1280">
                  <c:v>418.47634072538358</c:v>
                </c:pt>
                <c:pt idx="1281">
                  <c:v>418.44331129830135</c:v>
                </c:pt>
                <c:pt idx="1282">
                  <c:v>418.41027760446593</c:v>
                </c:pt>
                <c:pt idx="1283">
                  <c:v>418.37723965600958</c:v>
                </c:pt>
                <c:pt idx="1284">
                  <c:v>418.3441974650363</c:v>
                </c:pt>
                <c:pt idx="1285">
                  <c:v>418.31115104362158</c:v>
                </c:pt>
                <c:pt idx="1286">
                  <c:v>418.27810040381274</c:v>
                </c:pt>
                <c:pt idx="1287">
                  <c:v>418.24504555762945</c:v>
                </c:pt>
                <c:pt idx="1288">
                  <c:v>418.21198651706339</c:v>
                </c:pt>
                <c:pt idx="1289">
                  <c:v>418.17892329407789</c:v>
                </c:pt>
                <c:pt idx="1290">
                  <c:v>418.14585590060949</c:v>
                </c:pt>
                <c:pt idx="1291">
                  <c:v>418.1127843485657</c:v>
                </c:pt>
                <c:pt idx="1292">
                  <c:v>418.0797086498273</c:v>
                </c:pt>
                <c:pt idx="1293">
                  <c:v>418.04662881624796</c:v>
                </c:pt>
                <c:pt idx="1294">
                  <c:v>418.01354485965237</c:v>
                </c:pt>
                <c:pt idx="1295">
                  <c:v>417.98045679183917</c:v>
                </c:pt>
                <c:pt idx="1296">
                  <c:v>417.94736462457939</c:v>
                </c:pt>
                <c:pt idx="1297">
                  <c:v>417.91426836961676</c:v>
                </c:pt>
                <c:pt idx="1298">
                  <c:v>417.88116803866757</c:v>
                </c:pt>
                <c:pt idx="1299">
                  <c:v>417.84806364342211</c:v>
                </c:pt>
                <c:pt idx="1300">
                  <c:v>417.81495519554272</c:v>
                </c:pt>
                <c:pt idx="1301">
                  <c:v>417.78184270666509</c:v>
                </c:pt>
                <c:pt idx="1302">
                  <c:v>417.74872618839828</c:v>
                </c:pt>
                <c:pt idx="1303">
                  <c:v>417.71560565232465</c:v>
                </c:pt>
                <c:pt idx="1304">
                  <c:v>417.68248110999957</c:v>
                </c:pt>
                <c:pt idx="1305">
                  <c:v>417.64935257295247</c:v>
                </c:pt>
                <c:pt idx="1306">
                  <c:v>417.61622005268623</c:v>
                </c:pt>
                <c:pt idx="1307">
                  <c:v>417.58308356067658</c:v>
                </c:pt>
                <c:pt idx="1308">
                  <c:v>417.5499431083735</c:v>
                </c:pt>
                <c:pt idx="1309">
                  <c:v>417.51679870720119</c:v>
                </c:pt>
                <c:pt idx="1310">
                  <c:v>417.48365036855705</c:v>
                </c:pt>
                <c:pt idx="1311">
                  <c:v>417.45049810381227</c:v>
                </c:pt>
                <c:pt idx="1312">
                  <c:v>417.41734192431244</c:v>
                </c:pt>
                <c:pt idx="1313">
                  <c:v>417.38418184137737</c:v>
                </c:pt>
                <c:pt idx="1314">
                  <c:v>417.35101786630082</c:v>
                </c:pt>
                <c:pt idx="1315">
                  <c:v>417.31785001035053</c:v>
                </c:pt>
                <c:pt idx="1316">
                  <c:v>417.2846782847688</c:v>
                </c:pt>
                <c:pt idx="1317">
                  <c:v>417.25150270077239</c:v>
                </c:pt>
                <c:pt idx="1318">
                  <c:v>417.21832326955229</c:v>
                </c:pt>
                <c:pt idx="1319">
                  <c:v>417.18514000227464</c:v>
                </c:pt>
                <c:pt idx="1320">
                  <c:v>417.1519529100795</c:v>
                </c:pt>
                <c:pt idx="1321">
                  <c:v>417.11876200408165</c:v>
                </c:pt>
                <c:pt idx="1322">
                  <c:v>417.08556729537105</c:v>
                </c:pt>
                <c:pt idx="1323">
                  <c:v>417.05236879501268</c:v>
                </c:pt>
                <c:pt idx="1324">
                  <c:v>417.01916651404514</c:v>
                </c:pt>
                <c:pt idx="1325">
                  <c:v>416.98596046348416</c:v>
                </c:pt>
                <c:pt idx="1326">
                  <c:v>416.95275065431821</c:v>
                </c:pt>
                <c:pt idx="1327">
                  <c:v>416.91953709751283</c:v>
                </c:pt>
                <c:pt idx="1328">
                  <c:v>416.88631980400754</c:v>
                </c:pt>
                <c:pt idx="1329">
                  <c:v>416.85309878471793</c:v>
                </c:pt>
                <c:pt idx="1330">
                  <c:v>416.81987405053411</c:v>
                </c:pt>
                <c:pt idx="1331">
                  <c:v>416.78664561232267</c:v>
                </c:pt>
                <c:pt idx="1332">
                  <c:v>416.75341348092462</c:v>
                </c:pt>
                <c:pt idx="1333">
                  <c:v>416.7201776671576</c:v>
                </c:pt>
                <c:pt idx="1334">
                  <c:v>416.68693818181401</c:v>
                </c:pt>
                <c:pt idx="1335">
                  <c:v>416.65369503566234</c:v>
                </c:pt>
                <c:pt idx="1336">
                  <c:v>416.62044823944689</c:v>
                </c:pt>
                <c:pt idx="1337">
                  <c:v>416.58719780388839</c:v>
                </c:pt>
                <c:pt idx="1338">
                  <c:v>416.55394373968198</c:v>
                </c:pt>
                <c:pt idx="1339">
                  <c:v>416.52068605750026</c:v>
                </c:pt>
                <c:pt idx="1340">
                  <c:v>416.48742476799117</c:v>
                </c:pt>
                <c:pt idx="1341">
                  <c:v>416.45415988177922</c:v>
                </c:pt>
                <c:pt idx="1342">
                  <c:v>416.42089140946507</c:v>
                </c:pt>
                <c:pt idx="1343">
                  <c:v>416.38761936162524</c:v>
                </c:pt>
                <c:pt idx="1344">
                  <c:v>416.35434374881311</c:v>
                </c:pt>
                <c:pt idx="1345">
                  <c:v>416.32106458155795</c:v>
                </c:pt>
                <c:pt idx="1346">
                  <c:v>416.28778187036636</c:v>
                </c:pt>
                <c:pt idx="1347">
                  <c:v>416.25449562572044</c:v>
                </c:pt>
                <c:pt idx="1348">
                  <c:v>416.22120585807949</c:v>
                </c:pt>
                <c:pt idx="1349">
                  <c:v>416.18791257787996</c:v>
                </c:pt>
                <c:pt idx="1350">
                  <c:v>416.15461579553403</c:v>
                </c:pt>
                <c:pt idx="1351">
                  <c:v>416.12131552143165</c:v>
                </c:pt>
                <c:pt idx="1352">
                  <c:v>416.08801176593937</c:v>
                </c:pt>
                <c:pt idx="1353">
                  <c:v>416.05470453940012</c:v>
                </c:pt>
                <c:pt idx="1354">
                  <c:v>416.02139385213479</c:v>
                </c:pt>
                <c:pt idx="1355">
                  <c:v>415.98807971444063</c:v>
                </c:pt>
                <c:pt idx="1356">
                  <c:v>415.95476213659293</c:v>
                </c:pt>
                <c:pt idx="1357">
                  <c:v>415.92144112884273</c:v>
                </c:pt>
                <c:pt idx="1358">
                  <c:v>415.88811670142007</c:v>
                </c:pt>
                <c:pt idx="1359">
                  <c:v>415.85478886453154</c:v>
                </c:pt>
                <c:pt idx="1360">
                  <c:v>415.82145762836086</c:v>
                </c:pt>
                <c:pt idx="1361">
                  <c:v>415.78812300306953</c:v>
                </c:pt>
                <c:pt idx="1362">
                  <c:v>415.75478499879722</c:v>
                </c:pt>
                <c:pt idx="1363">
                  <c:v>415.72144362565996</c:v>
                </c:pt>
                <c:pt idx="1364">
                  <c:v>415.68809889375268</c:v>
                </c:pt>
                <c:pt idx="1365">
                  <c:v>415.6547508131473</c:v>
                </c:pt>
                <c:pt idx="1366">
                  <c:v>415.6213993938938</c:v>
                </c:pt>
                <c:pt idx="1367">
                  <c:v>415.58804464602008</c:v>
                </c:pt>
                <c:pt idx="1368">
                  <c:v>415.55468657953219</c:v>
                </c:pt>
                <c:pt idx="1369">
                  <c:v>415.52132520441381</c:v>
                </c:pt>
                <c:pt idx="1370">
                  <c:v>415.48796053062654</c:v>
                </c:pt>
                <c:pt idx="1371">
                  <c:v>415.45459256811057</c:v>
                </c:pt>
                <c:pt idx="1372">
                  <c:v>415.42122132678446</c:v>
                </c:pt>
                <c:pt idx="1373">
                  <c:v>415.38784681654442</c:v>
                </c:pt>
                <c:pt idx="1374">
                  <c:v>415.35446904726552</c:v>
                </c:pt>
                <c:pt idx="1375">
                  <c:v>415.32108802880049</c:v>
                </c:pt>
                <c:pt idx="1376">
                  <c:v>415.2877037709809</c:v>
                </c:pt>
                <c:pt idx="1377">
                  <c:v>415.25431628361724</c:v>
                </c:pt>
                <c:pt idx="1378">
                  <c:v>415.22092557649836</c:v>
                </c:pt>
                <c:pt idx="1379">
                  <c:v>415.1875316593912</c:v>
                </c:pt>
                <c:pt idx="1380">
                  <c:v>415.15413454204162</c:v>
                </c:pt>
                <c:pt idx="1381">
                  <c:v>415.12073423417502</c:v>
                </c:pt>
                <c:pt idx="1382">
                  <c:v>415.08733074549428</c:v>
                </c:pt>
                <c:pt idx="1383">
                  <c:v>415.05392408568218</c:v>
                </c:pt>
                <c:pt idx="1384">
                  <c:v>415.02051426440039</c:v>
                </c:pt>
                <c:pt idx="1385">
                  <c:v>414.98710129128864</c:v>
                </c:pt>
                <c:pt idx="1386">
                  <c:v>414.95368517596688</c:v>
                </c:pt>
                <c:pt idx="1387">
                  <c:v>414.9202659280333</c:v>
                </c:pt>
                <c:pt idx="1388">
                  <c:v>414.88684355706567</c:v>
                </c:pt>
                <c:pt idx="1389">
                  <c:v>414.85341807262074</c:v>
                </c:pt>
                <c:pt idx="1390">
                  <c:v>414.81998948423478</c:v>
                </c:pt>
                <c:pt idx="1391">
                  <c:v>414.78655780142356</c:v>
                </c:pt>
                <c:pt idx="1392">
                  <c:v>414.75312303368185</c:v>
                </c:pt>
                <c:pt idx="1393">
                  <c:v>414.71968519048414</c:v>
                </c:pt>
                <c:pt idx="1394">
                  <c:v>414.68624428128379</c:v>
                </c:pt>
                <c:pt idx="1395">
                  <c:v>414.65280031551532</c:v>
                </c:pt>
                <c:pt idx="1396">
                  <c:v>414.61935330259075</c:v>
                </c:pt>
                <c:pt idx="1397">
                  <c:v>414.58590325190363</c:v>
                </c:pt>
                <c:pt idx="1398">
                  <c:v>414.55245017282652</c:v>
                </c:pt>
                <c:pt idx="1399">
                  <c:v>414.51899407471126</c:v>
                </c:pt>
                <c:pt idx="1400">
                  <c:v>414.48553496689021</c:v>
                </c:pt>
                <c:pt idx="1401">
                  <c:v>414.45207285867582</c:v>
                </c:pt>
                <c:pt idx="1402">
                  <c:v>414.41860775936016</c:v>
                </c:pt>
                <c:pt idx="1403">
                  <c:v>414.38513967821484</c:v>
                </c:pt>
                <c:pt idx="1404">
                  <c:v>414.3516686244929</c:v>
                </c:pt>
                <c:pt idx="1405">
                  <c:v>414.31819460742611</c:v>
                </c:pt>
                <c:pt idx="1406">
                  <c:v>414.28471763622713</c:v>
                </c:pt>
                <c:pt idx="1407">
                  <c:v>414.25123772008862</c:v>
                </c:pt>
                <c:pt idx="1408">
                  <c:v>414.21775486818387</c:v>
                </c:pt>
                <c:pt idx="1409">
                  <c:v>414.18426908966666</c:v>
                </c:pt>
                <c:pt idx="1410">
                  <c:v>414.15078039367052</c:v>
                </c:pt>
                <c:pt idx="1411">
                  <c:v>414.11728878930955</c:v>
                </c:pt>
                <c:pt idx="1412">
                  <c:v>414.08379428567935</c:v>
                </c:pt>
                <c:pt idx="1413">
                  <c:v>414.05029689185477</c:v>
                </c:pt>
                <c:pt idx="1414">
                  <c:v>414.01679661689218</c:v>
                </c:pt>
                <c:pt idx="1415">
                  <c:v>413.98329346982825</c:v>
                </c:pt>
                <c:pt idx="1416">
                  <c:v>413.94978745968075</c:v>
                </c:pt>
                <c:pt idx="1417">
                  <c:v>413.91627859544747</c:v>
                </c:pt>
                <c:pt idx="1418">
                  <c:v>413.88276688610807</c:v>
                </c:pt>
                <c:pt idx="1419">
                  <c:v>413.84925234062263</c:v>
                </c:pt>
                <c:pt idx="1420">
                  <c:v>413.81573496793158</c:v>
                </c:pt>
                <c:pt idx="1421">
                  <c:v>413.78221477695752</c:v>
                </c:pt>
                <c:pt idx="1422">
                  <c:v>413.74869177660298</c:v>
                </c:pt>
                <c:pt idx="1423">
                  <c:v>413.71516597575271</c:v>
                </c:pt>
                <c:pt idx="1424">
                  <c:v>413.68163738327189</c:v>
                </c:pt>
                <c:pt idx="1425">
                  <c:v>413.64810600800701</c:v>
                </c:pt>
                <c:pt idx="1426">
                  <c:v>413.61457185878584</c:v>
                </c:pt>
                <c:pt idx="1427">
                  <c:v>413.58103494441752</c:v>
                </c:pt>
                <c:pt idx="1428">
                  <c:v>413.54749527369228</c:v>
                </c:pt>
                <c:pt idx="1429">
                  <c:v>413.51395285538274</c:v>
                </c:pt>
                <c:pt idx="1430">
                  <c:v>413.48040769824178</c:v>
                </c:pt>
                <c:pt idx="1431">
                  <c:v>413.44685981100446</c:v>
                </c:pt>
                <c:pt idx="1432">
                  <c:v>413.41330920238715</c:v>
                </c:pt>
                <c:pt idx="1433">
                  <c:v>413.37975588108804</c:v>
                </c:pt>
                <c:pt idx="1434">
                  <c:v>413.34619985578706</c:v>
                </c:pt>
                <c:pt idx="1435">
                  <c:v>413.31264113514555</c:v>
                </c:pt>
                <c:pt idx="1436">
                  <c:v>413.27907972780667</c:v>
                </c:pt>
                <c:pt idx="1437">
                  <c:v>413.24551564239562</c:v>
                </c:pt>
                <c:pt idx="1438">
                  <c:v>413.2119488875195</c:v>
                </c:pt>
                <c:pt idx="1439">
                  <c:v>413.17837947176719</c:v>
                </c:pt>
                <c:pt idx="1440">
                  <c:v>413.14480740370925</c:v>
                </c:pt>
                <c:pt idx="1441">
                  <c:v>413.11123269189892</c:v>
                </c:pt>
                <c:pt idx="1442">
                  <c:v>413.07765534487123</c:v>
                </c:pt>
                <c:pt idx="1443">
                  <c:v>413.04407537114264</c:v>
                </c:pt>
                <c:pt idx="1444">
                  <c:v>413.01049277921288</c:v>
                </c:pt>
                <c:pt idx="1445">
                  <c:v>412.97690757756317</c:v>
                </c:pt>
                <c:pt idx="1446">
                  <c:v>412.9433197746576</c:v>
                </c:pt>
                <c:pt idx="1447">
                  <c:v>412.9097293789419</c:v>
                </c:pt>
                <c:pt idx="1448">
                  <c:v>412.87613639884415</c:v>
                </c:pt>
                <c:pt idx="1449">
                  <c:v>412.84254084277563</c:v>
                </c:pt>
                <c:pt idx="1450">
                  <c:v>412.80894271912928</c:v>
                </c:pt>
                <c:pt idx="1451">
                  <c:v>412.77534203628113</c:v>
                </c:pt>
                <c:pt idx="1452">
                  <c:v>412.74173880258934</c:v>
                </c:pt>
                <c:pt idx="1453">
                  <c:v>412.70813302639471</c:v>
                </c:pt>
                <c:pt idx="1454">
                  <c:v>412.67452471602076</c:v>
                </c:pt>
                <c:pt idx="1455">
                  <c:v>412.6409138797739</c:v>
                </c:pt>
                <c:pt idx="1456">
                  <c:v>412.60730052594278</c:v>
                </c:pt>
                <c:pt idx="1457">
                  <c:v>412.57368466279945</c:v>
                </c:pt>
                <c:pt idx="1458">
                  <c:v>412.54006629859822</c:v>
                </c:pt>
                <c:pt idx="1459">
                  <c:v>412.50644544157683</c:v>
                </c:pt>
                <c:pt idx="1460">
                  <c:v>412.47282209995524</c:v>
                </c:pt>
                <c:pt idx="1461">
                  <c:v>412.43919628193709</c:v>
                </c:pt>
                <c:pt idx="1462">
                  <c:v>412.40556799570891</c:v>
                </c:pt>
                <c:pt idx="1463">
                  <c:v>412.37193724943967</c:v>
                </c:pt>
                <c:pt idx="1464">
                  <c:v>412.33830405128219</c:v>
                </c:pt>
                <c:pt idx="1465">
                  <c:v>412.30466840937163</c:v>
                </c:pt>
                <c:pt idx="1466">
                  <c:v>412.27103033182755</c:v>
                </c:pt>
                <c:pt idx="1467">
                  <c:v>412.23738982675167</c:v>
                </c:pt>
                <c:pt idx="1468">
                  <c:v>412.20374690222962</c:v>
                </c:pt>
                <c:pt idx="1469">
                  <c:v>412.17010156632961</c:v>
                </c:pt>
                <c:pt idx="1470">
                  <c:v>412.13645382710411</c:v>
                </c:pt>
                <c:pt idx="1471">
                  <c:v>412.10280369258817</c:v>
                </c:pt>
                <c:pt idx="1472">
                  <c:v>412.06915117080166</c:v>
                </c:pt>
                <c:pt idx="1473">
                  <c:v>412.03549626974603</c:v>
                </c:pt>
                <c:pt idx="1474">
                  <c:v>412.00183899740807</c:v>
                </c:pt>
                <c:pt idx="1475">
                  <c:v>411.96817936175694</c:v>
                </c:pt>
                <c:pt idx="1476">
                  <c:v>411.93451737074594</c:v>
                </c:pt>
                <c:pt idx="1477">
                  <c:v>411.90085303231228</c:v>
                </c:pt>
                <c:pt idx="1478">
                  <c:v>411.8671863543766</c:v>
                </c:pt>
                <c:pt idx="1479">
                  <c:v>411.83351734484268</c:v>
                </c:pt>
                <c:pt idx="1480">
                  <c:v>411.79984601159958</c:v>
                </c:pt>
                <c:pt idx="1481">
                  <c:v>411.76617236251883</c:v>
                </c:pt>
                <c:pt idx="1482">
                  <c:v>411.73249640545646</c:v>
                </c:pt>
                <c:pt idx="1483">
                  <c:v>411.69881814825283</c:v>
                </c:pt>
                <c:pt idx="1484">
                  <c:v>411.66513759873135</c:v>
                </c:pt>
                <c:pt idx="1485">
                  <c:v>411.63145476470015</c:v>
                </c:pt>
                <c:pt idx="1486">
                  <c:v>411.5977696539515</c:v>
                </c:pt>
                <c:pt idx="1487">
                  <c:v>411.56408227426095</c:v>
                </c:pt>
                <c:pt idx="1488">
                  <c:v>411.53039263338889</c:v>
                </c:pt>
                <c:pt idx="1489">
                  <c:v>411.49670073908015</c:v>
                </c:pt>
                <c:pt idx="1490">
                  <c:v>411.46300659906296</c:v>
                </c:pt>
                <c:pt idx="1491">
                  <c:v>411.42931022105057</c:v>
                </c:pt>
                <c:pt idx="1492">
                  <c:v>411.39561161274031</c:v>
                </c:pt>
                <c:pt idx="1493">
                  <c:v>411.36191078181321</c:v>
                </c:pt>
                <c:pt idx="1494">
                  <c:v>411.32820773593579</c:v>
                </c:pt>
                <c:pt idx="1495">
                  <c:v>411.2945024827585</c:v>
                </c:pt>
                <c:pt idx="1496">
                  <c:v>411.26079502991615</c:v>
                </c:pt>
                <c:pt idx="1497">
                  <c:v>411.22708538502849</c:v>
                </c:pt>
                <c:pt idx="1498">
                  <c:v>411.19337355569888</c:v>
                </c:pt>
                <c:pt idx="1499">
                  <c:v>411.15965954951685</c:v>
                </c:pt>
                <c:pt idx="1500">
                  <c:v>411.12594337405477</c:v>
                </c:pt>
                <c:pt idx="1501">
                  <c:v>411.09222503687118</c:v>
                </c:pt>
                <c:pt idx="1502">
                  <c:v>411.05850454550853</c:v>
                </c:pt>
                <c:pt idx="1503">
                  <c:v>411.02478190749412</c:v>
                </c:pt>
                <c:pt idx="1504">
                  <c:v>410.99105713034049</c:v>
                </c:pt>
                <c:pt idx="1505">
                  <c:v>410.95733022154468</c:v>
                </c:pt>
                <c:pt idx="1506">
                  <c:v>410.92360118858835</c:v>
                </c:pt>
                <c:pt idx="1507">
                  <c:v>410.88987003893874</c:v>
                </c:pt>
                <c:pt idx="1508">
                  <c:v>410.85613678004762</c:v>
                </c:pt>
                <c:pt idx="1509">
                  <c:v>410.82240141935171</c:v>
                </c:pt>
                <c:pt idx="1510">
                  <c:v>410.78866396427264</c:v>
                </c:pt>
                <c:pt idx="1511">
                  <c:v>410.75492442221804</c:v>
                </c:pt>
                <c:pt idx="1512">
                  <c:v>410.72118280057907</c:v>
                </c:pt>
                <c:pt idx="1513">
                  <c:v>410.6874391067339</c:v>
                </c:pt>
                <c:pt idx="1514">
                  <c:v>410.65369334804438</c:v>
                </c:pt>
                <c:pt idx="1515">
                  <c:v>410.61994553185809</c:v>
                </c:pt>
                <c:pt idx="1516">
                  <c:v>410.58619566550823</c:v>
                </c:pt>
                <c:pt idx="1517">
                  <c:v>410.55244375631275</c:v>
                </c:pt>
                <c:pt idx="1518">
                  <c:v>410.51868981157548</c:v>
                </c:pt>
                <c:pt idx="1519">
                  <c:v>410.48493383858533</c:v>
                </c:pt>
                <c:pt idx="1520">
                  <c:v>410.45117584461644</c:v>
                </c:pt>
                <c:pt idx="1521">
                  <c:v>410.41741583692914</c:v>
                </c:pt>
                <c:pt idx="1522">
                  <c:v>410.38365382276822</c:v>
                </c:pt>
                <c:pt idx="1523">
                  <c:v>410.3498898093647</c:v>
                </c:pt>
                <c:pt idx="1524">
                  <c:v>410.31612380393483</c:v>
                </c:pt>
                <c:pt idx="1525">
                  <c:v>410.28235581368102</c:v>
                </c:pt>
                <c:pt idx="1526">
                  <c:v>410.24858584579067</c:v>
                </c:pt>
                <c:pt idx="1527">
                  <c:v>410.2148139074373</c:v>
                </c:pt>
                <c:pt idx="1528">
                  <c:v>410.18104000578001</c:v>
                </c:pt>
                <c:pt idx="1529">
                  <c:v>410.14726414796348</c:v>
                </c:pt>
                <c:pt idx="1530">
                  <c:v>410.1134863411184</c:v>
                </c:pt>
                <c:pt idx="1531">
                  <c:v>410.07970659236128</c:v>
                </c:pt>
                <c:pt idx="1532">
                  <c:v>410.04592490879423</c:v>
                </c:pt>
                <c:pt idx="1533">
                  <c:v>410.01214129750559</c:v>
                </c:pt>
                <c:pt idx="1534">
                  <c:v>409.97835576556986</c:v>
                </c:pt>
                <c:pt idx="1535">
                  <c:v>409.94456832004653</c:v>
                </c:pt>
                <c:pt idx="1536">
                  <c:v>409.91077896798197</c:v>
                </c:pt>
                <c:pt idx="1537">
                  <c:v>409.87698771640862</c:v>
                </c:pt>
                <c:pt idx="1538">
                  <c:v>409.84319457234483</c:v>
                </c:pt>
                <c:pt idx="1539">
                  <c:v>409.80939954279432</c:v>
                </c:pt>
                <c:pt idx="1540">
                  <c:v>409.77560263474794</c:v>
                </c:pt>
                <c:pt idx="1541">
                  <c:v>409.74180385518258</c:v>
                </c:pt>
                <c:pt idx="1542">
                  <c:v>409.708003211061</c:v>
                </c:pt>
                <c:pt idx="1543">
                  <c:v>409.67420070933247</c:v>
                </c:pt>
                <c:pt idx="1544">
                  <c:v>409.64039635693206</c:v>
                </c:pt>
                <c:pt idx="1545">
                  <c:v>409.60659016078245</c:v>
                </c:pt>
                <c:pt idx="1546">
                  <c:v>409.57278212779079</c:v>
                </c:pt>
                <c:pt idx="1547">
                  <c:v>409.53897226485236</c:v>
                </c:pt>
                <c:pt idx="1548">
                  <c:v>409.50516057884789</c:v>
                </c:pt>
                <c:pt idx="1549">
                  <c:v>409.47134707664475</c:v>
                </c:pt>
                <c:pt idx="1550">
                  <c:v>409.43753176509699</c:v>
                </c:pt>
                <c:pt idx="1551">
                  <c:v>409.40371465104482</c:v>
                </c:pt>
                <c:pt idx="1552">
                  <c:v>409.36989574131582</c:v>
                </c:pt>
                <c:pt idx="1553">
                  <c:v>409.33607504272328</c:v>
                </c:pt>
                <c:pt idx="1554">
                  <c:v>409.30225256206762</c:v>
                </c:pt>
                <c:pt idx="1555">
                  <c:v>409.26842830613572</c:v>
                </c:pt>
                <c:pt idx="1556">
                  <c:v>409.23460228170075</c:v>
                </c:pt>
                <c:pt idx="1557">
                  <c:v>409.20077449552417</c:v>
                </c:pt>
                <c:pt idx="1558">
                  <c:v>409.16694495435212</c:v>
                </c:pt>
                <c:pt idx="1559">
                  <c:v>409.13311366491882</c:v>
                </c:pt>
                <c:pt idx="1560">
                  <c:v>409.09928063394545</c:v>
                </c:pt>
                <c:pt idx="1561">
                  <c:v>409.06544586813942</c:v>
                </c:pt>
                <c:pt idx="1562">
                  <c:v>409.03160937419511</c:v>
                </c:pt>
                <c:pt idx="1563">
                  <c:v>408.99777115879442</c:v>
                </c:pt>
                <c:pt idx="1564">
                  <c:v>408.96393122860525</c:v>
                </c:pt>
                <c:pt idx="1565">
                  <c:v>408.93008959028339</c:v>
                </c:pt>
                <c:pt idx="1566">
                  <c:v>408.89624625047117</c:v>
                </c:pt>
                <c:pt idx="1567">
                  <c:v>408.8624012157984</c:v>
                </c:pt>
                <c:pt idx="1568">
                  <c:v>408.82855449288138</c:v>
                </c:pt>
                <c:pt idx="1569">
                  <c:v>408.79470608832435</c:v>
                </c:pt>
                <c:pt idx="1570">
                  <c:v>408.76085600871755</c:v>
                </c:pt>
                <c:pt idx="1571">
                  <c:v>408.72700426064006</c:v>
                </c:pt>
                <c:pt idx="1572">
                  <c:v>408.6931508506562</c:v>
                </c:pt>
                <c:pt idx="1573">
                  <c:v>408.65929578531933</c:v>
                </c:pt>
                <c:pt idx="1574">
                  <c:v>408.62543907116901</c:v>
                </c:pt>
                <c:pt idx="1575">
                  <c:v>408.59158071473263</c:v>
                </c:pt>
                <c:pt idx="1576">
                  <c:v>408.55772072252455</c:v>
                </c:pt>
                <c:pt idx="1577">
                  <c:v>408.52385910104698</c:v>
                </c:pt>
                <c:pt idx="1578">
                  <c:v>408.48999585678911</c:v>
                </c:pt>
                <c:pt idx="1579">
                  <c:v>408.45613099622761</c:v>
                </c:pt>
                <c:pt idx="1580">
                  <c:v>408.42226452582719</c:v>
                </c:pt>
                <c:pt idx="1581">
                  <c:v>408.3883964520391</c:v>
                </c:pt>
                <c:pt idx="1582">
                  <c:v>408.35452678130321</c:v>
                </c:pt>
                <c:pt idx="1583">
                  <c:v>408.32065552004633</c:v>
                </c:pt>
                <c:pt idx="1584">
                  <c:v>408.2867826746828</c:v>
                </c:pt>
                <c:pt idx="1585">
                  <c:v>408.25290825161477</c:v>
                </c:pt>
                <c:pt idx="1586">
                  <c:v>408.21903225723179</c:v>
                </c:pt>
                <c:pt idx="1587">
                  <c:v>408.18515469791191</c:v>
                </c:pt>
                <c:pt idx="1588">
                  <c:v>408.15127558002013</c:v>
                </c:pt>
                <c:pt idx="1589">
                  <c:v>408.11739490990925</c:v>
                </c:pt>
                <c:pt idx="1590">
                  <c:v>408.08351269392023</c:v>
                </c:pt>
                <c:pt idx="1591">
                  <c:v>408.04962893838166</c:v>
                </c:pt>
                <c:pt idx="1592">
                  <c:v>408.01574364960942</c:v>
                </c:pt>
                <c:pt idx="1593">
                  <c:v>407.98185683390847</c:v>
                </c:pt>
                <c:pt idx="1594">
                  <c:v>407.94796849757103</c:v>
                </c:pt>
                <c:pt idx="1595">
                  <c:v>407.9140786468767</c:v>
                </c:pt>
                <c:pt idx="1596">
                  <c:v>407.88018728809379</c:v>
                </c:pt>
                <c:pt idx="1597">
                  <c:v>407.84629442747831</c:v>
                </c:pt>
                <c:pt idx="1598">
                  <c:v>407.81240007127457</c:v>
                </c:pt>
                <c:pt idx="1599">
                  <c:v>407.77850422571436</c:v>
                </c:pt>
                <c:pt idx="1600">
                  <c:v>407.7446068970184</c:v>
                </c:pt>
                <c:pt idx="1601">
                  <c:v>407.71070809139457</c:v>
                </c:pt>
                <c:pt idx="1602">
                  <c:v>407.67680781503981</c:v>
                </c:pt>
                <c:pt idx="1603">
                  <c:v>407.6429060741383</c:v>
                </c:pt>
                <c:pt idx="1604">
                  <c:v>407.60900287486322</c:v>
                </c:pt>
                <c:pt idx="1605">
                  <c:v>407.57509822337516</c:v>
                </c:pt>
                <c:pt idx="1606">
                  <c:v>407.54119212582418</c:v>
                </c:pt>
                <c:pt idx="1607">
                  <c:v>407.50728458834743</c:v>
                </c:pt>
                <c:pt idx="1608">
                  <c:v>407.4733756170707</c:v>
                </c:pt>
                <c:pt idx="1609">
                  <c:v>407.43946521810875</c:v>
                </c:pt>
                <c:pt idx="1610">
                  <c:v>407.40555339756349</c:v>
                </c:pt>
                <c:pt idx="1611">
                  <c:v>407.37164016152667</c:v>
                </c:pt>
                <c:pt idx="1612">
                  <c:v>407.3377255160774</c:v>
                </c:pt>
                <c:pt idx="1613">
                  <c:v>407.3038094672836</c:v>
                </c:pt>
                <c:pt idx="1614">
                  <c:v>407.26989202120177</c:v>
                </c:pt>
                <c:pt idx="1615">
                  <c:v>407.2359731838763</c:v>
                </c:pt>
                <c:pt idx="1616">
                  <c:v>407.20205296134134</c:v>
                </c:pt>
                <c:pt idx="1617">
                  <c:v>407.16813135961831</c:v>
                </c:pt>
                <c:pt idx="1618">
                  <c:v>407.13420838471859</c:v>
                </c:pt>
                <c:pt idx="1619">
                  <c:v>407.10028404264017</c:v>
                </c:pt>
                <c:pt idx="1620">
                  <c:v>407.06635833937219</c:v>
                </c:pt>
                <c:pt idx="1621">
                  <c:v>407.03243128088997</c:v>
                </c:pt>
                <c:pt idx="1622">
                  <c:v>406.99850287315996</c:v>
                </c:pt>
                <c:pt idx="1623">
                  <c:v>406.96457312213522</c:v>
                </c:pt>
                <c:pt idx="1624">
                  <c:v>406.93064203375843</c:v>
                </c:pt>
                <c:pt idx="1625">
                  <c:v>406.89670961396189</c:v>
                </c:pt>
                <c:pt idx="1626">
                  <c:v>406.86277586866561</c:v>
                </c:pt>
                <c:pt idx="1627">
                  <c:v>406.82884080377812</c:v>
                </c:pt>
                <c:pt idx="1628">
                  <c:v>406.79490442519801</c:v>
                </c:pt>
                <c:pt idx="1629">
                  <c:v>406.76096673881227</c:v>
                </c:pt>
                <c:pt idx="1630">
                  <c:v>406.72702775049686</c:v>
                </c:pt>
                <c:pt idx="1631">
                  <c:v>406.6930874661158</c:v>
                </c:pt>
                <c:pt idx="1632">
                  <c:v>406.65914589152356</c:v>
                </c:pt>
                <c:pt idx="1633">
                  <c:v>406.62520303256235</c:v>
                </c:pt>
                <c:pt idx="1634">
                  <c:v>406.59125889506441</c:v>
                </c:pt>
                <c:pt idx="1635">
                  <c:v>406.55731348485051</c:v>
                </c:pt>
                <c:pt idx="1636">
                  <c:v>406.52336680773021</c:v>
                </c:pt>
                <c:pt idx="1637">
                  <c:v>406.48941886950291</c:v>
                </c:pt>
                <c:pt idx="1638">
                  <c:v>406.45546967595675</c:v>
                </c:pt>
                <c:pt idx="1639">
                  <c:v>406.42151923286855</c:v>
                </c:pt>
                <c:pt idx="1640">
                  <c:v>406.38756754600536</c:v>
                </c:pt>
                <c:pt idx="1641">
                  <c:v>406.35361462112218</c:v>
                </c:pt>
                <c:pt idx="1642">
                  <c:v>406.31966046396474</c:v>
                </c:pt>
                <c:pt idx="1643">
                  <c:v>406.28570508026655</c:v>
                </c:pt>
                <c:pt idx="1644">
                  <c:v>406.25174847575153</c:v>
                </c:pt>
                <c:pt idx="1645">
                  <c:v>406.21779065613185</c:v>
                </c:pt>
                <c:pt idx="1646">
                  <c:v>406.18383162711035</c:v>
                </c:pt>
                <c:pt idx="1647">
                  <c:v>406.14987139437824</c:v>
                </c:pt>
                <c:pt idx="1648">
                  <c:v>406.11590996361616</c:v>
                </c:pt>
                <c:pt idx="1649">
                  <c:v>406.08194734049471</c:v>
                </c:pt>
                <c:pt idx="1650">
                  <c:v>406.04798353067321</c:v>
                </c:pt>
                <c:pt idx="1651">
                  <c:v>406.0140185398011</c:v>
                </c:pt>
                <c:pt idx="1652">
                  <c:v>405.98005237351691</c:v>
                </c:pt>
                <c:pt idx="1653">
                  <c:v>405.9460850374486</c:v>
                </c:pt>
                <c:pt idx="1654">
                  <c:v>405.91211653721444</c:v>
                </c:pt>
                <c:pt idx="1655">
                  <c:v>405.87814687842121</c:v>
                </c:pt>
                <c:pt idx="1656">
                  <c:v>405.84417606666602</c:v>
                </c:pt>
                <c:pt idx="1657">
                  <c:v>405.81020410753547</c:v>
                </c:pt>
                <c:pt idx="1658">
                  <c:v>405.77623100660509</c:v>
                </c:pt>
                <c:pt idx="1659">
                  <c:v>405.74225676944116</c:v>
                </c:pt>
                <c:pt idx="1660">
                  <c:v>405.70828140159858</c:v>
                </c:pt>
                <c:pt idx="1661">
                  <c:v>405.67430490862313</c:v>
                </c:pt>
                <c:pt idx="1662">
                  <c:v>405.64032729604924</c:v>
                </c:pt>
                <c:pt idx="1663">
                  <c:v>405.60634856940169</c:v>
                </c:pt>
                <c:pt idx="1664">
                  <c:v>405.57236873419504</c:v>
                </c:pt>
                <c:pt idx="1665">
                  <c:v>405.53838779593349</c:v>
                </c:pt>
                <c:pt idx="1666">
                  <c:v>405.50440576011084</c:v>
                </c:pt>
                <c:pt idx="1667">
                  <c:v>405.47042263221107</c:v>
                </c:pt>
                <c:pt idx="1668">
                  <c:v>405.43643841770813</c:v>
                </c:pt>
                <c:pt idx="1669">
                  <c:v>405.40245312206588</c:v>
                </c:pt>
                <c:pt idx="1670">
                  <c:v>405.36846675073741</c:v>
                </c:pt>
                <c:pt idx="1671">
                  <c:v>405.3344793091668</c:v>
                </c:pt>
                <c:pt idx="1672">
                  <c:v>405.30049080278729</c:v>
                </c:pt>
                <c:pt idx="1673">
                  <c:v>405.26650123702262</c:v>
                </c:pt>
                <c:pt idx="1674">
                  <c:v>405.23251061728575</c:v>
                </c:pt>
                <c:pt idx="1675">
                  <c:v>405.19851894898113</c:v>
                </c:pt>
                <c:pt idx="1676">
                  <c:v>405.16452623750195</c:v>
                </c:pt>
                <c:pt idx="1677">
                  <c:v>405.13053248823172</c:v>
                </c:pt>
                <c:pt idx="1678">
                  <c:v>405.09653770654484</c:v>
                </c:pt>
                <c:pt idx="1679">
                  <c:v>405.06254189780532</c:v>
                </c:pt>
                <c:pt idx="1680">
                  <c:v>405.02854506736674</c:v>
                </c:pt>
                <c:pt idx="1681">
                  <c:v>404.99454722057379</c:v>
                </c:pt>
                <c:pt idx="1682">
                  <c:v>404.96054836276068</c:v>
                </c:pt>
                <c:pt idx="1683">
                  <c:v>404.92654849925282</c:v>
                </c:pt>
                <c:pt idx="1684">
                  <c:v>404.89254763536502</c:v>
                </c:pt>
                <c:pt idx="1685">
                  <c:v>404.85854577640191</c:v>
                </c:pt>
                <c:pt idx="1686">
                  <c:v>404.8245429276601</c:v>
                </c:pt>
                <c:pt idx="1687">
                  <c:v>404.79053909442456</c:v>
                </c:pt>
                <c:pt idx="1688">
                  <c:v>404.75653428197222</c:v>
                </c:pt>
                <c:pt idx="1689">
                  <c:v>404.72252849556907</c:v>
                </c:pt>
                <c:pt idx="1690">
                  <c:v>404.68852174047277</c:v>
                </c:pt>
                <c:pt idx="1691">
                  <c:v>404.65451402193003</c:v>
                </c:pt>
                <c:pt idx="1692">
                  <c:v>404.6205053451792</c:v>
                </c:pt>
                <c:pt idx="1693">
                  <c:v>404.58649571544845</c:v>
                </c:pt>
                <c:pt idx="1694">
                  <c:v>404.55248513795647</c:v>
                </c:pt>
                <c:pt idx="1695">
                  <c:v>404.51847361791221</c:v>
                </c:pt>
                <c:pt idx="1696">
                  <c:v>404.48446116051616</c:v>
                </c:pt>
                <c:pt idx="1697">
                  <c:v>404.45044777095768</c:v>
                </c:pt>
                <c:pt idx="1698">
                  <c:v>404.41643345441838</c:v>
                </c:pt>
                <c:pt idx="1699">
                  <c:v>404.38241821606937</c:v>
                </c:pt>
                <c:pt idx="1700">
                  <c:v>404.34840206107282</c:v>
                </c:pt>
                <c:pt idx="1701">
                  <c:v>404.31438499458159</c:v>
                </c:pt>
                <c:pt idx="1702">
                  <c:v>404.28036702173858</c:v>
                </c:pt>
                <c:pt idx="1703">
                  <c:v>404.24634814767791</c:v>
                </c:pt>
                <c:pt idx="1704">
                  <c:v>404.21232837752467</c:v>
                </c:pt>
                <c:pt idx="1705">
                  <c:v>404.17830771639382</c:v>
                </c:pt>
                <c:pt idx="1706">
                  <c:v>404.14428616939153</c:v>
                </c:pt>
                <c:pt idx="1707">
                  <c:v>404.11026374161474</c:v>
                </c:pt>
                <c:pt idx="1708">
                  <c:v>404.07624043815144</c:v>
                </c:pt>
                <c:pt idx="1709">
                  <c:v>404.04221626407974</c:v>
                </c:pt>
                <c:pt idx="1710">
                  <c:v>404.00819122446893</c:v>
                </c:pt>
                <c:pt idx="1711">
                  <c:v>403.97416532437899</c:v>
                </c:pt>
                <c:pt idx="1712">
                  <c:v>403.94013856886141</c:v>
                </c:pt>
                <c:pt idx="1713">
                  <c:v>403.90611096295783</c:v>
                </c:pt>
                <c:pt idx="1714">
                  <c:v>403.87208251170097</c:v>
                </c:pt>
                <c:pt idx="1715">
                  <c:v>403.83805322011426</c:v>
                </c:pt>
                <c:pt idx="1716">
                  <c:v>403.80402309321289</c:v>
                </c:pt>
                <c:pt idx="1717">
                  <c:v>403.76999213600186</c:v>
                </c:pt>
                <c:pt idx="1718">
                  <c:v>403.73596035347856</c:v>
                </c:pt>
                <c:pt idx="1719">
                  <c:v>403.70192775062975</c:v>
                </c:pt>
                <c:pt idx="1720">
                  <c:v>403.66789433243434</c:v>
                </c:pt>
                <c:pt idx="1721">
                  <c:v>403.63386010386211</c:v>
                </c:pt>
                <c:pt idx="1722">
                  <c:v>403.59982506987376</c:v>
                </c:pt>
                <c:pt idx="1723">
                  <c:v>403.56578923542122</c:v>
                </c:pt>
                <c:pt idx="1724">
                  <c:v>403.5317526054472</c:v>
                </c:pt>
                <c:pt idx="1725">
                  <c:v>403.49771518488581</c:v>
                </c:pt>
                <c:pt idx="1726">
                  <c:v>403.46367697866197</c:v>
                </c:pt>
                <c:pt idx="1727">
                  <c:v>403.42963799169291</c:v>
                </c:pt>
                <c:pt idx="1728">
                  <c:v>403.39559822888526</c:v>
                </c:pt>
                <c:pt idx="1729">
                  <c:v>403.36155769513857</c:v>
                </c:pt>
                <c:pt idx="1730">
                  <c:v>403.32751639534223</c:v>
                </c:pt>
                <c:pt idx="1731">
                  <c:v>403.29347433437783</c:v>
                </c:pt>
                <c:pt idx="1732">
                  <c:v>403.25943151711789</c:v>
                </c:pt>
                <c:pt idx="1733">
                  <c:v>403.22538794842609</c:v>
                </c:pt>
                <c:pt idx="1734">
                  <c:v>403.19134363315732</c:v>
                </c:pt>
                <c:pt idx="1735">
                  <c:v>403.15729857615827</c:v>
                </c:pt>
                <c:pt idx="1736">
                  <c:v>403.12325278226683</c:v>
                </c:pt>
                <c:pt idx="1737">
                  <c:v>403.08920625631242</c:v>
                </c:pt>
                <c:pt idx="1738">
                  <c:v>403.05515900311457</c:v>
                </c:pt>
                <c:pt idx="1739">
                  <c:v>403.02111102748626</c:v>
                </c:pt>
                <c:pt idx="1740">
                  <c:v>402.98706233423053</c:v>
                </c:pt>
                <c:pt idx="1741">
                  <c:v>402.95301292814179</c:v>
                </c:pt>
                <c:pt idx="1742">
                  <c:v>402.91896281400693</c:v>
                </c:pt>
                <c:pt idx="1743">
                  <c:v>402.88491199660353</c:v>
                </c:pt>
                <c:pt idx="1744">
                  <c:v>402.85086048070065</c:v>
                </c:pt>
                <c:pt idx="1745">
                  <c:v>402.81680827105902</c:v>
                </c:pt>
                <c:pt idx="1746">
                  <c:v>402.78275537243121</c:v>
                </c:pt>
                <c:pt idx="1747">
                  <c:v>402.74870178956087</c:v>
                </c:pt>
                <c:pt idx="1748">
                  <c:v>402.71464752718379</c:v>
                </c:pt>
                <c:pt idx="1749">
                  <c:v>402.68059259002678</c:v>
                </c:pt>
                <c:pt idx="1750">
                  <c:v>402.64653698280853</c:v>
                </c:pt>
                <c:pt idx="1751">
                  <c:v>402.61248071023948</c:v>
                </c:pt>
                <c:pt idx="1752">
                  <c:v>402.57842377702144</c:v>
                </c:pt>
                <c:pt idx="1753">
                  <c:v>402.54436618784814</c:v>
                </c:pt>
                <c:pt idx="1754">
                  <c:v>402.51030794740507</c:v>
                </c:pt>
                <c:pt idx="1755">
                  <c:v>402.47624906036873</c:v>
                </c:pt>
                <c:pt idx="1756">
                  <c:v>402.4421895314083</c:v>
                </c:pt>
                <c:pt idx="1757">
                  <c:v>402.40812936518392</c:v>
                </c:pt>
                <c:pt idx="1758">
                  <c:v>402.37406856634829</c:v>
                </c:pt>
                <c:pt idx="1759">
                  <c:v>402.34000713954526</c:v>
                </c:pt>
                <c:pt idx="1760">
                  <c:v>402.30594508941044</c:v>
                </c:pt>
                <c:pt idx="1761">
                  <c:v>402.27188242057201</c:v>
                </c:pt>
                <c:pt idx="1762">
                  <c:v>402.2378191376493</c:v>
                </c:pt>
                <c:pt idx="1763">
                  <c:v>402.20375524525343</c:v>
                </c:pt>
                <c:pt idx="1764">
                  <c:v>402.1696907479876</c:v>
                </c:pt>
                <c:pt idx="1765">
                  <c:v>402.13562565044742</c:v>
                </c:pt>
                <c:pt idx="1766">
                  <c:v>402.10155995721942</c:v>
                </c:pt>
                <c:pt idx="1767">
                  <c:v>402.06749367288279</c:v>
                </c:pt>
                <c:pt idx="1768">
                  <c:v>402.03342680200859</c:v>
                </c:pt>
                <c:pt idx="1769">
                  <c:v>401.99935934915931</c:v>
                </c:pt>
                <c:pt idx="1770">
                  <c:v>401.96529131888991</c:v>
                </c:pt>
                <c:pt idx="1771">
                  <c:v>401.93122271574742</c:v>
                </c:pt>
                <c:pt idx="1772">
                  <c:v>401.89715354427091</c:v>
                </c:pt>
                <c:pt idx="1773">
                  <c:v>401.86308380899061</c:v>
                </c:pt>
                <c:pt idx="1774">
                  <c:v>401.82901351443007</c:v>
                </c:pt>
                <c:pt idx="1775">
                  <c:v>401.79494266510409</c:v>
                </c:pt>
                <c:pt idx="1776">
                  <c:v>401.76087126551977</c:v>
                </c:pt>
                <c:pt idx="1777">
                  <c:v>401.72679932017604</c:v>
                </c:pt>
                <c:pt idx="1778">
                  <c:v>401.6927268335649</c:v>
                </c:pt>
                <c:pt idx="1779">
                  <c:v>401.65865381016931</c:v>
                </c:pt>
                <c:pt idx="1780">
                  <c:v>401.62458025446534</c:v>
                </c:pt>
                <c:pt idx="1781">
                  <c:v>401.59050617092038</c:v>
                </c:pt>
                <c:pt idx="1782">
                  <c:v>401.55643156399441</c:v>
                </c:pt>
                <c:pt idx="1783">
                  <c:v>401.52235643813987</c:v>
                </c:pt>
                <c:pt idx="1784">
                  <c:v>401.48828079780094</c:v>
                </c:pt>
                <c:pt idx="1785">
                  <c:v>401.45420464741494</c:v>
                </c:pt>
                <c:pt idx="1786">
                  <c:v>401.42012799140969</c:v>
                </c:pt>
                <c:pt idx="1787">
                  <c:v>401.38605083420748</c:v>
                </c:pt>
                <c:pt idx="1788">
                  <c:v>401.35197318022131</c:v>
                </c:pt>
                <c:pt idx="1789">
                  <c:v>401.31789503385687</c:v>
                </c:pt>
                <c:pt idx="1790">
                  <c:v>401.28381639951283</c:v>
                </c:pt>
                <c:pt idx="1791">
                  <c:v>401.24973728157897</c:v>
                </c:pt>
                <c:pt idx="1792">
                  <c:v>401.2156576844385</c:v>
                </c:pt>
                <c:pt idx="1793">
                  <c:v>401.18157761246687</c:v>
                </c:pt>
                <c:pt idx="1794">
                  <c:v>401.14749707003136</c:v>
                </c:pt>
                <c:pt idx="1795">
                  <c:v>401.11341606149193</c:v>
                </c:pt>
                <c:pt idx="1796">
                  <c:v>401.0793345912013</c:v>
                </c:pt>
                <c:pt idx="1797">
                  <c:v>401.04525266350424</c:v>
                </c:pt>
                <c:pt idx="1798">
                  <c:v>401.01117028273831</c:v>
                </c:pt>
                <c:pt idx="1799">
                  <c:v>400.97708745323291</c:v>
                </c:pt>
                <c:pt idx="1800">
                  <c:v>400.94300417931089</c:v>
                </c:pt>
                <c:pt idx="1801">
                  <c:v>400.90892046528654</c:v>
                </c:pt>
                <c:pt idx="1802">
                  <c:v>400.87483631546763</c:v>
                </c:pt>
                <c:pt idx="1803">
                  <c:v>400.8407517341538</c:v>
                </c:pt>
                <c:pt idx="1804">
                  <c:v>400.80666672563774</c:v>
                </c:pt>
                <c:pt idx="1805">
                  <c:v>400.77258129420443</c:v>
                </c:pt>
                <c:pt idx="1806">
                  <c:v>400.73849544413105</c:v>
                </c:pt>
                <c:pt idx="1807">
                  <c:v>400.70440917968864</c:v>
                </c:pt>
                <c:pt idx="1808">
                  <c:v>400.67032250513944</c:v>
                </c:pt>
                <c:pt idx="1809">
                  <c:v>400.63623542473937</c:v>
                </c:pt>
                <c:pt idx="1810">
                  <c:v>400.60214794273639</c:v>
                </c:pt>
                <c:pt idx="1811">
                  <c:v>400.56806006337104</c:v>
                </c:pt>
                <c:pt idx="1812">
                  <c:v>400.53397179087733</c:v>
                </c:pt>
                <c:pt idx="1813">
                  <c:v>400.49988312948074</c:v>
                </c:pt>
                <c:pt idx="1814">
                  <c:v>400.46579408340097</c:v>
                </c:pt>
                <c:pt idx="1815">
                  <c:v>400.43170465684932</c:v>
                </c:pt>
                <c:pt idx="1816">
                  <c:v>400.39761485403051</c:v>
                </c:pt>
                <c:pt idx="1817">
                  <c:v>400.36352467914139</c:v>
                </c:pt>
                <c:pt idx="1818">
                  <c:v>400.32943413637179</c:v>
                </c:pt>
                <c:pt idx="1819">
                  <c:v>400.29534322990474</c:v>
                </c:pt>
                <c:pt idx="1820">
                  <c:v>400.26125196391558</c:v>
                </c:pt>
                <c:pt idx="1821">
                  <c:v>400.22716034257292</c:v>
                </c:pt>
                <c:pt idx="1822">
                  <c:v>400.19306837003779</c:v>
                </c:pt>
                <c:pt idx="1823">
                  <c:v>400.1589760504645</c:v>
                </c:pt>
                <c:pt idx="1824">
                  <c:v>400.1248833879996</c:v>
                </c:pt>
                <c:pt idx="1825">
                  <c:v>400.09079038678374</c:v>
                </c:pt>
                <c:pt idx="1826">
                  <c:v>400.05669705094891</c:v>
                </c:pt>
                <c:pt idx="1827">
                  <c:v>400.02260338462082</c:v>
                </c:pt>
                <c:pt idx="1828">
                  <c:v>399.98850939191868</c:v>
                </c:pt>
                <c:pt idx="1829">
                  <c:v>399.9544150769533</c:v>
                </c:pt>
                <c:pt idx="1830">
                  <c:v>399.92032044382995</c:v>
                </c:pt>
                <c:pt idx="1831">
                  <c:v>399.88622549664564</c:v>
                </c:pt>
                <c:pt idx="1832">
                  <c:v>399.85213023949069</c:v>
                </c:pt>
                <c:pt idx="1833">
                  <c:v>399.81803467644897</c:v>
                </c:pt>
                <c:pt idx="1834">
                  <c:v>399.78393881159701</c:v>
                </c:pt>
                <c:pt idx="1835">
                  <c:v>399.74984264900445</c:v>
                </c:pt>
                <c:pt idx="1836">
                  <c:v>399.71574619273366</c:v>
                </c:pt>
                <c:pt idx="1837">
                  <c:v>399.68164944684042</c:v>
                </c:pt>
                <c:pt idx="1838">
                  <c:v>399.64755241537324</c:v>
                </c:pt>
                <c:pt idx="1839">
                  <c:v>399.61345510237453</c:v>
                </c:pt>
                <c:pt idx="1840">
                  <c:v>399.57935751187898</c:v>
                </c:pt>
                <c:pt idx="1841">
                  <c:v>399.54525964791469</c:v>
                </c:pt>
                <c:pt idx="1842">
                  <c:v>399.5111615145031</c:v>
                </c:pt>
                <c:pt idx="1843">
                  <c:v>399.47706311565844</c:v>
                </c:pt>
                <c:pt idx="1844">
                  <c:v>399.44296445538856</c:v>
                </c:pt>
                <c:pt idx="1845">
                  <c:v>399.40886553769377</c:v>
                </c:pt>
                <c:pt idx="1846">
                  <c:v>399.37476636656845</c:v>
                </c:pt>
                <c:pt idx="1847">
                  <c:v>399.34066694599937</c:v>
                </c:pt>
                <c:pt idx="1848">
                  <c:v>399.30656727996757</c:v>
                </c:pt>
                <c:pt idx="1849">
                  <c:v>399.27246737244604</c:v>
                </c:pt>
                <c:pt idx="1850">
                  <c:v>399.23836722740236</c:v>
                </c:pt>
                <c:pt idx="1851">
                  <c:v>399.20426684879618</c:v>
                </c:pt>
                <c:pt idx="1852">
                  <c:v>399.17016624058135</c:v>
                </c:pt>
                <c:pt idx="1853">
                  <c:v>399.13606540670469</c:v>
                </c:pt>
                <c:pt idx="1854">
                  <c:v>399.10196435110572</c:v>
                </c:pt>
                <c:pt idx="1855">
                  <c:v>399.06786307771858</c:v>
                </c:pt>
                <c:pt idx="1856">
                  <c:v>399.03376159046934</c:v>
                </c:pt>
                <c:pt idx="1857">
                  <c:v>398.99965989327882</c:v>
                </c:pt>
                <c:pt idx="1858">
                  <c:v>398.9655579900604</c:v>
                </c:pt>
                <c:pt idx="1859">
                  <c:v>398.93145588472044</c:v>
                </c:pt>
                <c:pt idx="1860">
                  <c:v>398.89735358115968</c:v>
                </c:pt>
                <c:pt idx="1861">
                  <c:v>398.86325108327151</c:v>
                </c:pt>
                <c:pt idx="1862">
                  <c:v>398.82914839494362</c:v>
                </c:pt>
                <c:pt idx="1863">
                  <c:v>398.79504552005574</c:v>
                </c:pt>
                <c:pt idx="1864">
                  <c:v>398.76094246248289</c:v>
                </c:pt>
                <c:pt idx="1865">
                  <c:v>398.72683922609184</c:v>
                </c:pt>
                <c:pt idx="1866">
                  <c:v>398.69273581474351</c:v>
                </c:pt>
                <c:pt idx="1867">
                  <c:v>398.6586322322928</c:v>
                </c:pt>
                <c:pt idx="1868">
                  <c:v>398.62452848258732</c:v>
                </c:pt>
                <c:pt idx="1869">
                  <c:v>398.59042456946895</c:v>
                </c:pt>
                <c:pt idx="1870">
                  <c:v>398.55632049677274</c:v>
                </c:pt>
                <c:pt idx="1871">
                  <c:v>398.52221626832682</c:v>
                </c:pt>
                <c:pt idx="1872">
                  <c:v>398.48811188795366</c:v>
                </c:pt>
                <c:pt idx="1873">
                  <c:v>398.45400735946885</c:v>
                </c:pt>
                <c:pt idx="1874">
                  <c:v>398.41990268668195</c:v>
                </c:pt>
                <c:pt idx="1875">
                  <c:v>398.38579787339546</c:v>
                </c:pt>
                <c:pt idx="1876">
                  <c:v>398.35169292340606</c:v>
                </c:pt>
                <c:pt idx="1877">
                  <c:v>398.31758784050453</c:v>
                </c:pt>
                <c:pt idx="1878">
                  <c:v>398.28348262847402</c:v>
                </c:pt>
                <c:pt idx="1879">
                  <c:v>398.24937729109217</c:v>
                </c:pt>
                <c:pt idx="1880">
                  <c:v>398.21527183213027</c:v>
                </c:pt>
                <c:pt idx="1881">
                  <c:v>398.18116625535265</c:v>
                </c:pt>
                <c:pt idx="1882">
                  <c:v>398.14706056451877</c:v>
                </c:pt>
                <c:pt idx="1883">
                  <c:v>398.11295476338</c:v>
                </c:pt>
                <c:pt idx="1884">
                  <c:v>398.07884885568262</c:v>
                </c:pt>
                <c:pt idx="1885">
                  <c:v>398.04474284516647</c:v>
                </c:pt>
                <c:pt idx="1886">
                  <c:v>398.01063673556462</c:v>
                </c:pt>
                <c:pt idx="1887">
                  <c:v>397.97653053060475</c:v>
                </c:pt>
                <c:pt idx="1888">
                  <c:v>397.94242423400732</c:v>
                </c:pt>
                <c:pt idx="1889">
                  <c:v>397.90831784948779</c:v>
                </c:pt>
                <c:pt idx="1890">
                  <c:v>397.87421138075422</c:v>
                </c:pt>
                <c:pt idx="1891">
                  <c:v>397.84010483150888</c:v>
                </c:pt>
                <c:pt idx="1892">
                  <c:v>397.80599820544859</c:v>
                </c:pt>
                <c:pt idx="1893">
                  <c:v>397.77189150626276</c:v>
                </c:pt>
                <c:pt idx="1894">
                  <c:v>397.73778473763576</c:v>
                </c:pt>
                <c:pt idx="1895">
                  <c:v>397.70367790324525</c:v>
                </c:pt>
                <c:pt idx="1896">
                  <c:v>397.66957100676274</c:v>
                </c:pt>
                <c:pt idx="1897">
                  <c:v>397.63546405185366</c:v>
                </c:pt>
                <c:pt idx="1898">
                  <c:v>397.60135704217771</c:v>
                </c:pt>
                <c:pt idx="1899">
                  <c:v>397.56724998138833</c:v>
                </c:pt>
                <c:pt idx="1900">
                  <c:v>397.53314287313236</c:v>
                </c:pt>
                <c:pt idx="1901">
                  <c:v>397.49903572105171</c:v>
                </c:pt>
                <c:pt idx="1902">
                  <c:v>397.46492852878089</c:v>
                </c:pt>
                <c:pt idx="1903">
                  <c:v>397.43082129994957</c:v>
                </c:pt>
                <c:pt idx="1904">
                  <c:v>397.39671403818056</c:v>
                </c:pt>
                <c:pt idx="1905">
                  <c:v>397.36260674709109</c:v>
                </c:pt>
                <c:pt idx="1906">
                  <c:v>397.3284994302922</c:v>
                </c:pt>
                <c:pt idx="1907">
                  <c:v>397.294392091389</c:v>
                </c:pt>
                <c:pt idx="1908">
                  <c:v>397.26028473398082</c:v>
                </c:pt>
                <c:pt idx="1909">
                  <c:v>397.22617736166069</c:v>
                </c:pt>
                <c:pt idx="1910">
                  <c:v>397.19206997801609</c:v>
                </c:pt>
                <c:pt idx="1911">
                  <c:v>397.15796258662812</c:v>
                </c:pt>
                <c:pt idx="1912">
                  <c:v>397.12385519107221</c:v>
                </c:pt>
                <c:pt idx="1913">
                  <c:v>397.08974779491791</c:v>
                </c:pt>
                <c:pt idx="1914">
                  <c:v>397.05564040172902</c:v>
                </c:pt>
                <c:pt idx="1915">
                  <c:v>397.0215330150628</c:v>
                </c:pt>
                <c:pt idx="1916">
                  <c:v>396.98742563847111</c:v>
                </c:pt>
                <c:pt idx="1917">
                  <c:v>396.95331827550035</c:v>
                </c:pt>
                <c:pt idx="1918">
                  <c:v>396.91921092968994</c:v>
                </c:pt>
                <c:pt idx="1919">
                  <c:v>396.88510360457497</c:v>
                </c:pt>
                <c:pt idx="1920">
                  <c:v>396.85099630368319</c:v>
                </c:pt>
                <c:pt idx="1921">
                  <c:v>396.81688903053754</c:v>
                </c:pt>
                <c:pt idx="1922">
                  <c:v>396.78278178865492</c:v>
                </c:pt>
                <c:pt idx="1923">
                  <c:v>396.74867458154608</c:v>
                </c:pt>
                <c:pt idx="1924">
                  <c:v>396.71456741271635</c:v>
                </c:pt>
                <c:pt idx="1925">
                  <c:v>396.68046028566562</c:v>
                </c:pt>
                <c:pt idx="1926">
                  <c:v>396.64635320388697</c:v>
                </c:pt>
                <c:pt idx="1927">
                  <c:v>396.61224617086879</c:v>
                </c:pt>
                <c:pt idx="1928">
                  <c:v>396.57813919009351</c:v>
                </c:pt>
                <c:pt idx="1929">
                  <c:v>396.54403226503706</c:v>
                </c:pt>
                <c:pt idx="1930">
                  <c:v>396.5099253991707</c:v>
                </c:pt>
                <c:pt idx="1931">
                  <c:v>396.47581859595942</c:v>
                </c:pt>
                <c:pt idx="1932">
                  <c:v>396.4417118588625</c:v>
                </c:pt>
                <c:pt idx="1933">
                  <c:v>396.40760519133386</c:v>
                </c:pt>
                <c:pt idx="1934">
                  <c:v>396.37349859682189</c:v>
                </c:pt>
                <c:pt idx="1935">
                  <c:v>396.33939207876864</c:v>
                </c:pt>
                <c:pt idx="1936">
                  <c:v>396.3052856406108</c:v>
                </c:pt>
                <c:pt idx="1937">
                  <c:v>396.27117928577979</c:v>
                </c:pt>
                <c:pt idx="1938">
                  <c:v>396.23707301770116</c:v>
                </c:pt>
                <c:pt idx="1939">
                  <c:v>396.20296683979495</c:v>
                </c:pt>
                <c:pt idx="1940">
                  <c:v>396.16886075547512</c:v>
                </c:pt>
                <c:pt idx="1941">
                  <c:v>396.13475476815091</c:v>
                </c:pt>
                <c:pt idx="1942">
                  <c:v>396.1006488812256</c:v>
                </c:pt>
                <c:pt idx="1943">
                  <c:v>396.06654309809613</c:v>
                </c:pt>
                <c:pt idx="1944">
                  <c:v>396.032437422155</c:v>
                </c:pt>
                <c:pt idx="1945">
                  <c:v>395.99833185678892</c:v>
                </c:pt>
                <c:pt idx="1946">
                  <c:v>395.96422640537838</c:v>
                </c:pt>
                <c:pt idx="1947">
                  <c:v>395.93012107129965</c:v>
                </c:pt>
                <c:pt idx="1948">
                  <c:v>395.89601585792195</c:v>
                </c:pt>
                <c:pt idx="1949">
                  <c:v>395.86191076861064</c:v>
                </c:pt>
                <c:pt idx="1950">
                  <c:v>395.82780580672375</c:v>
                </c:pt>
                <c:pt idx="1951">
                  <c:v>395.79370097561548</c:v>
                </c:pt>
                <c:pt idx="1952">
                  <c:v>395.75959627863398</c:v>
                </c:pt>
                <c:pt idx="1953">
                  <c:v>395.72549171912158</c:v>
                </c:pt>
                <c:pt idx="1954">
                  <c:v>395.69138730041516</c:v>
                </c:pt>
                <c:pt idx="1955">
                  <c:v>395.65728302584728</c:v>
                </c:pt>
                <c:pt idx="1956">
                  <c:v>395.62317889874407</c:v>
                </c:pt>
                <c:pt idx="1957">
                  <c:v>395.58907492242571</c:v>
                </c:pt>
                <c:pt idx="1958">
                  <c:v>395.55497110020895</c:v>
                </c:pt>
                <c:pt idx="1959">
                  <c:v>395.52086743540275</c:v>
                </c:pt>
                <c:pt idx="1960">
                  <c:v>395.48676393131313</c:v>
                </c:pt>
                <c:pt idx="1961">
                  <c:v>395.4526605912385</c:v>
                </c:pt>
                <c:pt idx="1962">
                  <c:v>395.41855741847331</c:v>
                </c:pt>
                <c:pt idx="1963">
                  <c:v>395.38445441630626</c:v>
                </c:pt>
                <c:pt idx="1964">
                  <c:v>395.35035158802094</c:v>
                </c:pt>
                <c:pt idx="1965">
                  <c:v>395.31624893689502</c:v>
                </c:pt>
                <c:pt idx="1966">
                  <c:v>395.28214646620182</c:v>
                </c:pt>
                <c:pt idx="1967">
                  <c:v>395.24804417920825</c:v>
                </c:pt>
                <c:pt idx="1968">
                  <c:v>395.21394207917689</c:v>
                </c:pt>
                <c:pt idx="1969">
                  <c:v>395.17984016936441</c:v>
                </c:pt>
                <c:pt idx="1970">
                  <c:v>395.14573845302243</c:v>
                </c:pt>
                <c:pt idx="1971">
                  <c:v>395.11163693339745</c:v>
                </c:pt>
                <c:pt idx="1972">
                  <c:v>395.07753561373096</c:v>
                </c:pt>
                <c:pt idx="1973">
                  <c:v>395.04343449725809</c:v>
                </c:pt>
                <c:pt idx="1974">
                  <c:v>395.00933358720977</c:v>
                </c:pt>
                <c:pt idx="1975">
                  <c:v>394.97523288681174</c:v>
                </c:pt>
                <c:pt idx="1976">
                  <c:v>394.94113239928396</c:v>
                </c:pt>
                <c:pt idx="1977">
                  <c:v>394.90703212784138</c:v>
                </c:pt>
                <c:pt idx="1978">
                  <c:v>394.87293207569411</c:v>
                </c:pt>
                <c:pt idx="1979">
                  <c:v>394.8388322460471</c:v>
                </c:pt>
                <c:pt idx="1980">
                  <c:v>394.80473264209905</c:v>
                </c:pt>
                <c:pt idx="1981">
                  <c:v>394.77063326704524</c:v>
                </c:pt>
                <c:pt idx="1982">
                  <c:v>394.73653412407418</c:v>
                </c:pt>
                <c:pt idx="1983">
                  <c:v>394.70243521637047</c:v>
                </c:pt>
                <c:pt idx="1984">
                  <c:v>394.66833654711269</c:v>
                </c:pt>
                <c:pt idx="1985">
                  <c:v>394.63423811947524</c:v>
                </c:pt>
                <c:pt idx="1986">
                  <c:v>394.60013993662602</c:v>
                </c:pt>
                <c:pt idx="1987">
                  <c:v>394.56604200172944</c:v>
                </c:pt>
                <c:pt idx="1988">
                  <c:v>394.53194431794407</c:v>
                </c:pt>
                <c:pt idx="1989">
                  <c:v>394.49784688842277</c:v>
                </c:pt>
                <c:pt idx="1990">
                  <c:v>394.46374971631423</c:v>
                </c:pt>
                <c:pt idx="1991">
                  <c:v>394.42965280476233</c:v>
                </c:pt>
                <c:pt idx="1992">
                  <c:v>394.3955561569046</c:v>
                </c:pt>
                <c:pt idx="1993">
                  <c:v>394.3614597758754</c:v>
                </c:pt>
                <c:pt idx="1994">
                  <c:v>394.32736366480179</c:v>
                </c:pt>
                <c:pt idx="1995">
                  <c:v>394.29326782680818</c:v>
                </c:pt>
                <c:pt idx="1996">
                  <c:v>394.25917226501196</c:v>
                </c:pt>
                <c:pt idx="1997">
                  <c:v>394.22507698252684</c:v>
                </c:pt>
                <c:pt idx="1998">
                  <c:v>394.19098198246098</c:v>
                </c:pt>
                <c:pt idx="1999">
                  <c:v>394.15688726791797</c:v>
                </c:pt>
                <c:pt idx="2000">
                  <c:v>394.12279284199576</c:v>
                </c:pt>
                <c:pt idx="2001">
                  <c:v>394.08869870778796</c:v>
                </c:pt>
                <c:pt idx="2002">
                  <c:v>394.05460486838274</c:v>
                </c:pt>
                <c:pt idx="2003">
                  <c:v>394.02051132686421</c:v>
                </c:pt>
                <c:pt idx="2004">
                  <c:v>393.98641808631027</c:v>
                </c:pt>
                <c:pt idx="2005">
                  <c:v>393.952325149795</c:v>
                </c:pt>
                <c:pt idx="2006">
                  <c:v>393.91823252038728</c:v>
                </c:pt>
                <c:pt idx="2007">
                  <c:v>393.88414020115067</c:v>
                </c:pt>
                <c:pt idx="2008">
                  <c:v>393.8500481951441</c:v>
                </c:pt>
                <c:pt idx="2009">
                  <c:v>393.81595650542215</c:v>
                </c:pt>
                <c:pt idx="2010">
                  <c:v>393.78186513503346</c:v>
                </c:pt>
                <c:pt idx="2011">
                  <c:v>393.74777408702261</c:v>
                </c:pt>
                <c:pt idx="2012">
                  <c:v>393.71368336442947</c:v>
                </c:pt>
                <c:pt idx="2013">
                  <c:v>393.67959297028835</c:v>
                </c:pt>
                <c:pt idx="2014">
                  <c:v>393.64550290762935</c:v>
                </c:pt>
                <c:pt idx="2015">
                  <c:v>393.61141317947732</c:v>
                </c:pt>
                <c:pt idx="2016">
                  <c:v>393.57732378885248</c:v>
                </c:pt>
                <c:pt idx="2017">
                  <c:v>393.54323473877031</c:v>
                </c:pt>
                <c:pt idx="2018">
                  <c:v>393.50914603224118</c:v>
                </c:pt>
                <c:pt idx="2019">
                  <c:v>393.4750576722717</c:v>
                </c:pt>
                <c:pt idx="2020">
                  <c:v>393.44096966186203</c:v>
                </c:pt>
                <c:pt idx="2021">
                  <c:v>393.40688200400916</c:v>
                </c:pt>
                <c:pt idx="2022">
                  <c:v>393.37279470170398</c:v>
                </c:pt>
                <c:pt idx="2023">
                  <c:v>393.338707757934</c:v>
                </c:pt>
                <c:pt idx="2024">
                  <c:v>393.30462117568055</c:v>
                </c:pt>
                <c:pt idx="2025">
                  <c:v>393.27053495792188</c:v>
                </c:pt>
                <c:pt idx="2026">
                  <c:v>393.23644910762988</c:v>
                </c:pt>
                <c:pt idx="2027">
                  <c:v>393.20236362777251</c:v>
                </c:pt>
                <c:pt idx="2028">
                  <c:v>393.16827852131314</c:v>
                </c:pt>
                <c:pt idx="2029">
                  <c:v>393.13419379121018</c:v>
                </c:pt>
                <c:pt idx="2030">
                  <c:v>393.10010944041784</c:v>
                </c:pt>
                <c:pt idx="2031">
                  <c:v>393.0660254718851</c:v>
                </c:pt>
                <c:pt idx="2032">
                  <c:v>393.0319418885561</c:v>
                </c:pt>
                <c:pt idx="2033">
                  <c:v>392.99785869337074</c:v>
                </c:pt>
                <c:pt idx="2034">
                  <c:v>392.96377588926475</c:v>
                </c:pt>
                <c:pt idx="2035">
                  <c:v>392.92969347916807</c:v>
                </c:pt>
                <c:pt idx="2036">
                  <c:v>392.89561146600698</c:v>
                </c:pt>
                <c:pt idx="2037">
                  <c:v>392.86152985270257</c:v>
                </c:pt>
                <c:pt idx="2038">
                  <c:v>392.82744864217193</c:v>
                </c:pt>
                <c:pt idx="2039">
                  <c:v>392.7933678373264</c:v>
                </c:pt>
                <c:pt idx="2040">
                  <c:v>392.75928744107415</c:v>
                </c:pt>
                <c:pt idx="2041">
                  <c:v>392.72520745631812</c:v>
                </c:pt>
                <c:pt idx="2042">
                  <c:v>392.69112788595601</c:v>
                </c:pt>
                <c:pt idx="2043">
                  <c:v>392.65704873288223</c:v>
                </c:pt>
                <c:pt idx="2044">
                  <c:v>392.62296999998568</c:v>
                </c:pt>
                <c:pt idx="2045">
                  <c:v>392.58889169015129</c:v>
                </c:pt>
                <c:pt idx="2046">
                  <c:v>392.55481380625849</c:v>
                </c:pt>
                <c:pt idx="2047">
                  <c:v>392.52073635118387</c:v>
                </c:pt>
                <c:pt idx="2048">
                  <c:v>392.48665932779767</c:v>
                </c:pt>
                <c:pt idx="2049">
                  <c:v>392.4525827389669</c:v>
                </c:pt>
                <c:pt idx="2050">
                  <c:v>392.41850658755351</c:v>
                </c:pt>
                <c:pt idx="2051">
                  <c:v>392.38443087641463</c:v>
                </c:pt>
                <c:pt idx="2052">
                  <c:v>392.35035560840419</c:v>
                </c:pt>
                <c:pt idx="2053">
                  <c:v>392.31628078636987</c:v>
                </c:pt>
                <c:pt idx="2054">
                  <c:v>392.28220641315647</c:v>
                </c:pt>
                <c:pt idx="2055">
                  <c:v>392.24813249160292</c:v>
                </c:pt>
                <c:pt idx="2056">
                  <c:v>392.21405902454518</c:v>
                </c:pt>
                <c:pt idx="2057">
                  <c:v>392.17998601481349</c:v>
                </c:pt>
                <c:pt idx="2058">
                  <c:v>392.14591346523446</c:v>
                </c:pt>
                <c:pt idx="2059">
                  <c:v>392.11184137862983</c:v>
                </c:pt>
                <c:pt idx="2060">
                  <c:v>392.07776975781678</c:v>
                </c:pt>
                <c:pt idx="2061">
                  <c:v>392.04369860560871</c:v>
                </c:pt>
                <c:pt idx="2062">
                  <c:v>392.00962792481408</c:v>
                </c:pt>
                <c:pt idx="2063">
                  <c:v>391.9755577182375</c:v>
                </c:pt>
                <c:pt idx="2064">
                  <c:v>391.94148798867832</c:v>
                </c:pt>
                <c:pt idx="2065">
                  <c:v>391.90741873893217</c:v>
                </c:pt>
                <c:pt idx="2066">
                  <c:v>391.87334997179033</c:v>
                </c:pt>
                <c:pt idx="2067">
                  <c:v>391.83928169003934</c:v>
                </c:pt>
                <c:pt idx="2068">
                  <c:v>391.80521389646185</c:v>
                </c:pt>
                <c:pt idx="2069">
                  <c:v>391.77114659383562</c:v>
                </c:pt>
                <c:pt idx="2070">
                  <c:v>391.73707978493462</c:v>
                </c:pt>
                <c:pt idx="2071">
                  <c:v>391.7030134725282</c:v>
                </c:pt>
                <c:pt idx="2072">
                  <c:v>391.66894765938093</c:v>
                </c:pt>
                <c:pt idx="2073">
                  <c:v>391.63488234825434</c:v>
                </c:pt>
                <c:pt idx="2074">
                  <c:v>391.60081754190406</c:v>
                </c:pt>
                <c:pt idx="2075">
                  <c:v>391.56675324308299</c:v>
                </c:pt>
                <c:pt idx="2076">
                  <c:v>391.53268945453812</c:v>
                </c:pt>
                <c:pt idx="2077">
                  <c:v>391.49862617901402</c:v>
                </c:pt>
                <c:pt idx="2078">
                  <c:v>391.46456341924932</c:v>
                </c:pt>
                <c:pt idx="2079">
                  <c:v>391.43050117797918</c:v>
                </c:pt>
                <c:pt idx="2080">
                  <c:v>391.39643945793466</c:v>
                </c:pt>
                <c:pt idx="2081">
                  <c:v>391.36237826184185</c:v>
                </c:pt>
                <c:pt idx="2082">
                  <c:v>391.3283175924235</c:v>
                </c:pt>
                <c:pt idx="2083">
                  <c:v>391.29425745239735</c:v>
                </c:pt>
                <c:pt idx="2084">
                  <c:v>391.2601978444772</c:v>
                </c:pt>
                <c:pt idx="2085">
                  <c:v>391.22613877137275</c:v>
                </c:pt>
                <c:pt idx="2086">
                  <c:v>391.19208023578983</c:v>
                </c:pt>
                <c:pt idx="2087">
                  <c:v>391.15802224042892</c:v>
                </c:pt>
                <c:pt idx="2088">
                  <c:v>391.1239647879874</c:v>
                </c:pt>
                <c:pt idx="2089">
                  <c:v>391.08990788115847</c:v>
                </c:pt>
                <c:pt idx="2090">
                  <c:v>391.05585152262995</c:v>
                </c:pt>
                <c:pt idx="2091">
                  <c:v>391.02179571508708</c:v>
                </c:pt>
                <c:pt idx="2092">
                  <c:v>390.98774046120997</c:v>
                </c:pt>
                <c:pt idx="2093">
                  <c:v>390.95368576367451</c:v>
                </c:pt>
                <c:pt idx="2094">
                  <c:v>390.91963162515333</c:v>
                </c:pt>
                <c:pt idx="2095">
                  <c:v>390.88557804831333</c:v>
                </c:pt>
                <c:pt idx="2096">
                  <c:v>390.85152503581952</c:v>
                </c:pt>
                <c:pt idx="2097">
                  <c:v>390.81747259033045</c:v>
                </c:pt>
                <c:pt idx="2098">
                  <c:v>390.78342071450226</c:v>
                </c:pt>
                <c:pt idx="2099">
                  <c:v>390.74936941098622</c:v>
                </c:pt>
                <c:pt idx="2100">
                  <c:v>390.71531868242948</c:v>
                </c:pt>
                <c:pt idx="2101">
                  <c:v>390.6812685314755</c:v>
                </c:pt>
                <c:pt idx="2102">
                  <c:v>390.64721896076338</c:v>
                </c:pt>
                <c:pt idx="2103">
                  <c:v>390.61316997292801</c:v>
                </c:pt>
                <c:pt idx="2104">
                  <c:v>390.57912157060059</c:v>
                </c:pt>
                <c:pt idx="2105">
                  <c:v>390.5450737564081</c:v>
                </c:pt>
                <c:pt idx="2106">
                  <c:v>390.51102653297318</c:v>
                </c:pt>
                <c:pt idx="2107">
                  <c:v>390.47697990291488</c:v>
                </c:pt>
                <c:pt idx="2108">
                  <c:v>390.44293386884783</c:v>
                </c:pt>
                <c:pt idx="2109">
                  <c:v>390.40888843338291</c:v>
                </c:pt>
                <c:pt idx="2110">
                  <c:v>390.37484359912662</c:v>
                </c:pt>
                <c:pt idx="2111">
                  <c:v>390.34079936868216</c:v>
                </c:pt>
                <c:pt idx="2112">
                  <c:v>390.30675574464777</c:v>
                </c:pt>
                <c:pt idx="2113">
                  <c:v>390.27271272961849</c:v>
                </c:pt>
                <c:pt idx="2114">
                  <c:v>390.23867032618506</c:v>
                </c:pt>
                <c:pt idx="2115">
                  <c:v>390.20462853693391</c:v>
                </c:pt>
                <c:pt idx="2116">
                  <c:v>390.17058736444778</c:v>
                </c:pt>
                <c:pt idx="2117">
                  <c:v>390.13654681130606</c:v>
                </c:pt>
                <c:pt idx="2118">
                  <c:v>390.1025068800829</c:v>
                </c:pt>
                <c:pt idx="2119">
                  <c:v>390.06846757334972</c:v>
                </c:pt>
                <c:pt idx="2120">
                  <c:v>390.03442889367261</c:v>
                </c:pt>
                <c:pt idx="2121">
                  <c:v>390.00039084361543</c:v>
                </c:pt>
                <c:pt idx="2122">
                  <c:v>389.966353425737</c:v>
                </c:pt>
                <c:pt idx="2123">
                  <c:v>389.93231664259201</c:v>
                </c:pt>
                <c:pt idx="2124">
                  <c:v>389.89828049673213</c:v>
                </c:pt>
                <c:pt idx="2125">
                  <c:v>389.86424499070449</c:v>
                </c:pt>
                <c:pt idx="2126">
                  <c:v>389.83021012705223</c:v>
                </c:pt>
                <c:pt idx="2127">
                  <c:v>389.79617590831498</c:v>
                </c:pt>
                <c:pt idx="2128">
                  <c:v>389.76214233702848</c:v>
                </c:pt>
                <c:pt idx="2129">
                  <c:v>389.72810941572436</c:v>
                </c:pt>
                <c:pt idx="2130">
                  <c:v>389.69407714693028</c:v>
                </c:pt>
                <c:pt idx="2131">
                  <c:v>389.66004553317032</c:v>
                </c:pt>
                <c:pt idx="2132">
                  <c:v>389.62601457696468</c:v>
                </c:pt>
                <c:pt idx="2133">
                  <c:v>389.59198428082925</c:v>
                </c:pt>
                <c:pt idx="2134">
                  <c:v>389.55795464727669</c:v>
                </c:pt>
                <c:pt idx="2135">
                  <c:v>389.52392567881526</c:v>
                </c:pt>
                <c:pt idx="2136">
                  <c:v>389.48989737795029</c:v>
                </c:pt>
                <c:pt idx="2137">
                  <c:v>389.45586974718191</c:v>
                </c:pt>
                <c:pt idx="2138">
                  <c:v>389.42184278900766</c:v>
                </c:pt>
                <c:pt idx="2139">
                  <c:v>389.38781650592057</c:v>
                </c:pt>
                <c:pt idx="2140">
                  <c:v>389.35379090040999</c:v>
                </c:pt>
                <c:pt idx="2141">
                  <c:v>389.3197659749618</c:v>
                </c:pt>
                <c:pt idx="2142">
                  <c:v>389.28574173205766</c:v>
                </c:pt>
                <c:pt idx="2143">
                  <c:v>389.25171817417583</c:v>
                </c:pt>
                <c:pt idx="2144">
                  <c:v>389.21769530379061</c:v>
                </c:pt>
                <c:pt idx="2145">
                  <c:v>389.18367312337216</c:v>
                </c:pt>
                <c:pt idx="2146">
                  <c:v>389.14965163538756</c:v>
                </c:pt>
                <c:pt idx="2147">
                  <c:v>389.11563084229994</c:v>
                </c:pt>
                <c:pt idx="2148">
                  <c:v>389.08161074656783</c:v>
                </c:pt>
                <c:pt idx="2149">
                  <c:v>389.04759135064739</c:v>
                </c:pt>
                <c:pt idx="2150">
                  <c:v>389.01357265699028</c:v>
                </c:pt>
                <c:pt idx="2151">
                  <c:v>388.97955466804422</c:v>
                </c:pt>
                <c:pt idx="2152">
                  <c:v>388.94553738625382</c:v>
                </c:pt>
                <c:pt idx="2153">
                  <c:v>388.91152081405926</c:v>
                </c:pt>
                <c:pt idx="2154">
                  <c:v>388.87750495389787</c:v>
                </c:pt>
                <c:pt idx="2155">
                  <c:v>388.84348980820272</c:v>
                </c:pt>
                <c:pt idx="2156">
                  <c:v>388.8094753794029</c:v>
                </c:pt>
                <c:pt idx="2157">
                  <c:v>388.77546166992477</c:v>
                </c:pt>
                <c:pt idx="2158">
                  <c:v>388.74144868219014</c:v>
                </c:pt>
                <c:pt idx="2159">
                  <c:v>388.70743641861725</c:v>
                </c:pt>
                <c:pt idx="2160">
                  <c:v>388.67342488162103</c:v>
                </c:pt>
                <c:pt idx="2161">
                  <c:v>388.63941407361273</c:v>
                </c:pt>
                <c:pt idx="2162">
                  <c:v>388.60540399699954</c:v>
                </c:pt>
                <c:pt idx="2163">
                  <c:v>388.57139465418533</c:v>
                </c:pt>
                <c:pt idx="2164">
                  <c:v>388.53738604757024</c:v>
                </c:pt>
                <c:pt idx="2165">
                  <c:v>388.50337817955062</c:v>
                </c:pt>
                <c:pt idx="2166">
                  <c:v>388.4693710525197</c:v>
                </c:pt>
                <c:pt idx="2167">
                  <c:v>388.43536466886633</c:v>
                </c:pt>
                <c:pt idx="2168">
                  <c:v>388.40135903097638</c:v>
                </c:pt>
                <c:pt idx="2169">
                  <c:v>388.36735414123211</c:v>
                </c:pt>
                <c:pt idx="2170">
                  <c:v>388.33335000201117</c:v>
                </c:pt>
                <c:pt idx="2171">
                  <c:v>388.2993466156891</c:v>
                </c:pt>
                <c:pt idx="2172">
                  <c:v>388.26534398463696</c:v>
                </c:pt>
                <c:pt idx="2173">
                  <c:v>388.2313421112222</c:v>
                </c:pt>
                <c:pt idx="2174">
                  <c:v>388.19734099780879</c:v>
                </c:pt>
                <c:pt idx="2175">
                  <c:v>388.16334064675789</c:v>
                </c:pt>
                <c:pt idx="2176">
                  <c:v>388.12934106042542</c:v>
                </c:pt>
                <c:pt idx="2177">
                  <c:v>388.0953422411655</c:v>
                </c:pt>
                <c:pt idx="2178">
                  <c:v>388.06134419132803</c:v>
                </c:pt>
                <c:pt idx="2179">
                  <c:v>388.02734691325878</c:v>
                </c:pt>
                <c:pt idx="2180">
                  <c:v>387.9933504093006</c:v>
                </c:pt>
                <c:pt idx="2181">
                  <c:v>387.95935468179289</c:v>
                </c:pt>
                <c:pt idx="2182">
                  <c:v>387.92535973307088</c:v>
                </c:pt>
                <c:pt idx="2183">
                  <c:v>387.89136556546731</c:v>
                </c:pt>
                <c:pt idx="2184">
                  <c:v>387.85737218131067</c:v>
                </c:pt>
                <c:pt idx="2185">
                  <c:v>387.82337958292607</c:v>
                </c:pt>
                <c:pt idx="2186">
                  <c:v>387.7893877726346</c:v>
                </c:pt>
                <c:pt idx="2187">
                  <c:v>387.75539675275508</c:v>
                </c:pt>
                <c:pt idx="2188">
                  <c:v>387.72140652560199</c:v>
                </c:pt>
                <c:pt idx="2189">
                  <c:v>387.68741709348643</c:v>
                </c:pt>
                <c:pt idx="2190">
                  <c:v>387.65342845871584</c:v>
                </c:pt>
                <c:pt idx="2191">
                  <c:v>387.6194406235951</c:v>
                </c:pt>
                <c:pt idx="2192">
                  <c:v>387.58545359042392</c:v>
                </c:pt>
                <c:pt idx="2193">
                  <c:v>387.55146736150056</c:v>
                </c:pt>
                <c:pt idx="2194">
                  <c:v>387.51748193911845</c:v>
                </c:pt>
                <c:pt idx="2195">
                  <c:v>387.48349732556812</c:v>
                </c:pt>
                <c:pt idx="2196">
                  <c:v>387.44951352313615</c:v>
                </c:pt>
                <c:pt idx="2197">
                  <c:v>387.41553053410667</c:v>
                </c:pt>
                <c:pt idx="2198">
                  <c:v>387.38154836075927</c:v>
                </c:pt>
                <c:pt idx="2199">
                  <c:v>387.34756700537082</c:v>
                </c:pt>
                <c:pt idx="2200">
                  <c:v>387.3135864702146</c:v>
                </c:pt>
                <c:pt idx="2201">
                  <c:v>387.27960675756026</c:v>
                </c:pt>
                <c:pt idx="2202">
                  <c:v>387.24562786967476</c:v>
                </c:pt>
                <c:pt idx="2203">
                  <c:v>387.21164980882065</c:v>
                </c:pt>
                <c:pt idx="2204">
                  <c:v>387.17767257725774</c:v>
                </c:pt>
                <c:pt idx="2205">
                  <c:v>387.1436961772423</c:v>
                </c:pt>
                <c:pt idx="2206">
                  <c:v>387.10972061102717</c:v>
                </c:pt>
                <c:pt idx="2207">
                  <c:v>387.07574588086197</c:v>
                </c:pt>
                <c:pt idx="2208">
                  <c:v>387.04177198899299</c:v>
                </c:pt>
                <c:pt idx="2209">
                  <c:v>387.00779893766293</c:v>
                </c:pt>
                <c:pt idx="2210">
                  <c:v>386.97382672911101</c:v>
                </c:pt>
                <c:pt idx="2211">
                  <c:v>386.93985536557341</c:v>
                </c:pt>
                <c:pt idx="2212">
                  <c:v>386.90588484928315</c:v>
                </c:pt>
                <c:pt idx="2213">
                  <c:v>386.87191518246942</c:v>
                </c:pt>
                <c:pt idx="2214">
                  <c:v>386.8379463673586</c:v>
                </c:pt>
                <c:pt idx="2215">
                  <c:v>386.80397840617303</c:v>
                </c:pt>
                <c:pt idx="2216">
                  <c:v>386.77001130113212</c:v>
                </c:pt>
                <c:pt idx="2217">
                  <c:v>386.73604505445235</c:v>
                </c:pt>
                <c:pt idx="2218">
                  <c:v>386.70207966834653</c:v>
                </c:pt>
                <c:pt idx="2219">
                  <c:v>386.66811514502416</c:v>
                </c:pt>
                <c:pt idx="2220">
                  <c:v>386.63415148669117</c:v>
                </c:pt>
                <c:pt idx="2221">
                  <c:v>386.60018869555057</c:v>
                </c:pt>
                <c:pt idx="2222">
                  <c:v>386.56622677380233</c:v>
                </c:pt>
                <c:pt idx="2223">
                  <c:v>386.53226572364281</c:v>
                </c:pt>
                <c:pt idx="2224">
                  <c:v>386.49830554726447</c:v>
                </c:pt>
                <c:pt idx="2225">
                  <c:v>386.46434624685782</c:v>
                </c:pt>
                <c:pt idx="2226">
                  <c:v>386.43038782460911</c:v>
                </c:pt>
                <c:pt idx="2227">
                  <c:v>386.39643028270189</c:v>
                </c:pt>
                <c:pt idx="2228">
                  <c:v>386.36247362331619</c:v>
                </c:pt>
                <c:pt idx="2229">
                  <c:v>386.32851784862868</c:v>
                </c:pt>
                <c:pt idx="2230">
                  <c:v>386.29456296081315</c:v>
                </c:pt>
                <c:pt idx="2231">
                  <c:v>386.26060896203944</c:v>
                </c:pt>
                <c:pt idx="2232">
                  <c:v>386.22665585447544</c:v>
                </c:pt>
                <c:pt idx="2233">
                  <c:v>386.19270364028444</c:v>
                </c:pt>
                <c:pt idx="2234">
                  <c:v>386.15875232162745</c:v>
                </c:pt>
                <c:pt idx="2235">
                  <c:v>386.12480190066191</c:v>
                </c:pt>
                <c:pt idx="2236">
                  <c:v>386.0908523795423</c:v>
                </c:pt>
                <c:pt idx="2237">
                  <c:v>386.05690376041912</c:v>
                </c:pt>
                <c:pt idx="2238">
                  <c:v>386.02295604544076</c:v>
                </c:pt>
                <c:pt idx="2239">
                  <c:v>385.98900923675183</c:v>
                </c:pt>
                <c:pt idx="2240">
                  <c:v>385.95506333649377</c:v>
                </c:pt>
                <c:pt idx="2241">
                  <c:v>385.92111834680475</c:v>
                </c:pt>
                <c:pt idx="2242">
                  <c:v>385.88717426982038</c:v>
                </c:pt>
                <c:pt idx="2243">
                  <c:v>385.85323110767257</c:v>
                </c:pt>
                <c:pt idx="2244">
                  <c:v>385.81928886248983</c:v>
                </c:pt>
                <c:pt idx="2245">
                  <c:v>385.78534753639815</c:v>
                </c:pt>
                <c:pt idx="2246">
                  <c:v>385.75140713151984</c:v>
                </c:pt>
                <c:pt idx="2247">
                  <c:v>385.71746764997448</c:v>
                </c:pt>
                <c:pt idx="2248">
                  <c:v>385.68352909387846</c:v>
                </c:pt>
                <c:pt idx="2249">
                  <c:v>385.6495914653446</c:v>
                </c:pt>
                <c:pt idx="2250">
                  <c:v>385.61565476648343</c:v>
                </c:pt>
                <c:pt idx="2251">
                  <c:v>385.58171899940118</c:v>
                </c:pt>
                <c:pt idx="2252">
                  <c:v>385.54778416620201</c:v>
                </c:pt>
                <c:pt idx="2253">
                  <c:v>385.51385026898663</c:v>
                </c:pt>
                <c:pt idx="2254">
                  <c:v>385.47991730985262</c:v>
                </c:pt>
                <c:pt idx="2255">
                  <c:v>385.44598529089427</c:v>
                </c:pt>
                <c:pt idx="2256">
                  <c:v>385.41205421420273</c:v>
                </c:pt>
                <c:pt idx="2257">
                  <c:v>385.3781240818667</c:v>
                </c:pt>
                <c:pt idx="2258">
                  <c:v>385.34419489597121</c:v>
                </c:pt>
                <c:pt idx="2259">
                  <c:v>385.31026665859855</c:v>
                </c:pt>
                <c:pt idx="2260">
                  <c:v>385.27633937182759</c:v>
                </c:pt>
                <c:pt idx="2261">
                  <c:v>385.24241303773402</c:v>
                </c:pt>
                <c:pt idx="2262">
                  <c:v>385.20848765839133</c:v>
                </c:pt>
                <c:pt idx="2263">
                  <c:v>385.17456323586913</c:v>
                </c:pt>
                <c:pt idx="2264">
                  <c:v>385.14063977223441</c:v>
                </c:pt>
                <c:pt idx="2265">
                  <c:v>385.10671726955024</c:v>
                </c:pt>
                <c:pt idx="2266">
                  <c:v>385.07279572987824</c:v>
                </c:pt>
                <c:pt idx="2267">
                  <c:v>385.03887515527566</c:v>
                </c:pt>
                <c:pt idx="2268">
                  <c:v>385.00495554779724</c:v>
                </c:pt>
                <c:pt idx="2269">
                  <c:v>384.97103690949456</c:v>
                </c:pt>
                <c:pt idx="2270">
                  <c:v>384.9371192424162</c:v>
                </c:pt>
                <c:pt idx="2271">
                  <c:v>384.90320254860802</c:v>
                </c:pt>
                <c:pt idx="2272">
                  <c:v>384.86928683011206</c:v>
                </c:pt>
                <c:pt idx="2273">
                  <c:v>384.83537208896877</c:v>
                </c:pt>
                <c:pt idx="2274">
                  <c:v>384.80145832721405</c:v>
                </c:pt>
                <c:pt idx="2275">
                  <c:v>384.76754554688159</c:v>
                </c:pt>
                <c:pt idx="2276">
                  <c:v>384.73363375000224</c:v>
                </c:pt>
                <c:pt idx="2277">
                  <c:v>384.69972293860354</c:v>
                </c:pt>
                <c:pt idx="2278">
                  <c:v>384.66581311470992</c:v>
                </c:pt>
                <c:pt idx="2279">
                  <c:v>384.63190428034312</c:v>
                </c:pt>
                <c:pt idx="2280">
                  <c:v>384.59799643752217</c:v>
                </c:pt>
                <c:pt idx="2281">
                  <c:v>384.56408958826273</c:v>
                </c:pt>
                <c:pt idx="2282">
                  <c:v>384.53018373457741</c:v>
                </c:pt>
                <c:pt idx="2283">
                  <c:v>384.49627887847606</c:v>
                </c:pt>
                <c:pt idx="2284">
                  <c:v>384.46237502196561</c:v>
                </c:pt>
                <c:pt idx="2285">
                  <c:v>384.42847216704979</c:v>
                </c:pt>
                <c:pt idx="2286">
                  <c:v>384.39457031573005</c:v>
                </c:pt>
                <c:pt idx="2287">
                  <c:v>384.36066947000444</c:v>
                </c:pt>
                <c:pt idx="2288">
                  <c:v>384.32676963186742</c:v>
                </c:pt>
                <c:pt idx="2289">
                  <c:v>384.29287080331221</c:v>
                </c:pt>
                <c:pt idx="2290">
                  <c:v>384.25897298632742</c:v>
                </c:pt>
                <c:pt idx="2291">
                  <c:v>384.22507618289973</c:v>
                </c:pt>
                <c:pt idx="2292">
                  <c:v>384.19118039501222</c:v>
                </c:pt>
                <c:pt idx="2293">
                  <c:v>384.15728562464625</c:v>
                </c:pt>
                <c:pt idx="2294">
                  <c:v>384.12339187377881</c:v>
                </c:pt>
                <c:pt idx="2295">
                  <c:v>384.08949914438512</c:v>
                </c:pt>
                <c:pt idx="2296">
                  <c:v>384.05560743843688</c:v>
                </c:pt>
                <c:pt idx="2297">
                  <c:v>384.02171675790288</c:v>
                </c:pt>
                <c:pt idx="2298">
                  <c:v>383.98782710475018</c:v>
                </c:pt>
                <c:pt idx="2299">
                  <c:v>383.95393848094102</c:v>
                </c:pt>
                <c:pt idx="2300">
                  <c:v>383.92005088843655</c:v>
                </c:pt>
                <c:pt idx="2301">
                  <c:v>383.88616432919389</c:v>
                </c:pt>
                <c:pt idx="2302">
                  <c:v>383.85227880516777</c:v>
                </c:pt>
                <c:pt idx="2303">
                  <c:v>383.81839431831014</c:v>
                </c:pt>
                <c:pt idx="2304">
                  <c:v>383.7845108705701</c:v>
                </c:pt>
                <c:pt idx="2305">
                  <c:v>383.75062846389369</c:v>
                </c:pt>
                <c:pt idx="2306">
                  <c:v>383.71674710022398</c:v>
                </c:pt>
                <c:pt idx="2307">
                  <c:v>383.6828667815019</c:v>
                </c:pt>
                <c:pt idx="2308">
                  <c:v>383.64898750966495</c:v>
                </c:pt>
                <c:pt idx="2309">
                  <c:v>383.61510928664762</c:v>
                </c:pt>
                <c:pt idx="2310">
                  <c:v>383.58123211438232</c:v>
                </c:pt>
                <c:pt idx="2311">
                  <c:v>383.54735599479824</c:v>
                </c:pt>
                <c:pt idx="2312">
                  <c:v>383.51348092982153</c:v>
                </c:pt>
                <c:pt idx="2313">
                  <c:v>383.47960692137582</c:v>
                </c:pt>
                <c:pt idx="2314">
                  <c:v>383.44573397138203</c:v>
                </c:pt>
                <c:pt idx="2315">
                  <c:v>383.41186208175816</c:v>
                </c:pt>
                <c:pt idx="2316">
                  <c:v>383.37799125441899</c:v>
                </c:pt>
                <c:pt idx="2317">
                  <c:v>383.34412149127763</c:v>
                </c:pt>
                <c:pt idx="2318">
                  <c:v>383.31025279424273</c:v>
                </c:pt>
                <c:pt idx="2319">
                  <c:v>383.27638516522211</c:v>
                </c:pt>
                <c:pt idx="2320">
                  <c:v>383.24251860611946</c:v>
                </c:pt>
                <c:pt idx="2321">
                  <c:v>383.2086531188362</c:v>
                </c:pt>
                <c:pt idx="2322">
                  <c:v>383.17478870527037</c:v>
                </c:pt>
                <c:pt idx="2323">
                  <c:v>383.1409253673184</c:v>
                </c:pt>
                <c:pt idx="2324">
                  <c:v>383.107063106873</c:v>
                </c:pt>
                <c:pt idx="2325">
                  <c:v>383.07320192582455</c:v>
                </c:pt>
                <c:pt idx="2326">
                  <c:v>383.03934182606088</c:v>
                </c:pt>
                <c:pt idx="2327">
                  <c:v>383.00548280946629</c:v>
                </c:pt>
                <c:pt idx="2328">
                  <c:v>382.97162487792286</c:v>
                </c:pt>
                <c:pt idx="2329">
                  <c:v>382.93776803331048</c:v>
                </c:pt>
                <c:pt idx="2330">
                  <c:v>382.90391227750513</c:v>
                </c:pt>
                <c:pt idx="2331">
                  <c:v>382.87005761238129</c:v>
                </c:pt>
                <c:pt idx="2332">
                  <c:v>382.83620403980979</c:v>
                </c:pt>
                <c:pt idx="2333">
                  <c:v>382.80235156165895</c:v>
                </c:pt>
                <c:pt idx="2334">
                  <c:v>382.76850017979507</c:v>
                </c:pt>
                <c:pt idx="2335">
                  <c:v>382.7346498960809</c:v>
                </c:pt>
                <c:pt idx="2336">
                  <c:v>382.70080071237663</c:v>
                </c:pt>
                <c:pt idx="2337">
                  <c:v>382.66695263054004</c:v>
                </c:pt>
                <c:pt idx="2338">
                  <c:v>382.63310565242642</c:v>
                </c:pt>
                <c:pt idx="2339">
                  <c:v>382.59925977988797</c:v>
                </c:pt>
                <c:pt idx="2340">
                  <c:v>382.56541501477386</c:v>
                </c:pt>
                <c:pt idx="2341">
                  <c:v>382.53157135893144</c:v>
                </c:pt>
                <c:pt idx="2342">
                  <c:v>382.49772881420489</c:v>
                </c:pt>
                <c:pt idx="2343">
                  <c:v>382.46388738243593</c:v>
                </c:pt>
                <c:pt idx="2344">
                  <c:v>382.43004706546316</c:v>
                </c:pt>
                <c:pt idx="2345">
                  <c:v>382.3962078651233</c:v>
                </c:pt>
                <c:pt idx="2346">
                  <c:v>382.36236978324962</c:v>
                </c:pt>
                <c:pt idx="2347">
                  <c:v>382.32853282167366</c:v>
                </c:pt>
                <c:pt idx="2348">
                  <c:v>382.294696982223</c:v>
                </c:pt>
                <c:pt idx="2349">
                  <c:v>382.2608622667239</c:v>
                </c:pt>
                <c:pt idx="2350">
                  <c:v>382.22702867699911</c:v>
                </c:pt>
                <c:pt idx="2351">
                  <c:v>382.19319621486949</c:v>
                </c:pt>
                <c:pt idx="2352">
                  <c:v>382.15936488215254</c:v>
                </c:pt>
                <c:pt idx="2353">
                  <c:v>382.12553468066324</c:v>
                </c:pt>
                <c:pt idx="2354">
                  <c:v>382.09170561221475</c:v>
                </c:pt>
                <c:pt idx="2355">
                  <c:v>382.05787767861642</c:v>
                </c:pt>
                <c:pt idx="2356">
                  <c:v>382.02405088167592</c:v>
                </c:pt>
                <c:pt idx="2357">
                  <c:v>381.99022522319797</c:v>
                </c:pt>
                <c:pt idx="2358">
                  <c:v>381.9564007049849</c:v>
                </c:pt>
                <c:pt idx="2359">
                  <c:v>381.92257732883559</c:v>
                </c:pt>
                <c:pt idx="2360">
                  <c:v>381.88875509654781</c:v>
                </c:pt>
                <c:pt idx="2361">
                  <c:v>381.85493400991578</c:v>
                </c:pt>
                <c:pt idx="2362">
                  <c:v>381.82111407073069</c:v>
                </c:pt>
                <c:pt idx="2363">
                  <c:v>381.78729528078253</c:v>
                </c:pt>
                <c:pt idx="2364">
                  <c:v>381.75347764185756</c:v>
                </c:pt>
                <c:pt idx="2365">
                  <c:v>381.71966115573946</c:v>
                </c:pt>
                <c:pt idx="2366">
                  <c:v>381.68584582421067</c:v>
                </c:pt>
                <c:pt idx="2367">
                  <c:v>381.65203164904932</c:v>
                </c:pt>
                <c:pt idx="2368">
                  <c:v>381.61821863203221</c:v>
                </c:pt>
                <c:pt idx="2369">
                  <c:v>381.58440677493286</c:v>
                </c:pt>
                <c:pt idx="2370">
                  <c:v>381.55059607952256</c:v>
                </c:pt>
                <c:pt idx="2371">
                  <c:v>381.51678654757063</c:v>
                </c:pt>
                <c:pt idx="2372">
                  <c:v>381.48297818084274</c:v>
                </c:pt>
                <c:pt idx="2373">
                  <c:v>381.44917098110261</c:v>
                </c:pt>
                <c:pt idx="2374">
                  <c:v>381.41536495011138</c:v>
                </c:pt>
                <c:pt idx="2375">
                  <c:v>381.38156008962756</c:v>
                </c:pt>
                <c:pt idx="2376">
                  <c:v>381.34775640140742</c:v>
                </c:pt>
                <c:pt idx="2377">
                  <c:v>381.31395388720455</c:v>
                </c:pt>
                <c:pt idx="2378">
                  <c:v>381.28015254876999</c:v>
                </c:pt>
                <c:pt idx="2379">
                  <c:v>381.24635238785243</c:v>
                </c:pt>
                <c:pt idx="2380">
                  <c:v>381.21255340619734</c:v>
                </c:pt>
                <c:pt idx="2381">
                  <c:v>381.17875560554864</c:v>
                </c:pt>
                <c:pt idx="2382">
                  <c:v>381.14495898764716</c:v>
                </c:pt>
                <c:pt idx="2383">
                  <c:v>381.11116355423155</c:v>
                </c:pt>
                <c:pt idx="2384">
                  <c:v>381.07736930703783</c:v>
                </c:pt>
                <c:pt idx="2385">
                  <c:v>381.04357624779988</c:v>
                </c:pt>
                <c:pt idx="2386">
                  <c:v>381.00978437824841</c:v>
                </c:pt>
                <c:pt idx="2387">
                  <c:v>380.97599370011164</c:v>
                </c:pt>
                <c:pt idx="2388">
                  <c:v>380.94220421511665</c:v>
                </c:pt>
                <c:pt idx="2389">
                  <c:v>380.90841592498629</c:v>
                </c:pt>
                <c:pt idx="2390">
                  <c:v>380.87462883144212</c:v>
                </c:pt>
                <c:pt idx="2391">
                  <c:v>380.84084293620299</c:v>
                </c:pt>
                <c:pt idx="2392">
                  <c:v>380.80705824098465</c:v>
                </c:pt>
                <c:pt idx="2393">
                  <c:v>380.77327474750115</c:v>
                </c:pt>
                <c:pt idx="2394">
                  <c:v>380.73949245746388</c:v>
                </c:pt>
                <c:pt idx="2395">
                  <c:v>380.70571137258196</c:v>
                </c:pt>
                <c:pt idx="2396">
                  <c:v>380.67193149456187</c:v>
                </c:pt>
                <c:pt idx="2397">
                  <c:v>380.63815282510717</c:v>
                </c:pt>
                <c:pt idx="2398">
                  <c:v>380.60437536591991</c:v>
                </c:pt>
                <c:pt idx="2399">
                  <c:v>380.57059911869914</c:v>
                </c:pt>
                <c:pt idx="2400">
                  <c:v>380.53682408514169</c:v>
                </c:pt>
                <c:pt idx="2401">
                  <c:v>380.5030502669415</c:v>
                </c:pt>
                <c:pt idx="2402">
                  <c:v>380.46927766579108</c:v>
                </c:pt>
                <c:pt idx="2403">
                  <c:v>380.43550628337925</c:v>
                </c:pt>
                <c:pt idx="2404">
                  <c:v>380.40173612139381</c:v>
                </c:pt>
                <c:pt idx="2405">
                  <c:v>380.36796718151896</c:v>
                </c:pt>
                <c:pt idx="2406">
                  <c:v>380.33419946543728</c:v>
                </c:pt>
                <c:pt idx="2407">
                  <c:v>380.30043297482825</c:v>
                </c:pt>
                <c:pt idx="2408">
                  <c:v>380.26666771136956</c:v>
                </c:pt>
                <c:pt idx="2409">
                  <c:v>380.2329036767365</c:v>
                </c:pt>
                <c:pt idx="2410">
                  <c:v>380.19914087260167</c:v>
                </c:pt>
                <c:pt idx="2411">
                  <c:v>380.1653793006351</c:v>
                </c:pt>
                <c:pt idx="2412">
                  <c:v>380.13161896250534</c:v>
                </c:pt>
                <c:pt idx="2413">
                  <c:v>380.09785985987753</c:v>
                </c:pt>
                <c:pt idx="2414">
                  <c:v>380.06410199441473</c:v>
                </c:pt>
                <c:pt idx="2415">
                  <c:v>380.03034536777835</c:v>
                </c:pt>
                <c:pt idx="2416">
                  <c:v>379.99658998162613</c:v>
                </c:pt>
                <c:pt idx="2417">
                  <c:v>379.96283583761476</c:v>
                </c:pt>
                <c:pt idx="2418">
                  <c:v>379.92908293739788</c:v>
                </c:pt>
                <c:pt idx="2419">
                  <c:v>379.89533128262696</c:v>
                </c:pt>
                <c:pt idx="2420">
                  <c:v>379.8615808749509</c:v>
                </c:pt>
                <c:pt idx="2421">
                  <c:v>379.82783171601625</c:v>
                </c:pt>
                <c:pt idx="2422">
                  <c:v>379.79408380746776</c:v>
                </c:pt>
                <c:pt idx="2423">
                  <c:v>379.76033715094735</c:v>
                </c:pt>
                <c:pt idx="2424">
                  <c:v>379.72659174809451</c:v>
                </c:pt>
                <c:pt idx="2425">
                  <c:v>379.692847600547</c:v>
                </c:pt>
                <c:pt idx="2426">
                  <c:v>379.65910470993953</c:v>
                </c:pt>
                <c:pt idx="2427">
                  <c:v>379.62536307790509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05-410C-B53A-9DE8BE354979}"/>
            </c:ext>
          </c:extLst>
        </c:ser>
        <c:ser>
          <c:idx val="1"/>
          <c:order val="1"/>
          <c:tx>
            <c:strRef>
              <c:f>'一玉米（显著）'!$G$31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'一玉米（显著）'!$C$32:$C$2459</c:f>
              <c:numCache>
                <c:formatCode>General</c:formatCode>
                <c:ptCount val="24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1.8000000000000003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3.0000000000000004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3.5000000000000004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4.8999999999999995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18.200000000000003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18.700000000000003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20.200000000000003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20.700000000000003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21.200000000000003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21.700000000000003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22.200000000000003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22.700000000000003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23.200000000000003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23.700000000000003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24.200000000000003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24.700000000000003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25.200000000000003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25.700000000000003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26.400000000000002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26.900000000000002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27.400000000000002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27.900000000000002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28.400000000000002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28.900000000000002</c:v>
                </c:pt>
                <c:pt idx="289">
                  <c:v>29</c:v>
                </c:pt>
                <c:pt idx="290">
                  <c:v>29.1</c:v>
                </c:pt>
                <c:pt idx="291">
                  <c:v>29.200000000000003</c:v>
                </c:pt>
                <c:pt idx="292">
                  <c:v>29.3</c:v>
                </c:pt>
                <c:pt idx="293">
                  <c:v>29.400000000000002</c:v>
                </c:pt>
                <c:pt idx="294">
                  <c:v>29.5</c:v>
                </c:pt>
                <c:pt idx="295">
                  <c:v>29.6</c:v>
                </c:pt>
                <c:pt idx="296">
                  <c:v>29.700000000000003</c:v>
                </c:pt>
                <c:pt idx="297">
                  <c:v>29.8</c:v>
                </c:pt>
                <c:pt idx="298">
                  <c:v>29.900000000000002</c:v>
                </c:pt>
                <c:pt idx="299">
                  <c:v>30</c:v>
                </c:pt>
                <c:pt idx="300">
                  <c:v>30.1</c:v>
                </c:pt>
                <c:pt idx="301">
                  <c:v>30.200000000000003</c:v>
                </c:pt>
                <c:pt idx="302">
                  <c:v>30.3</c:v>
                </c:pt>
                <c:pt idx="303">
                  <c:v>30.400000000000002</c:v>
                </c:pt>
                <c:pt idx="304">
                  <c:v>30.5</c:v>
                </c:pt>
                <c:pt idx="305">
                  <c:v>30.6</c:v>
                </c:pt>
                <c:pt idx="306">
                  <c:v>30.700000000000003</c:v>
                </c:pt>
                <c:pt idx="307">
                  <c:v>30.8</c:v>
                </c:pt>
                <c:pt idx="308">
                  <c:v>30.900000000000002</c:v>
                </c:pt>
                <c:pt idx="309">
                  <c:v>31</c:v>
                </c:pt>
                <c:pt idx="310">
                  <c:v>31.1</c:v>
                </c:pt>
                <c:pt idx="311">
                  <c:v>31.200000000000003</c:v>
                </c:pt>
                <c:pt idx="312">
                  <c:v>31.3</c:v>
                </c:pt>
                <c:pt idx="313">
                  <c:v>31.400000000000002</c:v>
                </c:pt>
                <c:pt idx="314">
                  <c:v>31.5</c:v>
                </c:pt>
                <c:pt idx="315">
                  <c:v>31.6</c:v>
                </c:pt>
                <c:pt idx="316">
                  <c:v>31.700000000000003</c:v>
                </c:pt>
                <c:pt idx="317">
                  <c:v>31.8</c:v>
                </c:pt>
                <c:pt idx="318">
                  <c:v>31.900000000000002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32.400000000000006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32.900000000000006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33.400000000000006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33.900000000000006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34.400000000000006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34.900000000000006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35.400000000000006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35.900000000000006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36.400000000000006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36.900000000000006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37.400000000000006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37.900000000000006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38.400000000000006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38.900000000000006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39.400000000000006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39.900000000000006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40.400000000000006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40.900000000000006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41.400000000000006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41.900000000000006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42.300000000000004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42.800000000000004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43.300000000000004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43.800000000000004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44.300000000000004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44.800000000000004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45.300000000000004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45.800000000000004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46.300000000000004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46.800000000000004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47.300000000000004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47.800000000000004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48.300000000000004</c:v>
                </c:pt>
                <c:pt idx="483">
                  <c:v>48.400000000000006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48.800000000000004</c:v>
                </c:pt>
                <c:pt idx="488">
                  <c:v>48.900000000000006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49.300000000000004</c:v>
                </c:pt>
                <c:pt idx="493">
                  <c:v>49.400000000000006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49.800000000000004</c:v>
                </c:pt>
                <c:pt idx="498">
                  <c:v>49.900000000000006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50.300000000000004</c:v>
                </c:pt>
                <c:pt idx="503">
                  <c:v>50.400000000000006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50.800000000000004</c:v>
                </c:pt>
                <c:pt idx="508">
                  <c:v>50.900000000000006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51.300000000000004</c:v>
                </c:pt>
                <c:pt idx="513">
                  <c:v>51.400000000000006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51.800000000000004</c:v>
                </c:pt>
                <c:pt idx="518">
                  <c:v>51.900000000000006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52.300000000000004</c:v>
                </c:pt>
                <c:pt idx="523">
                  <c:v>52.400000000000006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52.800000000000004</c:v>
                </c:pt>
                <c:pt idx="528">
                  <c:v>52.900000000000006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53.300000000000004</c:v>
                </c:pt>
                <c:pt idx="533">
                  <c:v>53.400000000000006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53.800000000000004</c:v>
                </c:pt>
                <c:pt idx="538">
                  <c:v>53.900000000000006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54.300000000000004</c:v>
                </c:pt>
                <c:pt idx="543">
                  <c:v>54.400000000000006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54.800000000000004</c:v>
                </c:pt>
                <c:pt idx="548">
                  <c:v>54.900000000000006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55.300000000000004</c:v>
                </c:pt>
                <c:pt idx="553">
                  <c:v>55.400000000000006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55.800000000000004</c:v>
                </c:pt>
                <c:pt idx="558">
                  <c:v>55.900000000000006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56.300000000000004</c:v>
                </c:pt>
                <c:pt idx="563">
                  <c:v>56.400000000000006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56.800000000000004</c:v>
                </c:pt>
                <c:pt idx="568">
                  <c:v>56.900000000000006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57.300000000000004</c:v>
                </c:pt>
                <c:pt idx="573">
                  <c:v>57.400000000000006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57.800000000000004</c:v>
                </c:pt>
                <c:pt idx="578">
                  <c:v>57.900000000000006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58.300000000000004</c:v>
                </c:pt>
                <c:pt idx="583">
                  <c:v>58.400000000000006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58.800000000000004</c:v>
                </c:pt>
                <c:pt idx="588">
                  <c:v>58.900000000000006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59.300000000000004</c:v>
                </c:pt>
                <c:pt idx="593">
                  <c:v>59.400000000000006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59.800000000000004</c:v>
                </c:pt>
                <c:pt idx="598">
                  <c:v>59.900000000000006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60.300000000000004</c:v>
                </c:pt>
                <c:pt idx="603">
                  <c:v>60.400000000000006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60.800000000000004</c:v>
                </c:pt>
                <c:pt idx="608">
                  <c:v>60.900000000000006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61.300000000000004</c:v>
                </c:pt>
                <c:pt idx="613">
                  <c:v>61.400000000000006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61.800000000000004</c:v>
                </c:pt>
                <c:pt idx="618">
                  <c:v>61.900000000000006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62.300000000000004</c:v>
                </c:pt>
                <c:pt idx="623">
                  <c:v>62.400000000000006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62.800000000000004</c:v>
                </c:pt>
                <c:pt idx="628">
                  <c:v>62.900000000000006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63.300000000000004</c:v>
                </c:pt>
                <c:pt idx="633">
                  <c:v>63.400000000000006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63.800000000000004</c:v>
                </c:pt>
                <c:pt idx="638">
                  <c:v>63.900000000000006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64.300000000000011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64.800000000000011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65.300000000000011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65.800000000000011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66.300000000000011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66.800000000000011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67.300000000000011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67.800000000000011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68.300000000000011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68.800000000000011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69.300000000000011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69.800000000000011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70.300000000000011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70.800000000000011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71.300000000000011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71.800000000000011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72.300000000000011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72.800000000000011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73.300000000000011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73.800000000000011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74.100000000000009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74.600000000000009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75.100000000000009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75.600000000000009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76.100000000000009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76.600000000000009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77.100000000000009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77.600000000000009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78.100000000000009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78.600000000000009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79.100000000000009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79.600000000000009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80.100000000000009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80.600000000000009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81.100000000000009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81.600000000000009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82.100000000000009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82.600000000000009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83.100000000000009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83.600000000000009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84.100000000000009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84.600000000000009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85.100000000000009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85.600000000000009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86.100000000000009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86.600000000000009</c:v>
                </c:pt>
                <c:pt idx="866">
                  <c:v>86.7</c:v>
                </c:pt>
                <c:pt idx="867">
                  <c:v>86.800000000000011</c:v>
                </c:pt>
                <c:pt idx="868">
                  <c:v>86.9</c:v>
                </c:pt>
                <c:pt idx="869">
                  <c:v>87</c:v>
                </c:pt>
                <c:pt idx="870">
                  <c:v>87.100000000000009</c:v>
                </c:pt>
                <c:pt idx="871">
                  <c:v>87.2</c:v>
                </c:pt>
                <c:pt idx="872">
                  <c:v>87.300000000000011</c:v>
                </c:pt>
                <c:pt idx="873">
                  <c:v>87.4</c:v>
                </c:pt>
                <c:pt idx="874">
                  <c:v>87.5</c:v>
                </c:pt>
                <c:pt idx="875">
                  <c:v>87.600000000000009</c:v>
                </c:pt>
                <c:pt idx="876">
                  <c:v>87.7</c:v>
                </c:pt>
                <c:pt idx="877">
                  <c:v>87.800000000000011</c:v>
                </c:pt>
                <c:pt idx="878">
                  <c:v>87.9</c:v>
                </c:pt>
                <c:pt idx="879">
                  <c:v>88</c:v>
                </c:pt>
                <c:pt idx="880">
                  <c:v>88.100000000000009</c:v>
                </c:pt>
                <c:pt idx="881">
                  <c:v>88.2</c:v>
                </c:pt>
                <c:pt idx="882">
                  <c:v>88.300000000000011</c:v>
                </c:pt>
                <c:pt idx="883">
                  <c:v>88.4</c:v>
                </c:pt>
                <c:pt idx="884">
                  <c:v>88.5</c:v>
                </c:pt>
                <c:pt idx="885">
                  <c:v>88.600000000000009</c:v>
                </c:pt>
                <c:pt idx="886">
                  <c:v>88.7</c:v>
                </c:pt>
                <c:pt idx="887">
                  <c:v>88.800000000000011</c:v>
                </c:pt>
                <c:pt idx="888">
                  <c:v>88.9</c:v>
                </c:pt>
                <c:pt idx="889">
                  <c:v>89</c:v>
                </c:pt>
                <c:pt idx="890">
                  <c:v>89.100000000000009</c:v>
                </c:pt>
                <c:pt idx="891">
                  <c:v>89.2</c:v>
                </c:pt>
                <c:pt idx="892">
                  <c:v>89.300000000000011</c:v>
                </c:pt>
                <c:pt idx="893">
                  <c:v>89.4</c:v>
                </c:pt>
                <c:pt idx="894">
                  <c:v>89.5</c:v>
                </c:pt>
                <c:pt idx="895">
                  <c:v>89.600000000000009</c:v>
                </c:pt>
                <c:pt idx="896">
                  <c:v>89.7</c:v>
                </c:pt>
                <c:pt idx="897">
                  <c:v>89.800000000000011</c:v>
                </c:pt>
                <c:pt idx="898">
                  <c:v>89.9</c:v>
                </c:pt>
                <c:pt idx="899">
                  <c:v>90</c:v>
                </c:pt>
                <c:pt idx="900">
                  <c:v>90.100000000000009</c:v>
                </c:pt>
                <c:pt idx="901">
                  <c:v>90.2</c:v>
                </c:pt>
                <c:pt idx="902">
                  <c:v>90.300000000000011</c:v>
                </c:pt>
                <c:pt idx="903">
                  <c:v>90.4</c:v>
                </c:pt>
                <c:pt idx="904">
                  <c:v>90.5</c:v>
                </c:pt>
                <c:pt idx="905">
                  <c:v>90.600000000000009</c:v>
                </c:pt>
                <c:pt idx="906">
                  <c:v>90.7</c:v>
                </c:pt>
                <c:pt idx="907">
                  <c:v>90.800000000000011</c:v>
                </c:pt>
                <c:pt idx="908">
                  <c:v>90.9</c:v>
                </c:pt>
                <c:pt idx="909">
                  <c:v>91</c:v>
                </c:pt>
                <c:pt idx="910">
                  <c:v>91.100000000000009</c:v>
                </c:pt>
                <c:pt idx="911">
                  <c:v>91.2</c:v>
                </c:pt>
                <c:pt idx="912">
                  <c:v>91.300000000000011</c:v>
                </c:pt>
                <c:pt idx="913">
                  <c:v>91.4</c:v>
                </c:pt>
                <c:pt idx="914">
                  <c:v>91.5</c:v>
                </c:pt>
                <c:pt idx="915">
                  <c:v>91.600000000000009</c:v>
                </c:pt>
                <c:pt idx="916">
                  <c:v>91.7</c:v>
                </c:pt>
                <c:pt idx="917">
                  <c:v>91.800000000000011</c:v>
                </c:pt>
                <c:pt idx="918">
                  <c:v>91.9</c:v>
                </c:pt>
                <c:pt idx="919">
                  <c:v>92</c:v>
                </c:pt>
                <c:pt idx="920">
                  <c:v>92.100000000000009</c:v>
                </c:pt>
                <c:pt idx="921">
                  <c:v>92.2</c:v>
                </c:pt>
                <c:pt idx="922">
                  <c:v>92.300000000000011</c:v>
                </c:pt>
                <c:pt idx="923">
                  <c:v>92.4</c:v>
                </c:pt>
                <c:pt idx="924">
                  <c:v>92.5</c:v>
                </c:pt>
                <c:pt idx="925">
                  <c:v>92.600000000000009</c:v>
                </c:pt>
                <c:pt idx="926">
                  <c:v>92.7</c:v>
                </c:pt>
                <c:pt idx="927">
                  <c:v>92.800000000000011</c:v>
                </c:pt>
                <c:pt idx="928">
                  <c:v>92.9</c:v>
                </c:pt>
                <c:pt idx="929">
                  <c:v>93</c:v>
                </c:pt>
                <c:pt idx="930">
                  <c:v>93.100000000000009</c:v>
                </c:pt>
                <c:pt idx="931">
                  <c:v>93.2</c:v>
                </c:pt>
                <c:pt idx="932">
                  <c:v>93.300000000000011</c:v>
                </c:pt>
                <c:pt idx="933">
                  <c:v>93.4</c:v>
                </c:pt>
                <c:pt idx="934">
                  <c:v>93.5</c:v>
                </c:pt>
                <c:pt idx="935">
                  <c:v>93.600000000000009</c:v>
                </c:pt>
                <c:pt idx="936">
                  <c:v>93.7</c:v>
                </c:pt>
                <c:pt idx="937">
                  <c:v>93.800000000000011</c:v>
                </c:pt>
                <c:pt idx="938">
                  <c:v>93.9</c:v>
                </c:pt>
                <c:pt idx="939">
                  <c:v>94</c:v>
                </c:pt>
                <c:pt idx="940">
                  <c:v>94.100000000000009</c:v>
                </c:pt>
                <c:pt idx="941">
                  <c:v>94.2</c:v>
                </c:pt>
                <c:pt idx="942">
                  <c:v>94.300000000000011</c:v>
                </c:pt>
                <c:pt idx="943">
                  <c:v>94.4</c:v>
                </c:pt>
                <c:pt idx="944">
                  <c:v>94.5</c:v>
                </c:pt>
                <c:pt idx="945">
                  <c:v>94.600000000000009</c:v>
                </c:pt>
                <c:pt idx="946">
                  <c:v>94.7</c:v>
                </c:pt>
                <c:pt idx="947">
                  <c:v>94.800000000000011</c:v>
                </c:pt>
                <c:pt idx="948">
                  <c:v>94.9</c:v>
                </c:pt>
                <c:pt idx="949">
                  <c:v>95</c:v>
                </c:pt>
                <c:pt idx="950">
                  <c:v>95.100000000000009</c:v>
                </c:pt>
                <c:pt idx="951">
                  <c:v>95.2</c:v>
                </c:pt>
                <c:pt idx="952">
                  <c:v>95.300000000000011</c:v>
                </c:pt>
                <c:pt idx="953">
                  <c:v>95.4</c:v>
                </c:pt>
                <c:pt idx="954">
                  <c:v>95.5</c:v>
                </c:pt>
                <c:pt idx="955">
                  <c:v>95.600000000000009</c:v>
                </c:pt>
                <c:pt idx="956">
                  <c:v>95.7</c:v>
                </c:pt>
                <c:pt idx="957">
                  <c:v>95.800000000000011</c:v>
                </c:pt>
                <c:pt idx="958">
                  <c:v>95.9</c:v>
                </c:pt>
                <c:pt idx="959">
                  <c:v>96</c:v>
                </c:pt>
                <c:pt idx="960">
                  <c:v>96.100000000000009</c:v>
                </c:pt>
                <c:pt idx="961">
                  <c:v>96.2</c:v>
                </c:pt>
                <c:pt idx="962">
                  <c:v>96.300000000000011</c:v>
                </c:pt>
                <c:pt idx="963">
                  <c:v>96.4</c:v>
                </c:pt>
                <c:pt idx="964">
                  <c:v>96.5</c:v>
                </c:pt>
                <c:pt idx="965">
                  <c:v>96.600000000000009</c:v>
                </c:pt>
                <c:pt idx="966">
                  <c:v>96.7</c:v>
                </c:pt>
                <c:pt idx="967">
                  <c:v>96.800000000000011</c:v>
                </c:pt>
                <c:pt idx="968">
                  <c:v>96.9</c:v>
                </c:pt>
                <c:pt idx="969">
                  <c:v>97</c:v>
                </c:pt>
                <c:pt idx="970">
                  <c:v>97.100000000000009</c:v>
                </c:pt>
                <c:pt idx="971">
                  <c:v>97.2</c:v>
                </c:pt>
                <c:pt idx="972">
                  <c:v>97.300000000000011</c:v>
                </c:pt>
                <c:pt idx="973">
                  <c:v>97.4</c:v>
                </c:pt>
                <c:pt idx="974">
                  <c:v>97.5</c:v>
                </c:pt>
                <c:pt idx="975">
                  <c:v>97.600000000000009</c:v>
                </c:pt>
                <c:pt idx="976">
                  <c:v>97.7</c:v>
                </c:pt>
                <c:pt idx="977">
                  <c:v>97.800000000000011</c:v>
                </c:pt>
                <c:pt idx="978">
                  <c:v>97.9</c:v>
                </c:pt>
                <c:pt idx="979">
                  <c:v>98</c:v>
                </c:pt>
                <c:pt idx="980">
                  <c:v>98.100000000000009</c:v>
                </c:pt>
                <c:pt idx="981">
                  <c:v>98.2</c:v>
                </c:pt>
                <c:pt idx="982">
                  <c:v>98.300000000000011</c:v>
                </c:pt>
                <c:pt idx="983">
                  <c:v>98.4</c:v>
                </c:pt>
                <c:pt idx="984">
                  <c:v>98.5</c:v>
                </c:pt>
                <c:pt idx="985">
                  <c:v>98.600000000000009</c:v>
                </c:pt>
                <c:pt idx="986">
                  <c:v>98.7</c:v>
                </c:pt>
                <c:pt idx="987">
                  <c:v>98.800000000000011</c:v>
                </c:pt>
                <c:pt idx="988">
                  <c:v>98.9</c:v>
                </c:pt>
                <c:pt idx="989">
                  <c:v>99</c:v>
                </c:pt>
                <c:pt idx="990">
                  <c:v>99.100000000000009</c:v>
                </c:pt>
                <c:pt idx="991">
                  <c:v>99.2</c:v>
                </c:pt>
                <c:pt idx="992">
                  <c:v>99.300000000000011</c:v>
                </c:pt>
                <c:pt idx="993">
                  <c:v>99.4</c:v>
                </c:pt>
                <c:pt idx="994">
                  <c:v>99.5</c:v>
                </c:pt>
                <c:pt idx="995">
                  <c:v>99.600000000000009</c:v>
                </c:pt>
                <c:pt idx="996">
                  <c:v>99.7</c:v>
                </c:pt>
                <c:pt idx="997">
                  <c:v>99.800000000000011</c:v>
                </c:pt>
                <c:pt idx="998">
                  <c:v>99.9</c:v>
                </c:pt>
                <c:pt idx="999">
                  <c:v>100</c:v>
                </c:pt>
                <c:pt idx="1000">
                  <c:v>100.10000000000001</c:v>
                </c:pt>
                <c:pt idx="1001">
                  <c:v>100.2</c:v>
                </c:pt>
                <c:pt idx="1002">
                  <c:v>100.30000000000001</c:v>
                </c:pt>
                <c:pt idx="1003">
                  <c:v>100.4</c:v>
                </c:pt>
                <c:pt idx="1004">
                  <c:v>100.5</c:v>
                </c:pt>
                <c:pt idx="1005">
                  <c:v>100.60000000000001</c:v>
                </c:pt>
                <c:pt idx="1006">
                  <c:v>100.7</c:v>
                </c:pt>
                <c:pt idx="1007">
                  <c:v>100.80000000000001</c:v>
                </c:pt>
                <c:pt idx="1008">
                  <c:v>100.9</c:v>
                </c:pt>
                <c:pt idx="1009">
                  <c:v>101</c:v>
                </c:pt>
                <c:pt idx="1010">
                  <c:v>101.10000000000001</c:v>
                </c:pt>
                <c:pt idx="1011">
                  <c:v>101.2</c:v>
                </c:pt>
                <c:pt idx="1012">
                  <c:v>101.30000000000001</c:v>
                </c:pt>
                <c:pt idx="1013">
                  <c:v>101.4</c:v>
                </c:pt>
                <c:pt idx="1014">
                  <c:v>101.5</c:v>
                </c:pt>
                <c:pt idx="1015">
                  <c:v>101.60000000000001</c:v>
                </c:pt>
                <c:pt idx="1016">
                  <c:v>101.7</c:v>
                </c:pt>
                <c:pt idx="1017">
                  <c:v>101.80000000000001</c:v>
                </c:pt>
                <c:pt idx="1018">
                  <c:v>101.9</c:v>
                </c:pt>
                <c:pt idx="1019">
                  <c:v>102</c:v>
                </c:pt>
                <c:pt idx="1020">
                  <c:v>102.10000000000001</c:v>
                </c:pt>
                <c:pt idx="1021">
                  <c:v>102.2</c:v>
                </c:pt>
                <c:pt idx="1022">
                  <c:v>102.30000000000001</c:v>
                </c:pt>
                <c:pt idx="1023">
                  <c:v>102.4</c:v>
                </c:pt>
                <c:pt idx="1024">
                  <c:v>102.5</c:v>
                </c:pt>
                <c:pt idx="1025">
                  <c:v>102.60000000000001</c:v>
                </c:pt>
                <c:pt idx="1026">
                  <c:v>102.7</c:v>
                </c:pt>
                <c:pt idx="1027">
                  <c:v>102.80000000000001</c:v>
                </c:pt>
                <c:pt idx="1028">
                  <c:v>102.9</c:v>
                </c:pt>
                <c:pt idx="1029">
                  <c:v>103</c:v>
                </c:pt>
                <c:pt idx="1030">
                  <c:v>103.10000000000001</c:v>
                </c:pt>
                <c:pt idx="1031">
                  <c:v>103.2</c:v>
                </c:pt>
                <c:pt idx="1032">
                  <c:v>103.30000000000001</c:v>
                </c:pt>
                <c:pt idx="1033">
                  <c:v>103.4</c:v>
                </c:pt>
                <c:pt idx="1034">
                  <c:v>103.5</c:v>
                </c:pt>
                <c:pt idx="1035">
                  <c:v>103.60000000000001</c:v>
                </c:pt>
                <c:pt idx="1036">
                  <c:v>103.7</c:v>
                </c:pt>
                <c:pt idx="1037">
                  <c:v>103.80000000000001</c:v>
                </c:pt>
                <c:pt idx="1038">
                  <c:v>103.9</c:v>
                </c:pt>
                <c:pt idx="1039">
                  <c:v>104</c:v>
                </c:pt>
                <c:pt idx="1040">
                  <c:v>104.10000000000001</c:v>
                </c:pt>
                <c:pt idx="1041">
                  <c:v>104.2</c:v>
                </c:pt>
                <c:pt idx="1042">
                  <c:v>104.30000000000001</c:v>
                </c:pt>
                <c:pt idx="1043">
                  <c:v>104.4</c:v>
                </c:pt>
                <c:pt idx="1044">
                  <c:v>104.5</c:v>
                </c:pt>
                <c:pt idx="1045">
                  <c:v>104.60000000000001</c:v>
                </c:pt>
                <c:pt idx="1046">
                  <c:v>104.7</c:v>
                </c:pt>
                <c:pt idx="1047">
                  <c:v>104.80000000000001</c:v>
                </c:pt>
                <c:pt idx="1048">
                  <c:v>104.9</c:v>
                </c:pt>
                <c:pt idx="1049">
                  <c:v>105</c:v>
                </c:pt>
                <c:pt idx="1050">
                  <c:v>105.10000000000001</c:v>
                </c:pt>
                <c:pt idx="1051">
                  <c:v>105.2</c:v>
                </c:pt>
                <c:pt idx="1052">
                  <c:v>105.30000000000001</c:v>
                </c:pt>
                <c:pt idx="1053">
                  <c:v>105.4</c:v>
                </c:pt>
                <c:pt idx="1054">
                  <c:v>105.5</c:v>
                </c:pt>
                <c:pt idx="1055">
                  <c:v>105.60000000000001</c:v>
                </c:pt>
                <c:pt idx="1056">
                  <c:v>105.7</c:v>
                </c:pt>
                <c:pt idx="1057">
                  <c:v>105.80000000000001</c:v>
                </c:pt>
                <c:pt idx="1058">
                  <c:v>105.9</c:v>
                </c:pt>
                <c:pt idx="1059">
                  <c:v>106</c:v>
                </c:pt>
                <c:pt idx="1060">
                  <c:v>106.10000000000001</c:v>
                </c:pt>
                <c:pt idx="1061">
                  <c:v>106.2</c:v>
                </c:pt>
                <c:pt idx="1062">
                  <c:v>106.30000000000001</c:v>
                </c:pt>
                <c:pt idx="1063">
                  <c:v>106.4</c:v>
                </c:pt>
                <c:pt idx="1064">
                  <c:v>106.5</c:v>
                </c:pt>
                <c:pt idx="1065">
                  <c:v>106.60000000000001</c:v>
                </c:pt>
                <c:pt idx="1066">
                  <c:v>106.7</c:v>
                </c:pt>
                <c:pt idx="1067">
                  <c:v>106.80000000000001</c:v>
                </c:pt>
                <c:pt idx="1068">
                  <c:v>106.9</c:v>
                </c:pt>
                <c:pt idx="1069">
                  <c:v>107</c:v>
                </c:pt>
                <c:pt idx="1070">
                  <c:v>107.10000000000001</c:v>
                </c:pt>
                <c:pt idx="1071">
                  <c:v>107.2</c:v>
                </c:pt>
                <c:pt idx="1072">
                  <c:v>107.30000000000001</c:v>
                </c:pt>
                <c:pt idx="1073">
                  <c:v>107.4</c:v>
                </c:pt>
                <c:pt idx="1074">
                  <c:v>107.5</c:v>
                </c:pt>
                <c:pt idx="1075">
                  <c:v>107.60000000000001</c:v>
                </c:pt>
                <c:pt idx="1076">
                  <c:v>107.7</c:v>
                </c:pt>
                <c:pt idx="1077">
                  <c:v>107.80000000000001</c:v>
                </c:pt>
                <c:pt idx="1078">
                  <c:v>107.9</c:v>
                </c:pt>
                <c:pt idx="1079">
                  <c:v>108</c:v>
                </c:pt>
                <c:pt idx="1080">
                  <c:v>108.10000000000001</c:v>
                </c:pt>
                <c:pt idx="1081">
                  <c:v>108.2</c:v>
                </c:pt>
                <c:pt idx="1082">
                  <c:v>108.30000000000001</c:v>
                </c:pt>
                <c:pt idx="1083">
                  <c:v>108.4</c:v>
                </c:pt>
                <c:pt idx="1084">
                  <c:v>108.5</c:v>
                </c:pt>
                <c:pt idx="1085">
                  <c:v>108.60000000000001</c:v>
                </c:pt>
                <c:pt idx="1086">
                  <c:v>108.7</c:v>
                </c:pt>
                <c:pt idx="1087">
                  <c:v>108.80000000000001</c:v>
                </c:pt>
                <c:pt idx="1088">
                  <c:v>108.9</c:v>
                </c:pt>
                <c:pt idx="1089">
                  <c:v>109</c:v>
                </c:pt>
                <c:pt idx="1090">
                  <c:v>109.10000000000001</c:v>
                </c:pt>
                <c:pt idx="1091">
                  <c:v>109.2</c:v>
                </c:pt>
                <c:pt idx="1092">
                  <c:v>109.30000000000001</c:v>
                </c:pt>
                <c:pt idx="1093">
                  <c:v>109.4</c:v>
                </c:pt>
                <c:pt idx="1094">
                  <c:v>109.5</c:v>
                </c:pt>
                <c:pt idx="1095">
                  <c:v>109.60000000000001</c:v>
                </c:pt>
                <c:pt idx="1096">
                  <c:v>109.7</c:v>
                </c:pt>
                <c:pt idx="1097">
                  <c:v>109.80000000000001</c:v>
                </c:pt>
                <c:pt idx="1098">
                  <c:v>109.9</c:v>
                </c:pt>
                <c:pt idx="1099">
                  <c:v>110</c:v>
                </c:pt>
                <c:pt idx="1100">
                  <c:v>110.10000000000001</c:v>
                </c:pt>
                <c:pt idx="1101">
                  <c:v>110.2</c:v>
                </c:pt>
                <c:pt idx="1102">
                  <c:v>110.30000000000001</c:v>
                </c:pt>
                <c:pt idx="1103">
                  <c:v>110.4</c:v>
                </c:pt>
                <c:pt idx="1104">
                  <c:v>110.5</c:v>
                </c:pt>
                <c:pt idx="1105">
                  <c:v>110.60000000000001</c:v>
                </c:pt>
                <c:pt idx="1106">
                  <c:v>110.7</c:v>
                </c:pt>
                <c:pt idx="1107">
                  <c:v>110.80000000000001</c:v>
                </c:pt>
                <c:pt idx="1108">
                  <c:v>110.9</c:v>
                </c:pt>
                <c:pt idx="1109">
                  <c:v>111</c:v>
                </c:pt>
                <c:pt idx="1110">
                  <c:v>111.10000000000001</c:v>
                </c:pt>
                <c:pt idx="1111">
                  <c:v>111.2</c:v>
                </c:pt>
                <c:pt idx="1112">
                  <c:v>111.30000000000001</c:v>
                </c:pt>
                <c:pt idx="1113">
                  <c:v>111.4</c:v>
                </c:pt>
                <c:pt idx="1114">
                  <c:v>111.5</c:v>
                </c:pt>
                <c:pt idx="1115">
                  <c:v>111.60000000000001</c:v>
                </c:pt>
                <c:pt idx="1116">
                  <c:v>111.7</c:v>
                </c:pt>
                <c:pt idx="1117">
                  <c:v>111.80000000000001</c:v>
                </c:pt>
                <c:pt idx="1118">
                  <c:v>111.9</c:v>
                </c:pt>
                <c:pt idx="1119">
                  <c:v>112</c:v>
                </c:pt>
                <c:pt idx="1120">
                  <c:v>112.10000000000001</c:v>
                </c:pt>
                <c:pt idx="1121">
                  <c:v>112.2</c:v>
                </c:pt>
                <c:pt idx="1122">
                  <c:v>112.30000000000001</c:v>
                </c:pt>
                <c:pt idx="1123">
                  <c:v>112.4</c:v>
                </c:pt>
                <c:pt idx="1124">
                  <c:v>112.5</c:v>
                </c:pt>
                <c:pt idx="1125">
                  <c:v>112.60000000000001</c:v>
                </c:pt>
                <c:pt idx="1126">
                  <c:v>112.7</c:v>
                </c:pt>
                <c:pt idx="1127">
                  <c:v>112.80000000000001</c:v>
                </c:pt>
                <c:pt idx="1128">
                  <c:v>112.9</c:v>
                </c:pt>
                <c:pt idx="1129">
                  <c:v>113</c:v>
                </c:pt>
                <c:pt idx="1130">
                  <c:v>113.10000000000001</c:v>
                </c:pt>
                <c:pt idx="1131">
                  <c:v>113.2</c:v>
                </c:pt>
                <c:pt idx="1132">
                  <c:v>113.30000000000001</c:v>
                </c:pt>
                <c:pt idx="1133">
                  <c:v>113.4</c:v>
                </c:pt>
                <c:pt idx="1134">
                  <c:v>113.5</c:v>
                </c:pt>
                <c:pt idx="1135">
                  <c:v>113.60000000000001</c:v>
                </c:pt>
                <c:pt idx="1136">
                  <c:v>113.7</c:v>
                </c:pt>
                <c:pt idx="1137">
                  <c:v>113.80000000000001</c:v>
                </c:pt>
                <c:pt idx="1138">
                  <c:v>113.9</c:v>
                </c:pt>
                <c:pt idx="1139">
                  <c:v>114</c:v>
                </c:pt>
                <c:pt idx="1140">
                  <c:v>114.10000000000001</c:v>
                </c:pt>
                <c:pt idx="1141">
                  <c:v>114.2</c:v>
                </c:pt>
                <c:pt idx="1142">
                  <c:v>114.30000000000001</c:v>
                </c:pt>
                <c:pt idx="1143">
                  <c:v>114.4</c:v>
                </c:pt>
                <c:pt idx="1144">
                  <c:v>114.5</c:v>
                </c:pt>
                <c:pt idx="1145">
                  <c:v>114.60000000000001</c:v>
                </c:pt>
                <c:pt idx="1146">
                  <c:v>114.7</c:v>
                </c:pt>
                <c:pt idx="1147">
                  <c:v>114.80000000000001</c:v>
                </c:pt>
                <c:pt idx="1148">
                  <c:v>114.9</c:v>
                </c:pt>
                <c:pt idx="1149">
                  <c:v>115</c:v>
                </c:pt>
                <c:pt idx="1150">
                  <c:v>115.10000000000001</c:v>
                </c:pt>
                <c:pt idx="1151">
                  <c:v>115.2</c:v>
                </c:pt>
                <c:pt idx="1152">
                  <c:v>115.30000000000001</c:v>
                </c:pt>
                <c:pt idx="1153">
                  <c:v>115.4</c:v>
                </c:pt>
                <c:pt idx="1154">
                  <c:v>115.5</c:v>
                </c:pt>
                <c:pt idx="1155">
                  <c:v>115.60000000000001</c:v>
                </c:pt>
                <c:pt idx="1156">
                  <c:v>115.7</c:v>
                </c:pt>
                <c:pt idx="1157">
                  <c:v>115.80000000000001</c:v>
                </c:pt>
                <c:pt idx="1158">
                  <c:v>115.9</c:v>
                </c:pt>
                <c:pt idx="1159">
                  <c:v>116</c:v>
                </c:pt>
                <c:pt idx="1160">
                  <c:v>116.10000000000001</c:v>
                </c:pt>
                <c:pt idx="1161">
                  <c:v>116.2</c:v>
                </c:pt>
                <c:pt idx="1162">
                  <c:v>116.30000000000001</c:v>
                </c:pt>
                <c:pt idx="1163">
                  <c:v>116.4</c:v>
                </c:pt>
                <c:pt idx="1164">
                  <c:v>116.5</c:v>
                </c:pt>
                <c:pt idx="1165">
                  <c:v>116.60000000000001</c:v>
                </c:pt>
                <c:pt idx="1166">
                  <c:v>116.7</c:v>
                </c:pt>
                <c:pt idx="1167">
                  <c:v>116.80000000000001</c:v>
                </c:pt>
                <c:pt idx="1168">
                  <c:v>116.9</c:v>
                </c:pt>
                <c:pt idx="1169">
                  <c:v>117</c:v>
                </c:pt>
                <c:pt idx="1170">
                  <c:v>117.10000000000001</c:v>
                </c:pt>
                <c:pt idx="1171">
                  <c:v>117.2</c:v>
                </c:pt>
                <c:pt idx="1172">
                  <c:v>117.30000000000001</c:v>
                </c:pt>
                <c:pt idx="1173">
                  <c:v>117.4</c:v>
                </c:pt>
                <c:pt idx="1174">
                  <c:v>117.5</c:v>
                </c:pt>
                <c:pt idx="1175">
                  <c:v>117.60000000000001</c:v>
                </c:pt>
                <c:pt idx="1176">
                  <c:v>117.7</c:v>
                </c:pt>
                <c:pt idx="1177">
                  <c:v>117.80000000000001</c:v>
                </c:pt>
                <c:pt idx="1178">
                  <c:v>117.9</c:v>
                </c:pt>
                <c:pt idx="1179">
                  <c:v>118</c:v>
                </c:pt>
                <c:pt idx="1180">
                  <c:v>118.10000000000001</c:v>
                </c:pt>
                <c:pt idx="1181">
                  <c:v>118.2</c:v>
                </c:pt>
                <c:pt idx="1182">
                  <c:v>118.30000000000001</c:v>
                </c:pt>
                <c:pt idx="1183">
                  <c:v>118.4</c:v>
                </c:pt>
                <c:pt idx="1184">
                  <c:v>118.5</c:v>
                </c:pt>
                <c:pt idx="1185">
                  <c:v>118.60000000000001</c:v>
                </c:pt>
                <c:pt idx="1186">
                  <c:v>118.7</c:v>
                </c:pt>
                <c:pt idx="1187">
                  <c:v>118.80000000000001</c:v>
                </c:pt>
                <c:pt idx="1188">
                  <c:v>118.9</c:v>
                </c:pt>
                <c:pt idx="1189">
                  <c:v>119</c:v>
                </c:pt>
                <c:pt idx="1190">
                  <c:v>119.10000000000001</c:v>
                </c:pt>
                <c:pt idx="1191">
                  <c:v>119.2</c:v>
                </c:pt>
                <c:pt idx="1192">
                  <c:v>119.30000000000001</c:v>
                </c:pt>
                <c:pt idx="1193">
                  <c:v>119.4</c:v>
                </c:pt>
                <c:pt idx="1194">
                  <c:v>119.5</c:v>
                </c:pt>
                <c:pt idx="1195">
                  <c:v>119.60000000000001</c:v>
                </c:pt>
                <c:pt idx="1196">
                  <c:v>119.7</c:v>
                </c:pt>
                <c:pt idx="1197">
                  <c:v>119.80000000000001</c:v>
                </c:pt>
                <c:pt idx="1198">
                  <c:v>119.9</c:v>
                </c:pt>
                <c:pt idx="1199">
                  <c:v>120</c:v>
                </c:pt>
                <c:pt idx="1200">
                  <c:v>120.10000000000001</c:v>
                </c:pt>
                <c:pt idx="1201">
                  <c:v>120.2</c:v>
                </c:pt>
                <c:pt idx="1202">
                  <c:v>120.30000000000001</c:v>
                </c:pt>
                <c:pt idx="1203">
                  <c:v>120.4</c:v>
                </c:pt>
                <c:pt idx="1204">
                  <c:v>120.5</c:v>
                </c:pt>
                <c:pt idx="1205">
                  <c:v>120.60000000000001</c:v>
                </c:pt>
                <c:pt idx="1206">
                  <c:v>120.7</c:v>
                </c:pt>
                <c:pt idx="1207">
                  <c:v>120.80000000000001</c:v>
                </c:pt>
                <c:pt idx="1208">
                  <c:v>120.9</c:v>
                </c:pt>
                <c:pt idx="1209">
                  <c:v>121</c:v>
                </c:pt>
                <c:pt idx="1210">
                  <c:v>121.10000000000001</c:v>
                </c:pt>
                <c:pt idx="1211">
                  <c:v>121.2</c:v>
                </c:pt>
                <c:pt idx="1212">
                  <c:v>121.30000000000001</c:v>
                </c:pt>
                <c:pt idx="1213">
                  <c:v>121.4</c:v>
                </c:pt>
                <c:pt idx="1214">
                  <c:v>121.5</c:v>
                </c:pt>
                <c:pt idx="1215">
                  <c:v>121.60000000000001</c:v>
                </c:pt>
                <c:pt idx="1216">
                  <c:v>121.7</c:v>
                </c:pt>
                <c:pt idx="1217">
                  <c:v>121.80000000000001</c:v>
                </c:pt>
                <c:pt idx="1218">
                  <c:v>121.9</c:v>
                </c:pt>
                <c:pt idx="1219">
                  <c:v>122</c:v>
                </c:pt>
                <c:pt idx="1220">
                  <c:v>122.10000000000001</c:v>
                </c:pt>
                <c:pt idx="1221">
                  <c:v>122.2</c:v>
                </c:pt>
                <c:pt idx="1222">
                  <c:v>122.30000000000001</c:v>
                </c:pt>
                <c:pt idx="1223">
                  <c:v>122.4</c:v>
                </c:pt>
                <c:pt idx="1224">
                  <c:v>122.5</c:v>
                </c:pt>
                <c:pt idx="1225">
                  <c:v>122.60000000000001</c:v>
                </c:pt>
                <c:pt idx="1226">
                  <c:v>122.7</c:v>
                </c:pt>
                <c:pt idx="1227">
                  <c:v>122.80000000000001</c:v>
                </c:pt>
                <c:pt idx="1228">
                  <c:v>122.9</c:v>
                </c:pt>
                <c:pt idx="1229">
                  <c:v>123</c:v>
                </c:pt>
                <c:pt idx="1230">
                  <c:v>123.10000000000001</c:v>
                </c:pt>
                <c:pt idx="1231">
                  <c:v>123.2</c:v>
                </c:pt>
                <c:pt idx="1232">
                  <c:v>123.30000000000001</c:v>
                </c:pt>
                <c:pt idx="1233">
                  <c:v>123.4</c:v>
                </c:pt>
                <c:pt idx="1234">
                  <c:v>123.5</c:v>
                </c:pt>
                <c:pt idx="1235">
                  <c:v>123.60000000000001</c:v>
                </c:pt>
                <c:pt idx="1236">
                  <c:v>123.7</c:v>
                </c:pt>
                <c:pt idx="1237">
                  <c:v>123.80000000000001</c:v>
                </c:pt>
                <c:pt idx="1238">
                  <c:v>123.9</c:v>
                </c:pt>
                <c:pt idx="1239">
                  <c:v>124</c:v>
                </c:pt>
                <c:pt idx="1240">
                  <c:v>124.10000000000001</c:v>
                </c:pt>
                <c:pt idx="1241">
                  <c:v>124.2</c:v>
                </c:pt>
                <c:pt idx="1242">
                  <c:v>124.30000000000001</c:v>
                </c:pt>
                <c:pt idx="1243">
                  <c:v>124.4</c:v>
                </c:pt>
                <c:pt idx="1244">
                  <c:v>124.5</c:v>
                </c:pt>
                <c:pt idx="1245">
                  <c:v>124.60000000000001</c:v>
                </c:pt>
                <c:pt idx="1246">
                  <c:v>124.7</c:v>
                </c:pt>
                <c:pt idx="1247">
                  <c:v>124.80000000000001</c:v>
                </c:pt>
                <c:pt idx="1248">
                  <c:v>124.9</c:v>
                </c:pt>
                <c:pt idx="1249">
                  <c:v>125</c:v>
                </c:pt>
                <c:pt idx="1250">
                  <c:v>125.10000000000001</c:v>
                </c:pt>
                <c:pt idx="1251">
                  <c:v>125.2</c:v>
                </c:pt>
                <c:pt idx="1252">
                  <c:v>125.30000000000001</c:v>
                </c:pt>
                <c:pt idx="1253">
                  <c:v>125.4</c:v>
                </c:pt>
                <c:pt idx="1254">
                  <c:v>125.5</c:v>
                </c:pt>
                <c:pt idx="1255">
                  <c:v>125.60000000000001</c:v>
                </c:pt>
                <c:pt idx="1256">
                  <c:v>125.7</c:v>
                </c:pt>
                <c:pt idx="1257">
                  <c:v>125.80000000000001</c:v>
                </c:pt>
                <c:pt idx="1258">
                  <c:v>125.9</c:v>
                </c:pt>
                <c:pt idx="1259">
                  <c:v>126</c:v>
                </c:pt>
                <c:pt idx="1260">
                  <c:v>126.10000000000001</c:v>
                </c:pt>
                <c:pt idx="1261">
                  <c:v>126.2</c:v>
                </c:pt>
                <c:pt idx="1262">
                  <c:v>126.30000000000001</c:v>
                </c:pt>
                <c:pt idx="1263">
                  <c:v>126.4</c:v>
                </c:pt>
                <c:pt idx="1264">
                  <c:v>126.5</c:v>
                </c:pt>
                <c:pt idx="1265">
                  <c:v>126.60000000000001</c:v>
                </c:pt>
                <c:pt idx="1266">
                  <c:v>126.7</c:v>
                </c:pt>
                <c:pt idx="1267">
                  <c:v>126.80000000000001</c:v>
                </c:pt>
                <c:pt idx="1268">
                  <c:v>126.9</c:v>
                </c:pt>
                <c:pt idx="1269">
                  <c:v>127</c:v>
                </c:pt>
                <c:pt idx="1270">
                  <c:v>127.10000000000001</c:v>
                </c:pt>
                <c:pt idx="1271">
                  <c:v>127.2</c:v>
                </c:pt>
                <c:pt idx="1272">
                  <c:v>127.30000000000001</c:v>
                </c:pt>
                <c:pt idx="1273">
                  <c:v>127.4</c:v>
                </c:pt>
                <c:pt idx="1274">
                  <c:v>127.5</c:v>
                </c:pt>
                <c:pt idx="1275">
                  <c:v>127.60000000000001</c:v>
                </c:pt>
                <c:pt idx="1276">
                  <c:v>127.7</c:v>
                </c:pt>
                <c:pt idx="1277">
                  <c:v>127.80000000000001</c:v>
                </c:pt>
                <c:pt idx="1278">
                  <c:v>127.9</c:v>
                </c:pt>
                <c:pt idx="1279">
                  <c:v>128</c:v>
                </c:pt>
                <c:pt idx="1280">
                  <c:v>128.10000000000002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128.60000000000002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129.10000000000002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129.60000000000002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130.10000000000002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130.60000000000002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131.10000000000002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131.60000000000002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132.10000000000002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132.60000000000002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133.10000000000002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133.60000000000002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134.10000000000002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134.60000000000002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135.10000000000002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135.60000000000002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136.10000000000002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136.60000000000002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137.10000000000002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137.60000000000002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138.20000000000002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138.70000000000002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139.20000000000002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139.70000000000002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140.20000000000002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140.70000000000002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141.20000000000002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141.70000000000002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142.20000000000002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142.70000000000002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143.20000000000002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143.70000000000002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144.20000000000002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144.70000000000002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145.20000000000002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145.70000000000002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146.20000000000002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146.70000000000002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147.20000000000002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147.70000000000002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148.20000000000002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148.70000000000002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149.20000000000002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149.70000000000002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150.20000000000002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150.70000000000002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151.20000000000002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151.70000000000002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152.20000000000002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152.70000000000002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153.20000000000002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153.70000000000002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154.20000000000002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154.70000000000002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155.20000000000002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155.70000000000002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156.20000000000002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156.70000000000002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157.20000000000002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157.70000000000002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158.20000000000002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158.70000000000002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159.20000000000002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159.70000000000002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160.20000000000002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160.70000000000002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161.20000000000002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161.70000000000002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162.20000000000002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162.70000000000002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163.20000000000002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163.60000000000002</c:v>
                </c:pt>
                <c:pt idx="1636">
                  <c:v>163.70000000000002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164.10000000000002</c:v>
                </c:pt>
                <c:pt idx="1641">
                  <c:v>164.20000000000002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164.60000000000002</c:v>
                </c:pt>
                <c:pt idx="1646">
                  <c:v>164.70000000000002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165.10000000000002</c:v>
                </c:pt>
                <c:pt idx="1651">
                  <c:v>165.20000000000002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165.60000000000002</c:v>
                </c:pt>
                <c:pt idx="1656">
                  <c:v>165.70000000000002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166.10000000000002</c:v>
                </c:pt>
                <c:pt idx="1661">
                  <c:v>166.20000000000002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166.60000000000002</c:v>
                </c:pt>
                <c:pt idx="1666">
                  <c:v>166.70000000000002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167.10000000000002</c:v>
                </c:pt>
                <c:pt idx="1671">
                  <c:v>167.20000000000002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167.60000000000002</c:v>
                </c:pt>
                <c:pt idx="1676">
                  <c:v>167.70000000000002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168.10000000000002</c:v>
                </c:pt>
                <c:pt idx="1681">
                  <c:v>168.20000000000002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168.60000000000002</c:v>
                </c:pt>
                <c:pt idx="1686">
                  <c:v>168.70000000000002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169.10000000000002</c:v>
                </c:pt>
                <c:pt idx="1691">
                  <c:v>169.20000000000002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169.60000000000002</c:v>
                </c:pt>
                <c:pt idx="1696">
                  <c:v>169.70000000000002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170.10000000000002</c:v>
                </c:pt>
                <c:pt idx="1701">
                  <c:v>170.20000000000002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170.60000000000002</c:v>
                </c:pt>
                <c:pt idx="1706">
                  <c:v>170.70000000000002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171.10000000000002</c:v>
                </c:pt>
                <c:pt idx="1711">
                  <c:v>171.20000000000002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171.60000000000002</c:v>
                </c:pt>
                <c:pt idx="1716">
                  <c:v>171.70000000000002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172.10000000000002</c:v>
                </c:pt>
                <c:pt idx="1721">
                  <c:v>172.20000000000002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172.60000000000002</c:v>
                </c:pt>
                <c:pt idx="1726">
                  <c:v>172.70000000000002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173.10000000000002</c:v>
                </c:pt>
                <c:pt idx="1731">
                  <c:v>173.20000000000002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173.60000000000002</c:v>
                </c:pt>
                <c:pt idx="1736">
                  <c:v>173.70000000000002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174.10000000000002</c:v>
                </c:pt>
                <c:pt idx="1741">
                  <c:v>174.20000000000002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174.60000000000002</c:v>
                </c:pt>
                <c:pt idx="1746">
                  <c:v>174.70000000000002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175.10000000000002</c:v>
                </c:pt>
                <c:pt idx="1751">
                  <c:v>175.20000000000002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175.60000000000002</c:v>
                </c:pt>
                <c:pt idx="1756">
                  <c:v>175.70000000000002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176.10000000000002</c:v>
                </c:pt>
                <c:pt idx="1761">
                  <c:v>176.20000000000002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176.60000000000002</c:v>
                </c:pt>
                <c:pt idx="1766">
                  <c:v>176.70000000000002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177.10000000000002</c:v>
                </c:pt>
                <c:pt idx="1771">
                  <c:v>177.20000000000002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177.60000000000002</c:v>
                </c:pt>
                <c:pt idx="1776">
                  <c:v>177.70000000000002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178.10000000000002</c:v>
                </c:pt>
                <c:pt idx="1781">
                  <c:v>178.20000000000002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178.60000000000002</c:v>
                </c:pt>
                <c:pt idx="1786">
                  <c:v>178.70000000000002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179.10000000000002</c:v>
                </c:pt>
                <c:pt idx="1791">
                  <c:v>179.20000000000002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179.60000000000002</c:v>
                </c:pt>
                <c:pt idx="1796">
                  <c:v>179.70000000000002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180.10000000000002</c:v>
                </c:pt>
                <c:pt idx="1801">
                  <c:v>180.20000000000002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180.60000000000002</c:v>
                </c:pt>
                <c:pt idx="1806">
                  <c:v>180.70000000000002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181.10000000000002</c:v>
                </c:pt>
                <c:pt idx="1811">
                  <c:v>181.20000000000002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181.60000000000002</c:v>
                </c:pt>
                <c:pt idx="1816">
                  <c:v>181.70000000000002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182.10000000000002</c:v>
                </c:pt>
                <c:pt idx="1821">
                  <c:v>182.20000000000002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182.60000000000002</c:v>
                </c:pt>
                <c:pt idx="1826">
                  <c:v>182.70000000000002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183.10000000000002</c:v>
                </c:pt>
                <c:pt idx="1831">
                  <c:v>183.20000000000002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183.60000000000002</c:v>
                </c:pt>
                <c:pt idx="1836">
                  <c:v>183.70000000000002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184.10000000000002</c:v>
                </c:pt>
                <c:pt idx="1841">
                  <c:v>184.20000000000002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184.60000000000002</c:v>
                </c:pt>
                <c:pt idx="1846">
                  <c:v>184.70000000000002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185.10000000000002</c:v>
                </c:pt>
                <c:pt idx="1851">
                  <c:v>185.20000000000002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185.60000000000002</c:v>
                </c:pt>
                <c:pt idx="1856">
                  <c:v>185.70000000000002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186.10000000000002</c:v>
                </c:pt>
                <c:pt idx="1861">
                  <c:v>186.20000000000002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186.60000000000002</c:v>
                </c:pt>
                <c:pt idx="1866">
                  <c:v>186.70000000000002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187.10000000000002</c:v>
                </c:pt>
                <c:pt idx="1871">
                  <c:v>187.20000000000002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187.60000000000002</c:v>
                </c:pt>
                <c:pt idx="1876">
                  <c:v>187.70000000000002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188.10000000000002</c:v>
                </c:pt>
                <c:pt idx="1881">
                  <c:v>188.20000000000002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188.60000000000002</c:v>
                </c:pt>
                <c:pt idx="1886">
                  <c:v>188.70000000000002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189.10000000000002</c:v>
                </c:pt>
                <c:pt idx="1891">
                  <c:v>189.20000000000002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189.60000000000002</c:v>
                </c:pt>
                <c:pt idx="1896">
                  <c:v>189.70000000000002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190.10000000000002</c:v>
                </c:pt>
                <c:pt idx="1901">
                  <c:v>190.20000000000002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190.60000000000002</c:v>
                </c:pt>
                <c:pt idx="1906">
                  <c:v>190.70000000000002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191.10000000000002</c:v>
                </c:pt>
                <c:pt idx="1911">
                  <c:v>191.20000000000002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191.60000000000002</c:v>
                </c:pt>
                <c:pt idx="1916">
                  <c:v>191.70000000000002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192.10000000000002</c:v>
                </c:pt>
                <c:pt idx="1921">
                  <c:v>192.20000000000002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192.60000000000002</c:v>
                </c:pt>
                <c:pt idx="1926">
                  <c:v>192.70000000000002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193.10000000000002</c:v>
                </c:pt>
                <c:pt idx="1931">
                  <c:v>193.20000000000002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193.60000000000002</c:v>
                </c:pt>
                <c:pt idx="1936">
                  <c:v>193.70000000000002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194.10000000000002</c:v>
                </c:pt>
                <c:pt idx="1941">
                  <c:v>194.20000000000002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194.60000000000002</c:v>
                </c:pt>
                <c:pt idx="1946">
                  <c:v>194.70000000000002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195.10000000000002</c:v>
                </c:pt>
                <c:pt idx="1951">
                  <c:v>195.20000000000002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195.60000000000002</c:v>
                </c:pt>
                <c:pt idx="1956">
                  <c:v>195.70000000000002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196.10000000000002</c:v>
                </c:pt>
                <c:pt idx="1961">
                  <c:v>196.20000000000002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196.60000000000002</c:v>
                </c:pt>
                <c:pt idx="1966">
                  <c:v>196.70000000000002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197.10000000000002</c:v>
                </c:pt>
                <c:pt idx="1971">
                  <c:v>197.20000000000002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197.60000000000002</c:v>
                </c:pt>
                <c:pt idx="1976">
                  <c:v>197.70000000000002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198.10000000000002</c:v>
                </c:pt>
                <c:pt idx="1981">
                  <c:v>198.20000000000002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198.60000000000002</c:v>
                </c:pt>
                <c:pt idx="1986">
                  <c:v>198.70000000000002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199.10000000000002</c:v>
                </c:pt>
                <c:pt idx="1991">
                  <c:v>199.20000000000002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199.60000000000002</c:v>
                </c:pt>
                <c:pt idx="1996">
                  <c:v>199.70000000000002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200.10000000000002</c:v>
                </c:pt>
                <c:pt idx="2001">
                  <c:v>200.20000000000002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200.60000000000002</c:v>
                </c:pt>
                <c:pt idx="2006">
                  <c:v>200.70000000000002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201.10000000000002</c:v>
                </c:pt>
                <c:pt idx="2011">
                  <c:v>201.20000000000002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201.60000000000002</c:v>
                </c:pt>
                <c:pt idx="2016">
                  <c:v>201.70000000000002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202.10000000000002</c:v>
                </c:pt>
                <c:pt idx="2021">
                  <c:v>202.20000000000002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202.60000000000002</c:v>
                </c:pt>
                <c:pt idx="2026">
                  <c:v>202.70000000000002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203.10000000000002</c:v>
                </c:pt>
                <c:pt idx="2031">
                  <c:v>203.20000000000002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203.60000000000002</c:v>
                </c:pt>
                <c:pt idx="2036">
                  <c:v>203.70000000000002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204.10000000000002</c:v>
                </c:pt>
                <c:pt idx="2041">
                  <c:v>204.20000000000002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204.60000000000002</c:v>
                </c:pt>
                <c:pt idx="2046">
                  <c:v>204.70000000000002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205.10000000000002</c:v>
                </c:pt>
                <c:pt idx="2051">
                  <c:v>205.20000000000002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205.60000000000002</c:v>
                </c:pt>
                <c:pt idx="2056">
                  <c:v>205.70000000000002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206.10000000000002</c:v>
                </c:pt>
                <c:pt idx="2061">
                  <c:v>206.20000000000002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206.60000000000002</c:v>
                </c:pt>
                <c:pt idx="2066">
                  <c:v>206.70000000000002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207.10000000000002</c:v>
                </c:pt>
                <c:pt idx="2071">
                  <c:v>207.20000000000002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207.60000000000002</c:v>
                </c:pt>
                <c:pt idx="2076">
                  <c:v>207.70000000000002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208.10000000000002</c:v>
                </c:pt>
                <c:pt idx="2081">
                  <c:v>208.20000000000002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208.60000000000002</c:v>
                </c:pt>
                <c:pt idx="2086">
                  <c:v>208.70000000000002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209.10000000000002</c:v>
                </c:pt>
                <c:pt idx="2091">
                  <c:v>209.20000000000002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209.60000000000002</c:v>
                </c:pt>
                <c:pt idx="2096">
                  <c:v>209.70000000000002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210.10000000000002</c:v>
                </c:pt>
                <c:pt idx="2101">
                  <c:v>210.20000000000002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210.60000000000002</c:v>
                </c:pt>
                <c:pt idx="2106">
                  <c:v>210.70000000000002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211.10000000000002</c:v>
                </c:pt>
                <c:pt idx="2111">
                  <c:v>211.20000000000002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211.60000000000002</c:v>
                </c:pt>
                <c:pt idx="2116">
                  <c:v>211.70000000000002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212.10000000000002</c:v>
                </c:pt>
                <c:pt idx="2121">
                  <c:v>212.20000000000002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212.60000000000002</c:v>
                </c:pt>
                <c:pt idx="2126">
                  <c:v>212.70000000000002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213.10000000000002</c:v>
                </c:pt>
                <c:pt idx="2131">
                  <c:v>213.20000000000002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213.60000000000002</c:v>
                </c:pt>
                <c:pt idx="2136">
                  <c:v>213.70000000000002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214.10000000000002</c:v>
                </c:pt>
                <c:pt idx="2141">
                  <c:v>214.20000000000002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214.60000000000002</c:v>
                </c:pt>
                <c:pt idx="2146">
                  <c:v>214.70000000000002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215.10000000000002</c:v>
                </c:pt>
                <c:pt idx="2151">
                  <c:v>215.20000000000002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215.60000000000002</c:v>
                </c:pt>
                <c:pt idx="2156">
                  <c:v>215.70000000000002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216.10000000000002</c:v>
                </c:pt>
                <c:pt idx="2161">
                  <c:v>216.20000000000002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216.60000000000002</c:v>
                </c:pt>
                <c:pt idx="2166">
                  <c:v>216.70000000000002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217.10000000000002</c:v>
                </c:pt>
                <c:pt idx="2171">
                  <c:v>217.20000000000002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217.60000000000002</c:v>
                </c:pt>
                <c:pt idx="2176">
                  <c:v>217.70000000000002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218.10000000000002</c:v>
                </c:pt>
                <c:pt idx="2181">
                  <c:v>218.20000000000002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218.60000000000002</c:v>
                </c:pt>
                <c:pt idx="2186">
                  <c:v>218.70000000000002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219.10000000000002</c:v>
                </c:pt>
                <c:pt idx="2191">
                  <c:v>219.20000000000002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219.60000000000002</c:v>
                </c:pt>
                <c:pt idx="2196">
                  <c:v>219.70000000000002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220.10000000000002</c:v>
                </c:pt>
                <c:pt idx="2201">
                  <c:v>220.20000000000002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220.60000000000002</c:v>
                </c:pt>
                <c:pt idx="2206">
                  <c:v>220.70000000000002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221.10000000000002</c:v>
                </c:pt>
                <c:pt idx="2211">
                  <c:v>221.20000000000002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221.60000000000002</c:v>
                </c:pt>
                <c:pt idx="2216">
                  <c:v>221.70000000000002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222.10000000000002</c:v>
                </c:pt>
                <c:pt idx="2221">
                  <c:v>222.20000000000002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222.60000000000002</c:v>
                </c:pt>
                <c:pt idx="2226">
                  <c:v>222.70000000000002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223.10000000000002</c:v>
                </c:pt>
                <c:pt idx="2231">
                  <c:v>223.20000000000002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223.60000000000002</c:v>
                </c:pt>
                <c:pt idx="2236">
                  <c:v>223.70000000000002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224.10000000000002</c:v>
                </c:pt>
                <c:pt idx="2241">
                  <c:v>224.20000000000002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224.60000000000002</c:v>
                </c:pt>
                <c:pt idx="2246">
                  <c:v>224.70000000000002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225.10000000000002</c:v>
                </c:pt>
                <c:pt idx="2251">
                  <c:v>225.20000000000002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225.60000000000002</c:v>
                </c:pt>
                <c:pt idx="2256">
                  <c:v>225.70000000000002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226.10000000000002</c:v>
                </c:pt>
                <c:pt idx="2261">
                  <c:v>226.20000000000002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226.60000000000002</c:v>
                </c:pt>
                <c:pt idx="2266">
                  <c:v>226.70000000000002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227.10000000000002</c:v>
                </c:pt>
                <c:pt idx="2271">
                  <c:v>227.20000000000002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227.60000000000002</c:v>
                </c:pt>
                <c:pt idx="2276">
                  <c:v>227.70000000000002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228.10000000000002</c:v>
                </c:pt>
                <c:pt idx="2281">
                  <c:v>228.20000000000002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228.60000000000002</c:v>
                </c:pt>
                <c:pt idx="2286">
                  <c:v>228.70000000000002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229.10000000000002</c:v>
                </c:pt>
                <c:pt idx="2291">
                  <c:v>229.20000000000002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229.60000000000002</c:v>
                </c:pt>
                <c:pt idx="2296">
                  <c:v>229.70000000000002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230.10000000000002</c:v>
                </c:pt>
                <c:pt idx="2301">
                  <c:v>230.20000000000002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230.60000000000002</c:v>
                </c:pt>
                <c:pt idx="2306">
                  <c:v>230.70000000000002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231.10000000000002</c:v>
                </c:pt>
                <c:pt idx="2311">
                  <c:v>231.20000000000002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231.60000000000002</c:v>
                </c:pt>
                <c:pt idx="2316">
                  <c:v>231.70000000000002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232.10000000000002</c:v>
                </c:pt>
                <c:pt idx="2321">
                  <c:v>232.20000000000002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232.60000000000002</c:v>
                </c:pt>
                <c:pt idx="2326">
                  <c:v>232.70000000000002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233.10000000000002</c:v>
                </c:pt>
                <c:pt idx="2331">
                  <c:v>233.20000000000002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233.60000000000002</c:v>
                </c:pt>
                <c:pt idx="2336">
                  <c:v>233.70000000000002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234.10000000000002</c:v>
                </c:pt>
                <c:pt idx="2341">
                  <c:v>234.20000000000002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234.60000000000002</c:v>
                </c:pt>
                <c:pt idx="2346">
                  <c:v>234.70000000000002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235.10000000000002</c:v>
                </c:pt>
                <c:pt idx="2351">
                  <c:v>235.20000000000002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235.60000000000002</c:v>
                </c:pt>
                <c:pt idx="2356">
                  <c:v>235.70000000000002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236.10000000000002</c:v>
                </c:pt>
                <c:pt idx="2361">
                  <c:v>236.20000000000002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236.60000000000002</c:v>
                </c:pt>
                <c:pt idx="2366">
                  <c:v>236.70000000000002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237.10000000000002</c:v>
                </c:pt>
                <c:pt idx="2371">
                  <c:v>237.20000000000002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237.60000000000002</c:v>
                </c:pt>
                <c:pt idx="2376">
                  <c:v>237.70000000000002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238.10000000000002</c:v>
                </c:pt>
                <c:pt idx="2381">
                  <c:v>238.20000000000002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238.60000000000002</c:v>
                </c:pt>
                <c:pt idx="2386">
                  <c:v>238.70000000000002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239.10000000000002</c:v>
                </c:pt>
                <c:pt idx="2391">
                  <c:v>239.20000000000002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239.60000000000002</c:v>
                </c:pt>
                <c:pt idx="2396">
                  <c:v>239.70000000000002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240.10000000000002</c:v>
                </c:pt>
                <c:pt idx="2401">
                  <c:v>240.20000000000002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240.60000000000002</c:v>
                </c:pt>
                <c:pt idx="2406">
                  <c:v>240.70000000000002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241.10000000000002</c:v>
                </c:pt>
                <c:pt idx="2411">
                  <c:v>241.20000000000002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241.60000000000002</c:v>
                </c:pt>
                <c:pt idx="2416">
                  <c:v>241.70000000000002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242.10000000000002</c:v>
                </c:pt>
                <c:pt idx="2421">
                  <c:v>242.20000000000002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242.60000000000002</c:v>
                </c:pt>
                <c:pt idx="2426">
                  <c:v>242.70000000000002</c:v>
                </c:pt>
                <c:pt idx="2427">
                  <c:v>242.8</c:v>
                </c:pt>
              </c:numCache>
            </c:numRef>
          </c:xVal>
          <c:yVal>
            <c:numRef>
              <c:f>'一玉米（显著）'!$G$32:$G$2459</c:f>
              <c:numCache>
                <c:formatCode>General</c:formatCode>
                <c:ptCount val="2428"/>
                <c:pt idx="0">
                  <c:v>415.26361124316372</c:v>
                </c:pt>
                <c:pt idx="1">
                  <c:v>419.6037166539719</c:v>
                </c:pt>
                <c:pt idx="2">
                  <c:v>422.16351306932313</c:v>
                </c:pt>
                <c:pt idx="3">
                  <c:v>423.98918244422805</c:v>
                </c:pt>
                <c:pt idx="4">
                  <c:v>425.41071694231874</c:v>
                </c:pt>
                <c:pt idx="5">
                  <c:v>426.57573243483137</c:v>
                </c:pt>
                <c:pt idx="6">
                  <c:v>427.5632277552088</c:v>
                </c:pt>
                <c:pt idx="7">
                  <c:v>428.4204826955106</c:v>
                </c:pt>
                <c:pt idx="8">
                  <c:v>429.17806169795085</c:v>
                </c:pt>
                <c:pt idx="9">
                  <c:v>429.85687428533714</c:v>
                </c:pt>
                <c:pt idx="10">
                  <c:v>430.4718598281334</c:v>
                </c:pt>
                <c:pt idx="11">
                  <c:v>431.03406587492606</c:v>
                </c:pt>
                <c:pt idx="12">
                  <c:v>431.5518936812507</c:v>
                </c:pt>
                <c:pt idx="13">
                  <c:v>432.03188194980032</c:v>
                </c:pt>
                <c:pt idx="14">
                  <c:v>432.47922018514026</c:v>
                </c:pt>
                <c:pt idx="15">
                  <c:v>432.89809644423627</c:v>
                </c:pt>
                <c:pt idx="16">
                  <c:v>433.2919397423326</c:v>
                </c:pt>
                <c:pt idx="17">
                  <c:v>433.66359324308002</c:v>
                </c:pt>
                <c:pt idx="18">
                  <c:v>434.01544068118568</c:v>
                </c:pt>
                <c:pt idx="19">
                  <c:v>434.34950040389788</c:v>
                </c:pt>
                <c:pt idx="20">
                  <c:v>434.6674965042933</c:v>
                </c:pt>
                <c:pt idx="21">
                  <c:v>434.9709134351848</c:v>
                </c:pt>
                <c:pt idx="22">
                  <c:v>435.26103850525482</c:v>
                </c:pt>
                <c:pt idx="23">
                  <c:v>435.53899534839002</c:v>
                </c:pt>
                <c:pt idx="24">
                  <c:v>435.8057705745025</c:v>
                </c:pt>
                <c:pt idx="25">
                  <c:v>436.06223520432189</c:v>
                </c:pt>
                <c:pt idx="26">
                  <c:v>436.30916206764647</c:v>
                </c:pt>
                <c:pt idx="27">
                  <c:v>436.54724004457449</c:v>
                </c:pt>
                <c:pt idx="28">
                  <c:v>436.77708581340022</c:v>
                </c:pt>
                <c:pt idx="29">
                  <c:v>436.99925361154254</c:v>
                </c:pt>
                <c:pt idx="30">
                  <c:v>437.21424339978205</c:v>
                </c:pt>
                <c:pt idx="31">
                  <c:v>437.42250773344506</c:v>
                </c:pt>
                <c:pt idx="32">
                  <c:v>437.62445757886422</c:v>
                </c:pt>
                <c:pt idx="33">
                  <c:v>437.82046726369566</c:v>
                </c:pt>
                <c:pt idx="34">
                  <c:v>438.01087871146729</c:v>
                </c:pt>
                <c:pt idx="35">
                  <c:v>438.19600508111813</c:v>
                </c:pt>
                <c:pt idx="36">
                  <c:v>438.37613390915902</c:v>
                </c:pt>
                <c:pt idx="37">
                  <c:v>438.55152983389428</c:v>
                </c:pt>
                <c:pt idx="38">
                  <c:v>438.7224369667066</c:v>
                </c:pt>
                <c:pt idx="39">
                  <c:v>438.8890809639218</c:v>
                </c:pt>
                <c:pt idx="40">
                  <c:v>439.05167084352559</c:v>
                </c:pt>
                <c:pt idx="41">
                  <c:v>439.21040058354345</c:v>
                </c:pt>
                <c:pt idx="42">
                  <c:v>439.36545053285414</c:v>
                </c:pt>
                <c:pt idx="43">
                  <c:v>439.51698866025134</c:v>
                </c:pt>
                <c:pt idx="44">
                  <c:v>439.66517166352321</c:v>
                </c:pt>
                <c:pt idx="45">
                  <c:v>439.8101459569657</c:v>
                </c:pt>
                <c:pt idx="46">
                  <c:v>439.95204855299079</c:v>
                </c:pt>
                <c:pt idx="47">
                  <c:v>440.09100785117255</c:v>
                </c:pt>
                <c:pt idx="48">
                  <c:v>440.22714434616194</c:v>
                </c:pt>
                <c:pt idx="49">
                  <c:v>440.36057126428477</c:v>
                </c:pt>
                <c:pt idx="50">
                  <c:v>440.49139513727602</c:v>
                </c:pt>
                <c:pt idx="51">
                  <c:v>440.61971632045845</c:v>
                </c:pt>
                <c:pt idx="52">
                  <c:v>440.74562946170323</c:v>
                </c:pt>
                <c:pt idx="53">
                  <c:v>440.86922392668117</c:v>
                </c:pt>
                <c:pt idx="54">
                  <c:v>440.99058418520241</c:v>
                </c:pt>
                <c:pt idx="55">
                  <c:v>441.10979016284477</c:v>
                </c:pt>
                <c:pt idx="56">
                  <c:v>441.22691756155194</c:v>
                </c:pt>
                <c:pt idx="57">
                  <c:v>441.34203815242358</c:v>
                </c:pt>
                <c:pt idx="58">
                  <c:v>441.45522004355331</c:v>
                </c:pt>
                <c:pt idx="59">
                  <c:v>441.56652792541928</c:v>
                </c:pt>
                <c:pt idx="60">
                  <c:v>441.67602329604784</c:v>
                </c:pt>
                <c:pt idx="61">
                  <c:v>441.78376466792577</c:v>
                </c:pt>
                <c:pt idx="62">
                  <c:v>441.88980775839906</c:v>
                </c:pt>
                <c:pt idx="63">
                  <c:v>441.9942056651272</c:v>
                </c:pt>
                <c:pt idx="64">
                  <c:v>442.09700902796953</c:v>
                </c:pt>
                <c:pt idx="65">
                  <c:v>442.19826617854875</c:v>
                </c:pt>
                <c:pt idx="66">
                  <c:v>442.29802327860273</c:v>
                </c:pt>
                <c:pt idx="67">
                  <c:v>442.39632444811247</c:v>
                </c:pt>
                <c:pt idx="68">
                  <c:v>442.49321188410607</c:v>
                </c:pt>
                <c:pt idx="69">
                  <c:v>442.58872597094052</c:v>
                </c:pt>
                <c:pt idx="70">
                  <c:v>442.68290538278154</c:v>
                </c:pt>
                <c:pt idx="71">
                  <c:v>442.77578717893704</c:v>
                </c:pt>
                <c:pt idx="72">
                  <c:v>442.86740689263598</c:v>
                </c:pt>
                <c:pt idx="73">
                  <c:v>442.95779861378492</c:v>
                </c:pt>
                <c:pt idx="74">
                  <c:v>443.04699506618334</c:v>
                </c:pt>
                <c:pt idx="75">
                  <c:v>443.13502767964155</c:v>
                </c:pt>
                <c:pt idx="76">
                  <c:v>443.22192665739982</c:v>
                </c:pt>
                <c:pt idx="77">
                  <c:v>443.30772103920668</c:v>
                </c:pt>
                <c:pt idx="78">
                  <c:v>443.39243876039291</c:v>
                </c:pt>
                <c:pt idx="79">
                  <c:v>443.47610670724112</c:v>
                </c:pt>
                <c:pt idx="80">
                  <c:v>443.55875076892517</c:v>
                </c:pt>
                <c:pt idx="81">
                  <c:v>443.64039588627094</c:v>
                </c:pt>
                <c:pt idx="82">
                  <c:v>443.72106609757293</c:v>
                </c:pt>
                <c:pt idx="83">
                  <c:v>443.80078458167242</c:v>
                </c:pt>
                <c:pt idx="84">
                  <c:v>443.87957369849681</c:v>
                </c:pt>
                <c:pt idx="85">
                  <c:v>443.95745502723111</c:v>
                </c:pt>
                <c:pt idx="86">
                  <c:v>444.03444940229349</c:v>
                </c:pt>
                <c:pt idx="87">
                  <c:v>444.11057694725753</c:v>
                </c:pt>
                <c:pt idx="88">
                  <c:v>444.18585710686563</c:v>
                </c:pt>
                <c:pt idx="89">
                  <c:v>444.26030867725831</c:v>
                </c:pt>
                <c:pt idx="90">
                  <c:v>444.33394983453621</c:v>
                </c:pt>
                <c:pt idx="91">
                  <c:v>444.40679816177067</c:v>
                </c:pt>
                <c:pt idx="92">
                  <c:v>444.47887067455281</c:v>
                </c:pt>
                <c:pt idx="93">
                  <c:v>444.55018384518485</c:v>
                </c:pt>
                <c:pt idx="94">
                  <c:v>444.62075362559028</c:v>
                </c:pt>
                <c:pt idx="95">
                  <c:v>444.69059546903503</c:v>
                </c:pt>
                <c:pt idx="96">
                  <c:v>444.75972435071816</c:v>
                </c:pt>
                <c:pt idx="97">
                  <c:v>444.82815478731663</c:v>
                </c:pt>
                <c:pt idx="98">
                  <c:v>444.89590085553573</c:v>
                </c:pt>
                <c:pt idx="99">
                  <c:v>444.96297620973417</c:v>
                </c:pt>
                <c:pt idx="100">
                  <c:v>445.02939409867128</c:v>
                </c:pt>
                <c:pt idx="101">
                  <c:v>445.09516738143316</c:v>
                </c:pt>
                <c:pt idx="102">
                  <c:v>445.16030854258577</c:v>
                </c:pt>
                <c:pt idx="103">
                  <c:v>445.22482970659473</c:v>
                </c:pt>
                <c:pt idx="104">
                  <c:v>445.28874265155912</c:v>
                </c:pt>
                <c:pt idx="105">
                  <c:v>445.35205882229718</c:v>
                </c:pt>
                <c:pt idx="106">
                  <c:v>445.41478934281758</c:v>
                </c:pt>
                <c:pt idx="107">
                  <c:v>445.47694502821196</c:v>
                </c:pt>
                <c:pt idx="108">
                  <c:v>445.53853639600482</c:v>
                </c:pt>
                <c:pt idx="109">
                  <c:v>445.5995736769807</c:v>
                </c:pt>
                <c:pt idx="110">
                  <c:v>445.66006682552842</c:v>
                </c:pt>
                <c:pt idx="111">
                  <c:v>445.72002552951932</c:v>
                </c:pt>
                <c:pt idx="112">
                  <c:v>445.77945921974992</c:v>
                </c:pt>
                <c:pt idx="113">
                  <c:v>445.83837707896623</c:v>
                </c:pt>
                <c:pt idx="114">
                  <c:v>445.89678805050107</c:v>
                </c:pt>
                <c:pt idx="115">
                  <c:v>445.95470084653289</c:v>
                </c:pt>
                <c:pt idx="116">
                  <c:v>446.01212395599333</c:v>
                </c:pt>
                <c:pt idx="117">
                  <c:v>446.06906565214098</c:v>
                </c:pt>
                <c:pt idx="118">
                  <c:v>446.1255339998134</c:v>
                </c:pt>
                <c:pt idx="119">
                  <c:v>446.18153686237787</c:v>
                </c:pt>
                <c:pt idx="120">
                  <c:v>446.23708190839602</c:v>
                </c:pt>
                <c:pt idx="121">
                  <c:v>446.29217661801351</c:v>
                </c:pt>
                <c:pt idx="122">
                  <c:v>446.34682828908774</c:v>
                </c:pt>
                <c:pt idx="123">
                  <c:v>446.40104404307363</c:v>
                </c:pt>
                <c:pt idx="124">
                  <c:v>446.45483083066762</c:v>
                </c:pt>
                <c:pt idx="125">
                  <c:v>446.5081954372323</c:v>
                </c:pt>
                <c:pt idx="126">
                  <c:v>446.56114448800309</c:v>
                </c:pt>
                <c:pt idx="127">
                  <c:v>446.61368445309591</c:v>
                </c:pt>
                <c:pt idx="128">
                  <c:v>446.66582165231551</c:v>
                </c:pt>
                <c:pt idx="129">
                  <c:v>446.71756225978362</c:v>
                </c:pt>
                <c:pt idx="130">
                  <c:v>446.76891230838595</c:v>
                </c:pt>
                <c:pt idx="131">
                  <c:v>446.81987769405396</c:v>
                </c:pt>
                <c:pt idx="132">
                  <c:v>446.87046417988347</c:v>
                </c:pt>
                <c:pt idx="133">
                  <c:v>446.92067740010043</c:v>
                </c:pt>
                <c:pt idx="134">
                  <c:v>446.97052286387981</c:v>
                </c:pt>
                <c:pt idx="135">
                  <c:v>447.02000595902285</c:v>
                </c:pt>
                <c:pt idx="136">
                  <c:v>447.06913195549993</c:v>
                </c:pt>
                <c:pt idx="137">
                  <c:v>447.117906008869</c:v>
                </c:pt>
                <c:pt idx="138">
                  <c:v>447.16633316356376</c:v>
                </c:pt>
                <c:pt idx="139">
                  <c:v>447.21441835607072</c:v>
                </c:pt>
                <c:pt idx="140">
                  <c:v>447.26216641799147</c:v>
                </c:pt>
                <c:pt idx="141">
                  <c:v>447.30958207899477</c:v>
                </c:pt>
                <c:pt idx="142">
                  <c:v>447.35666996966893</c:v>
                </c:pt>
                <c:pt idx="143">
                  <c:v>447.40343462427239</c:v>
                </c:pt>
                <c:pt idx="144">
                  <c:v>447.44988048339172</c:v>
                </c:pt>
                <c:pt idx="145">
                  <c:v>447.49601189650622</c:v>
                </c:pt>
                <c:pt idx="146">
                  <c:v>447.54183312446713</c:v>
                </c:pt>
                <c:pt idx="147">
                  <c:v>447.58734834189158</c:v>
                </c:pt>
                <c:pt idx="148">
                  <c:v>447.63256163947722</c:v>
                </c:pt>
                <c:pt idx="149">
                  <c:v>447.67747702623905</c:v>
                </c:pt>
                <c:pt idx="150">
                  <c:v>447.72209843167246</c:v>
                </c:pt>
                <c:pt idx="151">
                  <c:v>447.76642970784593</c:v>
                </c:pt>
                <c:pt idx="152">
                  <c:v>447.81047463142284</c:v>
                </c:pt>
                <c:pt idx="153">
                  <c:v>447.85423690561998</c:v>
                </c:pt>
                <c:pt idx="154">
                  <c:v>447.89772016210264</c:v>
                </c:pt>
                <c:pt idx="155">
                  <c:v>447.94092796281711</c:v>
                </c:pt>
                <c:pt idx="156">
                  <c:v>447.98386380176709</c:v>
                </c:pt>
                <c:pt idx="157">
                  <c:v>448.02653110673282</c:v>
                </c:pt>
                <c:pt idx="158">
                  <c:v>448.06893324093522</c:v>
                </c:pt>
                <c:pt idx="159">
                  <c:v>448.11107350465016</c:v>
                </c:pt>
                <c:pt idx="160">
                  <c:v>448.15295513677074</c:v>
                </c:pt>
                <c:pt idx="161">
                  <c:v>448.19458131632234</c:v>
                </c:pt>
                <c:pt idx="162">
                  <c:v>448.2359551639301</c:v>
                </c:pt>
                <c:pt idx="163">
                  <c:v>448.27707974324295</c:v>
                </c:pt>
                <c:pt idx="164">
                  <c:v>448.31795806231497</c:v>
                </c:pt>
                <c:pt idx="165">
                  <c:v>448.3585930749415</c:v>
                </c:pt>
                <c:pt idx="166">
                  <c:v>448.39898768196059</c:v>
                </c:pt>
                <c:pt idx="167">
                  <c:v>448.43914473251152</c:v>
                </c:pt>
                <c:pt idx="168">
                  <c:v>448.47906702525808</c:v>
                </c:pt>
                <c:pt idx="169">
                  <c:v>448.5187573095742</c:v>
                </c:pt>
                <c:pt idx="170">
                  <c:v>448.5582182866977</c:v>
                </c:pt>
                <c:pt idx="171">
                  <c:v>448.59745261084805</c:v>
                </c:pt>
                <c:pt idx="172">
                  <c:v>448.63646289031237</c:v>
                </c:pt>
                <c:pt idx="173">
                  <c:v>448.67525168850113</c:v>
                </c:pt>
                <c:pt idx="174">
                  <c:v>448.71382152497193</c:v>
                </c:pt>
                <c:pt idx="175">
                  <c:v>448.75217487642755</c:v>
                </c:pt>
                <c:pt idx="176">
                  <c:v>448.79031417768027</c:v>
                </c:pt>
                <c:pt idx="177">
                  <c:v>448.82824182259532</c:v>
                </c:pt>
                <c:pt idx="178">
                  <c:v>448.86596016500408</c:v>
                </c:pt>
                <c:pt idx="179">
                  <c:v>448.90347151959179</c:v>
                </c:pt>
                <c:pt idx="180">
                  <c:v>448.94077816276371</c:v>
                </c:pt>
                <c:pt idx="181">
                  <c:v>448.97788233348422</c:v>
                </c:pt>
                <c:pt idx="182">
                  <c:v>449.01478623409565</c:v>
                </c:pt>
                <c:pt idx="183">
                  <c:v>449.05149203111245</c:v>
                </c:pt>
                <c:pt idx="184">
                  <c:v>449.08800185599534</c:v>
                </c:pt>
                <c:pt idx="185">
                  <c:v>449.12431780590549</c:v>
                </c:pt>
                <c:pt idx="186">
                  <c:v>449.16044194443487</c:v>
                </c:pt>
                <c:pt idx="187">
                  <c:v>449.19637630232376</c:v>
                </c:pt>
                <c:pt idx="188">
                  <c:v>449.23212287815085</c:v>
                </c:pt>
                <c:pt idx="189">
                  <c:v>449.26768363901266</c:v>
                </c:pt>
                <c:pt idx="190">
                  <c:v>449.30306052118175</c:v>
                </c:pt>
                <c:pt idx="191">
                  <c:v>449.3382554307467</c:v>
                </c:pt>
                <c:pt idx="192">
                  <c:v>449.3732702442382</c:v>
                </c:pt>
                <c:pt idx="193">
                  <c:v>449.40810680923744</c:v>
                </c:pt>
                <c:pt idx="194">
                  <c:v>449.44276694497006</c:v>
                </c:pt>
                <c:pt idx="195">
                  <c:v>449.47725244288216</c:v>
                </c:pt>
                <c:pt idx="196">
                  <c:v>449.51156506720582</c:v>
                </c:pt>
                <c:pt idx="197">
                  <c:v>449.54570655550788</c:v>
                </c:pt>
                <c:pt idx="198">
                  <c:v>449.57967861922413</c:v>
                </c:pt>
                <c:pt idx="199">
                  <c:v>449.61348294418133</c:v>
                </c:pt>
                <c:pt idx="200">
                  <c:v>449.64712119110845</c:v>
                </c:pt>
                <c:pt idx="201">
                  <c:v>449.68059499613042</c:v>
                </c:pt>
                <c:pt idx="202">
                  <c:v>449.71390597125327</c:v>
                </c:pt>
                <c:pt idx="203">
                  <c:v>449.74705570483735</c:v>
                </c:pt>
                <c:pt idx="204">
                  <c:v>449.78004576205683</c:v>
                </c:pt>
                <c:pt idx="205">
                  <c:v>449.81287768534986</c:v>
                </c:pt>
                <c:pt idx="206">
                  <c:v>449.84555299485766</c:v>
                </c:pt>
                <c:pt idx="207">
                  <c:v>449.87807318885172</c:v>
                </c:pt>
                <c:pt idx="208">
                  <c:v>449.91043974415328</c:v>
                </c:pt>
                <c:pt idx="209">
                  <c:v>449.94265411654015</c:v>
                </c:pt>
                <c:pt idx="210">
                  <c:v>449.97471774114592</c:v>
                </c:pt>
                <c:pt idx="211">
                  <c:v>450.00663203284853</c:v>
                </c:pt>
                <c:pt idx="212">
                  <c:v>450.03839838664987</c:v>
                </c:pt>
                <c:pt idx="213">
                  <c:v>450.07001817804718</c:v>
                </c:pt>
                <c:pt idx="214">
                  <c:v>450.10149276339553</c:v>
                </c:pt>
                <c:pt idx="215">
                  <c:v>450.13282348026132</c:v>
                </c:pt>
                <c:pt idx="216">
                  <c:v>450.16401164776931</c:v>
                </c:pt>
                <c:pt idx="217">
                  <c:v>450.19505856693866</c:v>
                </c:pt>
                <c:pt idx="218">
                  <c:v>450.22596552101447</c:v>
                </c:pt>
                <c:pt idx="219">
                  <c:v>450.25673377579045</c:v>
                </c:pt>
                <c:pt idx="220">
                  <c:v>450.28736457992335</c:v>
                </c:pt>
                <c:pt idx="221">
                  <c:v>450.31785916524296</c:v>
                </c:pt>
                <c:pt idx="222">
                  <c:v>450.34821874705165</c:v>
                </c:pt>
                <c:pt idx="223">
                  <c:v>450.37844452442005</c:v>
                </c:pt>
                <c:pt idx="224">
                  <c:v>450.40853768047594</c:v>
                </c:pt>
                <c:pt idx="225">
                  <c:v>450.43849938268363</c:v>
                </c:pt>
                <c:pt idx="226">
                  <c:v>450.46833078312187</c:v>
                </c:pt>
                <c:pt idx="227">
                  <c:v>450.49803301875266</c:v>
                </c:pt>
                <c:pt idx="228">
                  <c:v>450.52760721168443</c:v>
                </c:pt>
                <c:pt idx="229">
                  <c:v>450.55705446943068</c:v>
                </c:pt>
                <c:pt idx="230">
                  <c:v>450.5863758851616</c:v>
                </c:pt>
                <c:pt idx="231">
                  <c:v>450.61557253795115</c:v>
                </c:pt>
                <c:pt idx="232">
                  <c:v>450.64464549301925</c:v>
                </c:pt>
                <c:pt idx="233">
                  <c:v>450.67359580196722</c:v>
                </c:pt>
                <c:pt idx="234">
                  <c:v>450.70242450301117</c:v>
                </c:pt>
                <c:pt idx="235">
                  <c:v>450.73113262120506</c:v>
                </c:pt>
                <c:pt idx="236">
                  <c:v>450.75972116866654</c:v>
                </c:pt>
                <c:pt idx="237">
                  <c:v>450.78819114479131</c:v>
                </c:pt>
                <c:pt idx="238">
                  <c:v>450.81654353646604</c:v>
                </c:pt>
                <c:pt idx="239">
                  <c:v>450.84477931827701</c:v>
                </c:pt>
                <c:pt idx="240">
                  <c:v>450.87289945271442</c:v>
                </c:pt>
                <c:pt idx="241">
                  <c:v>450.90090489037158</c:v>
                </c:pt>
                <c:pt idx="242">
                  <c:v>450.92879657013879</c:v>
                </c:pt>
                <c:pt idx="243">
                  <c:v>450.95657541939801</c:v>
                </c:pt>
                <c:pt idx="244">
                  <c:v>450.98424235420754</c:v>
                </c:pt>
                <c:pt idx="245">
                  <c:v>451.01179827948783</c:v>
                </c:pt>
                <c:pt idx="246">
                  <c:v>451.03924408920057</c:v>
                </c:pt>
                <c:pt idx="247">
                  <c:v>451.06658066652528</c:v>
                </c:pt>
                <c:pt idx="248">
                  <c:v>451.09380888403217</c:v>
                </c:pt>
                <c:pt idx="249">
                  <c:v>451.12092960385149</c:v>
                </c:pt>
                <c:pt idx="250">
                  <c:v>451.14794367784106</c:v>
                </c:pt>
                <c:pt idx="251">
                  <c:v>451.17485194774599</c:v>
                </c:pt>
                <c:pt idx="252">
                  <c:v>451.20165524536156</c:v>
                </c:pt>
                <c:pt idx="253">
                  <c:v>451.22835439268744</c:v>
                </c:pt>
                <c:pt idx="254">
                  <c:v>451.25495020208245</c:v>
                </c:pt>
                <c:pt idx="255">
                  <c:v>451.28144347641381</c:v>
                </c:pt>
                <c:pt idx="256">
                  <c:v>451.30783500920512</c:v>
                </c:pt>
                <c:pt idx="257">
                  <c:v>451.33412558478108</c:v>
                </c:pt>
                <c:pt idx="258">
                  <c:v>451.36031597840957</c:v>
                </c:pt>
                <c:pt idx="259">
                  <c:v>451.38640695643932</c:v>
                </c:pt>
                <c:pt idx="260">
                  <c:v>451.41239927643824</c:v>
                </c:pt>
                <c:pt idx="261">
                  <c:v>451.43829368732673</c:v>
                </c:pt>
                <c:pt idx="262">
                  <c:v>451.46409092950699</c:v>
                </c:pt>
                <c:pt idx="263">
                  <c:v>451.48979173499566</c:v>
                </c:pt>
                <c:pt idx="264">
                  <c:v>451.51539682754566</c:v>
                </c:pt>
                <c:pt idx="265">
                  <c:v>451.54090692277481</c:v>
                </c:pt>
                <c:pt idx="266">
                  <c:v>451.56632272828307</c:v>
                </c:pt>
                <c:pt idx="267">
                  <c:v>451.59164494377575</c:v>
                </c:pt>
                <c:pt idx="268">
                  <c:v>451.61687426117851</c:v>
                </c:pt>
                <c:pt idx="269">
                  <c:v>451.64201136475248</c:v>
                </c:pt>
                <c:pt idx="270">
                  <c:v>451.66705693120838</c:v>
                </c:pt>
                <c:pt idx="271">
                  <c:v>451.69201162981642</c:v>
                </c:pt>
                <c:pt idx="272">
                  <c:v>451.71687612251446</c:v>
                </c:pt>
                <c:pt idx="273">
                  <c:v>451.74165106401676</c:v>
                </c:pt>
                <c:pt idx="274">
                  <c:v>451.76633710191794</c:v>
                </c:pt>
                <c:pt idx="275">
                  <c:v>451.79093487679455</c:v>
                </c:pt>
                <c:pt idx="276">
                  <c:v>451.8154450223085</c:v>
                </c:pt>
                <c:pt idx="277">
                  <c:v>451.83986816530512</c:v>
                </c:pt>
                <c:pt idx="278">
                  <c:v>451.86420492591049</c:v>
                </c:pt>
                <c:pt idx="279">
                  <c:v>451.88845591762839</c:v>
                </c:pt>
                <c:pt idx="280">
                  <c:v>451.91262174743349</c:v>
                </c:pt>
                <c:pt idx="281">
                  <c:v>451.93670301586315</c:v>
                </c:pt>
                <c:pt idx="282">
                  <c:v>451.96070031711002</c:v>
                </c:pt>
                <c:pt idx="283">
                  <c:v>451.98461423911004</c:v>
                </c:pt>
                <c:pt idx="284">
                  <c:v>452.00844536362979</c:v>
                </c:pt>
                <c:pt idx="285">
                  <c:v>452.03219426635371</c:v>
                </c:pt>
                <c:pt idx="286">
                  <c:v>452.05586151696752</c:v>
                </c:pt>
                <c:pt idx="287">
                  <c:v>452.07944767924226</c:v>
                </c:pt>
                <c:pt idx="288">
                  <c:v>452.1029533111157</c:v>
                </c:pt>
                <c:pt idx="289">
                  <c:v>452.1263789647727</c:v>
                </c:pt>
                <c:pt idx="290">
                  <c:v>452.14972518672374</c:v>
                </c:pt>
                <c:pt idx="291">
                  <c:v>452.17299251788273</c:v>
                </c:pt>
                <c:pt idx="292">
                  <c:v>452.19618149364413</c:v>
                </c:pt>
                <c:pt idx="293">
                  <c:v>452.21929264395561</c:v>
                </c:pt>
                <c:pt idx="294">
                  <c:v>452.2423264933949</c:v>
                </c:pt>
                <c:pt idx="295">
                  <c:v>452.26528356123936</c:v>
                </c:pt>
                <c:pt idx="296">
                  <c:v>452.28816436153892</c:v>
                </c:pt>
                <c:pt idx="297">
                  <c:v>452.31096940318514</c:v>
                </c:pt>
                <c:pt idx="298">
                  <c:v>452.33369918998119</c:v>
                </c:pt>
                <c:pt idx="299">
                  <c:v>452.35635422070817</c:v>
                </c:pt>
                <c:pt idx="300">
                  <c:v>452.37893498919294</c:v>
                </c:pt>
                <c:pt idx="301">
                  <c:v>452.4014419843727</c:v>
                </c:pt>
                <c:pt idx="302">
                  <c:v>452.42387569036026</c:v>
                </c:pt>
                <c:pt idx="303">
                  <c:v>452.4462365865067</c:v>
                </c:pt>
                <c:pt idx="304">
                  <c:v>452.46852514746399</c:v>
                </c:pt>
                <c:pt idx="305">
                  <c:v>452.49074184324542</c:v>
                </c:pt>
                <c:pt idx="306">
                  <c:v>452.51288713928813</c:v>
                </c:pt>
                <c:pt idx="307">
                  <c:v>452.53496149650948</c:v>
                </c:pt>
                <c:pt idx="308">
                  <c:v>452.55696537136839</c:v>
                </c:pt>
                <c:pt idx="309">
                  <c:v>452.57889921592033</c:v>
                </c:pt>
                <c:pt idx="310">
                  <c:v>452.60076347787481</c:v>
                </c:pt>
                <c:pt idx="311">
                  <c:v>452.62255860065181</c:v>
                </c:pt>
                <c:pt idx="312">
                  <c:v>452.64428502343435</c:v>
                </c:pt>
                <c:pt idx="313">
                  <c:v>452.66594318122492</c:v>
                </c:pt>
                <c:pt idx="314">
                  <c:v>452.68753350489635</c:v>
                </c:pt>
                <c:pt idx="315">
                  <c:v>452.70905642124524</c:v>
                </c:pt>
                <c:pt idx="316">
                  <c:v>452.73051235304246</c:v>
                </c:pt>
                <c:pt idx="317">
                  <c:v>452.75190171908417</c:v>
                </c:pt>
                <c:pt idx="318">
                  <c:v>452.77322493424202</c:v>
                </c:pt>
                <c:pt idx="319">
                  <c:v>452.79448240951029</c:v>
                </c:pt>
                <c:pt idx="320">
                  <c:v>452.81567455205669</c:v>
                </c:pt>
                <c:pt idx="321">
                  <c:v>452.83680176526815</c:v>
                </c:pt>
                <c:pt idx="322">
                  <c:v>452.85786444879659</c:v>
                </c:pt>
                <c:pt idx="323">
                  <c:v>452.87886299860736</c:v>
                </c:pt>
                <c:pt idx="324">
                  <c:v>452.8997978070235</c:v>
                </c:pt>
                <c:pt idx="325">
                  <c:v>452.92066926276937</c:v>
                </c:pt>
                <c:pt idx="326">
                  <c:v>452.94147775101567</c:v>
                </c:pt>
                <c:pt idx="327">
                  <c:v>452.9622236534222</c:v>
                </c:pt>
                <c:pt idx="328">
                  <c:v>452.98290734818136</c:v>
                </c:pt>
                <c:pt idx="329">
                  <c:v>453.00352921005845</c:v>
                </c:pt>
                <c:pt idx="330">
                  <c:v>453.02408961043415</c:v>
                </c:pt>
                <c:pt idx="331">
                  <c:v>453.04458891734492</c:v>
                </c:pt>
                <c:pt idx="332">
                  <c:v>453.06502749552357</c:v>
                </c:pt>
                <c:pt idx="333">
                  <c:v>453.0854057064376</c:v>
                </c:pt>
                <c:pt idx="334">
                  <c:v>453.10572390832937</c:v>
                </c:pt>
                <c:pt idx="335">
                  <c:v>453.1259824562535</c:v>
                </c:pt>
                <c:pt idx="336">
                  <c:v>453.14618170211503</c:v>
                </c:pt>
                <c:pt idx="337">
                  <c:v>453.16632199470627</c:v>
                </c:pt>
                <c:pt idx="338">
                  <c:v>453.18640367974365</c:v>
                </c:pt>
                <c:pt idx="339">
                  <c:v>453.20642709990494</c:v>
                </c:pt>
                <c:pt idx="340">
                  <c:v>453.22639259486186</c:v>
                </c:pt>
                <c:pt idx="341">
                  <c:v>453.24630050131918</c:v>
                </c:pt>
                <c:pt idx="342">
                  <c:v>453.26615115304509</c:v>
                </c:pt>
                <c:pt idx="343">
                  <c:v>453.28594488090886</c:v>
                </c:pt>
                <c:pt idx="344">
                  <c:v>453.30568201291157</c:v>
                </c:pt>
                <c:pt idx="345">
                  <c:v>453.32536287422147</c:v>
                </c:pt>
                <c:pt idx="346">
                  <c:v>453.34498778720456</c:v>
                </c:pt>
                <c:pt idx="347">
                  <c:v>453.36455707145876</c:v>
                </c:pt>
                <c:pt idx="348">
                  <c:v>453.38407104384294</c:v>
                </c:pt>
                <c:pt idx="349">
                  <c:v>453.40353001851184</c:v>
                </c:pt>
                <c:pt idx="350">
                  <c:v>453.42293430694207</c:v>
                </c:pt>
                <c:pt idx="351">
                  <c:v>453.44228421796737</c:v>
                </c:pt>
                <c:pt idx="352">
                  <c:v>453.46158005780472</c:v>
                </c:pt>
                <c:pt idx="353">
                  <c:v>453.48082213008615</c:v>
                </c:pt>
                <c:pt idx="354">
                  <c:v>453.50001073588646</c:v>
                </c:pt>
                <c:pt idx="355">
                  <c:v>453.5191461737524</c:v>
                </c:pt>
                <c:pt idx="356">
                  <c:v>453.53822873973161</c:v>
                </c:pt>
                <c:pt idx="357">
                  <c:v>453.55725872739845</c:v>
                </c:pt>
                <c:pt idx="358">
                  <c:v>453.57623642788377</c:v>
                </c:pt>
                <c:pt idx="359">
                  <c:v>453.59516212990127</c:v>
                </c:pt>
                <c:pt idx="360">
                  <c:v>453.61403611977289</c:v>
                </c:pt>
                <c:pt idx="361">
                  <c:v>453.63285868145789</c:v>
                </c:pt>
                <c:pt idx="362">
                  <c:v>453.65163009657527</c:v>
                </c:pt>
                <c:pt idx="363">
                  <c:v>453.67035064443314</c:v>
                </c:pt>
                <c:pt idx="364">
                  <c:v>453.68902060205113</c:v>
                </c:pt>
                <c:pt idx="365">
                  <c:v>453.70764024418696</c:v>
                </c:pt>
                <c:pt idx="366">
                  <c:v>453.72620984336027</c:v>
                </c:pt>
                <c:pt idx="367">
                  <c:v>453.74472966987702</c:v>
                </c:pt>
                <c:pt idx="368">
                  <c:v>453.76319999185404</c:v>
                </c:pt>
                <c:pt idx="369">
                  <c:v>453.78162107524093</c:v>
                </c:pt>
                <c:pt idx="370">
                  <c:v>453.79999318384665</c:v>
                </c:pt>
                <c:pt idx="371">
                  <c:v>453.81831657935817</c:v>
                </c:pt>
                <c:pt idx="372">
                  <c:v>453.83659152136664</c:v>
                </c:pt>
                <c:pt idx="373">
                  <c:v>453.85481826738828</c:v>
                </c:pt>
                <c:pt idx="374">
                  <c:v>453.87299707288713</c:v>
                </c:pt>
                <c:pt idx="375">
                  <c:v>453.89112819129571</c:v>
                </c:pt>
                <c:pt idx="376">
                  <c:v>453.90921187403717</c:v>
                </c:pt>
                <c:pt idx="377">
                  <c:v>453.92724837054709</c:v>
                </c:pt>
                <c:pt idx="378">
                  <c:v>453.94523792829352</c:v>
                </c:pt>
                <c:pt idx="379">
                  <c:v>453.96318079279814</c:v>
                </c:pt>
                <c:pt idx="380">
                  <c:v>453.9810772076566</c:v>
                </c:pt>
                <c:pt idx="381">
                  <c:v>453.99892741455807</c:v>
                </c:pt>
                <c:pt idx="382">
                  <c:v>454.0167316533059</c:v>
                </c:pt>
                <c:pt idx="383">
                  <c:v>454.03449016183697</c:v>
                </c:pt>
                <c:pt idx="384">
                  <c:v>454.05220317624037</c:v>
                </c:pt>
                <c:pt idx="385">
                  <c:v>454.06987093077788</c:v>
                </c:pt>
                <c:pt idx="386">
                  <c:v>454.08749365790123</c:v>
                </c:pt>
                <c:pt idx="387">
                  <c:v>454.10507158827198</c:v>
                </c:pt>
                <c:pt idx="388">
                  <c:v>454.12260495077948</c:v>
                </c:pt>
                <c:pt idx="389">
                  <c:v>454.14009397255842</c:v>
                </c:pt>
                <c:pt idx="390">
                  <c:v>454.1575388790074</c:v>
                </c:pt>
                <c:pt idx="391">
                  <c:v>454.17493989380654</c:v>
                </c:pt>
                <c:pt idx="392">
                  <c:v>454.19229723893466</c:v>
                </c:pt>
                <c:pt idx="393">
                  <c:v>454.20961113468718</c:v>
                </c:pt>
                <c:pt idx="394">
                  <c:v>454.22688179969225</c:v>
                </c:pt>
                <c:pt idx="395">
                  <c:v>454.24410945092717</c:v>
                </c:pt>
                <c:pt idx="396">
                  <c:v>454.26129430373703</c:v>
                </c:pt>
                <c:pt idx="397">
                  <c:v>454.2784365718494</c:v>
                </c:pt>
                <c:pt idx="398">
                  <c:v>454.29553646738958</c:v>
                </c:pt>
                <c:pt idx="399">
                  <c:v>454.31259420089987</c:v>
                </c:pt>
                <c:pt idx="400">
                  <c:v>454.32960998135218</c:v>
                </c:pt>
                <c:pt idx="401">
                  <c:v>454.34658401616468</c:v>
                </c:pt>
                <c:pt idx="402">
                  <c:v>454.36351651121794</c:v>
                </c:pt>
                <c:pt idx="403">
                  <c:v>454.38040767086858</c:v>
                </c:pt>
                <c:pt idx="404">
                  <c:v>454.3972576979657</c:v>
                </c:pt>
                <c:pt idx="405">
                  <c:v>454.41406679386535</c:v>
                </c:pt>
                <c:pt idx="406">
                  <c:v>454.43083515844455</c:v>
                </c:pt>
                <c:pt idx="407">
                  <c:v>454.44756299011601</c:v>
                </c:pt>
                <c:pt idx="408">
                  <c:v>454.46425048584331</c:v>
                </c:pt>
                <c:pt idx="409">
                  <c:v>454.48089784115314</c:v>
                </c:pt>
                <c:pt idx="410">
                  <c:v>454.49750525015145</c:v>
                </c:pt>
                <c:pt idx="411">
                  <c:v>454.5140729055355</c:v>
                </c:pt>
                <c:pt idx="412">
                  <c:v>454.53060099860858</c:v>
                </c:pt>
                <c:pt idx="413">
                  <c:v>454.54708971929205</c:v>
                </c:pt>
                <c:pt idx="414">
                  <c:v>454.56353925614047</c:v>
                </c:pt>
                <c:pt idx="415">
                  <c:v>454.57994979635333</c:v>
                </c:pt>
                <c:pt idx="416">
                  <c:v>454.59632152578888</c:v>
                </c:pt>
                <c:pt idx="417">
                  <c:v>454.61265462897563</c:v>
                </c:pt>
                <c:pt idx="418">
                  <c:v>454.62894928912704</c:v>
                </c:pt>
                <c:pt idx="419">
                  <c:v>454.64520568815163</c:v>
                </c:pt>
                <c:pt idx="420">
                  <c:v>454.6614240066678</c:v>
                </c:pt>
                <c:pt idx="421">
                  <c:v>454.67760442401453</c:v>
                </c:pt>
                <c:pt idx="422">
                  <c:v>454.69374711826242</c:v>
                </c:pt>
                <c:pt idx="423">
                  <c:v>454.70985226622861</c:v>
                </c:pt>
                <c:pt idx="424">
                  <c:v>454.7259200434865</c:v>
                </c:pt>
                <c:pt idx="425">
                  <c:v>454.74195062437684</c:v>
                </c:pt>
                <c:pt idx="426">
                  <c:v>454.75794418202116</c:v>
                </c:pt>
                <c:pt idx="427">
                  <c:v>454.77390088833187</c:v>
                </c:pt>
                <c:pt idx="428">
                  <c:v>454.78982091402332</c:v>
                </c:pt>
                <c:pt idx="429">
                  <c:v>454.80570442862467</c:v>
                </c:pt>
                <c:pt idx="430">
                  <c:v>454.82155160048762</c:v>
                </c:pt>
                <c:pt idx="431">
                  <c:v>454.83736259680114</c:v>
                </c:pt>
                <c:pt idx="432">
                  <c:v>454.85313758359939</c:v>
                </c:pt>
                <c:pt idx="433">
                  <c:v>454.86887672577285</c:v>
                </c:pt>
                <c:pt idx="434">
                  <c:v>454.88458018708019</c:v>
                </c:pt>
                <c:pt idx="435">
                  <c:v>454.90024813015651</c:v>
                </c:pt>
                <c:pt idx="436">
                  <c:v>454.91588071652552</c:v>
                </c:pt>
                <c:pt idx="437">
                  <c:v>454.93147810660889</c:v>
                </c:pt>
                <c:pt idx="438">
                  <c:v>454.94704045973572</c:v>
                </c:pt>
                <c:pt idx="439">
                  <c:v>454.96256793415313</c:v>
                </c:pt>
                <c:pt idx="440">
                  <c:v>454.97806068703585</c:v>
                </c:pt>
                <c:pt idx="441">
                  <c:v>454.99351887449626</c:v>
                </c:pt>
                <c:pt idx="442">
                  <c:v>455.00894265159366</c:v>
                </c:pt>
                <c:pt idx="443">
                  <c:v>455.0243321723425</c:v>
                </c:pt>
                <c:pt idx="444">
                  <c:v>455.03968758972451</c:v>
                </c:pt>
                <c:pt idx="445">
                  <c:v>455.05500905569585</c:v>
                </c:pt>
                <c:pt idx="446">
                  <c:v>455.07029672119631</c:v>
                </c:pt>
                <c:pt idx="447">
                  <c:v>455.08555073615935</c:v>
                </c:pt>
                <c:pt idx="448">
                  <c:v>455.10077124951971</c:v>
                </c:pt>
                <c:pt idx="449">
                  <c:v>455.11595840922496</c:v>
                </c:pt>
                <c:pt idx="450">
                  <c:v>455.13111236224006</c:v>
                </c:pt>
                <c:pt idx="451">
                  <c:v>455.14623325455989</c:v>
                </c:pt>
                <c:pt idx="452">
                  <c:v>455.16132123121525</c:v>
                </c:pt>
                <c:pt idx="453">
                  <c:v>455.17637643628342</c:v>
                </c:pt>
                <c:pt idx="454">
                  <c:v>455.19139901289424</c:v>
                </c:pt>
                <c:pt idx="455">
                  <c:v>455.20638910324044</c:v>
                </c:pt>
                <c:pt idx="456">
                  <c:v>455.22134684858446</c:v>
                </c:pt>
                <c:pt idx="457">
                  <c:v>455.23627238926707</c:v>
                </c:pt>
                <c:pt idx="458">
                  <c:v>455.25116586471597</c:v>
                </c:pt>
                <c:pt idx="459">
                  <c:v>455.26602741345187</c:v>
                </c:pt>
                <c:pt idx="460">
                  <c:v>455.28085717309904</c:v>
                </c:pt>
                <c:pt idx="461">
                  <c:v>455.29565528039018</c:v>
                </c:pt>
                <c:pt idx="462">
                  <c:v>455.31042187117652</c:v>
                </c:pt>
                <c:pt idx="463">
                  <c:v>455.32515708043394</c:v>
                </c:pt>
                <c:pt idx="464">
                  <c:v>455.33986104227108</c:v>
                </c:pt>
                <c:pt idx="465">
                  <c:v>455.35453388993619</c:v>
                </c:pt>
                <c:pt idx="466">
                  <c:v>455.36917575582504</c:v>
                </c:pt>
                <c:pt idx="467">
                  <c:v>455.38378677148887</c:v>
                </c:pt>
                <c:pt idx="468">
                  <c:v>455.39836706763998</c:v>
                </c:pt>
                <c:pt idx="469">
                  <c:v>455.4129167741591</c:v>
                </c:pt>
                <c:pt idx="470">
                  <c:v>455.42743602010376</c:v>
                </c:pt>
                <c:pt idx="471">
                  <c:v>455.44192493371401</c:v>
                </c:pt>
                <c:pt idx="472">
                  <c:v>455.45638364242041</c:v>
                </c:pt>
                <c:pt idx="473">
                  <c:v>455.4708122728498</c:v>
                </c:pt>
                <c:pt idx="474">
                  <c:v>455.48521095083123</c:v>
                </c:pt>
                <c:pt idx="475">
                  <c:v>455.49957980140613</c:v>
                </c:pt>
                <c:pt idx="476">
                  <c:v>455.51391894883068</c:v>
                </c:pt>
                <c:pt idx="477">
                  <c:v>455.52822851658522</c:v>
                </c:pt>
                <c:pt idx="478">
                  <c:v>455.54250862737933</c:v>
                </c:pt>
                <c:pt idx="479">
                  <c:v>455.55675940315882</c:v>
                </c:pt>
                <c:pt idx="480">
                  <c:v>455.57098096511226</c:v>
                </c:pt>
                <c:pt idx="481">
                  <c:v>455.58517343367646</c:v>
                </c:pt>
                <c:pt idx="482">
                  <c:v>455.59933692854361</c:v>
                </c:pt>
                <c:pt idx="483">
                  <c:v>455.61347156866668</c:v>
                </c:pt>
                <c:pt idx="484">
                  <c:v>455.62757747226482</c:v>
                </c:pt>
                <c:pt idx="485">
                  <c:v>455.64165475683239</c:v>
                </c:pt>
                <c:pt idx="486">
                  <c:v>455.65570353914069</c:v>
                </c:pt>
                <c:pt idx="487">
                  <c:v>455.66972393524804</c:v>
                </c:pt>
                <c:pt idx="488">
                  <c:v>455.68371606050158</c:v>
                </c:pt>
                <c:pt idx="489">
                  <c:v>455.69768002954623</c:v>
                </c:pt>
                <c:pt idx="490">
                  <c:v>455.71161595632884</c:v>
                </c:pt>
                <c:pt idx="491">
                  <c:v>455.72552395410503</c:v>
                </c:pt>
                <c:pt idx="492">
                  <c:v>455.73940413544238</c:v>
                </c:pt>
                <c:pt idx="493">
                  <c:v>455.75325661222922</c:v>
                </c:pt>
                <c:pt idx="494">
                  <c:v>455.76708149567713</c:v>
                </c:pt>
                <c:pt idx="495">
                  <c:v>455.78087889632894</c:v>
                </c:pt>
                <c:pt idx="496">
                  <c:v>455.79464892406151</c:v>
                </c:pt>
                <c:pt idx="497">
                  <c:v>455.80839168809405</c:v>
                </c:pt>
                <c:pt idx="498">
                  <c:v>455.82210729698994</c:v>
                </c:pt>
                <c:pt idx="499">
                  <c:v>455.83579585866528</c:v>
                </c:pt>
                <c:pt idx="500">
                  <c:v>455.84945748039206</c:v>
                </c:pt>
                <c:pt idx="501">
                  <c:v>455.86309226880354</c:v>
                </c:pt>
                <c:pt idx="502">
                  <c:v>455.87670032989911</c:v>
                </c:pt>
                <c:pt idx="503">
                  <c:v>455.8902817690514</c:v>
                </c:pt>
                <c:pt idx="504">
                  <c:v>455.90383669100777</c:v>
                </c:pt>
                <c:pt idx="505">
                  <c:v>455.91736519989769</c:v>
                </c:pt>
                <c:pt idx="506">
                  <c:v>455.93086739923706</c:v>
                </c:pt>
                <c:pt idx="507">
                  <c:v>455.9443433919331</c:v>
                </c:pt>
                <c:pt idx="508">
                  <c:v>455.95779328028874</c:v>
                </c:pt>
                <c:pt idx="509">
                  <c:v>455.9712171660068</c:v>
                </c:pt>
                <c:pt idx="510">
                  <c:v>455.98461515019699</c:v>
                </c:pt>
                <c:pt idx="511">
                  <c:v>455.99798733337707</c:v>
                </c:pt>
                <c:pt idx="512">
                  <c:v>456.01133381548129</c:v>
                </c:pt>
                <c:pt idx="513">
                  <c:v>456.02465469586099</c:v>
                </c:pt>
                <c:pt idx="514">
                  <c:v>456.03795007329296</c:v>
                </c:pt>
                <c:pt idx="515">
                  <c:v>456.0512200459807</c:v>
                </c:pt>
                <c:pt idx="516">
                  <c:v>456.0644647115609</c:v>
                </c:pt>
                <c:pt idx="517">
                  <c:v>456.07768416710672</c:v>
                </c:pt>
                <c:pt idx="518">
                  <c:v>456.09087850913221</c:v>
                </c:pt>
                <c:pt idx="519">
                  <c:v>456.10404783359712</c:v>
                </c:pt>
                <c:pt idx="520">
                  <c:v>456.11719223591132</c:v>
                </c:pt>
                <c:pt idx="521">
                  <c:v>456.13031181093754</c:v>
                </c:pt>
                <c:pt idx="522">
                  <c:v>456.14340665299824</c:v>
                </c:pt>
                <c:pt idx="523">
                  <c:v>456.15647685587572</c:v>
                </c:pt>
                <c:pt idx="524">
                  <c:v>456.16952251282027</c:v>
                </c:pt>
                <c:pt idx="525">
                  <c:v>456.18254371655217</c:v>
                </c:pt>
                <c:pt idx="526">
                  <c:v>456.19554055926585</c:v>
                </c:pt>
                <c:pt idx="527">
                  <c:v>456.2085131326341</c:v>
                </c:pt>
                <c:pt idx="528">
                  <c:v>456.22146152781107</c:v>
                </c:pt>
                <c:pt idx="529">
                  <c:v>456.23438583543862</c:v>
                </c:pt>
                <c:pt idx="530">
                  <c:v>456.24728614564776</c:v>
                </c:pt>
                <c:pt idx="531">
                  <c:v>456.26016254806297</c:v>
                </c:pt>
                <c:pt idx="532">
                  <c:v>456.27301513180652</c:v>
                </c:pt>
                <c:pt idx="533">
                  <c:v>456.28584398550242</c:v>
                </c:pt>
                <c:pt idx="534">
                  <c:v>456.2986491972797</c:v>
                </c:pt>
                <c:pt idx="535">
                  <c:v>456.31143085477527</c:v>
                </c:pt>
                <c:pt idx="536">
                  <c:v>456.32418904513963</c:v>
                </c:pt>
                <c:pt idx="537">
                  <c:v>456.33692385503872</c:v>
                </c:pt>
                <c:pt idx="538">
                  <c:v>456.34963537065767</c:v>
                </c:pt>
                <c:pt idx="539">
                  <c:v>456.36232367770549</c:v>
                </c:pt>
                <c:pt idx="540">
                  <c:v>456.37498886141753</c:v>
                </c:pt>
                <c:pt idx="541">
                  <c:v>456.38763100655893</c:v>
                </c:pt>
                <c:pt idx="542">
                  <c:v>456.40025019742905</c:v>
                </c:pt>
                <c:pt idx="543">
                  <c:v>456.41284651786407</c:v>
                </c:pt>
                <c:pt idx="544">
                  <c:v>456.42542005123983</c:v>
                </c:pt>
                <c:pt idx="545">
                  <c:v>456.437970880477</c:v>
                </c:pt>
                <c:pt idx="546">
                  <c:v>456.45049908804287</c:v>
                </c:pt>
                <c:pt idx="547">
                  <c:v>456.46300475595507</c:v>
                </c:pt>
                <c:pt idx="548">
                  <c:v>456.47548796578445</c:v>
                </c:pt>
                <c:pt idx="549">
                  <c:v>456.48794879865994</c:v>
                </c:pt>
                <c:pt idx="550">
                  <c:v>456.50038733526929</c:v>
                </c:pt>
                <c:pt idx="551">
                  <c:v>456.51280365586433</c:v>
                </c:pt>
                <c:pt idx="552">
                  <c:v>456.52519784026288</c:v>
                </c:pt>
                <c:pt idx="553">
                  <c:v>456.53756996785251</c:v>
                </c:pt>
                <c:pt idx="554">
                  <c:v>456.54992011759327</c:v>
                </c:pt>
                <c:pt idx="555">
                  <c:v>456.56224836802119</c:v>
                </c:pt>
                <c:pt idx="556">
                  <c:v>456.57455479725053</c:v>
                </c:pt>
                <c:pt idx="557">
                  <c:v>456.58683948297772</c:v>
                </c:pt>
                <c:pt idx="558">
                  <c:v>456.5991025024839</c:v>
                </c:pt>
                <c:pt idx="559">
                  <c:v>456.61134393263819</c:v>
                </c:pt>
                <c:pt idx="560">
                  <c:v>456.62356384989897</c:v>
                </c:pt>
                <c:pt idx="561">
                  <c:v>456.63576233031989</c:v>
                </c:pt>
                <c:pt idx="562">
                  <c:v>456.64793944954994</c:v>
                </c:pt>
                <c:pt idx="563">
                  <c:v>456.66009528283786</c:v>
                </c:pt>
                <c:pt idx="564">
                  <c:v>456.6722299050345</c:v>
                </c:pt>
                <c:pt idx="565">
                  <c:v>456.68434339059456</c:v>
                </c:pt>
                <c:pt idx="566">
                  <c:v>456.69643581358213</c:v>
                </c:pt>
                <c:pt idx="567">
                  <c:v>456.70850724767064</c:v>
                </c:pt>
                <c:pt idx="568">
                  <c:v>456.7205577661469</c:v>
                </c:pt>
                <c:pt idx="569">
                  <c:v>456.73258744191304</c:v>
                </c:pt>
                <c:pt idx="570">
                  <c:v>456.74459634749115</c:v>
                </c:pt>
                <c:pt idx="571">
                  <c:v>456.75658455502293</c:v>
                </c:pt>
                <c:pt idx="572">
                  <c:v>456.76855213627482</c:v>
                </c:pt>
                <c:pt idx="573">
                  <c:v>456.78049916264001</c:v>
                </c:pt>
                <c:pt idx="574">
                  <c:v>456.79242570513946</c:v>
                </c:pt>
                <c:pt idx="575">
                  <c:v>456.80433183442761</c:v>
                </c:pt>
                <c:pt idx="576">
                  <c:v>456.81621762079095</c:v>
                </c:pt>
                <c:pt idx="577">
                  <c:v>456.82808313415467</c:v>
                </c:pt>
                <c:pt idx="578">
                  <c:v>456.83992844408186</c:v>
                </c:pt>
                <c:pt idx="579">
                  <c:v>456.8517536197773</c:v>
                </c:pt>
                <c:pt idx="580">
                  <c:v>456.86355873009057</c:v>
                </c:pt>
                <c:pt idx="581">
                  <c:v>456.87534384351767</c:v>
                </c:pt>
                <c:pt idx="582">
                  <c:v>456.88710902820321</c:v>
                </c:pt>
                <c:pt idx="583">
                  <c:v>456.89885435194321</c:v>
                </c:pt>
                <c:pt idx="584">
                  <c:v>456.91057988218802</c:v>
                </c:pt>
                <c:pt idx="585">
                  <c:v>456.92228568604384</c:v>
                </c:pt>
                <c:pt idx="586">
                  <c:v>456.9339718302748</c:v>
                </c:pt>
                <c:pt idx="587">
                  <c:v>456.94563838130648</c:v>
                </c:pt>
                <c:pt idx="588">
                  <c:v>456.95728540522691</c:v>
                </c:pt>
                <c:pt idx="589">
                  <c:v>456.96891296779017</c:v>
                </c:pt>
                <c:pt idx="590">
                  <c:v>456.98052113441781</c:v>
                </c:pt>
                <c:pt idx="591">
                  <c:v>456.99210997020066</c:v>
                </c:pt>
                <c:pt idx="592">
                  <c:v>457.00367953990258</c:v>
                </c:pt>
                <c:pt idx="593">
                  <c:v>457.01522990796013</c:v>
                </c:pt>
                <c:pt idx="594">
                  <c:v>457.02676113848815</c:v>
                </c:pt>
                <c:pt idx="595">
                  <c:v>457.03827329527877</c:v>
                </c:pt>
                <c:pt idx="596">
                  <c:v>457.04976644180562</c:v>
                </c:pt>
                <c:pt idx="597">
                  <c:v>457.06124064122514</c:v>
                </c:pt>
                <c:pt idx="598">
                  <c:v>457.07269595637831</c:v>
                </c:pt>
                <c:pt idx="599">
                  <c:v>457.08413244979346</c:v>
                </c:pt>
                <c:pt idx="600">
                  <c:v>457.09555018368832</c:v>
                </c:pt>
                <c:pt idx="601">
                  <c:v>457.10694921997163</c:v>
                </c:pt>
                <c:pt idx="602">
                  <c:v>457.11832962024562</c:v>
                </c:pt>
                <c:pt idx="603">
                  <c:v>457.12969144580711</c:v>
                </c:pt>
                <c:pt idx="604">
                  <c:v>457.14103475765177</c:v>
                </c:pt>
                <c:pt idx="605">
                  <c:v>457.15235961647272</c:v>
                </c:pt>
                <c:pt idx="606">
                  <c:v>457.1636660826652</c:v>
                </c:pt>
                <c:pt idx="607">
                  <c:v>457.17495421632822</c:v>
                </c:pt>
                <c:pt idx="608">
                  <c:v>457.18622407726554</c:v>
                </c:pt>
                <c:pt idx="609">
                  <c:v>457.19747572498767</c:v>
                </c:pt>
                <c:pt idx="610">
                  <c:v>457.20870921871398</c:v>
                </c:pt>
                <c:pt idx="611">
                  <c:v>457.21992461737608</c:v>
                </c:pt>
                <c:pt idx="612">
                  <c:v>457.23112197961711</c:v>
                </c:pt>
                <c:pt idx="613">
                  <c:v>457.24230136379538</c:v>
                </c:pt>
                <c:pt idx="614">
                  <c:v>457.25346282798512</c:v>
                </c:pt>
                <c:pt idx="615">
                  <c:v>457.26460642997995</c:v>
                </c:pt>
                <c:pt idx="616">
                  <c:v>457.27573222729308</c:v>
                </c:pt>
                <c:pt idx="617">
                  <c:v>457.28684027715946</c:v>
                </c:pt>
                <c:pt idx="618">
                  <c:v>457.29793063653807</c:v>
                </c:pt>
                <c:pt idx="619">
                  <c:v>457.30900336211397</c:v>
                </c:pt>
                <c:pt idx="620">
                  <c:v>457.32005851029811</c:v>
                </c:pt>
                <c:pt idx="621">
                  <c:v>457.33109613723224</c:v>
                </c:pt>
                <c:pt idx="622">
                  <c:v>457.3421162987878</c:v>
                </c:pt>
                <c:pt idx="623">
                  <c:v>457.35311905056858</c:v>
                </c:pt>
                <c:pt idx="624">
                  <c:v>457.36410444791312</c:v>
                </c:pt>
                <c:pt idx="625">
                  <c:v>457.37507254589622</c:v>
                </c:pt>
                <c:pt idx="626">
                  <c:v>457.38602339932953</c:v>
                </c:pt>
                <c:pt idx="627">
                  <c:v>457.39695706276393</c:v>
                </c:pt>
                <c:pt idx="628">
                  <c:v>457.40787359049193</c:v>
                </c:pt>
                <c:pt idx="629">
                  <c:v>457.41877303654786</c:v>
                </c:pt>
                <c:pt idx="630">
                  <c:v>457.42965545471088</c:v>
                </c:pt>
                <c:pt idx="631">
                  <c:v>457.44052089850516</c:v>
                </c:pt>
                <c:pt idx="632">
                  <c:v>457.45136942120286</c:v>
                </c:pt>
                <c:pt idx="633">
                  <c:v>457.46220107582542</c:v>
                </c:pt>
                <c:pt idx="634">
                  <c:v>457.47301591514383</c:v>
                </c:pt>
                <c:pt idx="635">
                  <c:v>457.4838139916817</c:v>
                </c:pt>
                <c:pt idx="636">
                  <c:v>457.494595357717</c:v>
                </c:pt>
                <c:pt idx="637">
                  <c:v>457.50536006528171</c:v>
                </c:pt>
                <c:pt idx="638">
                  <c:v>457.51610816616534</c:v>
                </c:pt>
                <c:pt idx="639">
                  <c:v>457.52683971191516</c:v>
                </c:pt>
                <c:pt idx="640">
                  <c:v>457.5375547538394</c:v>
                </c:pt>
                <c:pt idx="641">
                  <c:v>457.54825334300534</c:v>
                </c:pt>
                <c:pt idx="642">
                  <c:v>457.55893553024572</c:v>
                </c:pt>
                <c:pt idx="643">
                  <c:v>457.5696013661551</c:v>
                </c:pt>
                <c:pt idx="644">
                  <c:v>457.58025090109447</c:v>
                </c:pt>
                <c:pt idx="645">
                  <c:v>457.59088418519326</c:v>
                </c:pt>
                <c:pt idx="646">
                  <c:v>457.60150126834714</c:v>
                </c:pt>
                <c:pt idx="647">
                  <c:v>457.61210220022372</c:v>
                </c:pt>
                <c:pt idx="648">
                  <c:v>457.62268703026092</c:v>
                </c:pt>
                <c:pt idx="649">
                  <c:v>457.63325580766974</c:v>
                </c:pt>
                <c:pt idx="650">
                  <c:v>457.64380858143534</c:v>
                </c:pt>
                <c:pt idx="651">
                  <c:v>457.65434540031839</c:v>
                </c:pt>
                <c:pt idx="652">
                  <c:v>457.66486631285659</c:v>
                </c:pt>
                <c:pt idx="653">
                  <c:v>457.6753713673661</c:v>
                </c:pt>
                <c:pt idx="654">
                  <c:v>457.68586061194225</c:v>
                </c:pt>
                <c:pt idx="655">
                  <c:v>457.69633409446146</c:v>
                </c:pt>
                <c:pt idx="656">
                  <c:v>457.7067918625832</c:v>
                </c:pt>
                <c:pt idx="657">
                  <c:v>457.71723396374955</c:v>
                </c:pt>
                <c:pt idx="658">
                  <c:v>457.72766044518806</c:v>
                </c:pt>
                <c:pt idx="659">
                  <c:v>457.73807135391246</c:v>
                </c:pt>
                <c:pt idx="660">
                  <c:v>457.74846673672374</c:v>
                </c:pt>
                <c:pt idx="661">
                  <c:v>457.75884664021243</c:v>
                </c:pt>
                <c:pt idx="662">
                  <c:v>457.76921111075796</c:v>
                </c:pt>
                <c:pt idx="663">
                  <c:v>457.77956019453245</c:v>
                </c:pt>
                <c:pt idx="664">
                  <c:v>457.78989393749958</c:v>
                </c:pt>
                <c:pt idx="665">
                  <c:v>457.80021238541718</c:v>
                </c:pt>
                <c:pt idx="666">
                  <c:v>457.81051558383831</c:v>
                </c:pt>
                <c:pt idx="667">
                  <c:v>457.82080357811208</c:v>
                </c:pt>
                <c:pt idx="668">
                  <c:v>457.83107641338557</c:v>
                </c:pt>
                <c:pt idx="669">
                  <c:v>457.84133413460358</c:v>
                </c:pt>
                <c:pt idx="670">
                  <c:v>457.85157678651211</c:v>
                </c:pt>
                <c:pt idx="671">
                  <c:v>457.86180441365724</c:v>
                </c:pt>
                <c:pt idx="672">
                  <c:v>457.8720170603878</c:v>
                </c:pt>
                <c:pt idx="673">
                  <c:v>457.88221477085597</c:v>
                </c:pt>
                <c:pt idx="674">
                  <c:v>457.89239758901806</c:v>
                </c:pt>
                <c:pt idx="675">
                  <c:v>457.90256555863749</c:v>
                </c:pt>
                <c:pt idx="676">
                  <c:v>457.91271872328247</c:v>
                </c:pt>
                <c:pt idx="677">
                  <c:v>457.92285712633139</c:v>
                </c:pt>
                <c:pt idx="678">
                  <c:v>457.93298081097083</c:v>
                </c:pt>
                <c:pt idx="679">
                  <c:v>457.94308982019703</c:v>
                </c:pt>
                <c:pt idx="680">
                  <c:v>457.9531841968186</c:v>
                </c:pt>
                <c:pt idx="681">
                  <c:v>457.96326398345644</c:v>
                </c:pt>
                <c:pt idx="682">
                  <c:v>457.97332922254446</c:v>
                </c:pt>
                <c:pt idx="683">
                  <c:v>457.98337995633239</c:v>
                </c:pt>
                <c:pt idx="684">
                  <c:v>457.99341622688462</c:v>
                </c:pt>
                <c:pt idx="685">
                  <c:v>458.00343807608255</c:v>
                </c:pt>
                <c:pt idx="686">
                  <c:v>458.0134455456261</c:v>
                </c:pt>
                <c:pt idx="687">
                  <c:v>458.02343867703382</c:v>
                </c:pt>
                <c:pt idx="688">
                  <c:v>458.03341751164362</c:v>
                </c:pt>
                <c:pt idx="689">
                  <c:v>458.04338209061547</c:v>
                </c:pt>
                <c:pt idx="690">
                  <c:v>458.0533324549308</c:v>
                </c:pt>
                <c:pt idx="691">
                  <c:v>458.06326864539415</c:v>
                </c:pt>
                <c:pt idx="692">
                  <c:v>458.07319070263441</c:v>
                </c:pt>
                <c:pt idx="693">
                  <c:v>458.08309866710511</c:v>
                </c:pt>
                <c:pt idx="694">
                  <c:v>458.09299257908685</c:v>
                </c:pt>
                <c:pt idx="695">
                  <c:v>458.10287247868644</c:v>
                </c:pt>
                <c:pt idx="696">
                  <c:v>458.11273840583908</c:v>
                </c:pt>
                <c:pt idx="697">
                  <c:v>458.12259040030915</c:v>
                </c:pt>
                <c:pt idx="698">
                  <c:v>458.13242850169064</c:v>
                </c:pt>
                <c:pt idx="699">
                  <c:v>458.14225274941009</c:v>
                </c:pt>
                <c:pt idx="700">
                  <c:v>458.15206318272374</c:v>
                </c:pt>
                <c:pt idx="701">
                  <c:v>458.16185984072246</c:v>
                </c:pt>
                <c:pt idx="702">
                  <c:v>458.17164276233092</c:v>
                </c:pt>
                <c:pt idx="703">
                  <c:v>458.18141198630741</c:v>
                </c:pt>
                <c:pt idx="704">
                  <c:v>458.19116755124719</c:v>
                </c:pt>
                <c:pt idx="705">
                  <c:v>458.20090949558221</c:v>
                </c:pt>
                <c:pt idx="706">
                  <c:v>458.21063785758139</c:v>
                </c:pt>
                <c:pt idx="707">
                  <c:v>458.22035267535239</c:v>
                </c:pt>
                <c:pt idx="708">
                  <c:v>458.23005398684251</c:v>
                </c:pt>
                <c:pt idx="709">
                  <c:v>458.23974182983937</c:v>
                </c:pt>
                <c:pt idx="710">
                  <c:v>458.24941624197157</c:v>
                </c:pt>
                <c:pt idx="711">
                  <c:v>458.25907726071017</c:v>
                </c:pt>
                <c:pt idx="712">
                  <c:v>458.26872492336935</c:v>
                </c:pt>
                <c:pt idx="713">
                  <c:v>458.27835926710651</c:v>
                </c:pt>
                <c:pt idx="714">
                  <c:v>458.28798032892439</c:v>
                </c:pt>
                <c:pt idx="715">
                  <c:v>458.29758814567111</c:v>
                </c:pt>
                <c:pt idx="716">
                  <c:v>458.30718275404126</c:v>
                </c:pt>
                <c:pt idx="717">
                  <c:v>458.31676419057754</c:v>
                </c:pt>
                <c:pt idx="718">
                  <c:v>458.32633249166952</c:v>
                </c:pt>
                <c:pt idx="719">
                  <c:v>458.33588769355686</c:v>
                </c:pt>
                <c:pt idx="720">
                  <c:v>458.34542983232842</c:v>
                </c:pt>
                <c:pt idx="721">
                  <c:v>458.35495894392358</c:v>
                </c:pt>
                <c:pt idx="722">
                  <c:v>458.36447506413464</c:v>
                </c:pt>
                <c:pt idx="723">
                  <c:v>458.37397822860481</c:v>
                </c:pt>
                <c:pt idx="724">
                  <c:v>458.38346847283054</c:v>
                </c:pt>
                <c:pt idx="725">
                  <c:v>458.39294583216275</c:v>
                </c:pt>
                <c:pt idx="726">
                  <c:v>458.4024103418073</c:v>
                </c:pt>
                <c:pt idx="727">
                  <c:v>458.4118620368248</c:v>
                </c:pt>
                <c:pt idx="728">
                  <c:v>458.42130095213304</c:v>
                </c:pt>
                <c:pt idx="729">
                  <c:v>458.43072712250574</c:v>
                </c:pt>
                <c:pt idx="730">
                  <c:v>458.44014058257619</c:v>
                </c:pt>
                <c:pt idx="731">
                  <c:v>458.44954136683498</c:v>
                </c:pt>
                <c:pt idx="732">
                  <c:v>458.45892950963298</c:v>
                </c:pt>
                <c:pt idx="733">
                  <c:v>458.46830504518027</c:v>
                </c:pt>
                <c:pt idx="734">
                  <c:v>458.47766800754943</c:v>
                </c:pt>
                <c:pt idx="735">
                  <c:v>458.48701843067283</c:v>
                </c:pt>
                <c:pt idx="736">
                  <c:v>458.49635634834732</c:v>
                </c:pt>
                <c:pt idx="737">
                  <c:v>458.50568179423152</c:v>
                </c:pt>
                <c:pt idx="738">
                  <c:v>458.51499480184833</c:v>
                </c:pt>
                <c:pt idx="739">
                  <c:v>458.5242954045857</c:v>
                </c:pt>
                <c:pt idx="740">
                  <c:v>458.5335836356972</c:v>
                </c:pt>
                <c:pt idx="741">
                  <c:v>458.54285952830139</c:v>
                </c:pt>
                <c:pt idx="742">
                  <c:v>458.55212311538435</c:v>
                </c:pt>
                <c:pt idx="743">
                  <c:v>458.56137442980054</c:v>
                </c:pt>
                <c:pt idx="744">
                  <c:v>458.57061350427097</c:v>
                </c:pt>
                <c:pt idx="745">
                  <c:v>458.57984037138749</c:v>
                </c:pt>
                <c:pt idx="746">
                  <c:v>458.58905506360992</c:v>
                </c:pt>
                <c:pt idx="747">
                  <c:v>458.59825761326977</c:v>
                </c:pt>
                <c:pt idx="748">
                  <c:v>458.60744805256911</c:v>
                </c:pt>
                <c:pt idx="749">
                  <c:v>458.61662641358151</c:v>
                </c:pt>
                <c:pt idx="750">
                  <c:v>458.62579272825332</c:v>
                </c:pt>
                <c:pt idx="751">
                  <c:v>458.63494702840381</c:v>
                </c:pt>
                <c:pt idx="752">
                  <c:v>458.64408934572583</c:v>
                </c:pt>
                <c:pt idx="753">
                  <c:v>458.65321971178781</c:v>
                </c:pt>
                <c:pt idx="754">
                  <c:v>458.66233815803122</c:v>
                </c:pt>
                <c:pt idx="755">
                  <c:v>458.67144471577581</c:v>
                </c:pt>
                <c:pt idx="756">
                  <c:v>458.68053941621537</c:v>
                </c:pt>
                <c:pt idx="757">
                  <c:v>458.68962229042234</c:v>
                </c:pt>
                <c:pt idx="758">
                  <c:v>458.69869336934642</c:v>
                </c:pt>
                <c:pt idx="759">
                  <c:v>458.7077526838151</c:v>
                </c:pt>
                <c:pt idx="760">
                  <c:v>458.71680026453606</c:v>
                </c:pt>
                <c:pt idx="761">
                  <c:v>458.72583614209577</c:v>
                </c:pt>
                <c:pt idx="762">
                  <c:v>458.73486034696094</c:v>
                </c:pt>
                <c:pt idx="763">
                  <c:v>458.74387290947942</c:v>
                </c:pt>
                <c:pt idx="764">
                  <c:v>458.75287385988065</c:v>
                </c:pt>
                <c:pt idx="765">
                  <c:v>458.76186322827584</c:v>
                </c:pt>
                <c:pt idx="766">
                  <c:v>458.77084104465928</c:v>
                </c:pt>
                <c:pt idx="767">
                  <c:v>458.77980733890843</c:v>
                </c:pt>
                <c:pt idx="768">
                  <c:v>458.78876214078457</c:v>
                </c:pt>
                <c:pt idx="769">
                  <c:v>458.79770547993405</c:v>
                </c:pt>
                <c:pt idx="770">
                  <c:v>458.80663738588777</c:v>
                </c:pt>
                <c:pt idx="771">
                  <c:v>458.81555788806264</c:v>
                </c:pt>
                <c:pt idx="772">
                  <c:v>458.82446701576168</c:v>
                </c:pt>
                <c:pt idx="773">
                  <c:v>458.83336479817541</c:v>
                </c:pt>
                <c:pt idx="774">
                  <c:v>458.84225126438139</c:v>
                </c:pt>
                <c:pt idx="775">
                  <c:v>458.85112644334487</c:v>
                </c:pt>
                <c:pt idx="776">
                  <c:v>458.85999036392059</c:v>
                </c:pt>
                <c:pt idx="777">
                  <c:v>458.86884305485233</c:v>
                </c:pt>
                <c:pt idx="778">
                  <c:v>458.87768454477276</c:v>
                </c:pt>
                <c:pt idx="779">
                  <c:v>458.88651486220647</c:v>
                </c:pt>
                <c:pt idx="780">
                  <c:v>458.89533403556726</c:v>
                </c:pt>
                <c:pt idx="781">
                  <c:v>458.90414209316168</c:v>
                </c:pt>
                <c:pt idx="782">
                  <c:v>458.91293906318742</c:v>
                </c:pt>
                <c:pt idx="783">
                  <c:v>458.92172497373576</c:v>
                </c:pt>
                <c:pt idx="784">
                  <c:v>458.93049985279004</c:v>
                </c:pt>
                <c:pt idx="785">
                  <c:v>458.93926372822767</c:v>
                </c:pt>
                <c:pt idx="786">
                  <c:v>458.94801662782061</c:v>
                </c:pt>
                <c:pt idx="787">
                  <c:v>458.9567585792351</c:v>
                </c:pt>
                <c:pt idx="788">
                  <c:v>458.96548961003293</c:v>
                </c:pt>
                <c:pt idx="789">
                  <c:v>458.9742097476713</c:v>
                </c:pt>
                <c:pt idx="790">
                  <c:v>458.98291901950387</c:v>
                </c:pt>
                <c:pt idx="791">
                  <c:v>458.99161745278121</c:v>
                </c:pt>
                <c:pt idx="792">
                  <c:v>459.00030507465158</c:v>
                </c:pt>
                <c:pt idx="793">
                  <c:v>459.00898191216061</c:v>
                </c:pt>
                <c:pt idx="794">
                  <c:v>459.01764799225265</c:v>
                </c:pt>
                <c:pt idx="795">
                  <c:v>459.02630334177076</c:v>
                </c:pt>
                <c:pt idx="796">
                  <c:v>459.03494798745703</c:v>
                </c:pt>
                <c:pt idx="797">
                  <c:v>459.0435819559541</c:v>
                </c:pt>
                <c:pt idx="798">
                  <c:v>459.05220527380521</c:v>
                </c:pt>
                <c:pt idx="799">
                  <c:v>459.06081796745337</c:v>
                </c:pt>
                <c:pt idx="800">
                  <c:v>459.06942006324437</c:v>
                </c:pt>
                <c:pt idx="801">
                  <c:v>459.0780115874245</c:v>
                </c:pt>
                <c:pt idx="802">
                  <c:v>459.08659256614351</c:v>
                </c:pt>
                <c:pt idx="803">
                  <c:v>459.09516302545353</c:v>
                </c:pt>
                <c:pt idx="804">
                  <c:v>459.10372299131029</c:v>
                </c:pt>
                <c:pt idx="805">
                  <c:v>459.11227248957277</c:v>
                </c:pt>
                <c:pt idx="806">
                  <c:v>459.12081154600463</c:v>
                </c:pt>
                <c:pt idx="807">
                  <c:v>459.12934018627453</c:v>
                </c:pt>
                <c:pt idx="808">
                  <c:v>459.13785843595576</c:v>
                </c:pt>
                <c:pt idx="809">
                  <c:v>459.14636632052816</c:v>
                </c:pt>
                <c:pt idx="810">
                  <c:v>459.15486386537702</c:v>
                </c:pt>
                <c:pt idx="811">
                  <c:v>459.1633510957941</c:v>
                </c:pt>
                <c:pt idx="812">
                  <c:v>459.17182803697904</c:v>
                </c:pt>
                <c:pt idx="813">
                  <c:v>459.18029471403838</c:v>
                </c:pt>
                <c:pt idx="814">
                  <c:v>459.18875115198688</c:v>
                </c:pt>
                <c:pt idx="815">
                  <c:v>459.19719737574735</c:v>
                </c:pt>
                <c:pt idx="816">
                  <c:v>459.20563341015264</c:v>
                </c:pt>
                <c:pt idx="817">
                  <c:v>459.21405927994329</c:v>
                </c:pt>
                <c:pt idx="818">
                  <c:v>459.22247500977085</c:v>
                </c:pt>
                <c:pt idx="819">
                  <c:v>459.23088062419629</c:v>
                </c:pt>
                <c:pt idx="820">
                  <c:v>459.23927614769207</c:v>
                </c:pt>
                <c:pt idx="821">
                  <c:v>459.247661604641</c:v>
                </c:pt>
                <c:pt idx="822">
                  <c:v>459.25603701933795</c:v>
                </c:pt>
                <c:pt idx="823">
                  <c:v>459.26440241598874</c:v>
                </c:pt>
                <c:pt idx="824">
                  <c:v>459.27275781871316</c:v>
                </c:pt>
                <c:pt idx="825">
                  <c:v>459.28110325154211</c:v>
                </c:pt>
                <c:pt idx="826">
                  <c:v>459.28943873842076</c:v>
                </c:pt>
                <c:pt idx="827">
                  <c:v>459.29776430320743</c:v>
                </c:pt>
                <c:pt idx="828">
                  <c:v>459.30607996967473</c:v>
                </c:pt>
                <c:pt idx="829">
                  <c:v>459.31438576150993</c:v>
                </c:pt>
                <c:pt idx="830">
                  <c:v>459.32268170231458</c:v>
                </c:pt>
                <c:pt idx="831">
                  <c:v>459.33096781560567</c:v>
                </c:pt>
                <c:pt idx="832">
                  <c:v>459.33924412481622</c:v>
                </c:pt>
                <c:pt idx="833">
                  <c:v>459.34751065329527</c:v>
                </c:pt>
                <c:pt idx="834">
                  <c:v>459.35576742430754</c:v>
                </c:pt>
                <c:pt idx="835">
                  <c:v>459.36401446103599</c:v>
                </c:pt>
                <c:pt idx="836">
                  <c:v>459.37225178657962</c:v>
                </c:pt>
                <c:pt idx="837">
                  <c:v>459.38047942395599</c:v>
                </c:pt>
                <c:pt idx="838">
                  <c:v>459.38869739609981</c:v>
                </c:pt>
                <c:pt idx="839">
                  <c:v>459.39690572586505</c:v>
                </c:pt>
                <c:pt idx="840">
                  <c:v>459.40510443602466</c:v>
                </c:pt>
                <c:pt idx="841">
                  <c:v>459.41329354926972</c:v>
                </c:pt>
                <c:pt idx="842">
                  <c:v>459.42147308821166</c:v>
                </c:pt>
                <c:pt idx="843">
                  <c:v>459.42964307538205</c:v>
                </c:pt>
                <c:pt idx="844">
                  <c:v>459.4378035332324</c:v>
                </c:pt>
                <c:pt idx="845">
                  <c:v>459.44595448413503</c:v>
                </c:pt>
                <c:pt idx="846">
                  <c:v>459.45409595038387</c:v>
                </c:pt>
                <c:pt idx="847">
                  <c:v>459.46222795419334</c:v>
                </c:pt>
                <c:pt idx="848">
                  <c:v>459.47035051770092</c:v>
                </c:pt>
                <c:pt idx="849">
                  <c:v>459.47846366296545</c:v>
                </c:pt>
                <c:pt idx="850">
                  <c:v>459.48656741196794</c:v>
                </c:pt>
                <c:pt idx="851">
                  <c:v>459.49466178661407</c:v>
                </c:pt>
                <c:pt idx="852">
                  <c:v>459.50274680873082</c:v>
                </c:pt>
                <c:pt idx="853">
                  <c:v>459.51082250007022</c:v>
                </c:pt>
                <c:pt idx="854">
                  <c:v>459.51888888230764</c:v>
                </c:pt>
                <c:pt idx="855">
                  <c:v>459.52694597704306</c:v>
                </c:pt>
                <c:pt idx="856">
                  <c:v>459.53499380580092</c:v>
                </c:pt>
                <c:pt idx="857">
                  <c:v>459.5430323900311</c:v>
                </c:pt>
                <c:pt idx="858">
                  <c:v>459.55106175110888</c:v>
                </c:pt>
                <c:pt idx="859">
                  <c:v>459.55908191033529</c:v>
                </c:pt>
                <c:pt idx="860">
                  <c:v>459.5670928889366</c:v>
                </c:pt>
                <c:pt idx="861">
                  <c:v>459.57509470806701</c:v>
                </c:pt>
                <c:pt idx="862">
                  <c:v>459.58308738880663</c:v>
                </c:pt>
                <c:pt idx="863">
                  <c:v>459.59107095216234</c:v>
                </c:pt>
                <c:pt idx="864">
                  <c:v>459.59904541906985</c:v>
                </c:pt>
                <c:pt idx="865">
                  <c:v>459.60701081039099</c:v>
                </c:pt>
                <c:pt idx="866">
                  <c:v>459.61496714691691</c:v>
                </c:pt>
                <c:pt idx="867">
                  <c:v>459.62291444936659</c:v>
                </c:pt>
                <c:pt idx="868">
                  <c:v>459.63085273838828</c:v>
                </c:pt>
                <c:pt idx="869">
                  <c:v>459.63878203455948</c:v>
                </c:pt>
                <c:pt idx="870">
                  <c:v>459.64670235838582</c:v>
                </c:pt>
                <c:pt idx="871">
                  <c:v>459.65461373030439</c:v>
                </c:pt>
                <c:pt idx="872">
                  <c:v>459.66251617068139</c:v>
                </c:pt>
                <c:pt idx="873">
                  <c:v>459.67040969981326</c:v>
                </c:pt>
                <c:pt idx="874">
                  <c:v>459.67829433792849</c:v>
                </c:pt>
                <c:pt idx="875">
                  <c:v>459.68617010518443</c:v>
                </c:pt>
                <c:pt idx="876">
                  <c:v>459.69403702167182</c:v>
                </c:pt>
                <c:pt idx="877">
                  <c:v>459.70189510741221</c:v>
                </c:pt>
                <c:pt idx="878">
                  <c:v>459.70974438235885</c:v>
                </c:pt>
                <c:pt idx="879">
                  <c:v>459.71758486639754</c:v>
                </c:pt>
                <c:pt idx="880">
                  <c:v>459.72541657934687</c:v>
                </c:pt>
                <c:pt idx="881">
                  <c:v>459.73323954095792</c:v>
                </c:pt>
                <c:pt idx="882">
                  <c:v>459.74105377091558</c:v>
                </c:pt>
                <c:pt idx="883">
                  <c:v>459.74885928883742</c:v>
                </c:pt>
                <c:pt idx="884">
                  <c:v>459.75665611427553</c:v>
                </c:pt>
                <c:pt idx="885">
                  <c:v>459.76444426671577</c:v>
                </c:pt>
                <c:pt idx="886">
                  <c:v>459.77222376557796</c:v>
                </c:pt>
                <c:pt idx="887">
                  <c:v>459.77999463021717</c:v>
                </c:pt>
                <c:pt idx="888">
                  <c:v>459.78775687992379</c:v>
                </c:pt>
                <c:pt idx="889">
                  <c:v>459.7955105339222</c:v>
                </c:pt>
                <c:pt idx="890">
                  <c:v>459.80325561137414</c:v>
                </c:pt>
                <c:pt idx="891">
                  <c:v>459.8109921313752</c:v>
                </c:pt>
                <c:pt idx="892">
                  <c:v>459.81872011295883</c:v>
                </c:pt>
                <c:pt idx="893">
                  <c:v>459.82643957509356</c:v>
                </c:pt>
                <c:pt idx="894">
                  <c:v>459.83415053668563</c:v>
                </c:pt>
                <c:pt idx="895">
                  <c:v>459.84185301657772</c:v>
                </c:pt>
                <c:pt idx="896">
                  <c:v>459.84954703354964</c:v>
                </c:pt>
                <c:pt idx="897">
                  <c:v>459.85723260631937</c:v>
                </c:pt>
                <c:pt idx="898">
                  <c:v>459.86490975354201</c:v>
                </c:pt>
                <c:pt idx="899">
                  <c:v>459.87257849381115</c:v>
                </c:pt>
                <c:pt idx="900">
                  <c:v>459.88023884565877</c:v>
                </c:pt>
                <c:pt idx="901">
                  <c:v>459.88789082755522</c:v>
                </c:pt>
                <c:pt idx="902">
                  <c:v>459.89553445791017</c:v>
                </c:pt>
                <c:pt idx="903">
                  <c:v>459.90316975507204</c:v>
                </c:pt>
                <c:pt idx="904">
                  <c:v>459.91079673732872</c:v>
                </c:pt>
                <c:pt idx="905">
                  <c:v>459.91841542290803</c:v>
                </c:pt>
                <c:pt idx="906">
                  <c:v>459.92602582997785</c:v>
                </c:pt>
                <c:pt idx="907">
                  <c:v>459.93362797664628</c:v>
                </c:pt>
                <c:pt idx="908">
                  <c:v>459.94122188096134</c:v>
                </c:pt>
                <c:pt idx="909">
                  <c:v>459.9488075609126</c:v>
                </c:pt>
                <c:pt idx="910">
                  <c:v>459.95638503443053</c:v>
                </c:pt>
                <c:pt idx="911">
                  <c:v>459.96395431938595</c:v>
                </c:pt>
                <c:pt idx="912">
                  <c:v>459.97151543359274</c:v>
                </c:pt>
                <c:pt idx="913">
                  <c:v>459.97906839480493</c:v>
                </c:pt>
                <c:pt idx="914">
                  <c:v>459.98661322072007</c:v>
                </c:pt>
                <c:pt idx="915">
                  <c:v>459.99414992897727</c:v>
                </c:pt>
                <c:pt idx="916">
                  <c:v>460.00167853715845</c:v>
                </c:pt>
                <c:pt idx="917">
                  <c:v>460.00919906278784</c:v>
                </c:pt>
                <c:pt idx="918">
                  <c:v>460.0167115233329</c:v>
                </c:pt>
                <c:pt idx="919">
                  <c:v>460.02421593620505</c:v>
                </c:pt>
                <c:pt idx="920">
                  <c:v>460.03171231875842</c:v>
                </c:pt>
                <c:pt idx="921">
                  <c:v>460.0392006882916</c:v>
                </c:pt>
                <c:pt idx="922">
                  <c:v>460.04668106204628</c:v>
                </c:pt>
                <c:pt idx="923">
                  <c:v>460.05415345720922</c:v>
                </c:pt>
                <c:pt idx="924">
                  <c:v>460.06161789091135</c:v>
                </c:pt>
                <c:pt idx="925">
                  <c:v>460.06907438022893</c:v>
                </c:pt>
                <c:pt idx="926">
                  <c:v>460.07652294218235</c:v>
                </c:pt>
                <c:pt idx="927">
                  <c:v>460.08396359373739</c:v>
                </c:pt>
                <c:pt idx="928">
                  <c:v>460.09139635180588</c:v>
                </c:pt>
                <c:pt idx="929">
                  <c:v>460.09882123324479</c:v>
                </c:pt>
                <c:pt idx="930">
                  <c:v>460.10623825485698</c:v>
                </c:pt>
                <c:pt idx="931">
                  <c:v>460.11364743339209</c:v>
                </c:pt>
                <c:pt idx="932">
                  <c:v>460.12104878554527</c:v>
                </c:pt>
                <c:pt idx="933">
                  <c:v>460.12844232795879</c:v>
                </c:pt>
                <c:pt idx="934">
                  <c:v>460.13582807722207</c:v>
                </c:pt>
                <c:pt idx="935">
                  <c:v>460.14320604987091</c:v>
                </c:pt>
                <c:pt idx="936">
                  <c:v>460.15057626238894</c:v>
                </c:pt>
                <c:pt idx="937">
                  <c:v>460.15793873120703</c:v>
                </c:pt>
                <c:pt idx="938">
                  <c:v>460.16529347270341</c:v>
                </c:pt>
                <c:pt idx="939">
                  <c:v>460.17264050320517</c:v>
                </c:pt>
                <c:pt idx="940">
                  <c:v>460.17997983898692</c:v>
                </c:pt>
                <c:pt idx="941">
                  <c:v>460.18731149627189</c:v>
                </c:pt>
                <c:pt idx="942">
                  <c:v>460.19463549123168</c:v>
                </c:pt>
                <c:pt idx="943">
                  <c:v>460.20195183998737</c:v>
                </c:pt>
                <c:pt idx="944">
                  <c:v>460.20926055860883</c:v>
                </c:pt>
                <c:pt idx="945">
                  <c:v>460.21656166311408</c:v>
                </c:pt>
                <c:pt idx="946">
                  <c:v>460.22385516947247</c:v>
                </c:pt>
                <c:pt idx="947">
                  <c:v>460.23114109360228</c:v>
                </c:pt>
                <c:pt idx="948">
                  <c:v>460.23841945137053</c:v>
                </c:pt>
                <c:pt idx="949">
                  <c:v>460.24569025859614</c:v>
                </c:pt>
                <c:pt idx="950">
                  <c:v>460.25295353104758</c:v>
                </c:pt>
                <c:pt idx="951">
                  <c:v>460.26020928444387</c:v>
                </c:pt>
                <c:pt idx="952">
                  <c:v>460.26745753445454</c:v>
                </c:pt>
                <c:pt idx="953">
                  <c:v>460.27469829670042</c:v>
                </c:pt>
                <c:pt idx="954">
                  <c:v>460.28193158675316</c:v>
                </c:pt>
                <c:pt idx="955">
                  <c:v>460.28915742013658</c:v>
                </c:pt>
                <c:pt idx="956">
                  <c:v>460.29637581232447</c:v>
                </c:pt>
                <c:pt idx="957">
                  <c:v>460.30358677874449</c:v>
                </c:pt>
                <c:pt idx="958">
                  <c:v>460.31079033477414</c:v>
                </c:pt>
                <c:pt idx="959">
                  <c:v>460.31798649574444</c:v>
                </c:pt>
                <c:pt idx="960">
                  <c:v>460.32517527693864</c:v>
                </c:pt>
                <c:pt idx="961">
                  <c:v>460.33235669359158</c:v>
                </c:pt>
                <c:pt idx="962">
                  <c:v>460.33953076089222</c:v>
                </c:pt>
                <c:pt idx="963">
                  <c:v>460.34669749398194</c:v>
                </c:pt>
                <c:pt idx="964">
                  <c:v>460.3538569079542</c:v>
                </c:pt>
                <c:pt idx="965">
                  <c:v>460.36100901785733</c:v>
                </c:pt>
                <c:pt idx="966">
                  <c:v>460.36815383869265</c:v>
                </c:pt>
                <c:pt idx="967">
                  <c:v>460.37529138541521</c:v>
                </c:pt>
                <c:pt idx="968">
                  <c:v>460.38242167293339</c:v>
                </c:pt>
                <c:pt idx="969">
                  <c:v>460.38954471611004</c:v>
                </c:pt>
                <c:pt idx="970">
                  <c:v>460.39666052976304</c:v>
                </c:pt>
                <c:pt idx="971">
                  <c:v>460.4037691286639</c:v>
                </c:pt>
                <c:pt idx="972">
                  <c:v>460.41087052753863</c:v>
                </c:pt>
                <c:pt idx="973">
                  <c:v>460.41796474106872</c:v>
                </c:pt>
                <c:pt idx="974">
                  <c:v>460.42505178389081</c:v>
                </c:pt>
                <c:pt idx="975">
                  <c:v>460.43213167059571</c:v>
                </c:pt>
                <c:pt idx="976">
                  <c:v>460.43920441573044</c:v>
                </c:pt>
                <c:pt idx="977">
                  <c:v>460.44627003379759</c:v>
                </c:pt>
                <c:pt idx="978">
                  <c:v>460.45332853925504</c:v>
                </c:pt>
                <c:pt idx="979">
                  <c:v>460.46037994651743</c:v>
                </c:pt>
                <c:pt idx="980">
                  <c:v>460.46742426995439</c:v>
                </c:pt>
                <c:pt idx="981">
                  <c:v>460.47446152389307</c:v>
                </c:pt>
                <c:pt idx="982">
                  <c:v>460.48149172261628</c:v>
                </c:pt>
                <c:pt idx="983">
                  <c:v>460.48851488036371</c:v>
                </c:pt>
                <c:pt idx="984">
                  <c:v>460.49553101133188</c:v>
                </c:pt>
                <c:pt idx="985">
                  <c:v>460.50254012967355</c:v>
                </c:pt>
                <c:pt idx="986">
                  <c:v>460.50954224950073</c:v>
                </c:pt>
                <c:pt idx="987">
                  <c:v>460.51653738488022</c:v>
                </c:pt>
                <c:pt idx="988">
                  <c:v>460.52352554983838</c:v>
                </c:pt>
                <c:pt idx="989">
                  <c:v>460.53050675835772</c:v>
                </c:pt>
                <c:pt idx="990">
                  <c:v>460.53748102438021</c:v>
                </c:pt>
                <c:pt idx="991">
                  <c:v>460.54444836180409</c:v>
                </c:pt>
                <c:pt idx="992">
                  <c:v>460.55140878448691</c:v>
                </c:pt>
                <c:pt idx="993">
                  <c:v>460.55836230624459</c:v>
                </c:pt>
                <c:pt idx="994">
                  <c:v>460.56530894085154</c:v>
                </c:pt>
                <c:pt idx="995">
                  <c:v>460.57224870204004</c:v>
                </c:pt>
                <c:pt idx="996">
                  <c:v>460.57918160350175</c:v>
                </c:pt>
                <c:pt idx="997">
                  <c:v>460.5861076588883</c:v>
                </c:pt>
                <c:pt idx="998">
                  <c:v>460.59302688180929</c:v>
                </c:pt>
                <c:pt idx="999">
                  <c:v>460.59993928583344</c:v>
                </c:pt>
                <c:pt idx="1000">
                  <c:v>460.60684488449061</c:v>
                </c:pt>
                <c:pt idx="1001">
                  <c:v>460.61374369126867</c:v>
                </c:pt>
                <c:pt idx="1002">
                  <c:v>460.62063571961619</c:v>
                </c:pt>
                <c:pt idx="1003">
                  <c:v>460.62752098294158</c:v>
                </c:pt>
                <c:pt idx="1004">
                  <c:v>460.63439949461292</c:v>
                </c:pt>
                <c:pt idx="1005">
                  <c:v>460.6412712679595</c:v>
                </c:pt>
                <c:pt idx="1006">
                  <c:v>460.64813631627061</c:v>
                </c:pt>
                <c:pt idx="1007">
                  <c:v>460.65499465279629</c:v>
                </c:pt>
                <c:pt idx="1008">
                  <c:v>460.66184629074661</c:v>
                </c:pt>
                <c:pt idx="1009">
                  <c:v>460.66869124329412</c:v>
                </c:pt>
                <c:pt idx="1010">
                  <c:v>460.67552952357079</c:v>
                </c:pt>
                <c:pt idx="1011">
                  <c:v>460.68236114467078</c:v>
                </c:pt>
                <c:pt idx="1012">
                  <c:v>460.68918611964972</c:v>
                </c:pt>
                <c:pt idx="1013">
                  <c:v>460.69600446152396</c:v>
                </c:pt>
                <c:pt idx="1014">
                  <c:v>460.70281618327294</c:v>
                </c:pt>
                <c:pt idx="1015">
                  <c:v>460.70962129783692</c:v>
                </c:pt>
                <c:pt idx="1016">
                  <c:v>460.71641981811763</c:v>
                </c:pt>
                <c:pt idx="1017">
                  <c:v>460.72321175698056</c:v>
                </c:pt>
                <c:pt idx="1018">
                  <c:v>460.72999712725232</c:v>
                </c:pt>
                <c:pt idx="1019">
                  <c:v>460.73677594172182</c:v>
                </c:pt>
                <c:pt idx="1020">
                  <c:v>460.74354821314205</c:v>
                </c:pt>
                <c:pt idx="1021">
                  <c:v>460.75031395422678</c:v>
                </c:pt>
                <c:pt idx="1022">
                  <c:v>460.75707317765369</c:v>
                </c:pt>
                <c:pt idx="1023">
                  <c:v>460.76382589606379</c:v>
                </c:pt>
                <c:pt idx="1024">
                  <c:v>460.77057212206063</c:v>
                </c:pt>
                <c:pt idx="1025">
                  <c:v>460.7773118682116</c:v>
                </c:pt>
                <c:pt idx="1026">
                  <c:v>460.78404514704658</c:v>
                </c:pt>
                <c:pt idx="1027">
                  <c:v>460.79077197105971</c:v>
                </c:pt>
                <c:pt idx="1028">
                  <c:v>460.7974923527097</c:v>
                </c:pt>
                <c:pt idx="1029">
                  <c:v>460.80420630441739</c:v>
                </c:pt>
                <c:pt idx="1030">
                  <c:v>460.81091383856943</c:v>
                </c:pt>
                <c:pt idx="1031">
                  <c:v>460.817614967515</c:v>
                </c:pt>
                <c:pt idx="1032">
                  <c:v>460.82430970356825</c:v>
                </c:pt>
                <c:pt idx="1033">
                  <c:v>460.83099805900832</c:v>
                </c:pt>
                <c:pt idx="1034">
                  <c:v>460.83768004607856</c:v>
                </c:pt>
                <c:pt idx="1035">
                  <c:v>460.84435567698637</c:v>
                </c:pt>
                <c:pt idx="1036">
                  <c:v>460.85102496390459</c:v>
                </c:pt>
                <c:pt idx="1037">
                  <c:v>460.85768791897146</c:v>
                </c:pt>
                <c:pt idx="1038">
                  <c:v>460.86434455428935</c:v>
                </c:pt>
                <c:pt idx="1039">
                  <c:v>460.87099488192626</c:v>
                </c:pt>
                <c:pt idx="1040">
                  <c:v>460.8776389139162</c:v>
                </c:pt>
                <c:pt idx="1041">
                  <c:v>460.88427666225789</c:v>
                </c:pt>
                <c:pt idx="1042">
                  <c:v>460.89090813891602</c:v>
                </c:pt>
                <c:pt idx="1043">
                  <c:v>460.89753335582043</c:v>
                </c:pt>
                <c:pt idx="1044">
                  <c:v>460.90415232486856</c:v>
                </c:pt>
                <c:pt idx="1045">
                  <c:v>460.91076505792211</c:v>
                </c:pt>
                <c:pt idx="1046">
                  <c:v>460.91737156680921</c:v>
                </c:pt>
                <c:pt idx="1047">
                  <c:v>460.92397186332562</c:v>
                </c:pt>
                <c:pt idx="1048">
                  <c:v>460.93056595923156</c:v>
                </c:pt>
                <c:pt idx="1049">
                  <c:v>460.93715386625558</c:v>
                </c:pt>
                <c:pt idx="1050">
                  <c:v>460.94373559609181</c:v>
                </c:pt>
                <c:pt idx="1051">
                  <c:v>460.9503111604015</c:v>
                </c:pt>
                <c:pt idx="1052">
                  <c:v>460.9568805708131</c:v>
                </c:pt>
                <c:pt idx="1053">
                  <c:v>460.96344383892125</c:v>
                </c:pt>
                <c:pt idx="1054">
                  <c:v>460.97000097628921</c:v>
                </c:pt>
                <c:pt idx="1055">
                  <c:v>460.97655199444586</c:v>
                </c:pt>
                <c:pt idx="1056">
                  <c:v>460.98309690488867</c:v>
                </c:pt>
                <c:pt idx="1057">
                  <c:v>460.98963571908212</c:v>
                </c:pt>
                <c:pt idx="1058">
                  <c:v>460.99616844845912</c:v>
                </c:pt>
                <c:pt idx="1059">
                  <c:v>461.00269510441922</c:v>
                </c:pt>
                <c:pt idx="1060">
                  <c:v>461.00921569833088</c:v>
                </c:pt>
                <c:pt idx="1061">
                  <c:v>461.01573024153021</c:v>
                </c:pt>
                <c:pt idx="1062">
                  <c:v>461.02223874532115</c:v>
                </c:pt>
                <c:pt idx="1063">
                  <c:v>461.02874122097614</c:v>
                </c:pt>
                <c:pt idx="1064">
                  <c:v>461.03523767973627</c:v>
                </c:pt>
                <c:pt idx="1065">
                  <c:v>461.04172813281093</c:v>
                </c:pt>
                <c:pt idx="1066">
                  <c:v>461.04821259137822</c:v>
                </c:pt>
                <c:pt idx="1067">
                  <c:v>461.05469106658472</c:v>
                </c:pt>
                <c:pt idx="1068">
                  <c:v>461.06116356954641</c:v>
                </c:pt>
                <c:pt idx="1069">
                  <c:v>461.06763011134763</c:v>
                </c:pt>
                <c:pt idx="1070">
                  <c:v>461.07409070304186</c:v>
                </c:pt>
                <c:pt idx="1071">
                  <c:v>461.08054535565253</c:v>
                </c:pt>
                <c:pt idx="1072">
                  <c:v>461.08699408017173</c:v>
                </c:pt>
                <c:pt idx="1073">
                  <c:v>461.09343688756115</c:v>
                </c:pt>
                <c:pt idx="1074">
                  <c:v>461.09987378875155</c:v>
                </c:pt>
                <c:pt idx="1075">
                  <c:v>461.10630479464407</c:v>
                </c:pt>
                <c:pt idx="1076">
                  <c:v>461.11272991610969</c:v>
                </c:pt>
                <c:pt idx="1077">
                  <c:v>461.11914916398865</c:v>
                </c:pt>
                <c:pt idx="1078">
                  <c:v>461.12556254909128</c:v>
                </c:pt>
                <c:pt idx="1079">
                  <c:v>461.13197008219862</c:v>
                </c:pt>
                <c:pt idx="1080">
                  <c:v>461.13837177406111</c:v>
                </c:pt>
                <c:pt idx="1081">
                  <c:v>461.1447676354</c:v>
                </c:pt>
                <c:pt idx="1082">
                  <c:v>461.15115767690736</c:v>
                </c:pt>
                <c:pt idx="1083">
                  <c:v>461.15754190924486</c:v>
                </c:pt>
                <c:pt idx="1084">
                  <c:v>461.16392034304573</c:v>
                </c:pt>
                <c:pt idx="1085">
                  <c:v>461.17029298891305</c:v>
                </c:pt>
                <c:pt idx="1086">
                  <c:v>461.17665985742184</c:v>
                </c:pt>
                <c:pt idx="1087">
                  <c:v>461.18302095911707</c:v>
                </c:pt>
                <c:pt idx="1088">
                  <c:v>461.18937630451512</c:v>
                </c:pt>
                <c:pt idx="1089">
                  <c:v>461.19572590410405</c:v>
                </c:pt>
                <c:pt idx="1090">
                  <c:v>461.20206976834282</c:v>
                </c:pt>
                <c:pt idx="1091">
                  <c:v>461.20840790766135</c:v>
                </c:pt>
                <c:pt idx="1092">
                  <c:v>461.21474033246204</c:v>
                </c:pt>
                <c:pt idx="1093">
                  <c:v>461.22106705311813</c:v>
                </c:pt>
                <c:pt idx="1094">
                  <c:v>461.22738807997473</c:v>
                </c:pt>
                <c:pt idx="1095">
                  <c:v>461.23370342334931</c:v>
                </c:pt>
                <c:pt idx="1096">
                  <c:v>461.24001309352985</c:v>
                </c:pt>
                <c:pt idx="1097">
                  <c:v>461.24631710077824</c:v>
                </c:pt>
                <c:pt idx="1098">
                  <c:v>461.25261545532697</c:v>
                </c:pt>
                <c:pt idx="1099">
                  <c:v>461.25890816738166</c:v>
                </c:pt>
                <c:pt idx="1100">
                  <c:v>461.26519524711955</c:v>
                </c:pt>
                <c:pt idx="1101">
                  <c:v>461.27147670469077</c:v>
                </c:pt>
                <c:pt idx="1102">
                  <c:v>461.27775255021805</c:v>
                </c:pt>
                <c:pt idx="1103">
                  <c:v>461.28402279379611</c:v>
                </c:pt>
                <c:pt idx="1104">
                  <c:v>461.29028744549294</c:v>
                </c:pt>
                <c:pt idx="1105">
                  <c:v>461.29654651534963</c:v>
                </c:pt>
                <c:pt idx="1106">
                  <c:v>461.30280001337957</c:v>
                </c:pt>
                <c:pt idx="1107">
                  <c:v>461.30904794956871</c:v>
                </c:pt>
                <c:pt idx="1108">
                  <c:v>461.3152903338775</c:v>
                </c:pt>
                <c:pt idx="1109">
                  <c:v>461.32152717623853</c:v>
                </c:pt>
                <c:pt idx="1110">
                  <c:v>461.32775848655808</c:v>
                </c:pt>
                <c:pt idx="1111">
                  <c:v>461.33398427471604</c:v>
                </c:pt>
                <c:pt idx="1112">
                  <c:v>461.34020455056492</c:v>
                </c:pt>
                <c:pt idx="1113">
                  <c:v>461.34641932393203</c:v>
                </c:pt>
                <c:pt idx="1114">
                  <c:v>461.35262860461711</c:v>
                </c:pt>
                <c:pt idx="1115">
                  <c:v>461.35883240239463</c:v>
                </c:pt>
                <c:pt idx="1116">
                  <c:v>461.36503072701294</c:v>
                </c:pt>
                <c:pt idx="1117">
                  <c:v>461.37122358819335</c:v>
                </c:pt>
                <c:pt idx="1118">
                  <c:v>461.37741099563209</c:v>
                </c:pt>
                <c:pt idx="1119">
                  <c:v>461.38359295899943</c:v>
                </c:pt>
                <c:pt idx="1120">
                  <c:v>461.38976948793976</c:v>
                </c:pt>
                <c:pt idx="1121">
                  <c:v>461.39594059207155</c:v>
                </c:pt>
                <c:pt idx="1122">
                  <c:v>461.40210628098856</c:v>
                </c:pt>
                <c:pt idx="1123">
                  <c:v>461.40826656425781</c:v>
                </c:pt>
                <c:pt idx="1124">
                  <c:v>461.41442145142213</c:v>
                </c:pt>
                <c:pt idx="1125">
                  <c:v>461.42057095199783</c:v>
                </c:pt>
                <c:pt idx="1126">
                  <c:v>461.42671507547749</c:v>
                </c:pt>
                <c:pt idx="1127">
                  <c:v>461.43285383132684</c:v>
                </c:pt>
                <c:pt idx="1128">
                  <c:v>461.43898722898825</c:v>
                </c:pt>
                <c:pt idx="1129">
                  <c:v>461.44511527787807</c:v>
                </c:pt>
                <c:pt idx="1130">
                  <c:v>461.45123798738746</c:v>
                </c:pt>
                <c:pt idx="1131">
                  <c:v>461.4573553668842</c:v>
                </c:pt>
                <c:pt idx="1132">
                  <c:v>461.46346742571052</c:v>
                </c:pt>
                <c:pt idx="1133">
                  <c:v>461.4695741731839</c:v>
                </c:pt>
                <c:pt idx="1134">
                  <c:v>461.47567561859711</c:v>
                </c:pt>
                <c:pt idx="1135">
                  <c:v>461.48177177121943</c:v>
                </c:pt>
                <c:pt idx="1136">
                  <c:v>461.48786264029536</c:v>
                </c:pt>
                <c:pt idx="1137">
                  <c:v>461.49394823504468</c:v>
                </c:pt>
                <c:pt idx="1138">
                  <c:v>461.50002856466335</c:v>
                </c:pt>
                <c:pt idx="1139">
                  <c:v>461.50610363832334</c:v>
                </c:pt>
                <c:pt idx="1140">
                  <c:v>461.51217346517268</c:v>
                </c:pt>
                <c:pt idx="1141">
                  <c:v>461.51823805433543</c:v>
                </c:pt>
                <c:pt idx="1142">
                  <c:v>461.52429741491113</c:v>
                </c:pt>
                <c:pt idx="1143">
                  <c:v>461.53035155597672</c:v>
                </c:pt>
                <c:pt idx="1144">
                  <c:v>461.53640048658423</c:v>
                </c:pt>
                <c:pt idx="1145">
                  <c:v>461.54244421576368</c:v>
                </c:pt>
                <c:pt idx="1146">
                  <c:v>461.54848275251993</c:v>
                </c:pt>
                <c:pt idx="1147">
                  <c:v>461.5545161058356</c:v>
                </c:pt>
                <c:pt idx="1148">
                  <c:v>461.56054428466888</c:v>
                </c:pt>
                <c:pt idx="1149">
                  <c:v>461.56656729795571</c:v>
                </c:pt>
                <c:pt idx="1150">
                  <c:v>461.57258515460893</c:v>
                </c:pt>
                <c:pt idx="1151">
                  <c:v>461.57859786351696</c:v>
                </c:pt>
                <c:pt idx="1152">
                  <c:v>461.58460543354636</c:v>
                </c:pt>
                <c:pt idx="1153">
                  <c:v>461.59060787354048</c:v>
                </c:pt>
                <c:pt idx="1154">
                  <c:v>461.59660519232006</c:v>
                </c:pt>
                <c:pt idx="1155">
                  <c:v>461.60259739868212</c:v>
                </c:pt>
                <c:pt idx="1156">
                  <c:v>461.60858450140199</c:v>
                </c:pt>
                <c:pt idx="1157">
                  <c:v>461.61456650923213</c:v>
                </c:pt>
                <c:pt idx="1158">
                  <c:v>461.62054343090188</c:v>
                </c:pt>
                <c:pt idx="1159">
                  <c:v>461.62651527511855</c:v>
                </c:pt>
                <c:pt idx="1160">
                  <c:v>461.63248205056738</c:v>
                </c:pt>
                <c:pt idx="1161">
                  <c:v>461.63844376591061</c:v>
                </c:pt>
                <c:pt idx="1162">
                  <c:v>461.64440042978862</c:v>
                </c:pt>
                <c:pt idx="1163">
                  <c:v>461.65035205082</c:v>
                </c:pt>
                <c:pt idx="1164">
                  <c:v>461.6562986376004</c:v>
                </c:pt>
                <c:pt idx="1165">
                  <c:v>461.66224019870367</c:v>
                </c:pt>
                <c:pt idx="1166">
                  <c:v>461.66817674268242</c:v>
                </c:pt>
                <c:pt idx="1167">
                  <c:v>461.67410827806617</c:v>
                </c:pt>
                <c:pt idx="1168">
                  <c:v>461.68003481336461</c:v>
                </c:pt>
                <c:pt idx="1169">
                  <c:v>461.68595635706293</c:v>
                </c:pt>
                <c:pt idx="1170">
                  <c:v>461.69187291762762</c:v>
                </c:pt>
                <c:pt idx="1171">
                  <c:v>461.69778450350128</c:v>
                </c:pt>
                <c:pt idx="1172">
                  <c:v>461.70369112310613</c:v>
                </c:pt>
                <c:pt idx="1173">
                  <c:v>461.70959278484332</c:v>
                </c:pt>
                <c:pt idx="1174">
                  <c:v>461.71548949709154</c:v>
                </c:pt>
                <c:pt idx="1175">
                  <c:v>461.7213812682088</c:v>
                </c:pt>
                <c:pt idx="1176">
                  <c:v>461.7272681065316</c:v>
                </c:pt>
                <c:pt idx="1177">
                  <c:v>461.73315002037651</c:v>
                </c:pt>
                <c:pt idx="1178">
                  <c:v>461.73902701803723</c:v>
                </c:pt>
                <c:pt idx="1179">
                  <c:v>461.7448991077876</c:v>
                </c:pt>
                <c:pt idx="1180">
                  <c:v>461.75076629788083</c:v>
                </c:pt>
                <c:pt idx="1181">
                  <c:v>461.75662859654761</c:v>
                </c:pt>
                <c:pt idx="1182">
                  <c:v>461.7624860119999</c:v>
                </c:pt>
                <c:pt idx="1183">
                  <c:v>461.76833855242745</c:v>
                </c:pt>
                <c:pt idx="1184">
                  <c:v>461.77418622600078</c:v>
                </c:pt>
                <c:pt idx="1185">
                  <c:v>461.78002904086799</c:v>
                </c:pt>
                <c:pt idx="1186">
                  <c:v>461.7858670051582</c:v>
                </c:pt>
                <c:pt idx="1187">
                  <c:v>461.79170012697921</c:v>
                </c:pt>
                <c:pt idx="1188">
                  <c:v>461.79752841441945</c:v>
                </c:pt>
                <c:pt idx="1189">
                  <c:v>461.80335187554601</c:v>
                </c:pt>
                <c:pt idx="1190">
                  <c:v>461.80917051840618</c:v>
                </c:pt>
                <c:pt idx="1191">
                  <c:v>461.81498435102731</c:v>
                </c:pt>
                <c:pt idx="1192">
                  <c:v>461.82079338141625</c:v>
                </c:pt>
                <c:pt idx="1193">
                  <c:v>461.82659761756003</c:v>
                </c:pt>
                <c:pt idx="1194">
                  <c:v>461.83239706742609</c:v>
                </c:pt>
                <c:pt idx="1195">
                  <c:v>461.83819173896075</c:v>
                </c:pt>
                <c:pt idx="1196">
                  <c:v>461.84398164009195</c:v>
                </c:pt>
                <c:pt idx="1197">
                  <c:v>461.84976677872726</c:v>
                </c:pt>
                <c:pt idx="1198">
                  <c:v>461.85554716275436</c:v>
                </c:pt>
                <c:pt idx="1199">
                  <c:v>461.86132280004131</c:v>
                </c:pt>
                <c:pt idx="1200">
                  <c:v>461.86709369843703</c:v>
                </c:pt>
                <c:pt idx="1201">
                  <c:v>461.87285986577098</c:v>
                </c:pt>
                <c:pt idx="1202">
                  <c:v>461.87862130985252</c:v>
                </c:pt>
                <c:pt idx="1203">
                  <c:v>461.88437803847199</c:v>
                </c:pt>
                <c:pt idx="1204">
                  <c:v>461.89013005940092</c:v>
                </c:pt>
                <c:pt idx="1205">
                  <c:v>461.8958773803904</c:v>
                </c:pt>
                <c:pt idx="1206">
                  <c:v>461.90162000917377</c:v>
                </c:pt>
                <c:pt idx="1207">
                  <c:v>461.90735795346376</c:v>
                </c:pt>
                <c:pt idx="1208">
                  <c:v>461.91309122095578</c:v>
                </c:pt>
                <c:pt idx="1209">
                  <c:v>461.91881981932517</c:v>
                </c:pt>
                <c:pt idx="1210">
                  <c:v>461.92454375622771</c:v>
                </c:pt>
                <c:pt idx="1211">
                  <c:v>461.93026303930208</c:v>
                </c:pt>
                <c:pt idx="1212">
                  <c:v>461.93597767616603</c:v>
                </c:pt>
                <c:pt idx="1213">
                  <c:v>461.94168767442085</c:v>
                </c:pt>
                <c:pt idx="1214">
                  <c:v>461.94739304164767</c:v>
                </c:pt>
                <c:pt idx="1215">
                  <c:v>461.95309378540884</c:v>
                </c:pt>
                <c:pt idx="1216">
                  <c:v>461.95878991324929</c:v>
                </c:pt>
                <c:pt idx="1217">
                  <c:v>461.96448143269464</c:v>
                </c:pt>
                <c:pt idx="1218">
                  <c:v>461.97016835125191</c:v>
                </c:pt>
                <c:pt idx="1219">
                  <c:v>461.9758506764108</c:v>
                </c:pt>
                <c:pt idx="1220">
                  <c:v>461.98152841564121</c:v>
                </c:pt>
                <c:pt idx="1221">
                  <c:v>461.98720157639571</c:v>
                </c:pt>
                <c:pt idx="1222">
                  <c:v>461.99287016610907</c:v>
                </c:pt>
                <c:pt idx="1223">
                  <c:v>461.99853419219676</c:v>
                </c:pt>
                <c:pt idx="1224">
                  <c:v>462.00419366205722</c:v>
                </c:pt>
                <c:pt idx="1225">
                  <c:v>462.00984858307004</c:v>
                </c:pt>
                <c:pt idx="1226">
                  <c:v>462.01549896259763</c:v>
                </c:pt>
                <c:pt idx="1227">
                  <c:v>462.02114480798377</c:v>
                </c:pt>
                <c:pt idx="1228">
                  <c:v>462.0267861265549</c:v>
                </c:pt>
                <c:pt idx="1229">
                  <c:v>462.03242292561924</c:v>
                </c:pt>
                <c:pt idx="1230">
                  <c:v>462.03805521246818</c:v>
                </c:pt>
                <c:pt idx="1231">
                  <c:v>462.04368299437397</c:v>
                </c:pt>
                <c:pt idx="1232">
                  <c:v>462.04930627859284</c:v>
                </c:pt>
                <c:pt idx="1233">
                  <c:v>462.05492507236238</c:v>
                </c:pt>
                <c:pt idx="1234">
                  <c:v>462.06053938290285</c:v>
                </c:pt>
                <c:pt idx="1235">
                  <c:v>462.06614921741743</c:v>
                </c:pt>
                <c:pt idx="1236">
                  <c:v>462.07175458309183</c:v>
                </c:pt>
                <c:pt idx="1237">
                  <c:v>462.07735548709366</c:v>
                </c:pt>
                <c:pt idx="1238">
                  <c:v>462.0829519365746</c:v>
                </c:pt>
                <c:pt idx="1239">
                  <c:v>462.08854393866835</c:v>
                </c:pt>
                <c:pt idx="1240">
                  <c:v>462.09413150049107</c:v>
                </c:pt>
                <c:pt idx="1241">
                  <c:v>462.09971462914257</c:v>
                </c:pt>
                <c:pt idx="1242">
                  <c:v>462.10529333170462</c:v>
                </c:pt>
                <c:pt idx="1243">
                  <c:v>462.11086761524354</c:v>
                </c:pt>
                <c:pt idx="1244">
                  <c:v>462.11643748680757</c:v>
                </c:pt>
                <c:pt idx="1245">
                  <c:v>462.12200295342785</c:v>
                </c:pt>
                <c:pt idx="1246">
                  <c:v>462.12756402211909</c:v>
                </c:pt>
                <c:pt idx="1247">
                  <c:v>462.13312069988012</c:v>
                </c:pt>
                <c:pt idx="1248">
                  <c:v>462.13867299369133</c:v>
                </c:pt>
                <c:pt idx="1249">
                  <c:v>462.14422091051711</c:v>
                </c:pt>
                <c:pt idx="1250">
                  <c:v>462.14976445730605</c:v>
                </c:pt>
                <c:pt idx="1251">
                  <c:v>462.15530364098936</c:v>
                </c:pt>
                <c:pt idx="1252">
                  <c:v>462.16083846848159</c:v>
                </c:pt>
                <c:pt idx="1253">
                  <c:v>462.1663689466813</c:v>
                </c:pt>
                <c:pt idx="1254">
                  <c:v>462.17189508247031</c:v>
                </c:pt>
                <c:pt idx="1255">
                  <c:v>462.177416882714</c:v>
                </c:pt>
                <c:pt idx="1256">
                  <c:v>462.18293435426182</c:v>
                </c:pt>
                <c:pt idx="1257">
                  <c:v>462.18844750394732</c:v>
                </c:pt>
                <c:pt idx="1258">
                  <c:v>462.19395633858636</c:v>
                </c:pt>
                <c:pt idx="1259">
                  <c:v>462.19946086498044</c:v>
                </c:pt>
                <c:pt idx="1260">
                  <c:v>462.20496108991358</c:v>
                </c:pt>
                <c:pt idx="1261">
                  <c:v>462.21045702015454</c:v>
                </c:pt>
                <c:pt idx="1262">
                  <c:v>462.21594866245533</c:v>
                </c:pt>
                <c:pt idx="1263">
                  <c:v>462.22143602355322</c:v>
                </c:pt>
                <c:pt idx="1264">
                  <c:v>462.22691911016824</c:v>
                </c:pt>
                <c:pt idx="1265">
                  <c:v>462.23239792900534</c:v>
                </c:pt>
                <c:pt idx="1266">
                  <c:v>462.23787248675376</c:v>
                </c:pt>
                <c:pt idx="1267">
                  <c:v>462.24334279008656</c:v>
                </c:pt>
                <c:pt idx="1268">
                  <c:v>462.24880884566102</c:v>
                </c:pt>
                <c:pt idx="1269">
                  <c:v>462.2542706601194</c:v>
                </c:pt>
                <c:pt idx="1270">
                  <c:v>462.2597282400875</c:v>
                </c:pt>
                <c:pt idx="1271">
                  <c:v>462.2651815921763</c:v>
                </c:pt>
                <c:pt idx="1272">
                  <c:v>462.27063072298097</c:v>
                </c:pt>
                <c:pt idx="1273">
                  <c:v>462.2760756390818</c:v>
                </c:pt>
                <c:pt idx="1274">
                  <c:v>462.28151634704187</c:v>
                </c:pt>
                <c:pt idx="1275">
                  <c:v>462.28695285341155</c:v>
                </c:pt>
                <c:pt idx="1276">
                  <c:v>462.29238516472321</c:v>
                </c:pt>
                <c:pt idx="1277">
                  <c:v>462.29781328749641</c:v>
                </c:pt>
                <c:pt idx="1278">
                  <c:v>462.30323722823317</c:v>
                </c:pt>
                <c:pt idx="1279">
                  <c:v>462.3086569934224</c:v>
                </c:pt>
                <c:pt idx="1280">
                  <c:v>462.31407258953686</c:v>
                </c:pt>
                <c:pt idx="1281">
                  <c:v>462.31948402303385</c:v>
                </c:pt>
                <c:pt idx="1282">
                  <c:v>462.32489130035634</c:v>
                </c:pt>
                <c:pt idx="1283">
                  <c:v>462.33029442793242</c:v>
                </c:pt>
                <c:pt idx="1284">
                  <c:v>462.33569341217418</c:v>
                </c:pt>
                <c:pt idx="1285">
                  <c:v>462.34108825948067</c:v>
                </c:pt>
                <c:pt idx="1286">
                  <c:v>462.34647897623404</c:v>
                </c:pt>
                <c:pt idx="1287">
                  <c:v>462.35186556880325</c:v>
                </c:pt>
                <c:pt idx="1288">
                  <c:v>462.35724804354146</c:v>
                </c:pt>
                <c:pt idx="1289">
                  <c:v>462.36262640678763</c:v>
                </c:pt>
                <c:pt idx="1290">
                  <c:v>462.36800066486558</c:v>
                </c:pt>
                <c:pt idx="1291">
                  <c:v>462.37337082408573</c:v>
                </c:pt>
                <c:pt idx="1292">
                  <c:v>462.37873689074229</c:v>
                </c:pt>
                <c:pt idx="1293">
                  <c:v>462.38409887111601</c:v>
                </c:pt>
                <c:pt idx="1294">
                  <c:v>462.38945677147331</c:v>
                </c:pt>
                <c:pt idx="1295">
                  <c:v>462.39481059806485</c:v>
                </c:pt>
                <c:pt idx="1296">
                  <c:v>462.40016035712864</c:v>
                </c:pt>
                <c:pt idx="1297">
                  <c:v>462.40550605488676</c:v>
                </c:pt>
                <c:pt idx="1298">
                  <c:v>462.41084769754832</c:v>
                </c:pt>
                <c:pt idx="1299">
                  <c:v>462.41618529130704</c:v>
                </c:pt>
                <c:pt idx="1300">
                  <c:v>462.42151884234335</c:v>
                </c:pt>
                <c:pt idx="1301">
                  <c:v>462.42684835682292</c:v>
                </c:pt>
                <c:pt idx="1302">
                  <c:v>462.43217384089746</c:v>
                </c:pt>
                <c:pt idx="1303">
                  <c:v>462.43749530070471</c:v>
                </c:pt>
                <c:pt idx="1304">
                  <c:v>462.44281274236789</c:v>
                </c:pt>
                <c:pt idx="1305">
                  <c:v>462.44812617199727</c:v>
                </c:pt>
                <c:pt idx="1306">
                  <c:v>462.45343559568812</c:v>
                </c:pt>
                <c:pt idx="1307">
                  <c:v>462.45874101952188</c:v>
                </c:pt>
                <c:pt idx="1308">
                  <c:v>462.46404244956665</c:v>
                </c:pt>
                <c:pt idx="1309">
                  <c:v>462.46933989187636</c:v>
                </c:pt>
                <c:pt idx="1310">
                  <c:v>462.47463335249114</c:v>
                </c:pt>
                <c:pt idx="1311">
                  <c:v>462.47992283743764</c:v>
                </c:pt>
                <c:pt idx="1312">
                  <c:v>462.48520835272893</c:v>
                </c:pt>
                <c:pt idx="1313">
                  <c:v>462.4904899043633</c:v>
                </c:pt>
                <c:pt idx="1314">
                  <c:v>462.49576749832664</c:v>
                </c:pt>
                <c:pt idx="1315">
                  <c:v>462.50104114059121</c:v>
                </c:pt>
                <c:pt idx="1316">
                  <c:v>462.50631083711488</c:v>
                </c:pt>
                <c:pt idx="1317">
                  <c:v>462.51157659384251</c:v>
                </c:pt>
                <c:pt idx="1318">
                  <c:v>462.51683841670553</c:v>
                </c:pt>
                <c:pt idx="1319">
                  <c:v>462.52209631162231</c:v>
                </c:pt>
                <c:pt idx="1320">
                  <c:v>462.52735028449689</c:v>
                </c:pt>
                <c:pt idx="1321">
                  <c:v>462.53260034122076</c:v>
                </c:pt>
                <c:pt idx="1322">
                  <c:v>462.53784648767197</c:v>
                </c:pt>
                <c:pt idx="1323">
                  <c:v>462.54308872971529</c:v>
                </c:pt>
                <c:pt idx="1324">
                  <c:v>462.54832707320162</c:v>
                </c:pt>
                <c:pt idx="1325">
                  <c:v>462.55356152397007</c:v>
                </c:pt>
                <c:pt idx="1326">
                  <c:v>462.55879208784563</c:v>
                </c:pt>
                <c:pt idx="1327">
                  <c:v>462.56401877063985</c:v>
                </c:pt>
                <c:pt idx="1328">
                  <c:v>462.569241578152</c:v>
                </c:pt>
                <c:pt idx="1329">
                  <c:v>462.57446051616864</c:v>
                </c:pt>
                <c:pt idx="1330">
                  <c:v>462.57967559046182</c:v>
                </c:pt>
                <c:pt idx="1331">
                  <c:v>462.58488680679244</c:v>
                </c:pt>
                <c:pt idx="1332">
                  <c:v>462.59009417090698</c:v>
                </c:pt>
                <c:pt idx="1333">
                  <c:v>462.59529768854048</c:v>
                </c:pt>
                <c:pt idx="1334">
                  <c:v>462.60049736541379</c:v>
                </c:pt>
                <c:pt idx="1335">
                  <c:v>462.6056932072359</c:v>
                </c:pt>
                <c:pt idx="1336">
                  <c:v>462.61088521970294</c:v>
                </c:pt>
                <c:pt idx="1337">
                  <c:v>462.61607340849753</c:v>
                </c:pt>
                <c:pt idx="1338">
                  <c:v>462.6212577792906</c:v>
                </c:pt>
                <c:pt idx="1339">
                  <c:v>462.62643833773996</c:v>
                </c:pt>
                <c:pt idx="1340">
                  <c:v>462.63161508949139</c:v>
                </c:pt>
                <c:pt idx="1341">
                  <c:v>462.63678804017673</c:v>
                </c:pt>
                <c:pt idx="1342">
                  <c:v>462.64195719541704</c:v>
                </c:pt>
                <c:pt idx="1343">
                  <c:v>462.6471225608197</c:v>
                </c:pt>
                <c:pt idx="1344">
                  <c:v>462.65228414198015</c:v>
                </c:pt>
                <c:pt idx="1345">
                  <c:v>462.65744194448104</c:v>
                </c:pt>
                <c:pt idx="1346">
                  <c:v>462.66259597389308</c:v>
                </c:pt>
                <c:pt idx="1347">
                  <c:v>462.66774623577442</c:v>
                </c:pt>
                <c:pt idx="1348">
                  <c:v>462.6728927356707</c:v>
                </c:pt>
                <c:pt idx="1349">
                  <c:v>462.67803547911609</c:v>
                </c:pt>
                <c:pt idx="1350">
                  <c:v>462.68317447163088</c:v>
                </c:pt>
                <c:pt idx="1351">
                  <c:v>462.68830971872541</c:v>
                </c:pt>
                <c:pt idx="1352">
                  <c:v>462.69344122589598</c:v>
                </c:pt>
                <c:pt idx="1353">
                  <c:v>462.69856899862776</c:v>
                </c:pt>
                <c:pt idx="1354">
                  <c:v>462.70369304239296</c:v>
                </c:pt>
                <c:pt idx="1355">
                  <c:v>462.70881336265319</c:v>
                </c:pt>
                <c:pt idx="1356">
                  <c:v>462.71392996485679</c:v>
                </c:pt>
                <c:pt idx="1357">
                  <c:v>462.71904285444089</c:v>
                </c:pt>
                <c:pt idx="1358">
                  <c:v>462.72415203682948</c:v>
                </c:pt>
                <c:pt idx="1359">
                  <c:v>462.72925751743605</c:v>
                </c:pt>
                <c:pt idx="1360">
                  <c:v>462.73435930166141</c:v>
                </c:pt>
                <c:pt idx="1361">
                  <c:v>462.73945739489471</c:v>
                </c:pt>
                <c:pt idx="1362">
                  <c:v>462.74455180251317</c:v>
                </c:pt>
                <c:pt idx="1363">
                  <c:v>462.74964252988315</c:v>
                </c:pt>
                <c:pt idx="1364">
                  <c:v>462.75472958235747</c:v>
                </c:pt>
                <c:pt idx="1365">
                  <c:v>462.75981296527891</c:v>
                </c:pt>
                <c:pt idx="1366">
                  <c:v>462.76489268397785</c:v>
                </c:pt>
                <c:pt idx="1367">
                  <c:v>462.76996874377318</c:v>
                </c:pt>
                <c:pt idx="1368">
                  <c:v>462.77504114997203</c:v>
                </c:pt>
                <c:pt idx="1369">
                  <c:v>462.78010990787004</c:v>
                </c:pt>
                <c:pt idx="1370">
                  <c:v>462.78517502275128</c:v>
                </c:pt>
                <c:pt idx="1371">
                  <c:v>462.79023649988852</c:v>
                </c:pt>
                <c:pt idx="1372">
                  <c:v>462.79529434454304</c:v>
                </c:pt>
                <c:pt idx="1373">
                  <c:v>462.80034856196448</c:v>
                </c:pt>
                <c:pt idx="1374">
                  <c:v>462.80539915739132</c:v>
                </c:pt>
                <c:pt idx="1375">
                  <c:v>462.81044613605036</c:v>
                </c:pt>
                <c:pt idx="1376">
                  <c:v>462.81548950315727</c:v>
                </c:pt>
                <c:pt idx="1377">
                  <c:v>462.82052926391606</c:v>
                </c:pt>
                <c:pt idx="1378">
                  <c:v>462.82556542352052</c:v>
                </c:pt>
                <c:pt idx="1379">
                  <c:v>462.8305979871518</c:v>
                </c:pt>
                <c:pt idx="1380">
                  <c:v>462.83562695998086</c:v>
                </c:pt>
                <c:pt idx="1381">
                  <c:v>462.84065234716729</c:v>
                </c:pt>
                <c:pt idx="1382">
                  <c:v>462.84567415385925</c:v>
                </c:pt>
                <c:pt idx="1383">
                  <c:v>462.85069238519355</c:v>
                </c:pt>
                <c:pt idx="1384">
                  <c:v>462.85570704629674</c:v>
                </c:pt>
                <c:pt idx="1385">
                  <c:v>462.8607181422841</c:v>
                </c:pt>
                <c:pt idx="1386">
                  <c:v>462.86572567825931</c:v>
                </c:pt>
                <c:pt idx="1387">
                  <c:v>462.87072965931526</c:v>
                </c:pt>
                <c:pt idx="1388">
                  <c:v>462.87573009053489</c:v>
                </c:pt>
                <c:pt idx="1389">
                  <c:v>462.88072697698863</c:v>
                </c:pt>
                <c:pt idx="1390">
                  <c:v>462.88572032373742</c:v>
                </c:pt>
                <c:pt idx="1391">
                  <c:v>462.8907101358302</c:v>
                </c:pt>
                <c:pt idx="1392">
                  <c:v>462.89569641830587</c:v>
                </c:pt>
                <c:pt idx="1393">
                  <c:v>462.90067917619245</c:v>
                </c:pt>
                <c:pt idx="1394">
                  <c:v>462.9056584145066</c:v>
                </c:pt>
                <c:pt idx="1395">
                  <c:v>462.91063413825555</c:v>
                </c:pt>
                <c:pt idx="1396">
                  <c:v>462.91560635243383</c:v>
                </c:pt>
                <c:pt idx="1397">
                  <c:v>462.92057506202718</c:v>
                </c:pt>
                <c:pt idx="1398">
                  <c:v>462.9255402720101</c:v>
                </c:pt>
                <c:pt idx="1399">
                  <c:v>462.93050198734591</c:v>
                </c:pt>
                <c:pt idx="1400">
                  <c:v>462.93546021298755</c:v>
                </c:pt>
                <c:pt idx="1401">
                  <c:v>462.94041495387836</c:v>
                </c:pt>
                <c:pt idx="1402">
                  <c:v>462.94536621495001</c:v>
                </c:pt>
                <c:pt idx="1403">
                  <c:v>462.9503140011239</c:v>
                </c:pt>
                <c:pt idx="1404">
                  <c:v>462.95525831731175</c:v>
                </c:pt>
                <c:pt idx="1405">
                  <c:v>462.96019916841402</c:v>
                </c:pt>
                <c:pt idx="1406">
                  <c:v>462.96513655932051</c:v>
                </c:pt>
                <c:pt idx="1407">
                  <c:v>462.97007049491214</c:v>
                </c:pt>
                <c:pt idx="1408">
                  <c:v>462.97500098005781</c:v>
                </c:pt>
                <c:pt idx="1409">
                  <c:v>462.97992801961686</c:v>
                </c:pt>
                <c:pt idx="1410">
                  <c:v>462.98485161843865</c:v>
                </c:pt>
                <c:pt idx="1411">
                  <c:v>462.98977178136175</c:v>
                </c:pt>
                <c:pt idx="1412">
                  <c:v>462.99468851321461</c:v>
                </c:pt>
                <c:pt idx="1413">
                  <c:v>462.99960181881579</c:v>
                </c:pt>
                <c:pt idx="1414">
                  <c:v>463.00451170297299</c:v>
                </c:pt>
                <c:pt idx="1415">
                  <c:v>463.00941817048488</c:v>
                </c:pt>
                <c:pt idx="1416">
                  <c:v>463.01432122613903</c:v>
                </c:pt>
                <c:pt idx="1417">
                  <c:v>463.0192208747128</c:v>
                </c:pt>
                <c:pt idx="1418">
                  <c:v>463.02411712097484</c:v>
                </c:pt>
                <c:pt idx="1419">
                  <c:v>463.02900996968236</c:v>
                </c:pt>
                <c:pt idx="1420">
                  <c:v>463.03389942558351</c:v>
                </c:pt>
                <c:pt idx="1421">
                  <c:v>463.03878549341528</c:v>
                </c:pt>
                <c:pt idx="1422">
                  <c:v>463.04366817790651</c:v>
                </c:pt>
                <c:pt idx="1423">
                  <c:v>463.0485474837742</c:v>
                </c:pt>
                <c:pt idx="1424">
                  <c:v>463.05342341572725</c:v>
                </c:pt>
                <c:pt idx="1425">
                  <c:v>463.05829597846338</c:v>
                </c:pt>
                <c:pt idx="1426">
                  <c:v>463.06316517667074</c:v>
                </c:pt>
                <c:pt idx="1427">
                  <c:v>463.06803101502857</c:v>
                </c:pt>
                <c:pt idx="1428">
                  <c:v>463.07289349820468</c:v>
                </c:pt>
                <c:pt idx="1429">
                  <c:v>463.07775263085915</c:v>
                </c:pt>
                <c:pt idx="1430">
                  <c:v>463.08260841764053</c:v>
                </c:pt>
                <c:pt idx="1431">
                  <c:v>463.08746086318848</c:v>
                </c:pt>
                <c:pt idx="1432">
                  <c:v>463.09230997213314</c:v>
                </c:pt>
                <c:pt idx="1433">
                  <c:v>463.09715574909461</c:v>
                </c:pt>
                <c:pt idx="1434">
                  <c:v>463.10199819868421</c:v>
                </c:pt>
                <c:pt idx="1435">
                  <c:v>463.10683732550206</c:v>
                </c:pt>
                <c:pt idx="1436">
                  <c:v>463.11167313414023</c:v>
                </c:pt>
                <c:pt idx="1437">
                  <c:v>463.11650562918089</c:v>
                </c:pt>
                <c:pt idx="1438">
                  <c:v>463.12133481519646</c:v>
                </c:pt>
                <c:pt idx="1439">
                  <c:v>463.12616069674942</c:v>
                </c:pt>
                <c:pt idx="1440">
                  <c:v>463.13098327839356</c:v>
                </c:pt>
                <c:pt idx="1441">
                  <c:v>463.13580256467372</c:v>
                </c:pt>
                <c:pt idx="1442">
                  <c:v>463.14061856012353</c:v>
                </c:pt>
                <c:pt idx="1443">
                  <c:v>463.14543126926918</c:v>
                </c:pt>
                <c:pt idx="1444">
                  <c:v>463.15024069662593</c:v>
                </c:pt>
                <c:pt idx="1445">
                  <c:v>463.155046846701</c:v>
                </c:pt>
                <c:pt idx="1446">
                  <c:v>463.15984972399167</c:v>
                </c:pt>
                <c:pt idx="1447">
                  <c:v>463.16464933298607</c:v>
                </c:pt>
                <c:pt idx="1448">
                  <c:v>463.16944567816267</c:v>
                </c:pt>
                <c:pt idx="1449">
                  <c:v>463.17423876399147</c:v>
                </c:pt>
                <c:pt idx="1450">
                  <c:v>463.17902859493256</c:v>
                </c:pt>
                <c:pt idx="1451">
                  <c:v>463.18381517543759</c:v>
                </c:pt>
                <c:pt idx="1452">
                  <c:v>463.18859850994869</c:v>
                </c:pt>
                <c:pt idx="1453">
                  <c:v>463.19337860289818</c:v>
                </c:pt>
                <c:pt idx="1454">
                  <c:v>463.19815545871063</c:v>
                </c:pt>
                <c:pt idx="1455">
                  <c:v>463.20292908180039</c:v>
                </c:pt>
                <c:pt idx="1456">
                  <c:v>463.20769947657351</c:v>
                </c:pt>
                <c:pt idx="1457">
                  <c:v>463.21246664742688</c:v>
                </c:pt>
                <c:pt idx="1458">
                  <c:v>463.21723059874773</c:v>
                </c:pt>
                <c:pt idx="1459">
                  <c:v>463.22199133491517</c:v>
                </c:pt>
                <c:pt idx="1460">
                  <c:v>463.22674886029858</c:v>
                </c:pt>
                <c:pt idx="1461">
                  <c:v>463.23150317925945</c:v>
                </c:pt>
                <c:pt idx="1462">
                  <c:v>463.23625429614947</c:v>
                </c:pt>
                <c:pt idx="1463">
                  <c:v>463.24100221531182</c:v>
                </c:pt>
                <c:pt idx="1464">
                  <c:v>463.24574694108088</c:v>
                </c:pt>
                <c:pt idx="1465">
                  <c:v>463.25048847778191</c:v>
                </c:pt>
                <c:pt idx="1466">
                  <c:v>463.25522682973121</c:v>
                </c:pt>
                <c:pt idx="1467">
                  <c:v>463.25996200123723</c:v>
                </c:pt>
                <c:pt idx="1468">
                  <c:v>463.26469399659874</c:v>
                </c:pt>
                <c:pt idx="1469">
                  <c:v>463.26942282010657</c:v>
                </c:pt>
                <c:pt idx="1470">
                  <c:v>463.27414847604138</c:v>
                </c:pt>
                <c:pt idx="1471">
                  <c:v>463.27887096867687</c:v>
                </c:pt>
                <c:pt idx="1472">
                  <c:v>463.28359030227728</c:v>
                </c:pt>
                <c:pt idx="1473">
                  <c:v>463.28830648109823</c:v>
                </c:pt>
                <c:pt idx="1474">
                  <c:v>463.2930195093864</c:v>
                </c:pt>
                <c:pt idx="1475">
                  <c:v>463.2977293913811</c:v>
                </c:pt>
                <c:pt idx="1476">
                  <c:v>463.30243613131131</c:v>
                </c:pt>
                <c:pt idx="1477">
                  <c:v>463.30713973339857</c:v>
                </c:pt>
                <c:pt idx="1478">
                  <c:v>463.31184020185611</c:v>
                </c:pt>
                <c:pt idx="1479">
                  <c:v>463.31653754088819</c:v>
                </c:pt>
                <c:pt idx="1480">
                  <c:v>463.32123175468996</c:v>
                </c:pt>
                <c:pt idx="1481">
                  <c:v>463.32592284744965</c:v>
                </c:pt>
                <c:pt idx="1482">
                  <c:v>463.33061082334564</c:v>
                </c:pt>
                <c:pt idx="1483">
                  <c:v>463.33529568654905</c:v>
                </c:pt>
                <c:pt idx="1484">
                  <c:v>463.33997744122127</c:v>
                </c:pt>
                <c:pt idx="1485">
                  <c:v>463.34465609151664</c:v>
                </c:pt>
                <c:pt idx="1486">
                  <c:v>463.3493316415807</c:v>
                </c:pt>
                <c:pt idx="1487">
                  <c:v>463.35400409555047</c:v>
                </c:pt>
                <c:pt idx="1488">
                  <c:v>463.35867345755412</c:v>
                </c:pt>
                <c:pt idx="1489">
                  <c:v>463.36333973171327</c:v>
                </c:pt>
                <c:pt idx="1490">
                  <c:v>463.36800292213974</c:v>
                </c:pt>
                <c:pt idx="1491">
                  <c:v>463.37266303293768</c:v>
                </c:pt>
                <c:pt idx="1492">
                  <c:v>463.37732006820261</c:v>
                </c:pt>
                <c:pt idx="1493">
                  <c:v>463.38197403202275</c:v>
                </c:pt>
                <c:pt idx="1494">
                  <c:v>463.38662492847754</c:v>
                </c:pt>
                <c:pt idx="1495">
                  <c:v>463.39127276163799</c:v>
                </c:pt>
                <c:pt idx="1496">
                  <c:v>463.39591753556789</c:v>
                </c:pt>
                <c:pt idx="1497">
                  <c:v>463.40055925432182</c:v>
                </c:pt>
                <c:pt idx="1498">
                  <c:v>463.40519792194726</c:v>
                </c:pt>
                <c:pt idx="1499">
                  <c:v>463.40983354248317</c:v>
                </c:pt>
                <c:pt idx="1500">
                  <c:v>463.41446611996048</c:v>
                </c:pt>
                <c:pt idx="1501">
                  <c:v>463.41909565840228</c:v>
                </c:pt>
                <c:pt idx="1502">
                  <c:v>463.42372216182343</c:v>
                </c:pt>
                <c:pt idx="1503">
                  <c:v>463.42834563423094</c:v>
                </c:pt>
                <c:pt idx="1504">
                  <c:v>463.43296607962372</c:v>
                </c:pt>
                <c:pt idx="1505">
                  <c:v>463.43758350199317</c:v>
                </c:pt>
                <c:pt idx="1506">
                  <c:v>463.44219790532264</c:v>
                </c:pt>
                <c:pt idx="1507">
                  <c:v>463.44680929358742</c:v>
                </c:pt>
                <c:pt idx="1508">
                  <c:v>463.45141767075444</c:v>
                </c:pt>
                <c:pt idx="1509">
                  <c:v>463.4560230407838</c:v>
                </c:pt>
                <c:pt idx="1510">
                  <c:v>463.46062540762773</c:v>
                </c:pt>
                <c:pt idx="1511">
                  <c:v>463.46522477522933</c:v>
                </c:pt>
                <c:pt idx="1512">
                  <c:v>463.46982114752524</c:v>
                </c:pt>
                <c:pt idx="1513">
                  <c:v>463.4744145284439</c:v>
                </c:pt>
                <c:pt idx="1514">
                  <c:v>463.47900492190615</c:v>
                </c:pt>
                <c:pt idx="1515">
                  <c:v>463.48359233182452</c:v>
                </c:pt>
                <c:pt idx="1516">
                  <c:v>463.48817676210507</c:v>
                </c:pt>
                <c:pt idx="1517">
                  <c:v>463.49275821664457</c:v>
                </c:pt>
                <c:pt idx="1518">
                  <c:v>463.49733669933318</c:v>
                </c:pt>
                <c:pt idx="1519">
                  <c:v>463.50191221405368</c:v>
                </c:pt>
                <c:pt idx="1520">
                  <c:v>463.50648476468047</c:v>
                </c:pt>
                <c:pt idx="1521">
                  <c:v>463.51105435508038</c:v>
                </c:pt>
                <c:pt idx="1522">
                  <c:v>463.51562098911342</c:v>
                </c:pt>
                <c:pt idx="1523">
                  <c:v>463.52018467063084</c:v>
                </c:pt>
                <c:pt idx="1524">
                  <c:v>463.52474540347777</c:v>
                </c:pt>
                <c:pt idx="1525">
                  <c:v>463.52930319149021</c:v>
                </c:pt>
                <c:pt idx="1526">
                  <c:v>463.53385803849858</c:v>
                </c:pt>
                <c:pt idx="1527">
                  <c:v>463.53840994832359</c:v>
                </c:pt>
                <c:pt idx="1528">
                  <c:v>463.54295892478086</c:v>
                </c:pt>
                <c:pt idx="1529">
                  <c:v>463.54750497167629</c:v>
                </c:pt>
                <c:pt idx="1530">
                  <c:v>463.5520480928102</c:v>
                </c:pt>
                <c:pt idx="1531">
                  <c:v>463.55658829197415</c:v>
                </c:pt>
                <c:pt idx="1532">
                  <c:v>463.5611255729537</c:v>
                </c:pt>
                <c:pt idx="1533">
                  <c:v>463.56565993952512</c:v>
                </c:pt>
                <c:pt idx="1534">
                  <c:v>463.57019139545957</c:v>
                </c:pt>
                <c:pt idx="1535">
                  <c:v>463.57471994451885</c:v>
                </c:pt>
                <c:pt idx="1536">
                  <c:v>463.57924559045887</c:v>
                </c:pt>
                <c:pt idx="1537">
                  <c:v>463.58376833702755</c:v>
                </c:pt>
                <c:pt idx="1538">
                  <c:v>463.58828818796599</c:v>
                </c:pt>
                <c:pt idx="1539">
                  <c:v>463.59280514700754</c:v>
                </c:pt>
                <c:pt idx="1540">
                  <c:v>463.59731921787852</c:v>
                </c:pt>
                <c:pt idx="1541">
                  <c:v>463.60183040429837</c:v>
                </c:pt>
                <c:pt idx="1542">
                  <c:v>463.6063387099785</c:v>
                </c:pt>
                <c:pt idx="1543">
                  <c:v>463.61084413862437</c:v>
                </c:pt>
                <c:pt idx="1544">
                  <c:v>463.61534669393291</c:v>
                </c:pt>
                <c:pt idx="1545">
                  <c:v>463.61984637959483</c:v>
                </c:pt>
                <c:pt idx="1546">
                  <c:v>463.62434319929383</c:v>
                </c:pt>
                <c:pt idx="1547">
                  <c:v>463.62883715670529</c:v>
                </c:pt>
                <c:pt idx="1548">
                  <c:v>463.63332825549907</c:v>
                </c:pt>
                <c:pt idx="1549">
                  <c:v>463.63781649933725</c:v>
                </c:pt>
                <c:pt idx="1550">
                  <c:v>463.64230189187441</c:v>
                </c:pt>
                <c:pt idx="1551">
                  <c:v>463.64678443675871</c:v>
                </c:pt>
                <c:pt idx="1552">
                  <c:v>463.65126413763147</c:v>
                </c:pt>
                <c:pt idx="1553">
                  <c:v>463.65574099812642</c:v>
                </c:pt>
                <c:pt idx="1554">
                  <c:v>463.66021502187004</c:v>
                </c:pt>
                <c:pt idx="1555">
                  <c:v>463.66468621248328</c:v>
                </c:pt>
                <c:pt idx="1556">
                  <c:v>463.66915457357862</c:v>
                </c:pt>
                <c:pt idx="1557">
                  <c:v>463.67362010876252</c:v>
                </c:pt>
                <c:pt idx="1558">
                  <c:v>463.67808282163429</c:v>
                </c:pt>
                <c:pt idx="1559">
                  <c:v>463.68254271578633</c:v>
                </c:pt>
                <c:pt idx="1560">
                  <c:v>463.68699979480357</c:v>
                </c:pt>
                <c:pt idx="1561">
                  <c:v>463.69145406226556</c:v>
                </c:pt>
                <c:pt idx="1562">
                  <c:v>463.69590552174321</c:v>
                </c:pt>
                <c:pt idx="1563">
                  <c:v>463.70035417680253</c:v>
                </c:pt>
                <c:pt idx="1564">
                  <c:v>463.70480003100073</c:v>
                </c:pt>
                <c:pt idx="1565">
                  <c:v>463.70924308788983</c:v>
                </c:pt>
                <c:pt idx="1566">
                  <c:v>463.71368335101454</c:v>
                </c:pt>
                <c:pt idx="1567">
                  <c:v>463.7181208239121</c:v>
                </c:pt>
                <c:pt idx="1568">
                  <c:v>463.72255551011403</c:v>
                </c:pt>
                <c:pt idx="1569">
                  <c:v>463.7269874131452</c:v>
                </c:pt>
                <c:pt idx="1570">
                  <c:v>463.73141653652266</c:v>
                </c:pt>
                <c:pt idx="1571">
                  <c:v>463.73584288375838</c:v>
                </c:pt>
                <c:pt idx="1572">
                  <c:v>463.74026645835545</c:v>
                </c:pt>
                <c:pt idx="1573">
                  <c:v>463.74468726381303</c:v>
                </c:pt>
                <c:pt idx="1574">
                  <c:v>463.74910530362104</c:v>
                </c:pt>
                <c:pt idx="1575">
                  <c:v>463.75352058126492</c:v>
                </c:pt>
                <c:pt idx="1576">
                  <c:v>463.75793310022181</c:v>
                </c:pt>
                <c:pt idx="1577">
                  <c:v>463.76234286396351</c:v>
                </c:pt>
                <c:pt idx="1578">
                  <c:v>463.76674987595476</c:v>
                </c:pt>
                <c:pt idx="1579">
                  <c:v>463.77115413965379</c:v>
                </c:pt>
                <c:pt idx="1580">
                  <c:v>463.77555565851196</c:v>
                </c:pt>
                <c:pt idx="1581">
                  <c:v>463.77995443597479</c:v>
                </c:pt>
                <c:pt idx="1582">
                  <c:v>463.78435047548089</c:v>
                </c:pt>
                <c:pt idx="1583">
                  <c:v>463.78874378046208</c:v>
                </c:pt>
                <c:pt idx="1584">
                  <c:v>463.79313435434489</c:v>
                </c:pt>
                <c:pt idx="1585">
                  <c:v>463.79752220054752</c:v>
                </c:pt>
                <c:pt idx="1586">
                  <c:v>463.80190732248383</c:v>
                </c:pt>
                <c:pt idx="1587">
                  <c:v>463.80628972355987</c:v>
                </c:pt>
                <c:pt idx="1588">
                  <c:v>463.810669407175</c:v>
                </c:pt>
                <c:pt idx="1589">
                  <c:v>463.81504637672384</c:v>
                </c:pt>
                <c:pt idx="1590">
                  <c:v>463.8194206355933</c:v>
                </c:pt>
                <c:pt idx="1591">
                  <c:v>463.82379218716426</c:v>
                </c:pt>
                <c:pt idx="1592">
                  <c:v>463.82816103481122</c:v>
                </c:pt>
                <c:pt idx="1593">
                  <c:v>463.83252718190232</c:v>
                </c:pt>
                <c:pt idx="1594">
                  <c:v>463.83689063179997</c:v>
                </c:pt>
                <c:pt idx="1595">
                  <c:v>463.84125138785913</c:v>
                </c:pt>
                <c:pt idx="1596">
                  <c:v>463.8456094534302</c:v>
                </c:pt>
                <c:pt idx="1597">
                  <c:v>463.84996483185523</c:v>
                </c:pt>
                <c:pt idx="1598">
                  <c:v>463.8543175264719</c:v>
                </c:pt>
                <c:pt idx="1599">
                  <c:v>463.85866754061021</c:v>
                </c:pt>
                <c:pt idx="1600">
                  <c:v>463.86301487759539</c:v>
                </c:pt>
                <c:pt idx="1601">
                  <c:v>463.86735954074499</c:v>
                </c:pt>
                <c:pt idx="1602">
                  <c:v>463.87170153337149</c:v>
                </c:pt>
                <c:pt idx="1603">
                  <c:v>463.87604085878036</c:v>
                </c:pt>
                <c:pt idx="1604">
                  <c:v>463.88037752027208</c:v>
                </c:pt>
                <c:pt idx="1605">
                  <c:v>463.88471152113925</c:v>
                </c:pt>
                <c:pt idx="1606">
                  <c:v>463.88904286467039</c:v>
                </c:pt>
                <c:pt idx="1607">
                  <c:v>463.89337155414614</c:v>
                </c:pt>
                <c:pt idx="1608">
                  <c:v>463.89769759284246</c:v>
                </c:pt>
                <c:pt idx="1609">
                  <c:v>463.90202098402801</c:v>
                </c:pt>
                <c:pt idx="1610">
                  <c:v>463.90634173096589</c:v>
                </c:pt>
                <c:pt idx="1611">
                  <c:v>463.91065983691402</c:v>
                </c:pt>
                <c:pt idx="1612">
                  <c:v>463.91497530512265</c:v>
                </c:pt>
                <c:pt idx="1613">
                  <c:v>463.91928813883726</c:v>
                </c:pt>
                <c:pt idx="1614">
                  <c:v>463.92359834129684</c:v>
                </c:pt>
                <c:pt idx="1615">
                  <c:v>463.92790591573453</c:v>
                </c:pt>
                <c:pt idx="1616">
                  <c:v>463.93221086537727</c:v>
                </c:pt>
                <c:pt idx="1617">
                  <c:v>463.9365131934465</c:v>
                </c:pt>
                <c:pt idx="1618">
                  <c:v>463.94081290315762</c:v>
                </c:pt>
                <c:pt idx="1619">
                  <c:v>463.94510999771921</c:v>
                </c:pt>
                <c:pt idx="1620">
                  <c:v>463.94940448033543</c:v>
                </c:pt>
                <c:pt idx="1621">
                  <c:v>463.95369635420332</c:v>
                </c:pt>
                <c:pt idx="1622">
                  <c:v>463.95798562251457</c:v>
                </c:pt>
                <c:pt idx="1623">
                  <c:v>463.96227228845493</c:v>
                </c:pt>
                <c:pt idx="1624">
                  <c:v>463.96655635520449</c:v>
                </c:pt>
                <c:pt idx="1625">
                  <c:v>463.970837825937</c:v>
                </c:pt>
                <c:pt idx="1626">
                  <c:v>463.97511670382102</c:v>
                </c:pt>
                <c:pt idx="1627">
                  <c:v>463.97939299201852</c:v>
                </c:pt>
                <c:pt idx="1628">
                  <c:v>463.98366669368647</c:v>
                </c:pt>
                <c:pt idx="1629">
                  <c:v>463.98793781197571</c:v>
                </c:pt>
                <c:pt idx="1630">
                  <c:v>463.9922063500311</c:v>
                </c:pt>
                <c:pt idx="1631">
                  <c:v>463.99647231099186</c:v>
                </c:pt>
                <c:pt idx="1632">
                  <c:v>464.00073569799207</c:v>
                </c:pt>
                <c:pt idx="1633">
                  <c:v>464.0049965141593</c:v>
                </c:pt>
                <c:pt idx="1634">
                  <c:v>464.00925476261551</c:v>
                </c:pt>
                <c:pt idx="1635">
                  <c:v>464.0135104464772</c:v>
                </c:pt>
                <c:pt idx="1636">
                  <c:v>464.01776356885506</c:v>
                </c:pt>
                <c:pt idx="1637">
                  <c:v>464.02201413285468</c:v>
                </c:pt>
                <c:pt idx="1638">
                  <c:v>464.02626214157482</c:v>
                </c:pt>
                <c:pt idx="1639">
                  <c:v>464.03050759810947</c:v>
                </c:pt>
                <c:pt idx="1640">
                  <c:v>464.03475050554727</c:v>
                </c:pt>
                <c:pt idx="1641">
                  <c:v>464.03899086696975</c:v>
                </c:pt>
                <c:pt idx="1642">
                  <c:v>464.04322868545489</c:v>
                </c:pt>
                <c:pt idx="1643">
                  <c:v>464.0474639640733</c:v>
                </c:pt>
                <c:pt idx="1644">
                  <c:v>464.05169670589129</c:v>
                </c:pt>
                <c:pt idx="1645">
                  <c:v>464.05592691396873</c:v>
                </c:pt>
                <c:pt idx="1646">
                  <c:v>464.06015459136029</c:v>
                </c:pt>
                <c:pt idx="1647">
                  <c:v>464.06437974111498</c:v>
                </c:pt>
                <c:pt idx="1648">
                  <c:v>464.06860236627699</c:v>
                </c:pt>
                <c:pt idx="1649">
                  <c:v>464.07282246988382</c:v>
                </c:pt>
                <c:pt idx="1650">
                  <c:v>464.07704005496805</c:v>
                </c:pt>
                <c:pt idx="1651">
                  <c:v>464.0812551245574</c:v>
                </c:pt>
                <c:pt idx="1652">
                  <c:v>464.08546768167292</c:v>
                </c:pt>
                <c:pt idx="1653">
                  <c:v>464.08967772933113</c:v>
                </c:pt>
                <c:pt idx="1654">
                  <c:v>464.09388527054256</c:v>
                </c:pt>
                <c:pt idx="1655">
                  <c:v>464.09809030831263</c:v>
                </c:pt>
                <c:pt idx="1656">
                  <c:v>464.10229284564144</c:v>
                </c:pt>
                <c:pt idx="1657">
                  <c:v>464.10649288552304</c:v>
                </c:pt>
                <c:pt idx="1658">
                  <c:v>464.11069043094716</c:v>
                </c:pt>
                <c:pt idx="1659">
                  <c:v>464.11488548489712</c:v>
                </c:pt>
                <c:pt idx="1660">
                  <c:v>464.11907805035133</c:v>
                </c:pt>
                <c:pt idx="1661">
                  <c:v>464.12326813028312</c:v>
                </c:pt>
                <c:pt idx="1662">
                  <c:v>464.12745572765971</c:v>
                </c:pt>
                <c:pt idx="1663">
                  <c:v>464.13164084544388</c:v>
                </c:pt>
                <c:pt idx="1664">
                  <c:v>464.13582348659253</c:v>
                </c:pt>
                <c:pt idx="1665">
                  <c:v>464.14000365405724</c:v>
                </c:pt>
                <c:pt idx="1666">
                  <c:v>464.14418135078478</c:v>
                </c:pt>
                <c:pt idx="1667">
                  <c:v>464.14835657971634</c:v>
                </c:pt>
                <c:pt idx="1668">
                  <c:v>464.15252934378748</c:v>
                </c:pt>
                <c:pt idx="1669">
                  <c:v>464.156699645929</c:v>
                </c:pt>
                <c:pt idx="1670">
                  <c:v>464.16086748906685</c:v>
                </c:pt>
                <c:pt idx="1671">
                  <c:v>464.16503287612045</c:v>
                </c:pt>
                <c:pt idx="1672">
                  <c:v>464.16919581000542</c:v>
                </c:pt>
                <c:pt idx="1673">
                  <c:v>464.17335629363123</c:v>
                </c:pt>
                <c:pt idx="1674">
                  <c:v>464.17751432990258</c:v>
                </c:pt>
                <c:pt idx="1675">
                  <c:v>464.18166992171933</c:v>
                </c:pt>
                <c:pt idx="1676">
                  <c:v>464.18582307197494</c:v>
                </c:pt>
                <c:pt idx="1677">
                  <c:v>464.18997378355925</c:v>
                </c:pt>
                <c:pt idx="1678">
                  <c:v>464.19412205935612</c:v>
                </c:pt>
                <c:pt idx="1679">
                  <c:v>464.1982679022438</c:v>
                </c:pt>
                <c:pt idx="1680">
                  <c:v>464.20241131509681</c:v>
                </c:pt>
                <c:pt idx="1681">
                  <c:v>464.20655230078387</c:v>
                </c:pt>
                <c:pt idx="1682">
                  <c:v>464.21069086216784</c:v>
                </c:pt>
                <c:pt idx="1683">
                  <c:v>464.21482700210777</c:v>
                </c:pt>
                <c:pt idx="1684">
                  <c:v>464.21896072345658</c:v>
                </c:pt>
                <c:pt idx="1685">
                  <c:v>464.22309202906325</c:v>
                </c:pt>
                <c:pt idx="1686">
                  <c:v>464.22722092177065</c:v>
                </c:pt>
                <c:pt idx="1687">
                  <c:v>464.23134740441736</c:v>
                </c:pt>
                <c:pt idx="1688">
                  <c:v>464.23547147983624</c:v>
                </c:pt>
                <c:pt idx="1689">
                  <c:v>464.23959315085625</c:v>
                </c:pt>
                <c:pt idx="1690">
                  <c:v>464.24371242030014</c:v>
                </c:pt>
                <c:pt idx="1691">
                  <c:v>464.24782929098603</c:v>
                </c:pt>
                <c:pt idx="1692">
                  <c:v>464.25194376572802</c:v>
                </c:pt>
                <c:pt idx="1693">
                  <c:v>464.2560558473337</c:v>
                </c:pt>
                <c:pt idx="1694">
                  <c:v>464.26016553860671</c:v>
                </c:pt>
                <c:pt idx="1695">
                  <c:v>464.2642728423458</c:v>
                </c:pt>
                <c:pt idx="1696">
                  <c:v>464.26837776134471</c:v>
                </c:pt>
                <c:pt idx="1697">
                  <c:v>464.27248029839126</c:v>
                </c:pt>
                <c:pt idx="1698">
                  <c:v>464.27658045626987</c:v>
                </c:pt>
                <c:pt idx="1699">
                  <c:v>464.28067823775933</c:v>
                </c:pt>
                <c:pt idx="1700">
                  <c:v>464.28477364563315</c:v>
                </c:pt>
                <c:pt idx="1701">
                  <c:v>464.28886668266131</c:v>
                </c:pt>
                <c:pt idx="1702">
                  <c:v>464.29295735160724</c:v>
                </c:pt>
                <c:pt idx="1703">
                  <c:v>464.29704565523048</c:v>
                </c:pt>
                <c:pt idx="1704">
                  <c:v>464.3011315962861</c:v>
                </c:pt>
                <c:pt idx="1705">
                  <c:v>464.30521517752322</c:v>
                </c:pt>
                <c:pt idx="1706">
                  <c:v>464.30929640168728</c:v>
                </c:pt>
                <c:pt idx="1707">
                  <c:v>464.31337527151851</c:v>
                </c:pt>
                <c:pt idx="1708">
                  <c:v>464.31745178975194</c:v>
                </c:pt>
                <c:pt idx="1709">
                  <c:v>464.32152595911822</c:v>
                </c:pt>
                <c:pt idx="1710">
                  <c:v>464.32559778234315</c:v>
                </c:pt>
                <c:pt idx="1711">
                  <c:v>464.32966726214806</c:v>
                </c:pt>
                <c:pt idx="1712">
                  <c:v>464.33373440124882</c:v>
                </c:pt>
                <c:pt idx="1713">
                  <c:v>464.33779920235753</c:v>
                </c:pt>
                <c:pt idx="1714">
                  <c:v>464.34186166818074</c:v>
                </c:pt>
                <c:pt idx="1715">
                  <c:v>464.34592180142067</c:v>
                </c:pt>
                <c:pt idx="1716">
                  <c:v>464.34997960477494</c:v>
                </c:pt>
                <c:pt idx="1717">
                  <c:v>464.35403508093606</c:v>
                </c:pt>
                <c:pt idx="1718">
                  <c:v>464.35808823259265</c:v>
                </c:pt>
                <c:pt idx="1719">
                  <c:v>464.36213906242745</c:v>
                </c:pt>
                <c:pt idx="1720">
                  <c:v>464.36618757311936</c:v>
                </c:pt>
                <c:pt idx="1721">
                  <c:v>464.37023376734294</c:v>
                </c:pt>
                <c:pt idx="1722">
                  <c:v>464.37427764776771</c:v>
                </c:pt>
                <c:pt idx="1723">
                  <c:v>464.37831921705771</c:v>
                </c:pt>
                <c:pt idx="1724">
                  <c:v>464.38235847787422</c:v>
                </c:pt>
                <c:pt idx="1725">
                  <c:v>464.3863954328724</c:v>
                </c:pt>
                <c:pt idx="1726">
                  <c:v>464.39043008470344</c:v>
                </c:pt>
                <c:pt idx="1727">
                  <c:v>464.39446243601373</c:v>
                </c:pt>
                <c:pt idx="1728">
                  <c:v>464.39849248944478</c:v>
                </c:pt>
                <c:pt idx="1729">
                  <c:v>464.40252024763492</c:v>
                </c:pt>
                <c:pt idx="1730">
                  <c:v>464.40654571321619</c:v>
                </c:pt>
                <c:pt idx="1731">
                  <c:v>464.41056888881718</c:v>
                </c:pt>
                <c:pt idx="1732">
                  <c:v>464.41458977706151</c:v>
                </c:pt>
                <c:pt idx="1733">
                  <c:v>464.41860838056857</c:v>
                </c:pt>
                <c:pt idx="1734">
                  <c:v>464.42262470195271</c:v>
                </c:pt>
                <c:pt idx="1735">
                  <c:v>464.42663874382453</c:v>
                </c:pt>
                <c:pt idx="1736">
                  <c:v>464.43065050878954</c:v>
                </c:pt>
                <c:pt idx="1737">
                  <c:v>464.43465999944954</c:v>
                </c:pt>
                <c:pt idx="1738">
                  <c:v>464.43866721840033</c:v>
                </c:pt>
                <c:pt idx="1739">
                  <c:v>464.44267216823494</c:v>
                </c:pt>
                <c:pt idx="1740">
                  <c:v>464.44667485154071</c:v>
                </c:pt>
                <c:pt idx="1741">
                  <c:v>464.45067527090191</c:v>
                </c:pt>
                <c:pt idx="1742">
                  <c:v>464.45467342889708</c:v>
                </c:pt>
                <c:pt idx="1743">
                  <c:v>464.45866932810071</c:v>
                </c:pt>
                <c:pt idx="1744">
                  <c:v>464.46266297108343</c:v>
                </c:pt>
                <c:pt idx="1745">
                  <c:v>464.46665436041047</c:v>
                </c:pt>
                <c:pt idx="1746">
                  <c:v>464.47064349864354</c:v>
                </c:pt>
                <c:pt idx="1747">
                  <c:v>464.47463038833962</c:v>
                </c:pt>
                <c:pt idx="1748">
                  <c:v>464.47861503205195</c:v>
                </c:pt>
                <c:pt idx="1749">
                  <c:v>464.48259743232819</c:v>
                </c:pt>
                <c:pt idx="1750">
                  <c:v>464.48657759171238</c:v>
                </c:pt>
                <c:pt idx="1751">
                  <c:v>464.49055551274415</c:v>
                </c:pt>
                <c:pt idx="1752">
                  <c:v>464.49453119795913</c:v>
                </c:pt>
                <c:pt idx="1753">
                  <c:v>464.49850464988822</c:v>
                </c:pt>
                <c:pt idx="1754">
                  <c:v>464.5024758710581</c:v>
                </c:pt>
                <c:pt idx="1755">
                  <c:v>464.50644486399119</c:v>
                </c:pt>
                <c:pt idx="1756">
                  <c:v>464.5104116312055</c:v>
                </c:pt>
                <c:pt idx="1757">
                  <c:v>464.51437617521492</c:v>
                </c:pt>
                <c:pt idx="1758">
                  <c:v>464.51833849852903</c:v>
                </c:pt>
                <c:pt idx="1759">
                  <c:v>464.52229860365298</c:v>
                </c:pt>
                <c:pt idx="1760">
                  <c:v>464.52625649308823</c:v>
                </c:pt>
                <c:pt idx="1761">
                  <c:v>464.53021216933109</c:v>
                </c:pt>
                <c:pt idx="1762">
                  <c:v>464.53416563487468</c:v>
                </c:pt>
                <c:pt idx="1763">
                  <c:v>464.5381168922068</c:v>
                </c:pt>
                <c:pt idx="1764">
                  <c:v>464.54206594381219</c:v>
                </c:pt>
                <c:pt idx="1765">
                  <c:v>464.5460127921707</c:v>
                </c:pt>
                <c:pt idx="1766">
                  <c:v>464.54995743975803</c:v>
                </c:pt>
                <c:pt idx="1767">
                  <c:v>464.55389988904534</c:v>
                </c:pt>
                <c:pt idx="1768">
                  <c:v>464.55784014250077</c:v>
                </c:pt>
                <c:pt idx="1769">
                  <c:v>464.56177820258733</c:v>
                </c:pt>
                <c:pt idx="1770">
                  <c:v>464.56571407176392</c:v>
                </c:pt>
                <c:pt idx="1771">
                  <c:v>464.56964775248599</c:v>
                </c:pt>
                <c:pt idx="1772">
                  <c:v>464.57357924720367</c:v>
                </c:pt>
                <c:pt idx="1773">
                  <c:v>464.57750855836423</c:v>
                </c:pt>
                <c:pt idx="1774">
                  <c:v>464.58143568840984</c:v>
                </c:pt>
                <c:pt idx="1775">
                  <c:v>464.58536063977937</c:v>
                </c:pt>
                <c:pt idx="1776">
                  <c:v>464.58928341490736</c:v>
                </c:pt>
                <c:pt idx="1777">
                  <c:v>464.59320401622341</c:v>
                </c:pt>
                <c:pt idx="1778">
                  <c:v>464.59712244615406</c:v>
                </c:pt>
                <c:pt idx="1779">
                  <c:v>464.60103870712214</c:v>
                </c:pt>
                <c:pt idx="1780">
                  <c:v>464.60495280154441</c:v>
                </c:pt>
                <c:pt idx="1781">
                  <c:v>464.60886473183615</c:v>
                </c:pt>
                <c:pt idx="1782">
                  <c:v>464.61277450040654</c:v>
                </c:pt>
                <c:pt idx="1783">
                  <c:v>464.61668210966201</c:v>
                </c:pt>
                <c:pt idx="1784">
                  <c:v>464.62058756200452</c:v>
                </c:pt>
                <c:pt idx="1785">
                  <c:v>464.62449085983161</c:v>
                </c:pt>
                <c:pt idx="1786">
                  <c:v>464.62839200553725</c:v>
                </c:pt>
                <c:pt idx="1787">
                  <c:v>464.63229100151176</c:v>
                </c:pt>
                <c:pt idx="1788">
                  <c:v>464.63618785014069</c:v>
                </c:pt>
                <c:pt idx="1789">
                  <c:v>464.64008255380628</c:v>
                </c:pt>
                <c:pt idx="1790">
                  <c:v>464.64397511488608</c:v>
                </c:pt>
                <c:pt idx="1791">
                  <c:v>464.64786553575476</c:v>
                </c:pt>
                <c:pt idx="1792">
                  <c:v>464.65175381878174</c:v>
                </c:pt>
                <c:pt idx="1793">
                  <c:v>464.65563996633335</c:v>
                </c:pt>
                <c:pt idx="1794">
                  <c:v>464.65952398077172</c:v>
                </c:pt>
                <c:pt idx="1795">
                  <c:v>464.66340586445557</c:v>
                </c:pt>
                <c:pt idx="1796">
                  <c:v>464.66728561973866</c:v>
                </c:pt>
                <c:pt idx="1797">
                  <c:v>464.6711632489716</c:v>
                </c:pt>
                <c:pt idx="1798">
                  <c:v>464.67503875450097</c:v>
                </c:pt>
                <c:pt idx="1799">
                  <c:v>464.67891213866932</c:v>
                </c:pt>
                <c:pt idx="1800">
                  <c:v>464.68278340381556</c:v>
                </c:pt>
                <c:pt idx="1801">
                  <c:v>464.68665255227432</c:v>
                </c:pt>
                <c:pt idx="1802">
                  <c:v>464.69051958637687</c:v>
                </c:pt>
                <c:pt idx="1803">
                  <c:v>464.69438450845007</c:v>
                </c:pt>
                <c:pt idx="1804">
                  <c:v>464.69824732081776</c:v>
                </c:pt>
                <c:pt idx="1805">
                  <c:v>464.70210802579862</c:v>
                </c:pt>
                <c:pt idx="1806">
                  <c:v>464.70596662570892</c:v>
                </c:pt>
                <c:pt idx="1807">
                  <c:v>464.70982312286014</c:v>
                </c:pt>
                <c:pt idx="1808">
                  <c:v>464.71367751956046</c:v>
                </c:pt>
                <c:pt idx="1809">
                  <c:v>464.7175298181138</c:v>
                </c:pt>
                <c:pt idx="1810">
                  <c:v>464.72138002082062</c:v>
                </c:pt>
                <c:pt idx="1811">
                  <c:v>464.72522812997772</c:v>
                </c:pt>
                <c:pt idx="1812">
                  <c:v>464.72907414787784</c:v>
                </c:pt>
                <c:pt idx="1813">
                  <c:v>464.73291807680977</c:v>
                </c:pt>
                <c:pt idx="1814">
                  <c:v>464.73675991905907</c:v>
                </c:pt>
                <c:pt idx="1815">
                  <c:v>464.74059967690727</c:v>
                </c:pt>
                <c:pt idx="1816">
                  <c:v>464.74443735263191</c:v>
                </c:pt>
                <c:pt idx="1817">
                  <c:v>464.74827294850689</c:v>
                </c:pt>
                <c:pt idx="1818">
                  <c:v>464.75210646680296</c:v>
                </c:pt>
                <c:pt idx="1819">
                  <c:v>464.75593790978627</c:v>
                </c:pt>
                <c:pt idx="1820">
                  <c:v>464.75976727971999</c:v>
                </c:pt>
                <c:pt idx="1821">
                  <c:v>464.76359457886321</c:v>
                </c:pt>
                <c:pt idx="1822">
                  <c:v>464.76741980947088</c:v>
                </c:pt>
                <c:pt idx="1823">
                  <c:v>464.77124297379521</c:v>
                </c:pt>
                <c:pt idx="1824">
                  <c:v>464.77506407408453</c:v>
                </c:pt>
                <c:pt idx="1825">
                  <c:v>464.77888311258255</c:v>
                </c:pt>
                <c:pt idx="1826">
                  <c:v>464.78270009153027</c:v>
                </c:pt>
                <c:pt idx="1827">
                  <c:v>464.78651501316466</c:v>
                </c:pt>
                <c:pt idx="1828">
                  <c:v>464.79032787971954</c:v>
                </c:pt>
                <c:pt idx="1829">
                  <c:v>464.79413869342415</c:v>
                </c:pt>
                <c:pt idx="1830">
                  <c:v>464.79794745650503</c:v>
                </c:pt>
                <c:pt idx="1831">
                  <c:v>464.80175417118437</c:v>
                </c:pt>
                <c:pt idx="1832">
                  <c:v>464.8055588396814</c:v>
                </c:pt>
                <c:pt idx="1833">
                  <c:v>464.80936146421107</c:v>
                </c:pt>
                <c:pt idx="1834">
                  <c:v>464.81316204698498</c:v>
                </c:pt>
                <c:pt idx="1835">
                  <c:v>464.81696059021164</c:v>
                </c:pt>
                <c:pt idx="1836">
                  <c:v>464.82075709609506</c:v>
                </c:pt>
                <c:pt idx="1837">
                  <c:v>464.82455156683608</c:v>
                </c:pt>
                <c:pt idx="1838">
                  <c:v>464.8283440046327</c:v>
                </c:pt>
                <c:pt idx="1839">
                  <c:v>464.83213441167771</c:v>
                </c:pt>
                <c:pt idx="1840">
                  <c:v>464.83592279016239</c:v>
                </c:pt>
                <c:pt idx="1841">
                  <c:v>464.83970914227223</c:v>
                </c:pt>
                <c:pt idx="1842">
                  <c:v>464.84349347019122</c:v>
                </c:pt>
                <c:pt idx="1843">
                  <c:v>464.84727577609885</c:v>
                </c:pt>
                <c:pt idx="1844">
                  <c:v>464.8510560621707</c:v>
                </c:pt>
                <c:pt idx="1845">
                  <c:v>464.85483433057948</c:v>
                </c:pt>
                <c:pt idx="1846">
                  <c:v>464.85861058349434</c:v>
                </c:pt>
                <c:pt idx="1847">
                  <c:v>464.86238482308062</c:v>
                </c:pt>
                <c:pt idx="1848">
                  <c:v>464.86615705150035</c:v>
                </c:pt>
                <c:pt idx="1849">
                  <c:v>464.86992727091257</c:v>
                </c:pt>
                <c:pt idx="1850">
                  <c:v>464.87369548347141</c:v>
                </c:pt>
                <c:pt idx="1851">
                  <c:v>464.87746169132885</c:v>
                </c:pt>
                <c:pt idx="1852">
                  <c:v>464.881225896633</c:v>
                </c:pt>
                <c:pt idx="1853">
                  <c:v>464.8849881015289</c:v>
                </c:pt>
                <c:pt idx="1854">
                  <c:v>464.88874830815712</c:v>
                </c:pt>
                <c:pt idx="1855">
                  <c:v>464.89250651865547</c:v>
                </c:pt>
                <c:pt idx="1856">
                  <c:v>464.89626273515853</c:v>
                </c:pt>
                <c:pt idx="1857">
                  <c:v>464.9000169597972</c:v>
                </c:pt>
                <c:pt idx="1858">
                  <c:v>464.90376919469844</c:v>
                </c:pt>
                <c:pt idx="1859">
                  <c:v>464.90751944198712</c:v>
                </c:pt>
                <c:pt idx="1860">
                  <c:v>464.91126770378304</c:v>
                </c:pt>
                <c:pt idx="1861">
                  <c:v>464.91501398220379</c:v>
                </c:pt>
                <c:pt idx="1862">
                  <c:v>464.91875827936315</c:v>
                </c:pt>
                <c:pt idx="1863">
                  <c:v>464.92250059737188</c:v>
                </c:pt>
                <c:pt idx="1864">
                  <c:v>464.92624093833649</c:v>
                </c:pt>
                <c:pt idx="1865">
                  <c:v>464.92997930436098</c:v>
                </c:pt>
                <c:pt idx="1866">
                  <c:v>464.93371569754584</c:v>
                </c:pt>
                <c:pt idx="1867">
                  <c:v>464.93745011998783</c:v>
                </c:pt>
                <c:pt idx="1868">
                  <c:v>464.94118257378051</c:v>
                </c:pt>
                <c:pt idx="1869">
                  <c:v>464.94491306101389</c:v>
                </c:pt>
                <c:pt idx="1870">
                  <c:v>464.94864158377595</c:v>
                </c:pt>
                <c:pt idx="1871">
                  <c:v>464.95236814414943</c:v>
                </c:pt>
                <c:pt idx="1872">
                  <c:v>464.95609274421469</c:v>
                </c:pt>
                <c:pt idx="1873">
                  <c:v>464.95981538604883</c:v>
                </c:pt>
                <c:pt idx="1874">
                  <c:v>464.96353607172574</c:v>
                </c:pt>
                <c:pt idx="1875">
                  <c:v>464.96725480331571</c:v>
                </c:pt>
                <c:pt idx="1876">
                  <c:v>464.97097158288551</c:v>
                </c:pt>
                <c:pt idx="1877">
                  <c:v>464.9746864124993</c:v>
                </c:pt>
                <c:pt idx="1878">
                  <c:v>464.97839929421741</c:v>
                </c:pt>
                <c:pt idx="1879">
                  <c:v>464.98211023009719</c:v>
                </c:pt>
                <c:pt idx="1880">
                  <c:v>464.98581922219256</c:v>
                </c:pt>
                <c:pt idx="1881">
                  <c:v>464.98952627255409</c:v>
                </c:pt>
                <c:pt idx="1882">
                  <c:v>464.99323138322922</c:v>
                </c:pt>
                <c:pt idx="1883">
                  <c:v>464.99693455626283</c:v>
                </c:pt>
                <c:pt idx="1884">
                  <c:v>465.00063579369521</c:v>
                </c:pt>
                <c:pt idx="1885">
                  <c:v>465.00433509756402</c:v>
                </c:pt>
                <c:pt idx="1886">
                  <c:v>465.00803246990466</c:v>
                </c:pt>
                <c:pt idx="1887">
                  <c:v>465.01172791274763</c:v>
                </c:pt>
                <c:pt idx="1888">
                  <c:v>465.01542142812104</c:v>
                </c:pt>
                <c:pt idx="1889">
                  <c:v>465.01911301805023</c:v>
                </c:pt>
                <c:pt idx="1890">
                  <c:v>465.02280268455644</c:v>
                </c:pt>
                <c:pt idx="1891">
                  <c:v>465.02649042965857</c:v>
                </c:pt>
                <c:pt idx="1892">
                  <c:v>465.03017625537183</c:v>
                </c:pt>
                <c:pt idx="1893">
                  <c:v>465.03386016370877</c:v>
                </c:pt>
                <c:pt idx="1894">
                  <c:v>465.03754215667726</c:v>
                </c:pt>
                <c:pt idx="1895">
                  <c:v>465.04122223628428</c:v>
                </c:pt>
                <c:pt idx="1896">
                  <c:v>465.04490040453175</c:v>
                </c:pt>
                <c:pt idx="1897">
                  <c:v>465.04857666341928</c:v>
                </c:pt>
                <c:pt idx="1898">
                  <c:v>465.05225101494358</c:v>
                </c:pt>
                <c:pt idx="1899">
                  <c:v>465.05592346109751</c:v>
                </c:pt>
                <c:pt idx="1900">
                  <c:v>465.05959400387178</c:v>
                </c:pt>
                <c:pt idx="1901">
                  <c:v>465.06326264525228</c:v>
                </c:pt>
                <c:pt idx="1902">
                  <c:v>465.06692938722415</c:v>
                </c:pt>
                <c:pt idx="1903">
                  <c:v>465.07059423176696</c:v>
                </c:pt>
                <c:pt idx="1904">
                  <c:v>465.07425718085887</c:v>
                </c:pt>
                <c:pt idx="1905">
                  <c:v>465.07791823647472</c:v>
                </c:pt>
                <c:pt idx="1906">
                  <c:v>465.08157740058545</c:v>
                </c:pt>
                <c:pt idx="1907">
                  <c:v>465.08523467515971</c:v>
                </c:pt>
                <c:pt idx="1908">
                  <c:v>465.08889006216265</c:v>
                </c:pt>
                <c:pt idx="1909">
                  <c:v>465.09254356355638</c:v>
                </c:pt>
                <c:pt idx="1910">
                  <c:v>465.09619518130029</c:v>
                </c:pt>
                <c:pt idx="1911">
                  <c:v>465.09984491735071</c:v>
                </c:pt>
                <c:pt idx="1912">
                  <c:v>465.10349277366009</c:v>
                </c:pt>
                <c:pt idx="1913">
                  <c:v>465.10713875217829</c:v>
                </c:pt>
                <c:pt idx="1914">
                  <c:v>465.11078285485297</c:v>
                </c:pt>
                <c:pt idx="1915">
                  <c:v>465.11442508362791</c:v>
                </c:pt>
                <c:pt idx="1916">
                  <c:v>465.11806544044327</c:v>
                </c:pt>
                <c:pt idx="1917">
                  <c:v>465.12170392723795</c:v>
                </c:pt>
                <c:pt idx="1918">
                  <c:v>465.12534054594602</c:v>
                </c:pt>
                <c:pt idx="1919">
                  <c:v>465.12897529849954</c:v>
                </c:pt>
                <c:pt idx="1920">
                  <c:v>465.13260818682744</c:v>
                </c:pt>
                <c:pt idx="1921">
                  <c:v>465.13623921285574</c:v>
                </c:pt>
                <c:pt idx="1922">
                  <c:v>465.13986837850643</c:v>
                </c:pt>
                <c:pt idx="1923">
                  <c:v>465.14349568570049</c:v>
                </c:pt>
                <c:pt idx="1924">
                  <c:v>465.1471211363542</c:v>
                </c:pt>
                <c:pt idx="1925">
                  <c:v>465.15074473238161</c:v>
                </c:pt>
                <c:pt idx="1926">
                  <c:v>465.15436647569396</c:v>
                </c:pt>
                <c:pt idx="1927">
                  <c:v>465.15798636819869</c:v>
                </c:pt>
                <c:pt idx="1928">
                  <c:v>465.16160441180108</c:v>
                </c:pt>
                <c:pt idx="1929">
                  <c:v>465.16522060840299</c:v>
                </c:pt>
                <c:pt idx="1930">
                  <c:v>465.16883495990402</c:v>
                </c:pt>
                <c:pt idx="1931">
                  <c:v>465.17244746820001</c:v>
                </c:pt>
                <c:pt idx="1932">
                  <c:v>465.17605813518458</c:v>
                </c:pt>
                <c:pt idx="1933">
                  <c:v>465.17966696274794</c:v>
                </c:pt>
                <c:pt idx="1934">
                  <c:v>465.1832739527776</c:v>
                </c:pt>
                <c:pt idx="1935">
                  <c:v>465.18687910715818</c:v>
                </c:pt>
                <c:pt idx="1936">
                  <c:v>465.19048242777075</c:v>
                </c:pt>
                <c:pt idx="1937">
                  <c:v>465.19408391649478</c:v>
                </c:pt>
                <c:pt idx="1938">
                  <c:v>465.19768357520525</c:v>
                </c:pt>
                <c:pt idx="1939">
                  <c:v>465.20128140577594</c:v>
                </c:pt>
                <c:pt idx="1940">
                  <c:v>465.20487741007673</c:v>
                </c:pt>
                <c:pt idx="1941">
                  <c:v>465.20847158997458</c:v>
                </c:pt>
                <c:pt idx="1942">
                  <c:v>465.21206394733406</c:v>
                </c:pt>
                <c:pt idx="1943">
                  <c:v>465.21565448401645</c:v>
                </c:pt>
                <c:pt idx="1944">
                  <c:v>465.21924320188037</c:v>
                </c:pt>
                <c:pt idx="1945">
                  <c:v>465.22283010278147</c:v>
                </c:pt>
                <c:pt idx="1946">
                  <c:v>465.22641518857318</c:v>
                </c:pt>
                <c:pt idx="1947">
                  <c:v>465.22999846110508</c:v>
                </c:pt>
                <c:pt idx="1948">
                  <c:v>465.23357992222412</c:v>
                </c:pt>
                <c:pt idx="1949">
                  <c:v>465.23715957377556</c:v>
                </c:pt>
                <c:pt idx="1950">
                  <c:v>465.24073741760031</c:v>
                </c:pt>
                <c:pt idx="1951">
                  <c:v>465.24431345553751</c:v>
                </c:pt>
                <c:pt idx="1952">
                  <c:v>465.24788768942284</c:v>
                </c:pt>
                <c:pt idx="1953">
                  <c:v>465.25146012108951</c:v>
                </c:pt>
                <c:pt idx="1954">
                  <c:v>465.25503075236799</c:v>
                </c:pt>
                <c:pt idx="1955">
                  <c:v>465.25859958508579</c:v>
                </c:pt>
                <c:pt idx="1956">
                  <c:v>465.26216662106731</c:v>
                </c:pt>
                <c:pt idx="1957">
                  <c:v>465.26573186213528</c:v>
                </c:pt>
                <c:pt idx="1958">
                  <c:v>465.26929531010853</c:v>
                </c:pt>
                <c:pt idx="1959">
                  <c:v>465.27285696680337</c:v>
                </c:pt>
                <c:pt idx="1960">
                  <c:v>465.27641683403368</c:v>
                </c:pt>
                <c:pt idx="1961">
                  <c:v>465.2799749136102</c:v>
                </c:pt>
                <c:pt idx="1962">
                  <c:v>465.28353120734079</c:v>
                </c:pt>
                <c:pt idx="1963">
                  <c:v>465.2870857170318</c:v>
                </c:pt>
                <c:pt idx="1964">
                  <c:v>465.29063844448501</c:v>
                </c:pt>
                <c:pt idx="1965">
                  <c:v>465.29418939150037</c:v>
                </c:pt>
                <c:pt idx="1966">
                  <c:v>465.29773855987565</c:v>
                </c:pt>
                <c:pt idx="1967">
                  <c:v>465.30128595140513</c:v>
                </c:pt>
                <c:pt idx="1968">
                  <c:v>465.30483156788017</c:v>
                </c:pt>
                <c:pt idx="1969">
                  <c:v>465.30837541109065</c:v>
                </c:pt>
                <c:pt idx="1970">
                  <c:v>465.31191748282185</c:v>
                </c:pt>
                <c:pt idx="1971">
                  <c:v>465.31545778485764</c:v>
                </c:pt>
                <c:pt idx="1972">
                  <c:v>465.31899631897971</c:v>
                </c:pt>
                <c:pt idx="1973">
                  <c:v>465.32253308696545</c:v>
                </c:pt>
                <c:pt idx="1974">
                  <c:v>465.32606809059058</c:v>
                </c:pt>
                <c:pt idx="1975">
                  <c:v>465.32960133162806</c:v>
                </c:pt>
                <c:pt idx="1976">
                  <c:v>465.33313281184832</c:v>
                </c:pt>
                <c:pt idx="1977">
                  <c:v>465.33666253301828</c:v>
                </c:pt>
                <c:pt idx="1978">
                  <c:v>465.34019049690323</c:v>
                </c:pt>
                <c:pt idx="1979">
                  <c:v>465.34371670526485</c:v>
                </c:pt>
                <c:pt idx="1980">
                  <c:v>465.34724115986359</c:v>
                </c:pt>
                <c:pt idx="1981">
                  <c:v>465.35076386245549</c:v>
                </c:pt>
                <c:pt idx="1982">
                  <c:v>465.35428481479494</c:v>
                </c:pt>
                <c:pt idx="1983">
                  <c:v>465.3578040186336</c:v>
                </c:pt>
                <c:pt idx="1984">
                  <c:v>465.36132147572062</c:v>
                </c:pt>
                <c:pt idx="1985">
                  <c:v>465.36483718780164</c:v>
                </c:pt>
                <c:pt idx="1986">
                  <c:v>465.36835115662137</c:v>
                </c:pt>
                <c:pt idx="1987">
                  <c:v>465.37186338392024</c:v>
                </c:pt>
                <c:pt idx="1988">
                  <c:v>465.37537387143658</c:v>
                </c:pt>
                <c:pt idx="1989">
                  <c:v>465.37888262090667</c:v>
                </c:pt>
                <c:pt idx="1990">
                  <c:v>465.38238963406326</c:v>
                </c:pt>
                <c:pt idx="1991">
                  <c:v>465.38589491263787</c:v>
                </c:pt>
                <c:pt idx="1992">
                  <c:v>465.38939845835756</c:v>
                </c:pt>
                <c:pt idx="1993">
                  <c:v>465.39290027294822</c:v>
                </c:pt>
                <c:pt idx="1994">
                  <c:v>465.39640035813295</c:v>
                </c:pt>
                <c:pt idx="1995">
                  <c:v>465.39989871563193</c:v>
                </c:pt>
                <c:pt idx="1996">
                  <c:v>465.4033953471631</c:v>
                </c:pt>
                <c:pt idx="1997">
                  <c:v>465.40689025444101</c:v>
                </c:pt>
                <c:pt idx="1998">
                  <c:v>465.4103834391787</c:v>
                </c:pt>
                <c:pt idx="1999">
                  <c:v>465.41387490308597</c:v>
                </c:pt>
                <c:pt idx="2000">
                  <c:v>465.41736464787101</c:v>
                </c:pt>
                <c:pt idx="2001">
                  <c:v>465.42085267523794</c:v>
                </c:pt>
                <c:pt idx="2002">
                  <c:v>465.42433898688978</c:v>
                </c:pt>
                <c:pt idx="2003">
                  <c:v>465.42782358452587</c:v>
                </c:pt>
                <c:pt idx="2004">
                  <c:v>465.43130646984395</c:v>
                </c:pt>
                <c:pt idx="2005">
                  <c:v>465.43478764453886</c:v>
                </c:pt>
                <c:pt idx="2006">
                  <c:v>465.43826711030277</c:v>
                </c:pt>
                <c:pt idx="2007">
                  <c:v>465.44174486882542</c:v>
                </c:pt>
                <c:pt idx="2008">
                  <c:v>465.44522092179403</c:v>
                </c:pt>
                <c:pt idx="2009">
                  <c:v>465.44869527089344</c:v>
                </c:pt>
                <c:pt idx="2010">
                  <c:v>465.45216791780615</c:v>
                </c:pt>
                <c:pt idx="2011">
                  <c:v>465.45563886421178</c:v>
                </c:pt>
                <c:pt idx="2012">
                  <c:v>465.4591081117872</c:v>
                </c:pt>
                <c:pt idx="2013">
                  <c:v>465.462575662208</c:v>
                </c:pt>
                <c:pt idx="2014">
                  <c:v>465.4660415171457</c:v>
                </c:pt>
                <c:pt idx="2015">
                  <c:v>465.46950567827042</c:v>
                </c:pt>
                <c:pt idx="2016">
                  <c:v>465.47296814724962</c:v>
                </c:pt>
                <c:pt idx="2017">
                  <c:v>465.47642892574817</c:v>
                </c:pt>
                <c:pt idx="2018">
                  <c:v>465.47988801542874</c:v>
                </c:pt>
                <c:pt idx="2019">
                  <c:v>465.48334541795089</c:v>
                </c:pt>
                <c:pt idx="2020">
                  <c:v>465.4868011349721</c:v>
                </c:pt>
                <c:pt idx="2021">
                  <c:v>465.49025516814794</c:v>
                </c:pt>
                <c:pt idx="2022">
                  <c:v>465.49370751913028</c:v>
                </c:pt>
                <c:pt idx="2023">
                  <c:v>465.49715818957026</c:v>
                </c:pt>
                <c:pt idx="2024">
                  <c:v>465.50060718111484</c:v>
                </c:pt>
                <c:pt idx="2025">
                  <c:v>465.50405449540995</c:v>
                </c:pt>
                <c:pt idx="2026">
                  <c:v>465.50750013409782</c:v>
                </c:pt>
                <c:pt idx="2027">
                  <c:v>465.51094409881983</c:v>
                </c:pt>
                <c:pt idx="2028">
                  <c:v>465.51438639121312</c:v>
                </c:pt>
                <c:pt idx="2029">
                  <c:v>465.51782701291376</c:v>
                </c:pt>
                <c:pt idx="2030">
                  <c:v>465.52126596555519</c:v>
                </c:pt>
                <c:pt idx="2031">
                  <c:v>465.52470325076843</c:v>
                </c:pt>
                <c:pt idx="2032">
                  <c:v>465.52813887018118</c:v>
                </c:pt>
                <c:pt idx="2033">
                  <c:v>465.53157282542003</c:v>
                </c:pt>
                <c:pt idx="2034">
                  <c:v>465.53500511810876</c:v>
                </c:pt>
                <c:pt idx="2035">
                  <c:v>465.5384357498686</c:v>
                </c:pt>
                <c:pt idx="2036">
                  <c:v>465.54186472231811</c:v>
                </c:pt>
                <c:pt idx="2037">
                  <c:v>465.5452920370746</c:v>
                </c:pt>
                <c:pt idx="2038">
                  <c:v>465.54871769575129</c:v>
                </c:pt>
                <c:pt idx="2039">
                  <c:v>465.55214169996077</c:v>
                </c:pt>
                <c:pt idx="2040">
                  <c:v>465.55556405131267</c:v>
                </c:pt>
                <c:pt idx="2041">
                  <c:v>465.55898475141333</c:v>
                </c:pt>
                <c:pt idx="2042">
                  <c:v>465.56240380186773</c:v>
                </c:pt>
                <c:pt idx="2043">
                  <c:v>465.56582120427902</c:v>
                </c:pt>
                <c:pt idx="2044">
                  <c:v>465.56923696024637</c:v>
                </c:pt>
                <c:pt idx="2045">
                  <c:v>465.57265107136783</c:v>
                </c:pt>
                <c:pt idx="2046">
                  <c:v>465.57606353923944</c:v>
                </c:pt>
                <c:pt idx="2047">
                  <c:v>465.57947436545305</c:v>
                </c:pt>
                <c:pt idx="2048">
                  <c:v>465.58288355160067</c:v>
                </c:pt>
                <c:pt idx="2049">
                  <c:v>465.58629109926989</c:v>
                </c:pt>
                <c:pt idx="2050">
                  <c:v>465.58969701004736</c:v>
                </c:pt>
                <c:pt idx="2051">
                  <c:v>465.59310128551704</c:v>
                </c:pt>
                <c:pt idx="2052">
                  <c:v>465.59650392725962</c:v>
                </c:pt>
                <c:pt idx="2053">
                  <c:v>465.59990493685547</c:v>
                </c:pt>
                <c:pt idx="2054">
                  <c:v>465.60330431588034</c:v>
                </c:pt>
                <c:pt idx="2055">
                  <c:v>465.60670206590981</c:v>
                </c:pt>
                <c:pt idx="2056">
                  <c:v>465.61009818851608</c:v>
                </c:pt>
                <c:pt idx="2057">
                  <c:v>465.61349268526897</c:v>
                </c:pt>
                <c:pt idx="2058">
                  <c:v>465.6168855577364</c:v>
                </c:pt>
                <c:pt idx="2059">
                  <c:v>465.62027680748366</c:v>
                </c:pt>
                <c:pt idx="2060">
                  <c:v>465.62366643607464</c:v>
                </c:pt>
                <c:pt idx="2061">
                  <c:v>465.62705444506992</c:v>
                </c:pt>
                <c:pt idx="2062">
                  <c:v>465.63044083602807</c:v>
                </c:pt>
                <c:pt idx="2063">
                  <c:v>465.63382561050605</c:v>
                </c:pt>
                <c:pt idx="2064">
                  <c:v>465.63720877005761</c:v>
                </c:pt>
                <c:pt idx="2065">
                  <c:v>465.64059031623492</c:v>
                </c:pt>
                <c:pt idx="2066">
                  <c:v>465.6439702505881</c:v>
                </c:pt>
                <c:pt idx="2067">
                  <c:v>465.64734857466397</c:v>
                </c:pt>
                <c:pt idx="2068">
                  <c:v>465.65072529000878</c:v>
                </c:pt>
                <c:pt idx="2069">
                  <c:v>465.65410039816447</c:v>
                </c:pt>
                <c:pt idx="2070">
                  <c:v>465.65747390067247</c:v>
                </c:pt>
                <c:pt idx="2071">
                  <c:v>465.66084579907152</c:v>
                </c:pt>
                <c:pt idx="2072">
                  <c:v>465.66421609489771</c:v>
                </c:pt>
                <c:pt idx="2073">
                  <c:v>465.66758478968507</c:v>
                </c:pt>
                <c:pt idx="2074">
                  <c:v>465.67095188496609</c:v>
                </c:pt>
                <c:pt idx="2075">
                  <c:v>465.67431738227026</c:v>
                </c:pt>
                <c:pt idx="2076">
                  <c:v>465.67768128312491</c:v>
                </c:pt>
                <c:pt idx="2077">
                  <c:v>465.68104358905595</c:v>
                </c:pt>
                <c:pt idx="2078">
                  <c:v>465.68440430158574</c:v>
                </c:pt>
                <c:pt idx="2079">
                  <c:v>465.68776342223629</c:v>
                </c:pt>
                <c:pt idx="2080">
                  <c:v>465.69112095252592</c:v>
                </c:pt>
                <c:pt idx="2081">
                  <c:v>465.694476893971</c:v>
                </c:pt>
                <c:pt idx="2082">
                  <c:v>465.69783124808623</c:v>
                </c:pt>
                <c:pt idx="2083">
                  <c:v>465.70118401638427</c:v>
                </c:pt>
                <c:pt idx="2084">
                  <c:v>465.70453520037472</c:v>
                </c:pt>
                <c:pt idx="2085">
                  <c:v>465.7078848015658</c:v>
                </c:pt>
                <c:pt idx="2086">
                  <c:v>465.711232821463</c:v>
                </c:pt>
                <c:pt idx="2087">
                  <c:v>465.71457926157063</c:v>
                </c:pt>
                <c:pt idx="2088">
                  <c:v>465.7179241233892</c:v>
                </c:pt>
                <c:pt idx="2089">
                  <c:v>465.72126740841912</c:v>
                </c:pt>
                <c:pt idx="2090">
                  <c:v>465.72460911815688</c:v>
                </c:pt>
                <c:pt idx="2091">
                  <c:v>465.72794925409835</c:v>
                </c:pt>
                <c:pt idx="2092">
                  <c:v>465.73128781773528</c:v>
                </c:pt>
                <c:pt idx="2093">
                  <c:v>465.73462481055952</c:v>
                </c:pt>
                <c:pt idx="2094">
                  <c:v>465.73796023405964</c:v>
                </c:pt>
                <c:pt idx="2095">
                  <c:v>465.74129408972175</c:v>
                </c:pt>
                <c:pt idx="2096">
                  <c:v>465.74462637903042</c:v>
                </c:pt>
                <c:pt idx="2097">
                  <c:v>465.7479571034682</c:v>
                </c:pt>
                <c:pt idx="2098">
                  <c:v>465.75128626451561</c:v>
                </c:pt>
                <c:pt idx="2099">
                  <c:v>465.75461386364992</c:v>
                </c:pt>
                <c:pt idx="2100">
                  <c:v>465.75793990234808</c:v>
                </c:pt>
                <c:pt idx="2101">
                  <c:v>465.76126438208337</c:v>
                </c:pt>
                <c:pt idx="2102">
                  <c:v>465.76458730432824</c:v>
                </c:pt>
                <c:pt idx="2103">
                  <c:v>465.76790867055155</c:v>
                </c:pt>
                <c:pt idx="2104">
                  <c:v>465.77122848222217</c:v>
                </c:pt>
                <c:pt idx="2105">
                  <c:v>465.77454674080451</c:v>
                </c:pt>
                <c:pt idx="2106">
                  <c:v>465.77786344776257</c:v>
                </c:pt>
                <c:pt idx="2107">
                  <c:v>465.78117860455808</c:v>
                </c:pt>
                <c:pt idx="2108">
                  <c:v>465.78449221265009</c:v>
                </c:pt>
                <c:pt idx="2109">
                  <c:v>465.78780427349631</c:v>
                </c:pt>
                <c:pt idx="2110">
                  <c:v>465.79111478855106</c:v>
                </c:pt>
                <c:pt idx="2111">
                  <c:v>465.79442375926868</c:v>
                </c:pt>
                <c:pt idx="2112">
                  <c:v>465.79773118709954</c:v>
                </c:pt>
                <c:pt idx="2113">
                  <c:v>465.80103707349275</c:v>
                </c:pt>
                <c:pt idx="2114">
                  <c:v>465.80434141989548</c:v>
                </c:pt>
                <c:pt idx="2115">
                  <c:v>465.8076442277528</c:v>
                </c:pt>
                <c:pt idx="2116">
                  <c:v>465.81094549850786</c:v>
                </c:pt>
                <c:pt idx="2117">
                  <c:v>465.81424523360135</c:v>
                </c:pt>
                <c:pt idx="2118">
                  <c:v>465.81754343447227</c:v>
                </c:pt>
                <c:pt idx="2119">
                  <c:v>465.82084010255693</c:v>
                </c:pt>
                <c:pt idx="2120">
                  <c:v>465.82413523929119</c:v>
                </c:pt>
                <c:pt idx="2121">
                  <c:v>465.8274288461069</c:v>
                </c:pt>
                <c:pt idx="2122">
                  <c:v>465.83072092443587</c:v>
                </c:pt>
                <c:pt idx="2123">
                  <c:v>465.83401147570584</c:v>
                </c:pt>
                <c:pt idx="2124">
                  <c:v>465.83730050134437</c:v>
                </c:pt>
                <c:pt idx="2125">
                  <c:v>465.84058800277592</c:v>
                </c:pt>
                <c:pt idx="2126">
                  <c:v>465.84387398142309</c:v>
                </c:pt>
                <c:pt idx="2127">
                  <c:v>465.84715843870725</c:v>
                </c:pt>
                <c:pt idx="2128">
                  <c:v>465.8504413760466</c:v>
                </c:pt>
                <c:pt idx="2129">
                  <c:v>465.85372279485841</c:v>
                </c:pt>
                <c:pt idx="2130">
                  <c:v>465.85700269655729</c:v>
                </c:pt>
                <c:pt idx="2131">
                  <c:v>465.86028108255607</c:v>
                </c:pt>
                <c:pt idx="2132">
                  <c:v>465.86355795426573</c:v>
                </c:pt>
                <c:pt idx="2133">
                  <c:v>465.86683331309507</c:v>
                </c:pt>
                <c:pt idx="2134">
                  <c:v>465.87010716045108</c:v>
                </c:pt>
                <c:pt idx="2135">
                  <c:v>465.87337949773854</c:v>
                </c:pt>
                <c:pt idx="2136">
                  <c:v>465.87665032636073</c:v>
                </c:pt>
                <c:pt idx="2137">
                  <c:v>465.87991964771851</c:v>
                </c:pt>
                <c:pt idx="2138">
                  <c:v>465.88318746321113</c:v>
                </c:pt>
                <c:pt idx="2139">
                  <c:v>465.88645377423535</c:v>
                </c:pt>
                <c:pt idx="2140">
                  <c:v>465.88971858218645</c:v>
                </c:pt>
                <c:pt idx="2141">
                  <c:v>465.89298188845794</c:v>
                </c:pt>
                <c:pt idx="2142">
                  <c:v>465.89624369444107</c:v>
                </c:pt>
                <c:pt idx="2143">
                  <c:v>465.89950400152497</c:v>
                </c:pt>
                <c:pt idx="2144">
                  <c:v>465.9027628110972</c:v>
                </c:pt>
                <c:pt idx="2145">
                  <c:v>465.90602012454337</c:v>
                </c:pt>
                <c:pt idx="2146">
                  <c:v>465.90927594324694</c:v>
                </c:pt>
                <c:pt idx="2147">
                  <c:v>465.91253026858948</c:v>
                </c:pt>
                <c:pt idx="2148">
                  <c:v>465.91578310195047</c:v>
                </c:pt>
                <c:pt idx="2149">
                  <c:v>465.91903444470819</c:v>
                </c:pt>
                <c:pt idx="2150">
                  <c:v>465.92228429823814</c:v>
                </c:pt>
                <c:pt idx="2151">
                  <c:v>465.92553266391468</c:v>
                </c:pt>
                <c:pt idx="2152">
                  <c:v>465.9287795431095</c:v>
                </c:pt>
                <c:pt idx="2153">
                  <c:v>465.93202493719343</c:v>
                </c:pt>
                <c:pt idx="2154">
                  <c:v>465.93526884753379</c:v>
                </c:pt>
                <c:pt idx="2155">
                  <c:v>465.93851127549812</c:v>
                </c:pt>
                <c:pt idx="2156">
                  <c:v>465.94175222244968</c:v>
                </c:pt>
                <c:pt idx="2157">
                  <c:v>465.94499168975199</c:v>
                </c:pt>
                <c:pt idx="2158">
                  <c:v>465.94822967876513</c:v>
                </c:pt>
                <c:pt idx="2159">
                  <c:v>465.95146619084863</c:v>
                </c:pt>
                <c:pt idx="2160">
                  <c:v>465.95470122735856</c:v>
                </c:pt>
                <c:pt idx="2161">
                  <c:v>465.95793478965106</c:v>
                </c:pt>
                <c:pt idx="2162">
                  <c:v>465.96116687907835</c:v>
                </c:pt>
                <c:pt idx="2163">
                  <c:v>465.96439749699249</c:v>
                </c:pt>
                <c:pt idx="2164">
                  <c:v>465.96762664474284</c:v>
                </c:pt>
                <c:pt idx="2165">
                  <c:v>465.97085432367669</c:v>
                </c:pt>
                <c:pt idx="2166">
                  <c:v>465.97408053514016</c:v>
                </c:pt>
                <c:pt idx="2167">
                  <c:v>465.97730528047686</c:v>
                </c:pt>
                <c:pt idx="2168">
                  <c:v>465.98052856102936</c:v>
                </c:pt>
                <c:pt idx="2169">
                  <c:v>465.98375037813724</c:v>
                </c:pt>
                <c:pt idx="2170">
                  <c:v>465.9869707331394</c:v>
                </c:pt>
                <c:pt idx="2171">
                  <c:v>465.99018962737182</c:v>
                </c:pt>
                <c:pt idx="2172">
                  <c:v>465.99340706216981</c:v>
                </c:pt>
                <c:pt idx="2173">
                  <c:v>465.99662303886612</c:v>
                </c:pt>
                <c:pt idx="2174">
                  <c:v>465.99983755879157</c:v>
                </c:pt>
                <c:pt idx="2175">
                  <c:v>466.00305062327533</c:v>
                </c:pt>
                <c:pt idx="2176">
                  <c:v>466.00626223364497</c:v>
                </c:pt>
                <c:pt idx="2177">
                  <c:v>466.0094723912257</c:v>
                </c:pt>
                <c:pt idx="2178">
                  <c:v>466.01268109734184</c:v>
                </c:pt>
                <c:pt idx="2179">
                  <c:v>466.01588835331495</c:v>
                </c:pt>
                <c:pt idx="2180">
                  <c:v>466.01909416046533</c:v>
                </c:pt>
                <c:pt idx="2181">
                  <c:v>466.02229852011135</c:v>
                </c:pt>
                <c:pt idx="2182">
                  <c:v>466.02550143356922</c:v>
                </c:pt>
                <c:pt idx="2183">
                  <c:v>466.02870290215378</c:v>
                </c:pt>
                <c:pt idx="2184">
                  <c:v>466.03190292717801</c:v>
                </c:pt>
                <c:pt idx="2185">
                  <c:v>466.03510150995339</c:v>
                </c:pt>
                <c:pt idx="2186">
                  <c:v>466.03829865178858</c:v>
                </c:pt>
                <c:pt idx="2187">
                  <c:v>466.04149435399188</c:v>
                </c:pt>
                <c:pt idx="2188">
                  <c:v>466.04468861786825</c:v>
                </c:pt>
                <c:pt idx="2189">
                  <c:v>466.04788144472241</c:v>
                </c:pt>
                <c:pt idx="2190">
                  <c:v>466.05107283585608</c:v>
                </c:pt>
                <c:pt idx="2191">
                  <c:v>466.05426279257028</c:v>
                </c:pt>
                <c:pt idx="2192">
                  <c:v>466.05745131616283</c:v>
                </c:pt>
                <c:pt idx="2193">
                  <c:v>466.06063840793109</c:v>
                </c:pt>
                <c:pt idx="2194">
                  <c:v>466.06382406917049</c:v>
                </c:pt>
                <c:pt idx="2195">
                  <c:v>466.06700830117387</c:v>
                </c:pt>
                <c:pt idx="2196">
                  <c:v>466.07019110523345</c:v>
                </c:pt>
                <c:pt idx="2197">
                  <c:v>466.07337248263815</c:v>
                </c:pt>
                <c:pt idx="2198">
                  <c:v>466.07655243467724</c:v>
                </c:pt>
                <c:pt idx="2199">
                  <c:v>466.07973096263612</c:v>
                </c:pt>
                <c:pt idx="2200">
                  <c:v>466.08290806780002</c:v>
                </c:pt>
                <c:pt idx="2201">
                  <c:v>466.08608375145144</c:v>
                </c:pt>
                <c:pt idx="2202">
                  <c:v>466.08925801487169</c:v>
                </c:pt>
                <c:pt idx="2203">
                  <c:v>466.09243085934037</c:v>
                </c:pt>
                <c:pt idx="2204">
                  <c:v>466.09560228613475</c:v>
                </c:pt>
                <c:pt idx="2205">
                  <c:v>466.09877229653131</c:v>
                </c:pt>
                <c:pt idx="2206">
                  <c:v>466.10194089180362</c:v>
                </c:pt>
                <c:pt idx="2207">
                  <c:v>466.10510807322453</c:v>
                </c:pt>
                <c:pt idx="2208">
                  <c:v>466.10827384206488</c:v>
                </c:pt>
                <c:pt idx="2209">
                  <c:v>466.11143819959341</c:v>
                </c:pt>
                <c:pt idx="2210">
                  <c:v>466.11460114707808</c:v>
                </c:pt>
                <c:pt idx="2211">
                  <c:v>466.1177626857837</c:v>
                </c:pt>
                <c:pt idx="2212">
                  <c:v>466.12092281697505</c:v>
                </c:pt>
                <c:pt idx="2213">
                  <c:v>466.12408154191365</c:v>
                </c:pt>
                <c:pt idx="2214">
                  <c:v>466.12723886186023</c:v>
                </c:pt>
                <c:pt idx="2215">
                  <c:v>466.13039477807354</c:v>
                </c:pt>
                <c:pt idx="2216">
                  <c:v>466.13354929181105</c:v>
                </c:pt>
                <c:pt idx="2217">
                  <c:v>466.13670240432788</c:v>
                </c:pt>
                <c:pt idx="2218">
                  <c:v>466.13985411687798</c:v>
                </c:pt>
                <c:pt idx="2219">
                  <c:v>466.14300443071312</c:v>
                </c:pt>
                <c:pt idx="2220">
                  <c:v>466.14615334708407</c:v>
                </c:pt>
                <c:pt idx="2221">
                  <c:v>466.14930086723945</c:v>
                </c:pt>
                <c:pt idx="2222">
                  <c:v>466.15244699242584</c:v>
                </c:pt>
                <c:pt idx="2223">
                  <c:v>466.15559172388879</c:v>
                </c:pt>
                <c:pt idx="2224">
                  <c:v>466.15873506287244</c:v>
                </c:pt>
                <c:pt idx="2225">
                  <c:v>466.16187701061779</c:v>
                </c:pt>
                <c:pt idx="2226">
                  <c:v>466.1650175683663</c:v>
                </c:pt>
                <c:pt idx="2227">
                  <c:v>466.16815673735613</c:v>
                </c:pt>
                <c:pt idx="2228">
                  <c:v>466.17129451882425</c:v>
                </c:pt>
                <c:pt idx="2229">
                  <c:v>466.17443091400605</c:v>
                </c:pt>
                <c:pt idx="2230">
                  <c:v>466.17756592413525</c:v>
                </c:pt>
                <c:pt idx="2231">
                  <c:v>466.18069955044405</c:v>
                </c:pt>
                <c:pt idx="2232">
                  <c:v>466.18383179416293</c:v>
                </c:pt>
                <c:pt idx="2233">
                  <c:v>466.18696265652045</c:v>
                </c:pt>
                <c:pt idx="2234">
                  <c:v>466.19009213874341</c:v>
                </c:pt>
                <c:pt idx="2235">
                  <c:v>466.19322024205809</c:v>
                </c:pt>
                <c:pt idx="2236">
                  <c:v>466.19634696768759</c:v>
                </c:pt>
                <c:pt idx="2237">
                  <c:v>466.19947231685455</c:v>
                </c:pt>
                <c:pt idx="2238">
                  <c:v>466.2025962907793</c:v>
                </c:pt>
                <c:pt idx="2239">
                  <c:v>466.20571889068117</c:v>
                </c:pt>
                <c:pt idx="2240">
                  <c:v>466.20884011777702</c:v>
                </c:pt>
                <c:pt idx="2241">
                  <c:v>466.21195997328323</c:v>
                </c:pt>
                <c:pt idx="2242">
                  <c:v>466.21507845841296</c:v>
                </c:pt>
                <c:pt idx="2243">
                  <c:v>466.21819557437959</c:v>
                </c:pt>
                <c:pt idx="2244">
                  <c:v>466.22131132239377</c:v>
                </c:pt>
                <c:pt idx="2245">
                  <c:v>466.22442570366434</c:v>
                </c:pt>
                <c:pt idx="2246">
                  <c:v>466.22753871939932</c:v>
                </c:pt>
                <c:pt idx="2247">
                  <c:v>466.2306503708046</c:v>
                </c:pt>
                <c:pt idx="2248">
                  <c:v>466.23376065908491</c:v>
                </c:pt>
                <c:pt idx="2249">
                  <c:v>466.23686958544272</c:v>
                </c:pt>
                <c:pt idx="2250">
                  <c:v>466.23997715107942</c:v>
                </c:pt>
                <c:pt idx="2251">
                  <c:v>466.24308335719462</c:v>
                </c:pt>
                <c:pt idx="2252">
                  <c:v>466.24618820498699</c:v>
                </c:pt>
                <c:pt idx="2253">
                  <c:v>466.249291695652</c:v>
                </c:pt>
                <c:pt idx="2254">
                  <c:v>466.25239383038519</c:v>
                </c:pt>
                <c:pt idx="2255">
                  <c:v>466.25549461037963</c:v>
                </c:pt>
                <c:pt idx="2256">
                  <c:v>466.25859403682762</c:v>
                </c:pt>
                <c:pt idx="2257">
                  <c:v>466.26169211091849</c:v>
                </c:pt>
                <c:pt idx="2258">
                  <c:v>466.26478883384141</c:v>
                </c:pt>
                <c:pt idx="2259">
                  <c:v>466.26788420678332</c:v>
                </c:pt>
                <c:pt idx="2260">
                  <c:v>466.2709782309293</c:v>
                </c:pt>
                <c:pt idx="2261">
                  <c:v>466.27407090746351</c:v>
                </c:pt>
                <c:pt idx="2262">
                  <c:v>466.27716223756858</c:v>
                </c:pt>
                <c:pt idx="2263">
                  <c:v>466.28025222242513</c:v>
                </c:pt>
                <c:pt idx="2264">
                  <c:v>466.28334086321166</c:v>
                </c:pt>
                <c:pt idx="2265">
                  <c:v>466.28642816110681</c:v>
                </c:pt>
                <c:pt idx="2266">
                  <c:v>466.28951411728627</c:v>
                </c:pt>
                <c:pt idx="2267">
                  <c:v>466.2925987329246</c:v>
                </c:pt>
                <c:pt idx="2268">
                  <c:v>466.29568200919431</c:v>
                </c:pt>
                <c:pt idx="2269">
                  <c:v>466.29876394726801</c:v>
                </c:pt>
                <c:pt idx="2270">
                  <c:v>466.30184454831499</c:v>
                </c:pt>
                <c:pt idx="2271">
                  <c:v>466.30492381350325</c:v>
                </c:pt>
                <c:pt idx="2272">
                  <c:v>466.30800174400053</c:v>
                </c:pt>
                <c:pt idx="2273">
                  <c:v>466.31107834097133</c:v>
                </c:pt>
                <c:pt idx="2274">
                  <c:v>466.31415360557975</c:v>
                </c:pt>
                <c:pt idx="2275">
                  <c:v>466.31722753898856</c:v>
                </c:pt>
                <c:pt idx="2276">
                  <c:v>466.32030014235744</c:v>
                </c:pt>
                <c:pt idx="2277">
                  <c:v>466.3233714168469</c:v>
                </c:pt>
                <c:pt idx="2278">
                  <c:v>466.32644136361364</c:v>
                </c:pt>
                <c:pt idx="2279">
                  <c:v>466.32950998381409</c:v>
                </c:pt>
                <c:pt idx="2280">
                  <c:v>466.33257727860314</c:v>
                </c:pt>
                <c:pt idx="2281">
                  <c:v>466.33564324913391</c:v>
                </c:pt>
                <c:pt idx="2282">
                  <c:v>466.33870789655805</c:v>
                </c:pt>
                <c:pt idx="2283">
                  <c:v>466.34177122202584</c:v>
                </c:pt>
                <c:pt idx="2284">
                  <c:v>466.34483322668524</c:v>
                </c:pt>
                <c:pt idx="2285">
                  <c:v>466.34789391168431</c:v>
                </c:pt>
                <c:pt idx="2286">
                  <c:v>466.35095327816805</c:v>
                </c:pt>
                <c:pt idx="2287">
                  <c:v>466.35401132728128</c:v>
                </c:pt>
                <c:pt idx="2288">
                  <c:v>466.35706806016583</c:v>
                </c:pt>
                <c:pt idx="2289">
                  <c:v>466.36012347796373</c:v>
                </c:pt>
                <c:pt idx="2290">
                  <c:v>466.36317758181394</c:v>
                </c:pt>
                <c:pt idx="2291">
                  <c:v>466.36623037285483</c:v>
                </c:pt>
                <c:pt idx="2292">
                  <c:v>466.36928185222348</c:v>
                </c:pt>
                <c:pt idx="2293">
                  <c:v>466.37233202105489</c:v>
                </c:pt>
                <c:pt idx="2294">
                  <c:v>466.37538088048291</c:v>
                </c:pt>
                <c:pt idx="2295">
                  <c:v>466.37842843163986</c:v>
                </c:pt>
                <c:pt idx="2296">
                  <c:v>466.38147467565631</c:v>
                </c:pt>
                <c:pt idx="2297">
                  <c:v>466.38451961366161</c:v>
                </c:pt>
                <c:pt idx="2298">
                  <c:v>466.38756324678411</c:v>
                </c:pt>
                <c:pt idx="2299">
                  <c:v>466.39060557614954</c:v>
                </c:pt>
                <c:pt idx="2300">
                  <c:v>466.39364660288368</c:v>
                </c:pt>
                <c:pt idx="2301">
                  <c:v>466.39668632810952</c:v>
                </c:pt>
                <c:pt idx="2302">
                  <c:v>466.39972475294883</c:v>
                </c:pt>
                <c:pt idx="2303">
                  <c:v>466.40276187852299</c:v>
                </c:pt>
                <c:pt idx="2304">
                  <c:v>466.40579770595048</c:v>
                </c:pt>
                <c:pt idx="2305">
                  <c:v>466.40883223634904</c:v>
                </c:pt>
                <c:pt idx="2306">
                  <c:v>466.41186547083521</c:v>
                </c:pt>
                <c:pt idx="2307">
                  <c:v>466.41489741052351</c:v>
                </c:pt>
                <c:pt idx="2308">
                  <c:v>466.41792805652767</c:v>
                </c:pt>
                <c:pt idx="2309">
                  <c:v>466.42095740995939</c:v>
                </c:pt>
                <c:pt idx="2310">
                  <c:v>466.42398547192903</c:v>
                </c:pt>
                <c:pt idx="2311">
                  <c:v>466.42701224354562</c:v>
                </c:pt>
                <c:pt idx="2312">
                  <c:v>466.43003772591709</c:v>
                </c:pt>
                <c:pt idx="2313">
                  <c:v>466.43306192014916</c:v>
                </c:pt>
                <c:pt idx="2314">
                  <c:v>466.43608482734709</c:v>
                </c:pt>
                <c:pt idx="2315">
                  <c:v>466.43910644861404</c:v>
                </c:pt>
                <c:pt idx="2316">
                  <c:v>466.44212678505164</c:v>
                </c:pt>
                <c:pt idx="2317">
                  <c:v>466.44514583776072</c:v>
                </c:pt>
                <c:pt idx="2318">
                  <c:v>466.44816360784006</c:v>
                </c:pt>
                <c:pt idx="2319">
                  <c:v>466.4511800963877</c:v>
                </c:pt>
                <c:pt idx="2320">
                  <c:v>466.45419530449954</c:v>
                </c:pt>
                <c:pt idx="2321">
                  <c:v>466.45720923327082</c:v>
                </c:pt>
                <c:pt idx="2322">
                  <c:v>466.46022188379459</c:v>
                </c:pt>
                <c:pt idx="2323">
                  <c:v>466.46323325716287</c:v>
                </c:pt>
                <c:pt idx="2324">
                  <c:v>466.46624335446683</c:v>
                </c:pt>
                <c:pt idx="2325">
                  <c:v>466.46925217679512</c:v>
                </c:pt>
                <c:pt idx="2326">
                  <c:v>466.47225972523569</c:v>
                </c:pt>
                <c:pt idx="2327">
                  <c:v>466.4752660008748</c:v>
                </c:pt>
                <c:pt idx="2328">
                  <c:v>466.47827100479799</c:v>
                </c:pt>
                <c:pt idx="2329">
                  <c:v>466.4812747380887</c:v>
                </c:pt>
                <c:pt idx="2330">
                  <c:v>466.48427720182883</c:v>
                </c:pt>
                <c:pt idx="2331">
                  <c:v>466.48727839709989</c:v>
                </c:pt>
                <c:pt idx="2332">
                  <c:v>466.49027832498081</c:v>
                </c:pt>
                <c:pt idx="2333">
                  <c:v>466.49327698655031</c:v>
                </c:pt>
                <c:pt idx="2334">
                  <c:v>466.49627438288468</c:v>
                </c:pt>
                <c:pt idx="2335">
                  <c:v>466.49927051505921</c:v>
                </c:pt>
                <c:pt idx="2336">
                  <c:v>466.50226538414773</c:v>
                </c:pt>
                <c:pt idx="2337">
                  <c:v>466.50525899122374</c:v>
                </c:pt>
                <c:pt idx="2338">
                  <c:v>466.50825133735731</c:v>
                </c:pt>
                <c:pt idx="2339">
                  <c:v>466.51124242361954</c:v>
                </c:pt>
                <c:pt idx="2340">
                  <c:v>466.51423225107766</c:v>
                </c:pt>
                <c:pt idx="2341">
                  <c:v>466.51722082079993</c:v>
                </c:pt>
                <c:pt idx="2342">
                  <c:v>466.52020813385167</c:v>
                </c:pt>
                <c:pt idx="2343">
                  <c:v>466.52319419129702</c:v>
                </c:pt>
                <c:pt idx="2344">
                  <c:v>466.52617899419971</c:v>
                </c:pt>
                <c:pt idx="2345">
                  <c:v>466.529162543621</c:v>
                </c:pt>
                <c:pt idx="2346">
                  <c:v>466.53214484062107</c:v>
                </c:pt>
                <c:pt idx="2347">
                  <c:v>466.53512588625961</c:v>
                </c:pt>
                <c:pt idx="2348">
                  <c:v>466.53810568159383</c:v>
                </c:pt>
                <c:pt idx="2349">
                  <c:v>466.5410842276803</c:v>
                </c:pt>
                <c:pt idx="2350">
                  <c:v>466.54406152557385</c:v>
                </c:pt>
                <c:pt idx="2351">
                  <c:v>466.54703757632814</c:v>
                </c:pt>
                <c:pt idx="2352">
                  <c:v>466.55001238099516</c:v>
                </c:pt>
                <c:pt idx="2353">
                  <c:v>466.55298594062708</c:v>
                </c:pt>
                <c:pt idx="2354">
                  <c:v>466.55595825627216</c:v>
                </c:pt>
                <c:pt idx="2355">
                  <c:v>466.55892932897933</c:v>
                </c:pt>
                <c:pt idx="2356">
                  <c:v>466.5618991597957</c:v>
                </c:pt>
                <c:pt idx="2357">
                  <c:v>466.56486774976656</c:v>
                </c:pt>
                <c:pt idx="2358">
                  <c:v>466.5678350999367</c:v>
                </c:pt>
                <c:pt idx="2359">
                  <c:v>466.57080121134919</c:v>
                </c:pt>
                <c:pt idx="2360">
                  <c:v>466.57376608504489</c:v>
                </c:pt>
                <c:pt idx="2361">
                  <c:v>466.57672972206529</c:v>
                </c:pt>
                <c:pt idx="2362">
                  <c:v>466.57969212344835</c:v>
                </c:pt>
                <c:pt idx="2363">
                  <c:v>466.58265329023283</c:v>
                </c:pt>
                <c:pt idx="2364">
                  <c:v>466.58561322345469</c:v>
                </c:pt>
                <c:pt idx="2365">
                  <c:v>466.58857192414933</c:v>
                </c:pt>
                <c:pt idx="2366">
                  <c:v>466.59152939335036</c:v>
                </c:pt>
                <c:pt idx="2367">
                  <c:v>466.59448563209037</c:v>
                </c:pt>
                <c:pt idx="2368">
                  <c:v>466.59744064140011</c:v>
                </c:pt>
                <c:pt idx="2369">
                  <c:v>466.60039442231073</c:v>
                </c:pt>
                <c:pt idx="2370">
                  <c:v>466.60334697584949</c:v>
                </c:pt>
                <c:pt idx="2371">
                  <c:v>466.60629830304487</c:v>
                </c:pt>
                <c:pt idx="2372">
                  <c:v>466.60924840492214</c:v>
                </c:pt>
                <c:pt idx="2373">
                  <c:v>466.61219728250643</c:v>
                </c:pt>
                <c:pt idx="2374">
                  <c:v>466.61514493682068</c:v>
                </c:pt>
                <c:pt idx="2375">
                  <c:v>466.61809136888797</c:v>
                </c:pt>
                <c:pt idx="2376">
                  <c:v>466.62103657972892</c:v>
                </c:pt>
                <c:pt idx="2377">
                  <c:v>466.62398057036251</c:v>
                </c:pt>
                <c:pt idx="2378">
                  <c:v>466.62692334180764</c:v>
                </c:pt>
                <c:pt idx="2379">
                  <c:v>466.62986489508143</c:v>
                </c:pt>
                <c:pt idx="2380">
                  <c:v>466.63280523119948</c:v>
                </c:pt>
                <c:pt idx="2381">
                  <c:v>466.63574435117607</c:v>
                </c:pt>
                <c:pt idx="2382">
                  <c:v>466.63868225602488</c:v>
                </c:pt>
                <c:pt idx="2383">
                  <c:v>466.64161894675766</c:v>
                </c:pt>
                <c:pt idx="2384">
                  <c:v>466.64455442438538</c:v>
                </c:pt>
                <c:pt idx="2385">
                  <c:v>466.64748868991688</c:v>
                </c:pt>
                <c:pt idx="2386">
                  <c:v>466.6504217443611</c:v>
                </c:pt>
                <c:pt idx="2387">
                  <c:v>466.65335358872454</c:v>
                </c:pt>
                <c:pt idx="2388">
                  <c:v>466.65628422401244</c:v>
                </c:pt>
                <c:pt idx="2389">
                  <c:v>466.65921365123012</c:v>
                </c:pt>
                <c:pt idx="2390">
                  <c:v>466.66214187138002</c:v>
                </c:pt>
                <c:pt idx="2391">
                  <c:v>466.66506888546422</c:v>
                </c:pt>
                <c:pt idx="2392">
                  <c:v>466.66799469448358</c:v>
                </c:pt>
                <c:pt idx="2393">
                  <c:v>466.67091929943723</c:v>
                </c:pt>
                <c:pt idx="2394">
                  <c:v>466.67384270132374</c:v>
                </c:pt>
                <c:pt idx="2395">
                  <c:v>466.67676490113945</c:v>
                </c:pt>
                <c:pt idx="2396">
                  <c:v>466.67968589988033</c:v>
                </c:pt>
                <c:pt idx="2397">
                  <c:v>466.68260569854084</c:v>
                </c:pt>
                <c:pt idx="2398">
                  <c:v>466.68552429811376</c:v>
                </c:pt>
                <c:pt idx="2399">
                  <c:v>466.68844169959181</c:v>
                </c:pt>
                <c:pt idx="2400">
                  <c:v>466.69135790396501</c:v>
                </c:pt>
                <c:pt idx="2401">
                  <c:v>466.69427291222337</c:v>
                </c:pt>
                <c:pt idx="2402">
                  <c:v>466.6971867253551</c:v>
                </c:pt>
                <c:pt idx="2403">
                  <c:v>466.7000993443466</c:v>
                </c:pt>
                <c:pt idx="2404">
                  <c:v>466.70301077018422</c:v>
                </c:pt>
                <c:pt idx="2405">
                  <c:v>466.70592100385267</c:v>
                </c:pt>
                <c:pt idx="2406">
                  <c:v>466.70883004633504</c:v>
                </c:pt>
                <c:pt idx="2407">
                  <c:v>466.71173789861325</c:v>
                </c:pt>
                <c:pt idx="2408">
                  <c:v>466.71464456166876</c:v>
                </c:pt>
                <c:pt idx="2409">
                  <c:v>466.7175500364811</c:v>
                </c:pt>
                <c:pt idx="2410">
                  <c:v>466.72045432402848</c:v>
                </c:pt>
                <c:pt idx="2411">
                  <c:v>466.72335742528833</c:v>
                </c:pt>
                <c:pt idx="2412">
                  <c:v>466.72625934123704</c:v>
                </c:pt>
                <c:pt idx="2413">
                  <c:v>466.72916007284908</c:v>
                </c:pt>
                <c:pt idx="2414">
                  <c:v>466.73205962109802</c:v>
                </c:pt>
                <c:pt idx="2415">
                  <c:v>466.73495798695723</c:v>
                </c:pt>
                <c:pt idx="2416">
                  <c:v>466.73785517139692</c:v>
                </c:pt>
                <c:pt idx="2417">
                  <c:v>466.74075117538723</c:v>
                </c:pt>
                <c:pt idx="2418">
                  <c:v>466.74364599989804</c:v>
                </c:pt>
                <c:pt idx="2419">
                  <c:v>466.74653964589595</c:v>
                </c:pt>
                <c:pt idx="2420">
                  <c:v>466.74943211434783</c:v>
                </c:pt>
                <c:pt idx="2421">
                  <c:v>466.75232340621869</c:v>
                </c:pt>
                <c:pt idx="2422">
                  <c:v>466.75521352247313</c:v>
                </c:pt>
                <c:pt idx="2423">
                  <c:v>466.758102464074</c:v>
                </c:pt>
                <c:pt idx="2424">
                  <c:v>466.7609902319823</c:v>
                </c:pt>
                <c:pt idx="2425">
                  <c:v>466.76387682715938</c:v>
                </c:pt>
                <c:pt idx="2426">
                  <c:v>466.76676225056451</c:v>
                </c:pt>
                <c:pt idx="2427">
                  <c:v>466.7696465031554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05-410C-B53A-9DE8BE35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  <c:max val="24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05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经营规模（亩）</a:t>
                </a:r>
              </a:p>
            </c:rich>
          </c:tx>
          <c:layout>
            <c:manualLayout>
              <c:xMode val="edge"/>
              <c:yMode val="edge"/>
              <c:x val="0.41832596583321818"/>
              <c:y val="0.9239577865266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  <c:majorUnit val="20"/>
      </c:valAx>
      <c:valAx>
        <c:axId val="1212906464"/>
        <c:scaling>
          <c:orientation val="minMax"/>
          <c:max val="550"/>
          <c:min val="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050" baseline="0">
                    <a:solidFill>
                      <a:sysClr val="windowText" lastClr="000000"/>
                    </a:solidFill>
                    <a:ea typeface="宋体" panose="02010600030101010101" pitchFamily="2" charset="-122"/>
                  </a:rPr>
                  <a:t>单产（千克</a:t>
                </a:r>
                <a:r>
                  <a:rPr lang="en-US" altLang="zh-CN" sz="1050" baseline="0">
                    <a:solidFill>
                      <a:sysClr val="windowText" lastClr="000000"/>
                    </a:solidFill>
                    <a:ea typeface="宋体" panose="02010600030101010101" pitchFamily="2" charset="-122"/>
                  </a:rPr>
                  <a:t>/</a:t>
                </a:r>
                <a:r>
                  <a:rPr lang="zh-CN" altLang="en-US" sz="1050" baseline="0">
                    <a:solidFill>
                      <a:sysClr val="windowText" lastClr="000000"/>
                    </a:solidFill>
                    <a:ea typeface="宋体" panose="02010600030101010101" pitchFamily="2" charset="-122"/>
                  </a:rPr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  <c:maj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184486807570107"/>
          <c:y val="5.522783610382042E-2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78077082469953"/>
          <c:y val="3.2407407407407406E-2"/>
          <c:w val="0.81774554496477414"/>
          <c:h val="0.788780621172353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'二熟玉米（不）'!$F$33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'二熟玉米（不）'!$C$34:$C$127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'二熟玉米（不）'!$F$34:$F$127</c:f>
              <c:numCache>
                <c:formatCode>General</c:formatCode>
                <c:ptCount val="94"/>
                <c:pt idx="0">
                  <c:v>390.26247140558581</c:v>
                </c:pt>
                <c:pt idx="1">
                  <c:v>397.02538715657573</c:v>
                </c:pt>
                <c:pt idx="2">
                  <c:v>400.20427714040034</c:v>
                </c:pt>
                <c:pt idx="3">
                  <c:v>401.89101139122607</c:v>
                </c:pt>
                <c:pt idx="4">
                  <c:v>402.7522181530212</c:v>
                </c:pt>
                <c:pt idx="5">
                  <c:v>403.08837043227777</c:v>
                </c:pt>
                <c:pt idx="6">
                  <c:v>403.06129257229145</c:v>
                </c:pt>
                <c:pt idx="7">
                  <c:v>402.76837533980353</c:v>
                </c:pt>
                <c:pt idx="8">
                  <c:v>402.27289550059794</c:v>
                </c:pt>
                <c:pt idx="9">
                  <c:v>401.6183418766517</c:v>
                </c:pt>
                <c:pt idx="10">
                  <c:v>400.83591943021167</c:v>
                </c:pt>
                <c:pt idx="11">
                  <c:v>399.94879609662894</c:v>
                </c:pt>
                <c:pt idx="12">
                  <c:v>398.97465589055821</c:v>
                </c:pt>
                <c:pt idx="13">
                  <c:v>397.92731019776244</c:v>
                </c:pt>
                <c:pt idx="14">
                  <c:v>396.81775616040687</c:v>
                </c:pt>
                <c:pt idx="15">
                  <c:v>395.65489557345978</c:v>
                </c:pt>
                <c:pt idx="16">
                  <c:v>394.44603730857841</c:v>
                </c:pt>
                <c:pt idx="17">
                  <c:v>393.19725718086295</c:v>
                </c:pt>
                <c:pt idx="18">
                  <c:v>391.91366128038658</c:v>
                </c:pt>
                <c:pt idx="19">
                  <c:v>390.59958232130788</c:v>
                </c:pt>
                <c:pt idx="20">
                  <c:v>389.25872850573904</c:v>
                </c:pt>
                <c:pt idx="21">
                  <c:v>387.89429807635253</c:v>
                </c:pt>
                <c:pt idx="22">
                  <c:v>386.50906865044533</c:v>
                </c:pt>
                <c:pt idx="23">
                  <c:v>385.10546773200139</c:v>
                </c:pt>
                <c:pt idx="24">
                  <c:v>383.68562897950198</c:v>
                </c:pt>
                <c:pt idx="25">
                  <c:v>382.25143755699969</c:v>
                </c:pt>
                <c:pt idx="26">
                  <c:v>380.80456702169329</c:v>
                </c:pt>
                <c:pt idx="27">
                  <c:v>379.34650958025708</c:v>
                </c:pt>
                <c:pt idx="28">
                  <c:v>377.8786010987738</c:v>
                </c:pt>
                <c:pt idx="29">
                  <c:v>376.40204192448164</c:v>
                </c:pt>
                <c:pt idx="30">
                  <c:v>374.91791433620017</c:v>
                </c:pt>
                <c:pt idx="31">
                  <c:v>373.42719725993618</c:v>
                </c:pt>
                <c:pt idx="32">
                  <c:v>371.93077874999244</c:v>
                </c:pt>
                <c:pt idx="33">
                  <c:v>370.42946663206732</c:v>
                </c:pt>
                <c:pt idx="34">
                  <c:v>368.92399762495683</c:v>
                </c:pt>
                <c:pt idx="35">
                  <c:v>367.41504519547959</c:v>
                </c:pt>
                <c:pt idx="36">
                  <c:v>365.90322635278488</c:v>
                </c:pt>
                <c:pt idx="37">
                  <c:v>364.38910755000461</c:v>
                </c:pt>
                <c:pt idx="38">
                  <c:v>362.87320983090848</c:v>
                </c:pt>
                <c:pt idx="39">
                  <c:v>361.35601333502376</c:v>
                </c:pt>
                <c:pt idx="40">
                  <c:v>359.83796125522178</c:v>
                </c:pt>
                <c:pt idx="41">
                  <c:v>358.31946332605338</c:v>
                </c:pt>
                <c:pt idx="42">
                  <c:v>356.80089890832716</c:v>
                </c:pt>
                <c:pt idx="43">
                  <c:v>355.28261972497859</c:v>
                </c:pt>
                <c:pt idx="44">
                  <c:v>353.76495229469106</c:v>
                </c:pt>
                <c:pt idx="45">
                  <c:v>352.24820010264693</c:v>
                </c:pt>
                <c:pt idx="46">
                  <c:v>350.73264554191286</c:v>
                </c:pt>
                <c:pt idx="47">
                  <c:v>349.21855165407328</c:v>
                </c:pt>
                <c:pt idx="48">
                  <c:v>347.70616369362887</c:v>
                </c:pt>
                <c:pt idx="49">
                  <c:v>346.19571053725025</c:v>
                </c:pt>
                <c:pt idx="50">
                  <c:v>344.68740595607744</c:v>
                </c:pt>
                <c:pt idx="51">
                  <c:v>343.1814497668077</c:v>
                </c:pt>
                <c:pt idx="52">
                  <c:v>341.67802887523919</c:v>
                </c:pt>
                <c:pt idx="53">
                  <c:v>340.17731822416317</c:v>
                </c:pt>
                <c:pt idx="54">
                  <c:v>338.67948165599171</c:v>
                </c:pt>
                <c:pt idx="55">
                  <c:v>337.18467269920478</c:v>
                </c:pt>
                <c:pt idx="56">
                  <c:v>335.69303528659253</c:v>
                </c:pt>
                <c:pt idx="57">
                  <c:v>334.20470441230503</c:v>
                </c:pt>
                <c:pt idx="58">
                  <c:v>332.71980673389362</c:v>
                </c:pt>
                <c:pt idx="59">
                  <c:v>331.2384611248072</c:v>
                </c:pt>
                <c:pt idx="60">
                  <c:v>329.76077918218061</c:v>
                </c:pt>
                <c:pt idx="61">
                  <c:v>328.28686569421404</c:v>
                </c:pt>
                <c:pt idx="62">
                  <c:v>326.81681907095606</c:v>
                </c:pt>
                <c:pt idx="63">
                  <c:v>325.35073174189864</c:v>
                </c:pt>
                <c:pt idx="64">
                  <c:v>323.88869052341892</c:v>
                </c:pt>
                <c:pt idx="65">
                  <c:v>322.43077695878549</c:v>
                </c:pt>
                <c:pt idx="66">
                  <c:v>320.97706763316387</c:v>
                </c:pt>
                <c:pt idx="67">
                  <c:v>319.52763446580724</c:v>
                </c:pt>
                <c:pt idx="68">
                  <c:v>318.0825449813957</c:v>
                </c:pt>
                <c:pt idx="69">
                  <c:v>316.64186256229402</c:v>
                </c:pt>
                <c:pt idx="70">
                  <c:v>315.20564668332344</c:v>
                </c:pt>
                <c:pt idx="71">
                  <c:v>313.77395313049055</c:v>
                </c:pt>
                <c:pt idx="72">
                  <c:v>312.34683420497487</c:v>
                </c:pt>
                <c:pt idx="73">
                  <c:v>310.92433891355927</c:v>
                </c:pt>
                <c:pt idx="74">
                  <c:v>309.50651314657449</c:v>
                </c:pt>
                <c:pt idx="75">
                  <c:v>308.0933998443312</c:v>
                </c:pt>
                <c:pt idx="76">
                  <c:v>306.68503915292609</c:v>
                </c:pt>
                <c:pt idx="77">
                  <c:v>305.28146857023154</c:v>
                </c:pt>
                <c:pt idx="78">
                  <c:v>303.88272308279949</c:v>
                </c:pt>
                <c:pt idx="79">
                  <c:v>302.48883529435921</c:v>
                </c:pt>
                <c:pt idx="80">
                  <c:v>301.09983554651745</c:v>
                </c:pt>
                <c:pt idx="81">
                  <c:v>299.7157520322267</c:v>
                </c:pt>
                <c:pt idx="82">
                  <c:v>298.33661090253611</c:v>
                </c:pt>
                <c:pt idx="83">
                  <c:v>296.96243636710068</c:v>
                </c:pt>
                <c:pt idx="84">
                  <c:v>295.59325078887861</c:v>
                </c:pt>
                <c:pt idx="85">
                  <c:v>294.2290747734188</c:v>
                </c:pt>
                <c:pt idx="86">
                  <c:v>292.86992725310893</c:v>
                </c:pt>
                <c:pt idx="87">
                  <c:v>291.51582556671519</c:v>
                </c:pt>
                <c:pt idx="88">
                  <c:v>290.16678553453517</c:v>
                </c:pt>
                <c:pt idx="89">
                  <c:v>288.8228215294431</c:v>
                </c:pt>
                <c:pt idx="90">
                  <c:v>287.48394654410231</c:v>
                </c:pt>
                <c:pt idx="91">
                  <c:v>286.1501722545824</c:v>
                </c:pt>
                <c:pt idx="92">
                  <c:v>284.82150908061794</c:v>
                </c:pt>
                <c:pt idx="93">
                  <c:v>283.49796624271278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05-410C-B53A-9DE8BE354979}"/>
            </c:ext>
          </c:extLst>
        </c:ser>
        <c:ser>
          <c:idx val="1"/>
          <c:order val="1"/>
          <c:tx>
            <c:strRef>
              <c:f>'二熟玉米（不）'!$G$33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'二熟玉米（不）'!$C$34:$C$127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'二熟玉米（不）'!$G$34:$G$127</c:f>
              <c:numCache>
                <c:formatCode>General</c:formatCode>
                <c:ptCount val="94"/>
                <c:pt idx="0">
                  <c:v>429.24384750861572</c:v>
                </c:pt>
                <c:pt idx="1">
                  <c:v>428.59274965639588</c:v>
                </c:pt>
                <c:pt idx="2">
                  <c:v>427.94263942092493</c:v>
                </c:pt>
                <c:pt idx="3">
                  <c:v>427.293515304138</c:v>
                </c:pt>
                <c:pt idx="4">
                  <c:v>426.64537581024211</c:v>
                </c:pt>
                <c:pt idx="5">
                  <c:v>425.99821944571443</c:v>
                </c:pt>
                <c:pt idx="6">
                  <c:v>425.3520447192962</c:v>
                </c:pt>
                <c:pt idx="7">
                  <c:v>424.70685014199125</c:v>
                </c:pt>
                <c:pt idx="8">
                  <c:v>424.06263422706206</c:v>
                </c:pt>
                <c:pt idx="9">
                  <c:v>423.41939549002603</c:v>
                </c:pt>
                <c:pt idx="10">
                  <c:v>422.77713244865242</c:v>
                </c:pt>
                <c:pt idx="11">
                  <c:v>422.13584362295887</c:v>
                </c:pt>
                <c:pt idx="12">
                  <c:v>421.49552753520788</c:v>
                </c:pt>
                <c:pt idx="13">
                  <c:v>420.85618270990329</c:v>
                </c:pt>
                <c:pt idx="14">
                  <c:v>420.21780767378698</c:v>
                </c:pt>
                <c:pt idx="15">
                  <c:v>419.58040095583647</c:v>
                </c:pt>
                <c:pt idx="16">
                  <c:v>418.94396108725942</c:v>
                </c:pt>
                <c:pt idx="17">
                  <c:v>418.30848660149195</c:v>
                </c:pt>
                <c:pt idx="18">
                  <c:v>417.67397603419465</c:v>
                </c:pt>
                <c:pt idx="19">
                  <c:v>417.04042792324935</c:v>
                </c:pt>
                <c:pt idx="20">
                  <c:v>416.40784080875557</c:v>
                </c:pt>
                <c:pt idx="21">
                  <c:v>415.77621323302742</c:v>
                </c:pt>
                <c:pt idx="22">
                  <c:v>415.14554374059009</c:v>
                </c:pt>
                <c:pt idx="23">
                  <c:v>414.51583087817636</c:v>
                </c:pt>
                <c:pt idx="24">
                  <c:v>413.88707319472314</c:v>
                </c:pt>
                <c:pt idx="25">
                  <c:v>413.25926924136945</c:v>
                </c:pt>
                <c:pt idx="26">
                  <c:v>412.63241757145101</c:v>
                </c:pt>
                <c:pt idx="27">
                  <c:v>412.00651674049817</c:v>
                </c:pt>
                <c:pt idx="28">
                  <c:v>411.38156530623223</c:v>
                </c:pt>
                <c:pt idx="29">
                  <c:v>410.75756182856247</c:v>
                </c:pt>
                <c:pt idx="30">
                  <c:v>410.13450486958237</c:v>
                </c:pt>
                <c:pt idx="31">
                  <c:v>409.51239299356655</c:v>
                </c:pt>
                <c:pt idx="32">
                  <c:v>408.89122476696741</c:v>
                </c:pt>
                <c:pt idx="33">
                  <c:v>408.27099875841151</c:v>
                </c:pt>
                <c:pt idx="34">
                  <c:v>407.65171353869749</c:v>
                </c:pt>
                <c:pt idx="35">
                  <c:v>407.03336768079106</c:v>
                </c:pt>
                <c:pt idx="36">
                  <c:v>406.41595975982261</c:v>
                </c:pt>
                <c:pt idx="37">
                  <c:v>405.79948835308414</c:v>
                </c:pt>
                <c:pt idx="38">
                  <c:v>405.18395204002536</c:v>
                </c:pt>
                <c:pt idx="39">
                  <c:v>404.56934940225102</c:v>
                </c:pt>
                <c:pt idx="40">
                  <c:v>403.95567902351718</c:v>
                </c:pt>
                <c:pt idx="41">
                  <c:v>403.34293948972817</c:v>
                </c:pt>
                <c:pt idx="42">
                  <c:v>402.73112938893337</c:v>
                </c:pt>
                <c:pt idx="43">
                  <c:v>402.1202473113234</c:v>
                </c:pt>
                <c:pt idx="44">
                  <c:v>401.51029184922851</c:v>
                </c:pt>
                <c:pt idx="45">
                  <c:v>400.90126159711303</c:v>
                </c:pt>
                <c:pt idx="46">
                  <c:v>400.29315515157367</c:v>
                </c:pt>
                <c:pt idx="47">
                  <c:v>399.68597111133585</c:v>
                </c:pt>
                <c:pt idx="48">
                  <c:v>399.07970807725064</c:v>
                </c:pt>
                <c:pt idx="49">
                  <c:v>398.47436465229123</c:v>
                </c:pt>
                <c:pt idx="50">
                  <c:v>397.86993944155</c:v>
                </c:pt>
                <c:pt idx="51">
                  <c:v>397.26643105223513</c:v>
                </c:pt>
                <c:pt idx="52">
                  <c:v>396.66383809366755</c:v>
                </c:pt>
                <c:pt idx="53">
                  <c:v>396.06215917727718</c:v>
                </c:pt>
                <c:pt idx="54">
                  <c:v>395.46139291660131</c:v>
                </c:pt>
                <c:pt idx="55">
                  <c:v>394.86153792727919</c:v>
                </c:pt>
                <c:pt idx="56">
                  <c:v>394.2625928270503</c:v>
                </c:pt>
                <c:pt idx="57">
                  <c:v>393.66455623575087</c:v>
                </c:pt>
                <c:pt idx="58">
                  <c:v>393.06742677531048</c:v>
                </c:pt>
                <c:pt idx="59">
                  <c:v>392.47120306974915</c:v>
                </c:pt>
                <c:pt idx="60">
                  <c:v>391.87588374517401</c:v>
                </c:pt>
                <c:pt idx="61">
                  <c:v>391.28146742977628</c:v>
                </c:pt>
                <c:pt idx="62">
                  <c:v>390.6879527538278</c:v>
                </c:pt>
                <c:pt idx="63">
                  <c:v>390.09533834967789</c:v>
                </c:pt>
                <c:pt idx="64">
                  <c:v>389.50362285175135</c:v>
                </c:pt>
                <c:pt idx="65">
                  <c:v>388.91280489654343</c:v>
                </c:pt>
                <c:pt idx="66">
                  <c:v>388.32288312261784</c:v>
                </c:pt>
                <c:pt idx="67">
                  <c:v>387.73385617060342</c:v>
                </c:pt>
                <c:pt idx="68">
                  <c:v>387.14572268319091</c:v>
                </c:pt>
                <c:pt idx="69">
                  <c:v>386.55848130512999</c:v>
                </c:pt>
                <c:pt idx="70">
                  <c:v>385.972130683226</c:v>
                </c:pt>
                <c:pt idx="71">
                  <c:v>385.38666946633691</c:v>
                </c:pt>
                <c:pt idx="72">
                  <c:v>384.80209630536967</c:v>
                </c:pt>
                <c:pt idx="73">
                  <c:v>384.21840985327884</c:v>
                </c:pt>
                <c:pt idx="74">
                  <c:v>383.63560876506114</c:v>
                </c:pt>
                <c:pt idx="75">
                  <c:v>383.05369169775366</c:v>
                </c:pt>
                <c:pt idx="76">
                  <c:v>382.47265731043075</c:v>
                </c:pt>
                <c:pt idx="77">
                  <c:v>381.89250426420068</c:v>
                </c:pt>
                <c:pt idx="78">
                  <c:v>381.3132312222026</c:v>
                </c:pt>
                <c:pt idx="79">
                  <c:v>380.73483684960348</c:v>
                </c:pt>
                <c:pt idx="80">
                  <c:v>380.157319813595</c:v>
                </c:pt>
                <c:pt idx="81">
                  <c:v>379.58067878339057</c:v>
                </c:pt>
                <c:pt idx="82">
                  <c:v>379.00491243022185</c:v>
                </c:pt>
                <c:pt idx="83">
                  <c:v>378.43001942733696</c:v>
                </c:pt>
                <c:pt idx="84">
                  <c:v>377.85599844999558</c:v>
                </c:pt>
                <c:pt idx="85">
                  <c:v>377.28284817546722</c:v>
                </c:pt>
                <c:pt idx="86">
                  <c:v>376.71056728302767</c:v>
                </c:pt>
                <c:pt idx="87">
                  <c:v>376.139154453956</c:v>
                </c:pt>
                <c:pt idx="88">
                  <c:v>375.56860837153175</c:v>
                </c:pt>
                <c:pt idx="89">
                  <c:v>374.99892772103158</c:v>
                </c:pt>
                <c:pt idx="90">
                  <c:v>374.43011118972646</c:v>
                </c:pt>
                <c:pt idx="91">
                  <c:v>373.86215746687861</c:v>
                </c:pt>
                <c:pt idx="92">
                  <c:v>373.29506524373795</c:v>
                </c:pt>
                <c:pt idx="93">
                  <c:v>372.72883321354072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05-410C-B53A-9DE8BE35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经营规模（亩）</a:t>
                </a:r>
              </a:p>
            </c:rich>
          </c:tx>
          <c:layout>
            <c:manualLayout>
              <c:xMode val="edge"/>
              <c:yMode val="edge"/>
              <c:x val="0.41832596583321818"/>
              <c:y val="0.9239577865266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  <c:majorUnit val="5"/>
      </c:valAx>
      <c:valAx>
        <c:axId val="1212906464"/>
        <c:scaling>
          <c:orientation val="minMax"/>
          <c:max val="550"/>
          <c:min val="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  <c:maj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9406714785651794"/>
          <c:y val="5.5227836103820357E-2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78077082469953"/>
          <c:y val="3.2407407407407406E-2"/>
          <c:w val="0.81774554496477414"/>
          <c:h val="0.788780621172353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'二熟小麦（显著）'!$E$32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'二熟小麦（显著）'!$B$33:$B$93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'二熟小麦（显著）'!$E$33:$E$93</c:f>
              <c:numCache>
                <c:formatCode>General</c:formatCode>
                <c:ptCount val="61"/>
                <c:pt idx="0">
                  <c:v>450.96979221022895</c:v>
                </c:pt>
                <c:pt idx="1">
                  <c:v>467.88732722537941</c:v>
                </c:pt>
                <c:pt idx="2">
                  <c:v>475.89850447340552</c:v>
                </c:pt>
                <c:pt idx="3">
                  <c:v>480.12892836638531</c:v>
                </c:pt>
                <c:pt idx="4">
                  <c:v>482.24465759337227</c:v>
                </c:pt>
                <c:pt idx="5">
                  <c:v>483.00729693192864</c:v>
                </c:pt>
                <c:pt idx="6">
                  <c:v>482.83170590999822</c:v>
                </c:pt>
                <c:pt idx="7">
                  <c:v>481.96997715822744</c:v>
                </c:pt>
                <c:pt idx="8">
                  <c:v>480.58727878972746</c:v>
                </c:pt>
                <c:pt idx="9">
                  <c:v>478.79796769654172</c:v>
                </c:pt>
                <c:pt idx="10">
                  <c:v>476.68463586983376</c:v>
                </c:pt>
                <c:pt idx="11">
                  <c:v>474.30895659173439</c:v>
                </c:pt>
                <c:pt idx="12">
                  <c:v>471.71824243319685</c:v>
                </c:pt>
                <c:pt idx="13">
                  <c:v>468.94960630245225</c:v>
                </c:pt>
                <c:pt idx="14">
                  <c:v>466.03270849099647</c:v>
                </c:pt>
                <c:pt idx="15">
                  <c:v>462.99163154951032</c:v>
                </c:pt>
                <c:pt idx="16">
                  <c:v>459.84619662967742</c:v>
                </c:pt>
                <c:pt idx="17">
                  <c:v>456.61291049290224</c:v>
                </c:pt>
                <c:pt idx="18">
                  <c:v>453.30566143364769</c:v>
                </c:pt>
                <c:pt idx="19">
                  <c:v>449.93624032386782</c:v>
                </c:pt>
                <c:pt idx="20">
                  <c:v>446.51473722913829</c:v>
                </c:pt>
                <c:pt idx="21">
                  <c:v>443.04984779890566</c:v>
                </c:pt>
                <c:pt idx="22">
                  <c:v>439.54911311345938</c:v>
                </c:pt>
                <c:pt idx="23">
                  <c:v>436.01910969980202</c:v>
                </c:pt>
                <c:pt idx="24">
                  <c:v>432.46560171288667</c:v>
                </c:pt>
                <c:pt idx="25">
                  <c:v>428.89366402800135</c:v>
                </c:pt>
                <c:pt idx="26">
                  <c:v>425.30778271074024</c:v>
                </c:pt>
                <c:pt idx="27">
                  <c:v>421.71193770773084</c:v>
                </c:pt>
                <c:pt idx="28">
                  <c:v>418.10967142871141</c:v>
                </c:pt>
                <c:pt idx="29">
                  <c:v>414.50414603235515</c:v>
                </c:pt>
                <c:pt idx="30">
                  <c:v>410.89819159254466</c:v>
                </c:pt>
                <c:pt idx="31">
                  <c:v>407.29434684559038</c:v>
                </c:pt>
                <c:pt idx="32">
                  <c:v>403.69489385849039</c:v>
                </c:pt>
                <c:pt idx="33">
                  <c:v>400.10188768288111</c:v>
                </c:pt>
                <c:pt idx="34">
                  <c:v>396.51718184693732</c:v>
                </c:pt>
                <c:pt idx="35">
                  <c:v>392.94245037232241</c:v>
                </c:pt>
                <c:pt idx="36">
                  <c:v>389.37920687382552</c:v>
                </c:pt>
                <c:pt idx="37">
                  <c:v>385.82882119710678</c:v>
                </c:pt>
                <c:pt idx="38">
                  <c:v>382.29253396868705</c:v>
                </c:pt>
                <c:pt idx="39">
                  <c:v>378.77146936725978</c:v>
                </c:pt>
                <c:pt idx="40">
                  <c:v>375.26664637300405</c:v>
                </c:pt>
                <c:pt idx="41">
                  <c:v>371.77898870913708</c:v>
                </c:pt>
                <c:pt idx="42">
                  <c:v>368.3093336553431</c:v>
                </c:pt>
                <c:pt idx="43">
                  <c:v>364.85843988442406</c:v>
                </c:pt>
                <c:pt idx="44">
                  <c:v>361.42699445017206</c:v>
                </c:pt>
                <c:pt idx="45">
                  <c:v>358.01561903521508</c:v>
                </c:pt>
                <c:pt idx="46">
                  <c:v>354.62487555154809</c:v>
                </c:pt>
                <c:pt idx="47">
                  <c:v>351.25527117310918</c:v>
                </c:pt>
                <c:pt idx="48">
                  <c:v>347.90726286855664</c:v>
                </c:pt>
                <c:pt idx="49">
                  <c:v>344.58126149298465</c:v>
                </c:pt>
                <c:pt idx="50">
                  <c:v>341.27763548936025</c:v>
                </c:pt>
                <c:pt idx="51">
                  <c:v>337.99671424372565</c:v>
                </c:pt>
                <c:pt idx="52">
                  <c:v>334.73879113247176</c:v>
                </c:pt>
                <c:pt idx="53">
                  <c:v>331.50412629510794</c:v>
                </c:pt>
                <c:pt idx="54">
                  <c:v>328.29294916175502</c:v>
                </c:pt>
                <c:pt idx="55">
                  <c:v>325.10546076099962</c:v>
                </c:pt>
                <c:pt idx="56">
                  <c:v>321.94183583065575</c:v>
                </c:pt>
                <c:pt idx="57">
                  <c:v>318.80222475129386</c:v>
                </c:pt>
                <c:pt idx="58">
                  <c:v>315.6867553200986</c:v>
                </c:pt>
                <c:pt idx="59">
                  <c:v>312.59553438059226</c:v>
                </c:pt>
                <c:pt idx="60">
                  <c:v>309.52864932201885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05-410C-B53A-9DE8BE354979}"/>
            </c:ext>
          </c:extLst>
        </c:ser>
        <c:ser>
          <c:idx val="1"/>
          <c:order val="1"/>
          <c:tx>
            <c:strRef>
              <c:f>'二熟小麦（显著）'!$F$32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'二熟小麦（显著）'!$B$33:$B$93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'二熟小麦（显著）'!$F$33:$F$93</c:f>
              <c:numCache>
                <c:formatCode>General</c:formatCode>
                <c:ptCount val="61"/>
                <c:pt idx="0">
                  <c:v>439.12906382330755</c:v>
                </c:pt>
                <c:pt idx="1">
                  <c:v>421.14037459568056</c:v>
                </c:pt>
                <c:pt idx="2">
                  <c:v>411.98589650956313</c:v>
                </c:pt>
                <c:pt idx="3">
                  <c:v>406.31919853399665</c:v>
                </c:pt>
                <c:pt idx="4">
                  <c:v>402.51893891267633</c:v>
                </c:pt>
                <c:pt idx="5">
                  <c:v>399.87898407939241</c:v>
                </c:pt>
                <c:pt idx="6">
                  <c:v>398.02927769394989</c:v>
                </c:pt>
                <c:pt idx="7">
                  <c:v>396.75219765447497</c:v>
                </c:pt>
                <c:pt idx="8">
                  <c:v>395.90919090955128</c:v>
                </c:pt>
                <c:pt idx="9">
                  <c:v>395.4067545792949</c:v>
                </c:pt>
                <c:pt idx="10">
                  <c:v>395.17890684670846</c:v>
                </c:pt>
                <c:pt idx="11">
                  <c:v>395.17741109252239</c:v>
                </c:pt>
                <c:pt idx="12">
                  <c:v>395.36597670373948</c:v>
                </c:pt>
                <c:pt idx="13">
                  <c:v>395.71664379828246</c:v>
                </c:pt>
                <c:pt idx="14">
                  <c:v>396.20743546336877</c:v>
                </c:pt>
                <c:pt idx="15">
                  <c:v>396.82078003298784</c:v>
                </c:pt>
                <c:pt idx="16">
                  <c:v>397.54241951788237</c:v>
                </c:pt>
                <c:pt idx="17">
                  <c:v>398.36063520565392</c:v>
                </c:pt>
                <c:pt idx="18">
                  <c:v>399.26568614242757</c:v>
                </c:pt>
                <c:pt idx="19">
                  <c:v>400.24939408469805</c:v>
                </c:pt>
                <c:pt idx="20">
                  <c:v>401.30483145355197</c:v>
                </c:pt>
                <c:pt idx="21">
                  <c:v>402.42608314234263</c:v>
                </c:pt>
                <c:pt idx="22">
                  <c:v>403.60806220452588</c:v>
                </c:pt>
                <c:pt idx="23">
                  <c:v>404.84636546842302</c:v>
                </c:pt>
                <c:pt idx="24">
                  <c:v>406.13715915986489</c:v>
                </c:pt>
                <c:pt idx="25">
                  <c:v>407.47708736922533</c:v>
                </c:pt>
                <c:pt idx="26">
                  <c:v>408.86319811446288</c:v>
                </c:pt>
                <c:pt idx="27">
                  <c:v>410.29288310401557</c:v>
                </c:pt>
                <c:pt idx="28">
                  <c:v>411.76382827208198</c:v>
                </c:pt>
                <c:pt idx="29">
                  <c:v>413.27397286207065</c:v>
                </c:pt>
                <c:pt idx="30">
                  <c:v>414.82147535085164</c:v>
                </c:pt>
                <c:pt idx="31">
                  <c:v>416.40468489062351</c:v>
                </c:pt>
                <c:pt idx="32">
                  <c:v>418.02211723382737</c:v>
                </c:pt>
                <c:pt idx="33">
                  <c:v>419.67243432548861</c:v>
                </c:pt>
                <c:pt idx="34">
                  <c:v>421.35442691498071</c:v>
                </c:pt>
                <c:pt idx="35">
                  <c:v>423.06699966866211</c:v>
                </c:pt>
                <c:pt idx="36">
                  <c:v>424.80915836558376</c:v>
                </c:pt>
                <c:pt idx="37">
                  <c:v>426.57999883748545</c:v>
                </c:pt>
                <c:pt idx="38">
                  <c:v>428.37869737673333</c:v>
                </c:pt>
                <c:pt idx="39">
                  <c:v>430.20450238547153</c:v>
                </c:pt>
                <c:pt idx="40">
                  <c:v>432.0567270789906</c:v>
                </c:pt>
                <c:pt idx="41">
                  <c:v>433.93474308828661</c:v>
                </c:pt>
                <c:pt idx="42">
                  <c:v>435.8379748326754</c:v>
                </c:pt>
                <c:pt idx="43">
                  <c:v>437.76589455439125</c:v>
                </c:pt>
                <c:pt idx="44">
                  <c:v>439.71801792434746</c:v>
                </c:pt>
                <c:pt idx="45">
                  <c:v>441.69390014240389</c:v>
                </c:pt>
                <c:pt idx="46">
                  <c:v>443.69313246718451</c:v>
                </c:pt>
                <c:pt idx="47">
                  <c:v>445.71533912021266</c:v>
                </c:pt>
                <c:pt idx="48">
                  <c:v>447.76017451720855</c:v>
                </c:pt>
                <c:pt idx="49">
                  <c:v>449.82732078616397</c:v>
                </c:pt>
                <c:pt idx="50">
                  <c:v>451.9164855374911</c:v>
                </c:pt>
                <c:pt idx="51">
                  <c:v>454.02739985632786</c:v>
                </c:pt>
                <c:pt idx="52">
                  <c:v>456.15981649113041</c:v>
                </c:pt>
                <c:pt idx="53">
                  <c:v>458.31350821612523</c:v>
                </c:pt>
                <c:pt idx="54">
                  <c:v>460.48826634811007</c:v>
                </c:pt>
                <c:pt idx="55">
                  <c:v>462.68389940059376</c:v>
                </c:pt>
                <c:pt idx="56">
                  <c:v>464.90023186041446</c:v>
                </c:pt>
                <c:pt idx="57">
                  <c:v>467.13710307379745</c:v>
                </c:pt>
                <c:pt idx="58">
                  <c:v>469.39436623041081</c:v>
                </c:pt>
                <c:pt idx="59">
                  <c:v>471.67188743533984</c:v>
                </c:pt>
                <c:pt idx="60">
                  <c:v>473.96954486008644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05-410C-B53A-9DE8BE35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经营规模（亩）</a:t>
                </a:r>
              </a:p>
            </c:rich>
          </c:tx>
          <c:layout>
            <c:manualLayout>
              <c:xMode val="edge"/>
              <c:yMode val="edge"/>
              <c:x val="0.41832596583321818"/>
              <c:y val="0.9239577865266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  <c:majorUnit val="5"/>
      </c:valAx>
      <c:valAx>
        <c:axId val="1212906464"/>
        <c:scaling>
          <c:orientation val="minMax"/>
          <c:max val="600"/>
          <c:min val="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  <c:maj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184486807570107"/>
          <c:y val="5.522783610382042E-2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78077082469953"/>
          <c:y val="3.2407407407407406E-2"/>
          <c:w val="0.81774554496477414"/>
          <c:h val="0.788780621172353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'水稻弹性（显著）'!$E$25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'水稻弹性（显著）'!$B$26:$B$189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'水稻弹性（显著）'!$E$26:$E$189</c:f>
              <c:numCache>
                <c:formatCode>General</c:formatCode>
                <c:ptCount val="164"/>
                <c:pt idx="0">
                  <c:v>556.00989685151751</c:v>
                </c:pt>
                <c:pt idx="1">
                  <c:v>538.32188994889668</c:v>
                </c:pt>
                <c:pt idx="2">
                  <c:v>528.61796946164839</c:v>
                </c:pt>
                <c:pt idx="3">
                  <c:v>522.10252947743641</c:v>
                </c:pt>
                <c:pt idx="4">
                  <c:v>517.3056241642571</c:v>
                </c:pt>
                <c:pt idx="5">
                  <c:v>513.58214715052895</c:v>
                </c:pt>
                <c:pt idx="6">
                  <c:v>510.59190362388586</c:v>
                </c:pt>
                <c:pt idx="7">
                  <c:v>508.13374004559353</c:v>
                </c:pt>
                <c:pt idx="8">
                  <c:v>506.0789566286611</c:v>
                </c:pt>
                <c:pt idx="9">
                  <c:v>504.34030301558613</c:v>
                </c:pt>
                <c:pt idx="10">
                  <c:v>502.85594388410146</c:v>
                </c:pt>
                <c:pt idx="11">
                  <c:v>501.58048701043941</c:v>
                </c:pt>
                <c:pt idx="12">
                  <c:v>500.47964475780367</c:v>
                </c:pt>
                <c:pt idx="13">
                  <c:v>499.52689656016946</c:v>
                </c:pt>
                <c:pt idx="14">
                  <c:v>498.70131577140302</c:v>
                </c:pt>
                <c:pt idx="15">
                  <c:v>497.98610560950061</c:v>
                </c:pt>
                <c:pt idx="16">
                  <c:v>497.36758380479307</c:v>
                </c:pt>
                <c:pt idx="17">
                  <c:v>496.83446062434581</c:v>
                </c:pt>
                <c:pt idx="18">
                  <c:v>496.37731421698703</c:v>
                </c:pt>
                <c:pt idx="19">
                  <c:v>495.98820199243875</c:v>
                </c:pt>
                <c:pt idx="20">
                  <c:v>495.66036784704681</c:v>
                </c:pt>
                <c:pt idx="21">
                  <c:v>495.38801823917561</c:v>
                </c:pt>
                <c:pt idx="22">
                  <c:v>495.16614858395639</c:v>
                </c:pt>
                <c:pt idx="23">
                  <c:v>494.99040700088568</c:v>
                </c:pt>
                <c:pt idx="24">
                  <c:v>494.85698618193697</c:v>
                </c:pt>
                <c:pt idx="25">
                  <c:v>494.76253670230824</c:v>
                </c:pt>
                <c:pt idx="26">
                  <c:v>494.70409687384739</c:v>
                </c:pt>
                <c:pt idx="27">
                  <c:v>494.6790354983047</c:v>
                </c:pt>
                <c:pt idx="28">
                  <c:v>494.68500477936357</c:v>
                </c:pt>
                <c:pt idx="29">
                  <c:v>494.7199013079545</c:v>
                </c:pt>
                <c:pt idx="30">
                  <c:v>494.78183351778142</c:v>
                </c:pt>
                <c:pt idx="31">
                  <c:v>494.86909436704008</c:v>
                </c:pt>
                <c:pt idx="32">
                  <c:v>494.98013827238816</c:v>
                </c:pt>
                <c:pt idx="33">
                  <c:v>495.11356152633834</c:v>
                </c:pt>
                <c:pt idx="34">
                  <c:v>495.2680855865035</c:v>
                </c:pt>
                <c:pt idx="35">
                  <c:v>495.44254274665332</c:v>
                </c:pt>
                <c:pt idx="36">
                  <c:v>495.63586379430211</c:v>
                </c:pt>
                <c:pt idx="37">
                  <c:v>495.84706733390226</c:v>
                </c:pt>
                <c:pt idx="38">
                  <c:v>496.07525051355776</c:v>
                </c:pt>
                <c:pt idx="39">
                  <c:v>496.31958093998276</c:v>
                </c:pt>
                <c:pt idx="40">
                  <c:v>496.57928960394298</c:v>
                </c:pt>
                <c:pt idx="41">
                  <c:v>496.85366466865253</c:v>
                </c:pt>
                <c:pt idx="42">
                  <c:v>497.142045998085</c:v>
                </c:pt>
                <c:pt idx="43">
                  <c:v>497.44382032213088</c:v>
                </c:pt>
                <c:pt idx="44">
                  <c:v>497.75841695187501</c:v>
                </c:pt>
                <c:pt idx="45">
                  <c:v>498.08530397172194</c:v>
                </c:pt>
                <c:pt idx="46">
                  <c:v>498.42398484621867</c:v>
                </c:pt>
                <c:pt idx="47">
                  <c:v>498.77399538865922</c:v>
                </c:pt>
                <c:pt idx="48">
                  <c:v>499.134901046263</c:v>
                </c:pt>
                <c:pt idx="49">
                  <c:v>499.50629446315259</c:v>
                </c:pt>
                <c:pt idx="50">
                  <c:v>499.8877932877931</c:v>
                </c:pt>
                <c:pt idx="51">
                  <c:v>500.27903819611163</c:v>
                </c:pt>
                <c:pt idx="52">
                  <c:v>500.67969110539423</c:v>
                </c:pt>
                <c:pt idx="53">
                  <c:v>501.0894335573401</c:v>
                </c:pt>
                <c:pt idx="54">
                  <c:v>501.50796525145176</c:v>
                </c:pt>
                <c:pt idx="55">
                  <c:v>501.93500271234154</c:v>
                </c:pt>
                <c:pt idx="56">
                  <c:v>502.37027807657984</c:v>
                </c:pt>
                <c:pt idx="57">
                  <c:v>502.81353798647672</c:v>
                </c:pt>
                <c:pt idx="58">
                  <c:v>503.2645425797142</c:v>
                </c:pt>
                <c:pt idx="59">
                  <c:v>503.72306456505771</c:v>
                </c:pt>
                <c:pt idx="60">
                  <c:v>504.18888837551845</c:v>
                </c:pt>
                <c:pt idx="61">
                  <c:v>504.66180939132778</c:v>
                </c:pt>
                <c:pt idx="62">
                  <c:v>505.14163322594959</c:v>
                </c:pt>
                <c:pt idx="63">
                  <c:v>505.62817506910386</c:v>
                </c:pt>
                <c:pt idx="64">
                  <c:v>506.12125908145055</c:v>
                </c:pt>
                <c:pt idx="65">
                  <c:v>506.62071783613288</c:v>
                </c:pt>
                <c:pt idx="66">
                  <c:v>507.12639180292285</c:v>
                </c:pt>
                <c:pt idx="67">
                  <c:v>507.6381288711234</c:v>
                </c:pt>
                <c:pt idx="68">
                  <c:v>508.1557839078078</c:v>
                </c:pt>
                <c:pt idx="69">
                  <c:v>508.67921834829986</c:v>
                </c:pt>
                <c:pt idx="70">
                  <c:v>509.20829981612923</c:v>
                </c:pt>
                <c:pt idx="71">
                  <c:v>509.74290176995328</c:v>
                </c:pt>
                <c:pt idx="72">
                  <c:v>510.28290317519065</c:v>
                </c:pt>
                <c:pt idx="73">
                  <c:v>510.82818819833079</c:v>
                </c:pt>
                <c:pt idx="74">
                  <c:v>511.3786459220604</c:v>
                </c:pt>
                <c:pt idx="75">
                  <c:v>511.93417007954599</c:v>
                </c:pt>
                <c:pt idx="76">
                  <c:v>512.49465880634432</c:v>
                </c:pt>
                <c:pt idx="77">
                  <c:v>513.06001440856539</c:v>
                </c:pt>
                <c:pt idx="78">
                  <c:v>513.63014314602344</c:v>
                </c:pt>
                <c:pt idx="79">
                  <c:v>514.20495502924041</c:v>
                </c:pt>
                <c:pt idx="80">
                  <c:v>514.78436362925322</c:v>
                </c:pt>
                <c:pt idx="81">
                  <c:v>515.36828589926847</c:v>
                </c:pt>
                <c:pt idx="82">
                  <c:v>515.95664200729448</c:v>
                </c:pt>
                <c:pt idx="83">
                  <c:v>516.54935517895706</c:v>
                </c:pt>
                <c:pt idx="84">
                  <c:v>517.14635154975815</c:v>
                </c:pt>
                <c:pt idx="85">
                  <c:v>517.74756002611457</c:v>
                </c:pt>
                <c:pt idx="86">
                  <c:v>518.35291215455629</c:v>
                </c:pt>
                <c:pt idx="87">
                  <c:v>518.96234199851824</c:v>
                </c:pt>
                <c:pt idx="88">
                  <c:v>519.57578602220531</c:v>
                </c:pt>
                <c:pt idx="89">
                  <c:v>520.1931829810527</c:v>
                </c:pt>
                <c:pt idx="90">
                  <c:v>520.81447381833175</c:v>
                </c:pt>
                <c:pt idx="91">
                  <c:v>521.43960156750336</c:v>
                </c:pt>
                <c:pt idx="92">
                  <c:v>522.06851125993364</c:v>
                </c:pt>
                <c:pt idx="93">
                  <c:v>522.70114983762335</c:v>
                </c:pt>
                <c:pt idx="94">
                  <c:v>523.33746607063836</c:v>
                </c:pt>
                <c:pt idx="95">
                  <c:v>523.97741047892725</c:v>
                </c:pt>
                <c:pt idx="96">
                  <c:v>524.62093525826344</c:v>
                </c:pt>
                <c:pt idx="97">
                  <c:v>525.26799421004637</c:v>
                </c:pt>
                <c:pt idx="98">
                  <c:v>525.91854267472547</c:v>
                </c:pt>
                <c:pt idx="99">
                  <c:v>526.57253746862943</c:v>
                </c:pt>
                <c:pt idx="100">
                  <c:v>527.22993682398965</c:v>
                </c:pt>
                <c:pt idx="101">
                  <c:v>527.89070033196913</c:v>
                </c:pt>
                <c:pt idx="102">
                  <c:v>528.55478888851701</c:v>
                </c:pt>
                <c:pt idx="103">
                  <c:v>529.22216464288852</c:v>
                </c:pt>
                <c:pt idx="104">
                  <c:v>529.89279094866561</c:v>
                </c:pt>
                <c:pt idx="105">
                  <c:v>530.56663231714253</c:v>
                </c:pt>
                <c:pt idx="106">
                  <c:v>531.24365437293602</c:v>
                </c:pt>
                <c:pt idx="107">
                  <c:v>531.9238238117</c:v>
                </c:pt>
                <c:pt idx="108">
                  <c:v>532.60710835982024</c:v>
                </c:pt>
                <c:pt idx="109">
                  <c:v>533.29347673598181</c:v>
                </c:pt>
                <c:pt idx="110">
                  <c:v>533.98289861451065</c:v>
                </c:pt>
                <c:pt idx="111">
                  <c:v>534.67534459038404</c:v>
                </c:pt>
                <c:pt idx="112">
                  <c:v>535.37078614582515</c:v>
                </c:pt>
                <c:pt idx="113">
                  <c:v>536.06919561839925</c:v>
                </c:pt>
                <c:pt idx="114">
                  <c:v>536.77054617052431</c:v>
                </c:pt>
                <c:pt idx="115">
                  <c:v>537.47481176032682</c:v>
                </c:pt>
                <c:pt idx="116">
                  <c:v>538.1819671137722</c:v>
                </c:pt>
                <c:pt idx="117">
                  <c:v>538.89198769800339</c:v>
                </c:pt>
                <c:pt idx="118">
                  <c:v>539.60484969582296</c:v>
                </c:pt>
                <c:pt idx="119">
                  <c:v>540.32052998126528</c:v>
                </c:pt>
                <c:pt idx="120">
                  <c:v>541.03900609619905</c:v>
                </c:pt>
                <c:pt idx="121">
                  <c:v>541.7602562279144</c:v>
                </c:pt>
                <c:pt idx="122">
                  <c:v>542.48425918763553</c:v>
                </c:pt>
                <c:pt idx="123">
                  <c:v>543.21099438992883</c:v>
                </c:pt>
                <c:pt idx="124">
                  <c:v>543.94044183294352</c:v>
                </c:pt>
                <c:pt idx="125">
                  <c:v>544.6725820794652</c:v>
                </c:pt>
                <c:pt idx="126">
                  <c:v>545.4073962387215</c:v>
                </c:pt>
                <c:pt idx="127">
                  <c:v>546.14486594892639</c:v>
                </c:pt>
                <c:pt idx="128">
                  <c:v>546.88497336050705</c:v>
                </c:pt>
                <c:pt idx="129">
                  <c:v>547.62770111999691</c:v>
                </c:pt>
                <c:pt idx="130">
                  <c:v>548.37303235455647</c:v>
                </c:pt>
                <c:pt idx="131">
                  <c:v>549.12095065709377</c:v>
                </c:pt>
                <c:pt idx="132">
                  <c:v>549.87144007195627</c:v>
                </c:pt>
                <c:pt idx="133">
                  <c:v>550.62448508117302</c:v>
                </c:pt>
                <c:pt idx="134">
                  <c:v>551.38007059121401</c:v>
                </c:pt>
                <c:pt idx="135">
                  <c:v>552.13818192025099</c:v>
                </c:pt>
                <c:pt idx="136">
                  <c:v>552.89880478589305</c:v>
                </c:pt>
                <c:pt idx="137">
                  <c:v>553.66192529337832</c:v>
                </c:pt>
                <c:pt idx="138">
                  <c:v>554.42752992419707</c:v>
                </c:pt>
                <c:pt idx="139">
                  <c:v>555.19560552513758</c:v>
                </c:pt>
                <c:pt idx="140">
                  <c:v>555.96613929772195</c:v>
                </c:pt>
                <c:pt idx="141">
                  <c:v>556.73911878803085</c:v>
                </c:pt>
                <c:pt idx="142">
                  <c:v>557.51453187688435</c:v>
                </c:pt>
                <c:pt idx="143">
                  <c:v>558.29236677038034</c:v>
                </c:pt>
                <c:pt idx="144">
                  <c:v>559.07261199075913</c:v>
                </c:pt>
                <c:pt idx="145">
                  <c:v>559.85525636759701</c:v>
                </c:pt>
                <c:pt idx="146">
                  <c:v>560.6402890292992</c:v>
                </c:pt>
                <c:pt idx="147">
                  <c:v>561.42769939489085</c:v>
                </c:pt>
                <c:pt idx="148">
                  <c:v>562.21747716609093</c:v>
                </c:pt>
                <c:pt idx="149">
                  <c:v>563.00961231965618</c:v>
                </c:pt>
                <c:pt idx="150">
                  <c:v>563.80409509998242</c:v>
                </c:pt>
                <c:pt idx="151">
                  <c:v>564.60091601196029</c:v>
                </c:pt>
                <c:pt idx="152">
                  <c:v>565.40006581406544</c:v>
                </c:pt>
                <c:pt idx="153">
                  <c:v>566.20153551168141</c:v>
                </c:pt>
                <c:pt idx="154">
                  <c:v>567.00531635064328</c:v>
                </c:pt>
                <c:pt idx="155">
                  <c:v>567.81139981099329</c:v>
                </c:pt>
                <c:pt idx="156">
                  <c:v>568.61977760093862</c:v>
                </c:pt>
                <c:pt idx="157">
                  <c:v>569.43044165100798</c:v>
                </c:pt>
                <c:pt idx="158">
                  <c:v>570.24338410839528</c:v>
                </c:pt>
                <c:pt idx="159">
                  <c:v>571.05859733148429</c:v>
                </c:pt>
                <c:pt idx="160">
                  <c:v>571.8760738845491</c:v>
                </c:pt>
                <c:pt idx="161">
                  <c:v>572.69580653262074</c:v>
                </c:pt>
                <c:pt idx="162">
                  <c:v>573.51778823651625</c:v>
                </c:pt>
                <c:pt idx="163">
                  <c:v>574.34201214802431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05-410C-B53A-9DE8BE354979}"/>
            </c:ext>
          </c:extLst>
        </c:ser>
        <c:ser>
          <c:idx val="1"/>
          <c:order val="1"/>
          <c:tx>
            <c:strRef>
              <c:f>'水稻弹性（显著）'!$F$25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'水稻弹性（显著）'!$B$26:$B$189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'水稻弹性（显著）'!$F$26:$F$189</c:f>
              <c:numCache>
                <c:formatCode>General</c:formatCode>
                <c:ptCount val="164"/>
                <c:pt idx="0">
                  <c:v>479.35486341080696</c:v>
                </c:pt>
                <c:pt idx="1">
                  <c:v>462.93522845354084</c:v>
                </c:pt>
                <c:pt idx="2">
                  <c:v>453.66467044784673</c:v>
                </c:pt>
                <c:pt idx="3">
                  <c:v>447.24982566069059</c:v>
                </c:pt>
                <c:pt idx="4">
                  <c:v>442.37474433324599</c:v>
                </c:pt>
                <c:pt idx="5">
                  <c:v>438.46180200279673</c:v>
                </c:pt>
                <c:pt idx="6">
                  <c:v>435.20630592706584</c:v>
                </c:pt>
                <c:pt idx="7">
                  <c:v>432.42803359769715</c:v>
                </c:pt>
                <c:pt idx="8">
                  <c:v>430.01163319087777</c:v>
                </c:pt>
                <c:pt idx="9">
                  <c:v>427.87887122024148</c:v>
                </c:pt>
                <c:pt idx="10">
                  <c:v>425.97427854239669</c:v>
                </c:pt>
                <c:pt idx="11">
                  <c:v>424.25711767662483</c:v>
                </c:pt>
                <c:pt idx="12">
                  <c:v>422.69660248174267</c:v>
                </c:pt>
                <c:pt idx="13">
                  <c:v>421.26890912663265</c:v>
                </c:pt>
                <c:pt idx="14">
                  <c:v>419.95522951086673</c:v>
                </c:pt>
                <c:pt idx="15">
                  <c:v>418.74045960852618</c:v>
                </c:pt>
                <c:pt idx="16">
                  <c:v>417.6122896322583</c:v>
                </c:pt>
                <c:pt idx="17">
                  <c:v>416.56055695524753</c:v>
                </c:pt>
                <c:pt idx="18">
                  <c:v>415.57677578575812</c:v>
                </c:pt>
                <c:pt idx="19">
                  <c:v>414.65378871433069</c:v>
                </c:pt>
                <c:pt idx="20">
                  <c:v>413.78550414312076</c:v>
                </c:pt>
                <c:pt idx="21">
                  <c:v>412.96669541705012</c:v>
                </c:pt>
                <c:pt idx="22">
                  <c:v>412.19284505772384</c:v>
                </c:pt>
                <c:pt idx="23">
                  <c:v>411.46002248350669</c:v>
                </c:pt>
                <c:pt idx="24">
                  <c:v>410.76478694352278</c:v>
                </c:pt>
                <c:pt idx="25">
                  <c:v>410.10410968132982</c:v>
                </c:pt>
                <c:pt idx="26">
                  <c:v>409.47531093667038</c:v>
                </c:pt>
                <c:pt idx="27">
                  <c:v>408.87600851993602</c:v>
                </c:pt>
                <c:pt idx="28">
                  <c:v>408.30407550197208</c:v>
                </c:pt>
                <c:pt idx="29">
                  <c:v>407.75760514929732</c:v>
                </c:pt>
                <c:pt idx="30">
                  <c:v>407.2348816671502</c:v>
                </c:pt>
                <c:pt idx="31">
                  <c:v>406.73435563459992</c:v>
                </c:pt>
                <c:pt idx="32">
                  <c:v>406.25462325805688</c:v>
                </c:pt>
                <c:pt idx="33">
                  <c:v>405.79440875341066</c:v>
                </c:pt>
                <c:pt idx="34">
                  <c:v>405.35254930801096</c:v>
                </c:pt>
                <c:pt idx="35">
                  <c:v>404.92798218272264</c:v>
                </c:pt>
                <c:pt idx="36">
                  <c:v>404.51973359922368</c:v>
                </c:pt>
                <c:pt idx="37">
                  <c:v>404.12690912446379</c:v>
                </c:pt>
                <c:pt idx="38">
                  <c:v>403.7486853169396</c:v>
                </c:pt>
                <c:pt idx="39">
                  <c:v>403.38430244147389</c:v>
                </c:pt>
                <c:pt idx="40">
                  <c:v>403.03305809283324</c:v>
                </c:pt>
                <c:pt idx="41">
                  <c:v>402.69430159565184</c:v>
                </c:pt>
                <c:pt idx="42">
                  <c:v>402.36742907011893</c:v>
                </c:pt>
                <c:pt idx="43">
                  <c:v>402.05187907080528</c:v>
                </c:pt>
                <c:pt idx="44">
                  <c:v>401.74712872068113</c:v>
                </c:pt>
                <c:pt idx="45">
                  <c:v>401.45269027446017</c:v>
                </c:pt>
                <c:pt idx="46">
                  <c:v>401.16810805539149</c:v>
                </c:pt>
                <c:pt idx="47">
                  <c:v>400.89295571791797</c:v>
                </c:pt>
                <c:pt idx="48">
                  <c:v>400.62683379553266</c:v>
                </c:pt>
                <c:pt idx="49">
                  <c:v>400.36936749896728</c:v>
                </c:pt>
                <c:pt idx="50">
                  <c:v>400.12020473470653</c:v>
                </c:pt>
                <c:pt idx="51">
                  <c:v>399.87901431793938</c:v>
                </c:pt>
                <c:pt idx="52">
                  <c:v>399.64548435752482</c:v>
                </c:pt>
                <c:pt idx="53">
                  <c:v>399.41932079351693</c:v>
                </c:pt>
                <c:pt idx="54">
                  <c:v>399.20024607030632</c:v>
                </c:pt>
                <c:pt idx="55">
                  <c:v>398.98799793058095</c:v>
                </c:pt>
                <c:pt idx="56">
                  <c:v>398.78232831717452</c:v>
                </c:pt>
                <c:pt idx="57">
                  <c:v>398.58300237143175</c:v>
                </c:pt>
                <c:pt idx="58">
                  <c:v>398.38979751811644</c:v>
                </c:pt>
                <c:pt idx="59">
                  <c:v>398.2025026280491</c:v>
                </c:pt>
                <c:pt idx="60">
                  <c:v>398.02091725070051</c:v>
                </c:pt>
                <c:pt idx="61">
                  <c:v>397.84485090985817</c:v>
                </c:pt>
                <c:pt idx="62">
                  <c:v>397.67412245625144</c:v>
                </c:pt>
                <c:pt idx="63">
                  <c:v>397.50855947170919</c:v>
                </c:pt>
                <c:pt idx="64">
                  <c:v>397.3479977200135</c:v>
                </c:pt>
                <c:pt idx="65">
                  <c:v>397.19228064013191</c:v>
                </c:pt>
                <c:pt idx="66">
                  <c:v>397.04125887797034</c:v>
                </c:pt>
                <c:pt idx="67">
                  <c:v>396.89478985319585</c:v>
                </c:pt>
                <c:pt idx="68">
                  <c:v>396.75273735802421</c:v>
                </c:pt>
                <c:pt idx="69">
                  <c:v>396.61497118519185</c:v>
                </c:pt>
                <c:pt idx="70">
                  <c:v>396.48136678260477</c:v>
                </c:pt>
                <c:pt idx="71">
                  <c:v>396.35180493240534</c:v>
                </c:pt>
                <c:pt idx="72">
                  <c:v>396.22617145241833</c:v>
                </c:pt>
                <c:pt idx="73">
                  <c:v>396.1043569181345</c:v>
                </c:pt>
                <c:pt idx="74">
                  <c:v>395.98625640355829</c:v>
                </c:pt>
                <c:pt idx="75">
                  <c:v>395.87176923941087</c:v>
                </c:pt>
                <c:pt idx="76">
                  <c:v>395.76079878731554</c:v>
                </c:pt>
                <c:pt idx="77">
                  <c:v>395.65325222871132</c:v>
                </c:pt>
                <c:pt idx="78">
                  <c:v>395.54904036736633</c:v>
                </c:pt>
                <c:pt idx="79">
                  <c:v>395.44807744444859</c:v>
                </c:pt>
                <c:pt idx="80">
                  <c:v>395.35028096521444</c:v>
                </c:pt>
                <c:pt idx="81">
                  <c:v>395.25557153644854</c:v>
                </c:pt>
                <c:pt idx="82">
                  <c:v>395.16387271386793</c:v>
                </c:pt>
                <c:pt idx="83">
                  <c:v>395.07511085876615</c:v>
                </c:pt>
                <c:pt idx="84">
                  <c:v>394.98921500323758</c:v>
                </c:pt>
                <c:pt idx="85">
                  <c:v>394.90611672337263</c:v>
                </c:pt>
                <c:pt idx="86">
                  <c:v>394.82575001986464</c:v>
                </c:pt>
                <c:pt idx="87">
                  <c:v>394.74805120551929</c:v>
                </c:pt>
                <c:pt idx="88">
                  <c:v>394.67295879918981</c:v>
                </c:pt>
                <c:pt idx="89">
                  <c:v>394.60041342570833</c:v>
                </c:pt>
                <c:pt idx="90">
                  <c:v>394.53035772140612</c:v>
                </c:pt>
                <c:pt idx="91">
                  <c:v>394.46273624485661</c:v>
                </c:pt>
                <c:pt idx="92">
                  <c:v>394.3974953925017</c:v>
                </c:pt>
                <c:pt idx="93">
                  <c:v>394.33458331883708</c:v>
                </c:pt>
                <c:pt idx="94">
                  <c:v>394.27394986087324</c:v>
                </c:pt>
                <c:pt idx="95">
                  <c:v>394.2155464665957</c:v>
                </c:pt>
                <c:pt idx="96">
                  <c:v>394.15932612717364</c:v>
                </c:pt>
                <c:pt idx="97">
                  <c:v>394.10524331268823</c:v>
                </c:pt>
                <c:pt idx="98">
                  <c:v>394.05325391115855</c:v>
                </c:pt>
                <c:pt idx="99">
                  <c:v>394.00331517066843</c:v>
                </c:pt>
                <c:pt idx="100">
                  <c:v>393.95538564440596</c:v>
                </c:pt>
                <c:pt idx="101">
                  <c:v>393.9094251384434</c:v>
                </c:pt>
                <c:pt idx="102">
                  <c:v>393.86539466209058</c:v>
                </c:pt>
                <c:pt idx="103">
                  <c:v>393.82325638067931</c:v>
                </c:pt>
                <c:pt idx="104">
                  <c:v>393.78297357062934</c:v>
                </c:pt>
                <c:pt idx="105">
                  <c:v>393.74451057667142</c:v>
                </c:pt>
                <c:pt idx="106">
                  <c:v>393.7078327711028</c:v>
                </c:pt>
                <c:pt idx="107">
                  <c:v>393.67290651495711</c:v>
                </c:pt>
                <c:pt idx="108">
                  <c:v>393.63969912098719</c:v>
                </c:pt>
                <c:pt idx="109">
                  <c:v>393.60817881835862</c:v>
                </c:pt>
                <c:pt idx="110">
                  <c:v>393.57831471895753</c:v>
                </c:pt>
                <c:pt idx="111">
                  <c:v>393.55007678522952</c:v>
                </c:pt>
                <c:pt idx="112">
                  <c:v>393.52343579946245</c:v>
                </c:pt>
                <c:pt idx="113">
                  <c:v>393.49836333444102</c:v>
                </c:pt>
                <c:pt idx="114">
                  <c:v>393.47483172539762</c:v>
                </c:pt>
                <c:pt idx="115">
                  <c:v>393.45281404318956</c:v>
                </c:pt>
                <c:pt idx="116">
                  <c:v>393.43228406864353</c:v>
                </c:pt>
                <c:pt idx="117">
                  <c:v>393.41321626800567</c:v>
                </c:pt>
                <c:pt idx="118">
                  <c:v>393.39558576943642</c:v>
                </c:pt>
                <c:pt idx="119">
                  <c:v>393.37936834050475</c:v>
                </c:pt>
                <c:pt idx="120">
                  <c:v>393.3645403666244</c:v>
                </c:pt>
                <c:pt idx="121">
                  <c:v>393.3510788303891</c:v>
                </c:pt>
                <c:pt idx="122">
                  <c:v>393.3389612917635</c:v>
                </c:pt>
                <c:pt idx="123">
                  <c:v>393.32816586908092</c:v>
                </c:pt>
                <c:pt idx="124">
                  <c:v>393.31867122082002</c:v>
                </c:pt>
                <c:pt idx="125">
                  <c:v>393.31045652810991</c:v>
                </c:pt>
                <c:pt idx="126">
                  <c:v>393.30350147793956</c:v>
                </c:pt>
                <c:pt idx="127">
                  <c:v>393.29778624703141</c:v>
                </c:pt>
                <c:pt idx="128">
                  <c:v>393.29329148635185</c:v>
                </c:pt>
                <c:pt idx="129">
                  <c:v>393.28999830622479</c:v>
                </c:pt>
                <c:pt idx="130">
                  <c:v>393.28788826202504</c:v>
                </c:pt>
                <c:pt idx="131">
                  <c:v>393.28694334041938</c:v>
                </c:pt>
                <c:pt idx="132">
                  <c:v>393.28714594613729</c:v>
                </c:pt>
                <c:pt idx="133">
                  <c:v>393.28847888923872</c:v>
                </c:pt>
                <c:pt idx="134">
                  <c:v>393.29092537286442</c:v>
                </c:pt>
                <c:pt idx="135">
                  <c:v>393.29446898144164</c:v>
                </c:pt>
                <c:pt idx="136">
                  <c:v>393.29909366932947</c:v>
                </c:pt>
                <c:pt idx="137">
                  <c:v>393.3047837498786</c:v>
                </c:pt>
                <c:pt idx="138">
                  <c:v>393.31152388489556</c:v>
                </c:pt>
                <c:pt idx="139">
                  <c:v>393.31929907448534</c:v>
                </c:pt>
                <c:pt idx="140">
                  <c:v>393.32809464726193</c:v>
                </c:pt>
                <c:pt idx="141">
                  <c:v>393.33789625090861</c:v>
                </c:pt>
                <c:pt idx="142">
                  <c:v>393.34868984307292</c:v>
                </c:pt>
                <c:pt idx="143">
                  <c:v>393.36046168258423</c:v>
                </c:pt>
                <c:pt idx="144">
                  <c:v>393.37319832097853</c:v>
                </c:pt>
                <c:pt idx="145">
                  <c:v>393.38688659431659</c:v>
                </c:pt>
                <c:pt idx="146">
                  <c:v>393.40151361528683</c:v>
                </c:pt>
                <c:pt idx="147">
                  <c:v>393.41706676557868</c:v>
                </c:pt>
                <c:pt idx="148">
                  <c:v>393.43353368851507</c:v>
                </c:pt>
                <c:pt idx="149">
                  <c:v>393.45090228193573</c:v>
                </c:pt>
                <c:pt idx="150">
                  <c:v>393.46916069131936</c:v>
                </c:pt>
                <c:pt idx="151">
                  <c:v>393.488297303134</c:v>
                </c:pt>
                <c:pt idx="152">
                  <c:v>393.50830073841269</c:v>
                </c:pt>
                <c:pt idx="153">
                  <c:v>393.52915984653509</c:v>
                </c:pt>
                <c:pt idx="154">
                  <c:v>393.55086369921742</c:v>
                </c:pt>
                <c:pt idx="155">
                  <c:v>393.57340158469617</c:v>
                </c:pt>
                <c:pt idx="156">
                  <c:v>393.59676300210089</c:v>
                </c:pt>
                <c:pt idx="157">
                  <c:v>393.62093765600656</c:v>
                </c:pt>
                <c:pt idx="158">
                  <c:v>393.64591545116127</c:v>
                </c:pt>
                <c:pt idx="159">
                  <c:v>393.67168648738055</c:v>
                </c:pt>
                <c:pt idx="160">
                  <c:v>393.69824105460367</c:v>
                </c:pt>
                <c:pt idx="161">
                  <c:v>393.72556962810393</c:v>
                </c:pt>
                <c:pt idx="162">
                  <c:v>393.75366286384832</c:v>
                </c:pt>
                <c:pt idx="163">
                  <c:v>393.78251159400145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05-410C-B53A-9DE8BE35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  <c:max val="1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经营规模（亩）</a:t>
                </a:r>
              </a:p>
            </c:rich>
          </c:tx>
          <c:layout>
            <c:manualLayout>
              <c:xMode val="edge"/>
              <c:yMode val="edge"/>
              <c:x val="0.41832596583321818"/>
              <c:y val="0.9239577865266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  <c:majorUnit val="20"/>
      </c:valAx>
      <c:valAx>
        <c:axId val="1212906464"/>
        <c:scaling>
          <c:orientation val="minMax"/>
          <c:max val="650"/>
          <c:min val="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184486807570107"/>
          <c:y val="5.522783610382042E-2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42</xdr:row>
      <xdr:rowOff>14287</xdr:rowOff>
    </xdr:from>
    <xdr:to>
      <xdr:col>13</xdr:col>
      <xdr:colOff>171450</xdr:colOff>
      <xdr:row>57</xdr:row>
      <xdr:rowOff>42862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A17395E-A648-4A90-B335-75470C116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207307</xdr:colOff>
      <xdr:row>32</xdr:row>
      <xdr:rowOff>50425</xdr:rowOff>
    </xdr:from>
    <xdr:to>
      <xdr:col>13</xdr:col>
      <xdr:colOff>680195</xdr:colOff>
      <xdr:row>47</xdr:row>
      <xdr:rowOff>104213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36F98C2-84B6-469A-863B-850CBFBE0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219915</xdr:colOff>
      <xdr:row>31</xdr:row>
      <xdr:rowOff>145817</xdr:rowOff>
    </xdr:from>
    <xdr:to>
      <xdr:col>14</xdr:col>
      <xdr:colOff>4762</xdr:colOff>
      <xdr:row>47</xdr:row>
      <xdr:rowOff>78161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0B74B8-2232-4E4B-A5FE-1A021AB78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336176</xdr:colOff>
      <xdr:row>34</xdr:row>
      <xdr:rowOff>40340</xdr:rowOff>
    </xdr:from>
    <xdr:to>
      <xdr:col>14</xdr:col>
      <xdr:colOff>123264</xdr:colOff>
      <xdr:row>49</xdr:row>
      <xdr:rowOff>127747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323AB76-D447-436F-9634-2507FEBEF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75"/>
  <sheetViews>
    <sheetView topLeftCell="A25" zoomScaleNormal="100" workbookViewId="0">
      <selection activeCell="L32" sqref="L31:L32"/>
    </sheetView>
  </sheetViews>
  <sheetFormatPr defaultRowHeight="14.25"/>
  <cols>
    <col min="1" max="1" width="21.125" customWidth="1"/>
    <col min="2" max="2" width="11" customWidth="1"/>
    <col min="3" max="3" width="10.5" bestFit="1" customWidth="1"/>
    <col min="4" max="4" width="9.5" customWidth="1"/>
    <col min="5" max="5" width="10.5" customWidth="1"/>
    <col min="6" max="6" width="10.5" bestFit="1" customWidth="1"/>
    <col min="7" max="7" width="9.5" customWidth="1"/>
    <col min="8" max="8" width="10.5" customWidth="1"/>
    <col min="9" max="9" width="15.125" bestFit="1" customWidth="1"/>
    <col min="10" max="10" width="9" customWidth="1"/>
    <col min="11" max="11" width="6.75" customWidth="1"/>
    <col min="12" max="12" width="9" bestFit="1" customWidth="1"/>
    <col min="13" max="13" width="6.75" bestFit="1" customWidth="1"/>
    <col min="14" max="14" width="3.25" customWidth="1"/>
    <col min="15" max="15" width="10.5" customWidth="1"/>
  </cols>
  <sheetData>
    <row r="2" spans="1:15" ht="15.75">
      <c r="A2" s="64" t="s">
        <v>59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30"/>
    </row>
    <row r="3" spans="1:15">
      <c r="A3" s="62" t="s">
        <v>51</v>
      </c>
      <c r="B3" s="62"/>
      <c r="C3" s="65" t="s">
        <v>52</v>
      </c>
      <c r="D3" s="65"/>
      <c r="E3" s="65"/>
      <c r="F3" s="65" t="s">
        <v>53</v>
      </c>
      <c r="G3" s="65"/>
      <c r="H3" s="65"/>
      <c r="I3" s="65" t="s">
        <v>54</v>
      </c>
      <c r="J3" s="65"/>
      <c r="K3" s="65"/>
      <c r="L3" s="65" t="s">
        <v>55</v>
      </c>
      <c r="M3" s="65"/>
      <c r="N3" s="65"/>
      <c r="O3" s="15"/>
    </row>
    <row r="4" spans="1:15">
      <c r="A4" s="63"/>
      <c r="B4" s="63"/>
      <c r="C4" s="15" t="s">
        <v>56</v>
      </c>
      <c r="D4" s="15" t="s">
        <v>57</v>
      </c>
      <c r="E4" s="15" t="s">
        <v>58</v>
      </c>
      <c r="F4" s="15" t="s">
        <v>56</v>
      </c>
      <c r="G4" s="15" t="s">
        <v>57</v>
      </c>
      <c r="H4" s="15" t="s">
        <v>58</v>
      </c>
      <c r="I4" s="15" t="s">
        <v>56</v>
      </c>
      <c r="J4" s="15" t="s">
        <v>57</v>
      </c>
      <c r="K4" s="15" t="s">
        <v>58</v>
      </c>
      <c r="L4" s="15" t="s">
        <v>56</v>
      </c>
      <c r="M4" s="15" t="s">
        <v>57</v>
      </c>
      <c r="N4" s="15" t="s">
        <v>58</v>
      </c>
      <c r="O4" s="15"/>
    </row>
    <row r="5" spans="1:15" ht="15">
      <c r="A5" s="11" t="s">
        <v>30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7"/>
    </row>
    <row r="6" spans="1:15" ht="15">
      <c r="A6" s="12" t="s">
        <v>31</v>
      </c>
      <c r="B6" s="9" t="s">
        <v>28</v>
      </c>
      <c r="C6" s="16">
        <v>568.48630000000003</v>
      </c>
      <c r="D6" s="16">
        <v>996.01589999999999</v>
      </c>
      <c r="E6" s="16">
        <v>160</v>
      </c>
      <c r="F6" s="16">
        <v>540.79319999999996</v>
      </c>
      <c r="G6" s="16">
        <v>986.84209999999996</v>
      </c>
      <c r="H6" s="16">
        <v>160</v>
      </c>
      <c r="I6" s="16">
        <v>613.90520000000004</v>
      </c>
      <c r="J6" s="16">
        <v>992.04549999999995</v>
      </c>
      <c r="K6" s="16">
        <v>160</v>
      </c>
      <c r="L6" s="16">
        <v>597.31690000000003</v>
      </c>
      <c r="M6" s="16">
        <v>996.01589999999999</v>
      </c>
      <c r="N6" s="16">
        <v>173.91300000000001</v>
      </c>
      <c r="O6" s="16"/>
    </row>
    <row r="7" spans="1:15" ht="15">
      <c r="A7" s="12" t="s">
        <v>32</v>
      </c>
      <c r="B7" s="9"/>
      <c r="C7" s="16">
        <v>12.83616</v>
      </c>
      <c r="D7" s="16">
        <v>241.8</v>
      </c>
      <c r="E7" s="16">
        <v>0.1</v>
      </c>
      <c r="F7" s="16">
        <v>4.3515230000000003</v>
      </c>
      <c r="G7" s="16">
        <v>9.9</v>
      </c>
      <c r="H7" s="16">
        <v>0.1</v>
      </c>
      <c r="I7" s="16">
        <v>19.94436</v>
      </c>
      <c r="J7" s="16">
        <v>49.9</v>
      </c>
      <c r="K7" s="16">
        <v>10</v>
      </c>
      <c r="L7" s="16">
        <v>73.493340000000003</v>
      </c>
      <c r="M7" s="16">
        <v>241.8</v>
      </c>
      <c r="N7" s="16">
        <v>50</v>
      </c>
      <c r="O7" s="16"/>
    </row>
    <row r="8" spans="1:15" ht="15">
      <c r="A8" s="12" t="s">
        <v>33</v>
      </c>
      <c r="B8" s="9"/>
      <c r="C8" s="16">
        <v>11.207649999999999</v>
      </c>
      <c r="D8" s="16">
        <v>307.69330000000002</v>
      </c>
      <c r="E8" s="16">
        <v>3.4333299999999997E-2</v>
      </c>
      <c r="F8" s="16">
        <v>14.43947</v>
      </c>
      <c r="G8" s="16">
        <v>307.69330000000002</v>
      </c>
      <c r="H8" s="16">
        <v>0.2071856</v>
      </c>
      <c r="I8" s="16">
        <v>6.5791690000000003</v>
      </c>
      <c r="J8" s="16">
        <v>136.5864</v>
      </c>
      <c r="K8" s="16">
        <v>3.4333299999999997E-2</v>
      </c>
      <c r="L8" s="16">
        <v>2.7111369999999999</v>
      </c>
      <c r="M8" s="16">
        <v>14.000999999999999</v>
      </c>
      <c r="N8" s="16">
        <v>7.7190499999999995E-2</v>
      </c>
      <c r="O8" s="16"/>
    </row>
    <row r="9" spans="1:15" ht="15">
      <c r="A9" s="12" t="s">
        <v>34</v>
      </c>
      <c r="B9" s="9"/>
      <c r="C9" s="16">
        <v>11.09665</v>
      </c>
      <c r="D9" s="16">
        <v>307.69330000000002</v>
      </c>
      <c r="E9" s="16">
        <v>0</v>
      </c>
      <c r="F9" s="16">
        <v>14.32105</v>
      </c>
      <c r="G9" s="16">
        <v>307.69330000000002</v>
      </c>
      <c r="H9" s="16">
        <v>0</v>
      </c>
      <c r="I9" s="16">
        <v>6.4773949999999996</v>
      </c>
      <c r="J9" s="16">
        <v>136.5864</v>
      </c>
      <c r="K9" s="16">
        <v>0</v>
      </c>
      <c r="L9" s="16">
        <v>2.6304569999999998</v>
      </c>
      <c r="M9" s="16">
        <v>14.000999999999999</v>
      </c>
      <c r="N9" s="16">
        <v>7.7190499999999995E-2</v>
      </c>
      <c r="O9" s="16"/>
    </row>
    <row r="10" spans="1:15" ht="15">
      <c r="A10" s="12" t="s">
        <v>35</v>
      </c>
      <c r="B10" s="9"/>
      <c r="C10" s="16">
        <v>0.1119966</v>
      </c>
      <c r="D10" s="16">
        <v>56.250999999999998</v>
      </c>
      <c r="E10" s="16">
        <v>0</v>
      </c>
      <c r="F10" s="16">
        <v>0.11942460000000001</v>
      </c>
      <c r="G10" s="16">
        <v>56.250999999999998</v>
      </c>
      <c r="H10" s="16">
        <v>0</v>
      </c>
      <c r="I10" s="16">
        <v>0.1027739</v>
      </c>
      <c r="J10" s="16">
        <v>32.000999999999998</v>
      </c>
      <c r="K10" s="16">
        <v>0</v>
      </c>
      <c r="L10" s="16">
        <v>8.1679199999999993E-2</v>
      </c>
      <c r="M10" s="16">
        <v>4.5273159999999999</v>
      </c>
      <c r="N10" s="16">
        <v>0</v>
      </c>
      <c r="O10" s="16"/>
    </row>
    <row r="11" spans="1:15" ht="15">
      <c r="A11" s="12" t="s">
        <v>36</v>
      </c>
      <c r="B11" s="9" t="s">
        <v>28</v>
      </c>
      <c r="C11" s="16">
        <v>66.480440000000002</v>
      </c>
      <c r="D11" s="16">
        <v>280</v>
      </c>
      <c r="E11" s="16">
        <v>0</v>
      </c>
      <c r="F11" s="16">
        <v>63.499200000000002</v>
      </c>
      <c r="G11" s="16">
        <v>280</v>
      </c>
      <c r="H11" s="16">
        <v>0</v>
      </c>
      <c r="I11" s="16">
        <v>70.94453</v>
      </c>
      <c r="J11" s="16">
        <v>280</v>
      </c>
      <c r="K11" s="16">
        <v>0</v>
      </c>
      <c r="L11" s="16">
        <v>72.822460000000007</v>
      </c>
      <c r="M11" s="16">
        <v>243.98509999999999</v>
      </c>
      <c r="N11" s="16">
        <v>0</v>
      </c>
      <c r="O11" s="16"/>
    </row>
    <row r="12" spans="1:15" ht="15">
      <c r="A12" s="12" t="s">
        <v>37</v>
      </c>
      <c r="B12" s="9" t="s">
        <v>28</v>
      </c>
      <c r="C12" s="16">
        <v>270.75850000000003</v>
      </c>
      <c r="D12" s="16">
        <v>633.68520000000001</v>
      </c>
      <c r="E12" s="16">
        <v>85.715289999999996</v>
      </c>
      <c r="F12" s="16">
        <v>277.12090000000001</v>
      </c>
      <c r="G12" s="16">
        <v>633.68520000000001</v>
      </c>
      <c r="H12" s="16">
        <v>85.715289999999996</v>
      </c>
      <c r="I12" s="16">
        <v>264.05779999999999</v>
      </c>
      <c r="J12" s="16">
        <v>633.68520000000001</v>
      </c>
      <c r="K12" s="16">
        <v>85.715289999999996</v>
      </c>
      <c r="L12" s="16">
        <v>235.7062</v>
      </c>
      <c r="M12" s="16">
        <v>633.68520000000001</v>
      </c>
      <c r="N12" s="16">
        <v>90.770229999999998</v>
      </c>
      <c r="O12" s="16"/>
    </row>
    <row r="13" spans="1:15" ht="15">
      <c r="A13" s="13" t="s">
        <v>38</v>
      </c>
      <c r="B13" s="9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15" ht="15">
      <c r="A14" s="12" t="s">
        <v>39</v>
      </c>
      <c r="B14" s="9" t="s">
        <v>28</v>
      </c>
      <c r="C14" s="16">
        <v>3.9247909999999999</v>
      </c>
      <c r="D14" s="16">
        <v>90</v>
      </c>
      <c r="E14" s="16">
        <v>0.1</v>
      </c>
      <c r="F14" s="16">
        <v>2.201838</v>
      </c>
      <c r="G14" s="16">
        <v>40.5</v>
      </c>
      <c r="H14" s="16">
        <v>0.1</v>
      </c>
      <c r="I14" s="16">
        <v>5.5688940000000002</v>
      </c>
      <c r="J14" s="16">
        <v>45</v>
      </c>
      <c r="K14" s="16">
        <v>0.27500000000000002</v>
      </c>
      <c r="L14" s="16">
        <v>14.71462</v>
      </c>
      <c r="M14" s="16">
        <v>90</v>
      </c>
      <c r="N14" s="16">
        <v>1.372549</v>
      </c>
      <c r="O14" s="16"/>
    </row>
    <row r="15" spans="1:15" ht="15">
      <c r="A15" s="12" t="s">
        <v>40</v>
      </c>
      <c r="B15" s="9" t="s">
        <v>29</v>
      </c>
      <c r="C15" s="16">
        <v>0.75689589999999995</v>
      </c>
      <c r="D15" s="16">
        <v>2</v>
      </c>
      <c r="E15" s="16">
        <v>0</v>
      </c>
      <c r="F15" s="16">
        <v>0.75150280000000003</v>
      </c>
      <c r="G15" s="16">
        <v>2</v>
      </c>
      <c r="H15" s="16">
        <v>0</v>
      </c>
      <c r="I15" s="16">
        <v>0.76663340000000002</v>
      </c>
      <c r="J15" s="16">
        <v>2</v>
      </c>
      <c r="K15" s="16">
        <v>0</v>
      </c>
      <c r="L15" s="16">
        <v>0.75571630000000001</v>
      </c>
      <c r="M15" s="16">
        <v>2</v>
      </c>
      <c r="N15" s="16">
        <v>0</v>
      </c>
      <c r="O15" s="16"/>
    </row>
    <row r="16" spans="1:15" ht="15">
      <c r="A16" s="12" t="s">
        <v>41</v>
      </c>
      <c r="B16" s="9" t="s">
        <v>28</v>
      </c>
      <c r="C16" s="16">
        <v>0.57825510000000002</v>
      </c>
      <c r="D16" s="16">
        <v>1</v>
      </c>
      <c r="E16" s="16">
        <v>-0.13764000000000001</v>
      </c>
      <c r="F16" s="16">
        <v>0.68627309999999997</v>
      </c>
      <c r="G16" s="16">
        <v>1</v>
      </c>
      <c r="H16" s="16">
        <v>-0.13764000000000001</v>
      </c>
      <c r="I16" s="16">
        <v>0.4390558</v>
      </c>
      <c r="J16" s="16">
        <v>1</v>
      </c>
      <c r="K16" s="16">
        <v>-0.13764000000000001</v>
      </c>
      <c r="L16" s="16">
        <v>0.17682100000000001</v>
      </c>
      <c r="M16" s="16">
        <v>1</v>
      </c>
      <c r="N16" s="16">
        <v>-0.13764000000000001</v>
      </c>
      <c r="O16" s="16"/>
    </row>
    <row r="17" spans="1:20" ht="15">
      <c r="A17" s="12" t="s">
        <v>42</v>
      </c>
      <c r="B17" s="9" t="s">
        <v>28</v>
      </c>
      <c r="C17" s="16">
        <v>1.2579089999999999</v>
      </c>
      <c r="D17" s="16">
        <v>41</v>
      </c>
      <c r="E17" s="16">
        <v>0</v>
      </c>
      <c r="F17" s="16">
        <v>1.3444069999999999</v>
      </c>
      <c r="G17" s="16">
        <v>2</v>
      </c>
      <c r="H17" s="16">
        <v>1</v>
      </c>
      <c r="I17" s="16">
        <v>1.126617</v>
      </c>
      <c r="J17" s="16">
        <v>2</v>
      </c>
      <c r="K17" s="16">
        <v>0</v>
      </c>
      <c r="L17" s="16">
        <v>1.0873969999999999</v>
      </c>
      <c r="M17" s="16">
        <v>41</v>
      </c>
      <c r="N17" s="16">
        <v>1</v>
      </c>
      <c r="O17" s="16"/>
    </row>
    <row r="18" spans="1:20" ht="15">
      <c r="A18" s="12" t="s">
        <v>43</v>
      </c>
      <c r="B18" s="9" t="s">
        <v>28</v>
      </c>
      <c r="C18" s="16">
        <v>53.519060000000003</v>
      </c>
      <c r="D18" s="16">
        <v>89</v>
      </c>
      <c r="E18" s="16">
        <v>0</v>
      </c>
      <c r="F18" s="16">
        <v>54.608840000000001</v>
      </c>
      <c r="G18" s="16">
        <v>89</v>
      </c>
      <c r="H18" s="16">
        <v>0</v>
      </c>
      <c r="I18" s="16">
        <v>52.220440000000004</v>
      </c>
      <c r="J18" s="16">
        <v>84</v>
      </c>
      <c r="K18" s="16">
        <v>1</v>
      </c>
      <c r="L18" s="16">
        <v>48.664360000000002</v>
      </c>
      <c r="M18" s="16">
        <v>70</v>
      </c>
      <c r="N18" s="16">
        <v>1</v>
      </c>
      <c r="O18" s="16"/>
    </row>
    <row r="19" spans="1:20" ht="15">
      <c r="A19" s="12" t="s">
        <v>44</v>
      </c>
      <c r="B19" s="9" t="s">
        <v>28</v>
      </c>
      <c r="C19" s="16">
        <v>6.7232349999999999</v>
      </c>
      <c r="D19" s="16">
        <v>15</v>
      </c>
      <c r="E19" s="16">
        <v>0</v>
      </c>
      <c r="F19" s="16">
        <v>6.5296830000000003</v>
      </c>
      <c r="G19" s="16">
        <v>15</v>
      </c>
      <c r="H19" s="16">
        <v>0</v>
      </c>
      <c r="I19" s="16">
        <v>7.0034609999999997</v>
      </c>
      <c r="J19" s="16">
        <v>15</v>
      </c>
      <c r="K19" s="16">
        <v>0</v>
      </c>
      <c r="L19" s="16">
        <v>7.2080440000000001</v>
      </c>
      <c r="M19" s="16">
        <v>15</v>
      </c>
      <c r="N19" s="16">
        <v>0</v>
      </c>
      <c r="O19" s="16"/>
    </row>
    <row r="20" spans="1:20" ht="15">
      <c r="A20" s="12" t="s">
        <v>45</v>
      </c>
      <c r="B20" s="9" t="s">
        <v>28</v>
      </c>
      <c r="C20" s="16">
        <v>0.13142889999999999</v>
      </c>
      <c r="D20" s="16">
        <v>1</v>
      </c>
      <c r="E20" s="16">
        <v>0</v>
      </c>
      <c r="F20" s="16">
        <v>0.1230391</v>
      </c>
      <c r="G20" s="16">
        <v>1</v>
      </c>
      <c r="H20" s="16">
        <v>0</v>
      </c>
      <c r="I20" s="16">
        <v>0.14210239999999999</v>
      </c>
      <c r="J20" s="16">
        <v>1</v>
      </c>
      <c r="K20" s="16">
        <v>0</v>
      </c>
      <c r="L20" s="16">
        <v>0.16366159999999999</v>
      </c>
      <c r="M20" s="16">
        <v>1</v>
      </c>
      <c r="N20" s="16">
        <v>0</v>
      </c>
      <c r="O20" s="16"/>
    </row>
    <row r="21" spans="1:20" ht="15">
      <c r="A21" s="12" t="s">
        <v>46</v>
      </c>
      <c r="B21" s="9" t="s">
        <v>28</v>
      </c>
      <c r="C21" s="16">
        <v>4.309215</v>
      </c>
      <c r="D21" s="16">
        <v>5</v>
      </c>
      <c r="E21" s="16">
        <v>1</v>
      </c>
      <c r="F21" s="16">
        <v>4.2063980000000001</v>
      </c>
      <c r="G21" s="16">
        <v>5</v>
      </c>
      <c r="H21" s="16">
        <v>1</v>
      </c>
      <c r="I21" s="16">
        <v>4.4631080000000001</v>
      </c>
      <c r="J21" s="16">
        <v>5</v>
      </c>
      <c r="K21" s="16">
        <v>1</v>
      </c>
      <c r="L21" s="16">
        <v>4.5284329999999997</v>
      </c>
      <c r="M21" s="16">
        <v>5</v>
      </c>
      <c r="N21" s="16">
        <v>1</v>
      </c>
      <c r="O21" s="16"/>
    </row>
    <row r="22" spans="1:20" ht="15">
      <c r="A22" s="12" t="s">
        <v>47</v>
      </c>
      <c r="B22" s="9" t="s">
        <v>29</v>
      </c>
      <c r="C22" s="16">
        <v>0.17164689999999999</v>
      </c>
      <c r="D22" s="16">
        <v>1</v>
      </c>
      <c r="E22" s="16">
        <v>0</v>
      </c>
      <c r="F22" s="16">
        <v>0.18804470000000001</v>
      </c>
      <c r="G22" s="16">
        <v>1</v>
      </c>
      <c r="H22" s="16">
        <v>0</v>
      </c>
      <c r="I22" s="16">
        <v>0.14428859999999999</v>
      </c>
      <c r="J22" s="16">
        <v>1</v>
      </c>
      <c r="K22" s="16">
        <v>0</v>
      </c>
      <c r="L22" s="16">
        <v>0.1581137</v>
      </c>
      <c r="M22" s="16">
        <v>1</v>
      </c>
      <c r="N22" s="16">
        <v>0</v>
      </c>
      <c r="O22" s="16"/>
    </row>
    <row r="23" spans="1:20" ht="15">
      <c r="A23" s="13" t="s">
        <v>48</v>
      </c>
      <c r="B23" s="9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20" ht="15">
      <c r="A24" s="12" t="s">
        <v>49</v>
      </c>
      <c r="B24" s="9" t="s">
        <v>28</v>
      </c>
      <c r="C24" s="16">
        <v>78.94417</v>
      </c>
      <c r="D24" s="16">
        <v>312.17489999999998</v>
      </c>
      <c r="E24" s="16">
        <v>0</v>
      </c>
      <c r="F24" s="16">
        <v>83.057720000000003</v>
      </c>
      <c r="G24" s="16">
        <v>312.17489999999998</v>
      </c>
      <c r="H24" s="16">
        <v>0</v>
      </c>
      <c r="I24" s="16">
        <v>75.752660000000006</v>
      </c>
      <c r="J24" s="16">
        <v>312.17489999999998</v>
      </c>
      <c r="K24" s="16">
        <v>0</v>
      </c>
      <c r="L24" s="16">
        <v>47.597090000000001</v>
      </c>
      <c r="M24" s="16">
        <v>312.17489999999998</v>
      </c>
      <c r="N24" s="16">
        <v>0</v>
      </c>
      <c r="O24" s="16"/>
    </row>
    <row r="25" spans="1:20" ht="15">
      <c r="A25" s="14" t="s">
        <v>50</v>
      </c>
      <c r="B25" s="10" t="s">
        <v>28</v>
      </c>
      <c r="C25" s="17">
        <v>0.89026490000000003</v>
      </c>
      <c r="D25" s="17">
        <v>11.69331</v>
      </c>
      <c r="E25" s="17">
        <v>0</v>
      </c>
      <c r="F25" s="17">
        <v>0.79654800000000003</v>
      </c>
      <c r="G25" s="17">
        <v>11.69331</v>
      </c>
      <c r="H25" s="17">
        <v>0</v>
      </c>
      <c r="I25" s="17">
        <v>1.0817369999999999</v>
      </c>
      <c r="J25" s="17">
        <v>11.69331</v>
      </c>
      <c r="K25" s="17">
        <v>0</v>
      </c>
      <c r="L25" s="17">
        <v>0.70029260000000004</v>
      </c>
      <c r="M25" s="17">
        <v>7.2590649999999997</v>
      </c>
      <c r="N25" s="17">
        <v>0</v>
      </c>
      <c r="O25" s="16"/>
    </row>
    <row r="28" spans="1:20" ht="15">
      <c r="I28" s="58" t="s">
        <v>75</v>
      </c>
      <c r="J28" s="58"/>
      <c r="K28" s="58"/>
      <c r="L28" s="58"/>
      <c r="M28" s="58"/>
      <c r="N28" s="58"/>
      <c r="O28" s="38"/>
    </row>
    <row r="29" spans="1:20" ht="15">
      <c r="C29" t="s">
        <v>71</v>
      </c>
      <c r="I29" s="60" t="s">
        <v>76</v>
      </c>
      <c r="J29" s="59" t="s">
        <v>77</v>
      </c>
      <c r="K29" s="59"/>
      <c r="L29" s="59" t="s">
        <v>78</v>
      </c>
      <c r="M29" s="59"/>
      <c r="N29" s="35"/>
      <c r="O29" s="35"/>
    </row>
    <row r="30" spans="1:20" ht="15">
      <c r="B30" s="1" t="s">
        <v>63</v>
      </c>
      <c r="C30" s="1" t="s">
        <v>64</v>
      </c>
      <c r="D30" s="1" t="s">
        <v>65</v>
      </c>
      <c r="E30" s="1" t="s">
        <v>66</v>
      </c>
      <c r="F30" s="1" t="s">
        <v>67</v>
      </c>
      <c r="I30" s="61"/>
      <c r="J30" s="6" t="s">
        <v>86</v>
      </c>
      <c r="K30" s="10" t="s">
        <v>65</v>
      </c>
      <c r="L30" s="10" t="s">
        <v>64</v>
      </c>
      <c r="M30" s="10" t="s">
        <v>65</v>
      </c>
      <c r="N30" s="1"/>
    </row>
    <row r="31" spans="1:20" ht="15">
      <c r="B31" s="1" t="s">
        <v>2</v>
      </c>
      <c r="C31" s="1">
        <v>2.65905E-2</v>
      </c>
      <c r="D31" s="1">
        <v>4.3439999999999998E-3</v>
      </c>
      <c r="E31" s="1">
        <v>6.12</v>
      </c>
      <c r="F31" s="1">
        <v>0</v>
      </c>
      <c r="I31" s="31" t="s">
        <v>2</v>
      </c>
      <c r="J31" s="32" t="s">
        <v>87</v>
      </c>
      <c r="K31" s="32">
        <v>4.0000000000000001E-3</v>
      </c>
      <c r="L31" s="32" t="s">
        <v>111</v>
      </c>
      <c r="M31" s="32">
        <v>8.0000000000000002E-3</v>
      </c>
      <c r="N31" s="19"/>
      <c r="O31" s="29"/>
      <c r="P31" s="29"/>
      <c r="Q31" s="29"/>
      <c r="R31" s="29"/>
      <c r="S31" s="29"/>
      <c r="T31" s="29"/>
    </row>
    <row r="32" spans="1:20" ht="15">
      <c r="B32" s="1" t="s">
        <v>3</v>
      </c>
      <c r="C32" s="1">
        <v>-7.3899999999999997E-4</v>
      </c>
      <c r="D32" s="1">
        <v>2.6429999999999997E-4</v>
      </c>
      <c r="E32" s="1">
        <v>-2.8</v>
      </c>
      <c r="F32" s="1">
        <v>5.0000000000000001E-3</v>
      </c>
      <c r="G32" t="s">
        <v>28</v>
      </c>
      <c r="I32" s="31" t="s">
        <v>3</v>
      </c>
      <c r="J32" s="32" t="s">
        <v>88</v>
      </c>
      <c r="K32" s="32">
        <v>0</v>
      </c>
      <c r="L32" s="32">
        <v>0</v>
      </c>
      <c r="M32" s="32">
        <v>0</v>
      </c>
      <c r="N32" s="19"/>
      <c r="O32" s="29"/>
      <c r="P32" s="29"/>
      <c r="Q32" s="29"/>
      <c r="R32" s="29"/>
      <c r="S32" s="29"/>
      <c r="T32" s="29"/>
    </row>
    <row r="33" spans="2:20" ht="15">
      <c r="B33" s="1" t="s">
        <v>4</v>
      </c>
      <c r="C33" s="1">
        <v>-8.3219000000000001E-2</v>
      </c>
      <c r="D33" s="1">
        <v>2.9606400000000001E-2</v>
      </c>
      <c r="E33" s="1">
        <v>-2.81</v>
      </c>
      <c r="F33" s="1">
        <v>5.0000000000000001E-3</v>
      </c>
      <c r="G33" t="s">
        <v>28</v>
      </c>
      <c r="I33" s="31" t="s">
        <v>4</v>
      </c>
      <c r="J33" s="32" t="s">
        <v>89</v>
      </c>
      <c r="K33" s="32">
        <v>0.03</v>
      </c>
      <c r="L33" s="32">
        <v>0.03</v>
      </c>
      <c r="M33" s="32">
        <v>3.4000000000000002E-2</v>
      </c>
      <c r="N33" s="19"/>
      <c r="O33" s="29"/>
      <c r="P33" s="29"/>
      <c r="Q33" s="29"/>
      <c r="R33" s="29"/>
      <c r="S33" s="29"/>
      <c r="T33" s="29"/>
    </row>
    <row r="34" spans="2:20" ht="15">
      <c r="B34" s="1" t="s">
        <v>5</v>
      </c>
      <c r="C34" s="1">
        <v>-1.3334E-2</v>
      </c>
      <c r="D34" s="1">
        <v>9.3106000000000005E-3</v>
      </c>
      <c r="E34" s="1">
        <v>-1.43</v>
      </c>
      <c r="F34" s="1">
        <v>0.152</v>
      </c>
      <c r="I34" s="31" t="s">
        <v>5</v>
      </c>
      <c r="J34" s="32" t="s">
        <v>90</v>
      </c>
      <c r="K34" s="32">
        <v>8.9999999999999993E-3</v>
      </c>
      <c r="L34" s="32">
        <v>1.4999999999999999E-2</v>
      </c>
      <c r="M34" s="32">
        <v>8.9999999999999993E-3</v>
      </c>
      <c r="N34" s="19"/>
      <c r="O34" s="29"/>
      <c r="P34" s="29"/>
      <c r="Q34" s="29"/>
      <c r="R34" s="29"/>
      <c r="S34" s="29"/>
      <c r="T34" s="29"/>
    </row>
    <row r="35" spans="2:20" ht="15">
      <c r="B35" s="1" t="s">
        <v>6</v>
      </c>
      <c r="C35" s="1">
        <v>-4.0168000000000002E-2</v>
      </c>
      <c r="D35" s="1">
        <v>7.5525000000000002E-3</v>
      </c>
      <c r="E35" s="1">
        <v>-5.32</v>
      </c>
      <c r="F35" s="1">
        <v>0</v>
      </c>
      <c r="G35" t="s">
        <v>28</v>
      </c>
      <c r="I35" s="31" t="s">
        <v>6</v>
      </c>
      <c r="J35" s="32" t="s">
        <v>91</v>
      </c>
      <c r="K35" s="32">
        <v>8.0000000000000002E-3</v>
      </c>
      <c r="L35" s="32" t="s">
        <v>113</v>
      </c>
      <c r="M35" s="32">
        <v>8.0000000000000002E-3</v>
      </c>
      <c r="N35" s="19"/>
      <c r="O35" s="29"/>
      <c r="P35" s="29"/>
      <c r="Q35" s="29"/>
      <c r="R35" s="29"/>
      <c r="S35" s="29"/>
      <c r="T35" s="29"/>
    </row>
    <row r="36" spans="2:20" ht="15">
      <c r="B36" s="1" t="s">
        <v>7</v>
      </c>
      <c r="C36" s="1">
        <v>-3.9931599999999998E-2</v>
      </c>
      <c r="D36" s="1">
        <v>0.11501119999999999</v>
      </c>
      <c r="E36" s="1">
        <v>-0.34</v>
      </c>
      <c r="F36" s="1">
        <v>0.73199999999999998</v>
      </c>
      <c r="I36" s="31" t="s">
        <v>7</v>
      </c>
      <c r="J36" s="32" t="s">
        <v>92</v>
      </c>
      <c r="K36" s="32">
        <v>0.115</v>
      </c>
      <c r="L36" s="32" t="s">
        <v>114</v>
      </c>
      <c r="M36" s="32">
        <v>0.129</v>
      </c>
      <c r="N36" s="19"/>
      <c r="O36" s="29"/>
      <c r="P36" s="29"/>
      <c r="Q36" s="29"/>
      <c r="R36" s="29"/>
      <c r="S36" s="29"/>
      <c r="T36" s="29"/>
    </row>
    <row r="37" spans="2:20" ht="15">
      <c r="B37" s="1" t="s">
        <v>8</v>
      </c>
      <c r="C37" s="1">
        <v>-1.2999999999999999E-3</v>
      </c>
      <c r="D37" s="1">
        <v>1.1441999999999999E-3</v>
      </c>
      <c r="E37" s="1">
        <v>-1.1399999999999999</v>
      </c>
      <c r="F37" s="1">
        <v>0.25600000000000001</v>
      </c>
      <c r="I37" s="31" t="s">
        <v>8</v>
      </c>
      <c r="J37" s="32" t="s">
        <v>93</v>
      </c>
      <c r="K37" s="32">
        <v>1E-3</v>
      </c>
      <c r="L37" s="32" t="s">
        <v>115</v>
      </c>
      <c r="M37" s="32">
        <v>1E-3</v>
      </c>
      <c r="N37" s="19"/>
      <c r="O37" s="29"/>
      <c r="P37" s="29"/>
      <c r="Q37" s="29"/>
      <c r="R37" s="29"/>
      <c r="S37" s="29"/>
      <c r="T37" s="29"/>
    </row>
    <row r="38" spans="2:20" ht="15">
      <c r="B38" s="1" t="s">
        <v>9</v>
      </c>
      <c r="C38" s="1">
        <v>-2.0070000000000001E-3</v>
      </c>
      <c r="D38" s="1">
        <v>1.3102000000000001E-3</v>
      </c>
      <c r="E38" s="1">
        <v>-1.53</v>
      </c>
      <c r="F38" s="1">
        <v>0.126</v>
      </c>
      <c r="I38" s="31" t="s">
        <v>9</v>
      </c>
      <c r="J38" s="32" t="s">
        <v>94</v>
      </c>
      <c r="K38" s="32">
        <v>1E-3</v>
      </c>
      <c r="L38" s="32" t="s">
        <v>97</v>
      </c>
      <c r="M38" s="32">
        <v>1E-3</v>
      </c>
      <c r="N38" s="19"/>
      <c r="O38" s="29"/>
      <c r="P38" s="29"/>
      <c r="Q38" s="29"/>
      <c r="R38" s="29"/>
      <c r="S38" s="29"/>
      <c r="T38" s="29"/>
    </row>
    <row r="39" spans="2:20" ht="15">
      <c r="B39" s="1" t="s">
        <v>10</v>
      </c>
      <c r="C39" s="1">
        <v>7.6411999999999999E-3</v>
      </c>
      <c r="D39" s="1">
        <v>3.2370000000000001E-4</v>
      </c>
      <c r="E39" s="1">
        <v>23.61</v>
      </c>
      <c r="F39" s="1">
        <v>0</v>
      </c>
      <c r="G39" t="s">
        <v>28</v>
      </c>
      <c r="I39" s="31" t="s">
        <v>10</v>
      </c>
      <c r="J39" s="32" t="s">
        <v>95</v>
      </c>
      <c r="K39" s="32">
        <v>0</v>
      </c>
      <c r="L39" s="32" t="s">
        <v>116</v>
      </c>
      <c r="M39" s="32">
        <v>0</v>
      </c>
      <c r="N39" s="19"/>
      <c r="O39" s="29"/>
      <c r="P39" s="29"/>
      <c r="Q39" s="29"/>
      <c r="R39" s="29"/>
      <c r="S39" s="29"/>
      <c r="T39" s="29"/>
    </row>
    <row r="40" spans="2:20" ht="15">
      <c r="B40" s="1" t="s">
        <v>11</v>
      </c>
      <c r="C40" s="1">
        <v>2.2781099999999999E-2</v>
      </c>
      <c r="D40" s="1">
        <v>1.0603400000000001E-2</v>
      </c>
      <c r="E40" s="1">
        <v>2.15</v>
      </c>
      <c r="F40" s="1">
        <v>3.2000000000000001E-2</v>
      </c>
      <c r="G40" t="s">
        <v>29</v>
      </c>
      <c r="I40" s="31" t="s">
        <v>11</v>
      </c>
      <c r="J40" s="32" t="s">
        <v>96</v>
      </c>
      <c r="K40" s="32">
        <v>1.0999999999999999E-2</v>
      </c>
      <c r="L40" s="32" t="s">
        <v>117</v>
      </c>
      <c r="M40" s="32">
        <v>1.2E-2</v>
      </c>
      <c r="N40" s="19"/>
      <c r="O40" s="29"/>
      <c r="P40" s="29"/>
      <c r="Q40" s="29"/>
      <c r="R40" s="29"/>
      <c r="S40" s="29"/>
      <c r="T40" s="29"/>
    </row>
    <row r="41" spans="2:20" ht="15">
      <c r="B41" s="2" t="s">
        <v>12</v>
      </c>
      <c r="C41" s="1">
        <v>9.5940000000000001E-4</v>
      </c>
      <c r="D41" s="1">
        <v>1.2366E-3</v>
      </c>
      <c r="E41" s="1">
        <v>0.78</v>
      </c>
      <c r="F41" s="1">
        <v>0.438</v>
      </c>
      <c r="I41" s="31" t="s">
        <v>12</v>
      </c>
      <c r="J41" s="32" t="s">
        <v>97</v>
      </c>
      <c r="K41" s="32">
        <v>1E-3</v>
      </c>
      <c r="L41" s="32" t="s">
        <v>93</v>
      </c>
      <c r="M41" s="32">
        <v>1E-3</v>
      </c>
      <c r="N41" s="19"/>
      <c r="O41" s="29"/>
      <c r="P41" s="29"/>
      <c r="Q41" s="29"/>
      <c r="R41" s="29"/>
      <c r="S41" s="29"/>
      <c r="T41" s="29"/>
    </row>
    <row r="42" spans="2:20" ht="15">
      <c r="B42" s="2" t="s">
        <v>13</v>
      </c>
      <c r="C42" s="1">
        <v>-2.2569999999999999E-3</v>
      </c>
      <c r="D42" s="1">
        <v>5.7680000000000003E-4</v>
      </c>
      <c r="E42" s="1">
        <v>-3.91</v>
      </c>
      <c r="F42" s="1">
        <v>0</v>
      </c>
      <c r="G42" t="s">
        <v>28</v>
      </c>
      <c r="I42" s="31" t="s">
        <v>13</v>
      </c>
      <c r="J42" s="32" t="s">
        <v>98</v>
      </c>
      <c r="K42" s="32">
        <v>1E-3</v>
      </c>
      <c r="L42" s="32" t="s">
        <v>112</v>
      </c>
      <c r="M42" s="32">
        <v>1E-3</v>
      </c>
      <c r="N42" s="19"/>
      <c r="O42" s="29"/>
      <c r="P42" s="29"/>
      <c r="Q42" s="29"/>
      <c r="R42" s="29"/>
      <c r="S42" s="29"/>
      <c r="T42" s="29"/>
    </row>
    <row r="43" spans="2:20" ht="15">
      <c r="B43" s="2" t="s">
        <v>14</v>
      </c>
      <c r="C43" s="1">
        <v>1.34126E-2</v>
      </c>
      <c r="D43" s="1">
        <v>5.3089000000000001E-3</v>
      </c>
      <c r="E43" s="1">
        <v>2.5299999999999998</v>
      </c>
      <c r="F43" s="1">
        <v>1.2E-2</v>
      </c>
      <c r="G43" t="s">
        <v>29</v>
      </c>
      <c r="I43" s="31" t="s">
        <v>14</v>
      </c>
      <c r="J43" s="32" t="s">
        <v>99</v>
      </c>
      <c r="K43" s="32">
        <v>5.0000000000000001E-3</v>
      </c>
      <c r="L43" s="32" t="s">
        <v>94</v>
      </c>
      <c r="M43" s="32">
        <v>6.0000000000000001E-3</v>
      </c>
      <c r="N43" s="19"/>
      <c r="O43" s="29"/>
      <c r="P43" s="29"/>
      <c r="Q43" s="29"/>
      <c r="R43" s="29"/>
      <c r="S43" s="29"/>
      <c r="T43" s="29"/>
    </row>
    <row r="44" spans="2:20" ht="15">
      <c r="B44" s="2" t="s">
        <v>15</v>
      </c>
      <c r="C44" s="1">
        <v>-1.877E-3</v>
      </c>
      <c r="D44" s="1">
        <v>3.411E-4</v>
      </c>
      <c r="E44" s="1">
        <v>-5.5</v>
      </c>
      <c r="F44" s="1">
        <v>0</v>
      </c>
      <c r="G44" t="s">
        <v>28</v>
      </c>
      <c r="I44" s="31" t="s">
        <v>15</v>
      </c>
      <c r="J44" s="32" t="s">
        <v>98</v>
      </c>
      <c r="K44" s="32">
        <v>0</v>
      </c>
      <c r="L44" s="32" t="s">
        <v>88</v>
      </c>
      <c r="M44" s="32">
        <v>0</v>
      </c>
      <c r="N44" s="19"/>
      <c r="O44" s="29"/>
      <c r="P44" s="29"/>
      <c r="Q44" s="29"/>
      <c r="R44" s="29"/>
      <c r="S44" s="29"/>
      <c r="T44" s="29"/>
    </row>
    <row r="45" spans="2:20" ht="15">
      <c r="B45" s="2" t="s">
        <v>16</v>
      </c>
      <c r="C45" s="1">
        <v>1.1853499999999999E-2</v>
      </c>
      <c r="D45" s="1">
        <v>1.297E-3</v>
      </c>
      <c r="E45" s="1">
        <v>9.14</v>
      </c>
      <c r="F45" s="1">
        <v>0</v>
      </c>
      <c r="G45" t="s">
        <v>28</v>
      </c>
      <c r="I45" s="31" t="s">
        <v>16</v>
      </c>
      <c r="J45" s="32" t="s">
        <v>100</v>
      </c>
      <c r="K45" s="32">
        <v>1E-3</v>
      </c>
      <c r="L45" s="32" t="s">
        <v>93</v>
      </c>
      <c r="M45" s="32">
        <v>1E-3</v>
      </c>
      <c r="N45" s="19"/>
      <c r="O45" s="29"/>
      <c r="P45" s="29"/>
      <c r="Q45" s="29"/>
      <c r="R45" s="29"/>
      <c r="S45" s="29"/>
      <c r="T45" s="29"/>
    </row>
    <row r="46" spans="2:20" ht="15">
      <c r="B46" s="1" t="s">
        <v>17</v>
      </c>
      <c r="C46" s="1">
        <v>-3.6459999999999999E-3</v>
      </c>
      <c r="D46" s="1">
        <v>1.2072999999999999E-3</v>
      </c>
      <c r="E46" s="1">
        <v>-3.02</v>
      </c>
      <c r="F46" s="1">
        <v>3.0000000000000001E-3</v>
      </c>
      <c r="G46" t="s">
        <v>28</v>
      </c>
      <c r="I46" s="31" t="s">
        <v>17</v>
      </c>
      <c r="J46" s="32" t="s">
        <v>101</v>
      </c>
      <c r="K46" s="32">
        <v>1E-3</v>
      </c>
      <c r="L46" s="32" t="s">
        <v>101</v>
      </c>
      <c r="M46" s="32">
        <v>2E-3</v>
      </c>
      <c r="N46" s="19"/>
      <c r="O46" s="29"/>
      <c r="P46" s="29"/>
      <c r="Q46" s="29"/>
      <c r="R46" s="29"/>
      <c r="S46" s="29"/>
      <c r="T46" s="29"/>
    </row>
    <row r="47" spans="2:20" ht="15">
      <c r="B47" s="1" t="s">
        <v>18</v>
      </c>
      <c r="C47" s="1">
        <v>-6.711E-3</v>
      </c>
      <c r="D47" s="1">
        <v>7.8589999999999997E-4</v>
      </c>
      <c r="E47" s="1">
        <v>-8.5399999999999991</v>
      </c>
      <c r="F47" s="1">
        <v>0</v>
      </c>
      <c r="G47" t="s">
        <v>28</v>
      </c>
      <c r="I47" s="31" t="s">
        <v>18</v>
      </c>
      <c r="J47" s="32" t="s">
        <v>102</v>
      </c>
      <c r="K47" s="32">
        <v>1E-3</v>
      </c>
      <c r="L47" s="32" t="s">
        <v>118</v>
      </c>
      <c r="M47" s="32">
        <v>1E-3</v>
      </c>
      <c r="N47" s="19"/>
      <c r="O47" s="29"/>
      <c r="P47" s="29"/>
      <c r="Q47" s="29"/>
      <c r="R47" s="29"/>
      <c r="S47" s="29"/>
      <c r="T47" s="29"/>
    </row>
    <row r="48" spans="2:20" ht="15">
      <c r="B48" s="1" t="s">
        <v>19</v>
      </c>
      <c r="C48" s="1">
        <v>-7.4978000000000003E-2</v>
      </c>
      <c r="D48" s="1">
        <v>8.8813999999999994E-3</v>
      </c>
      <c r="E48" s="1">
        <v>-8.44</v>
      </c>
      <c r="F48" s="1">
        <v>0</v>
      </c>
      <c r="G48" t="s">
        <v>28</v>
      </c>
      <c r="I48" s="31" t="s">
        <v>19</v>
      </c>
      <c r="J48" s="32" t="s">
        <v>103</v>
      </c>
      <c r="K48" s="32">
        <v>8.9999999999999993E-3</v>
      </c>
      <c r="L48" s="32" t="s">
        <v>119</v>
      </c>
      <c r="M48" s="32">
        <v>1.2E-2</v>
      </c>
      <c r="N48" s="19"/>
      <c r="O48" s="29"/>
      <c r="P48" s="29"/>
      <c r="Q48" s="29"/>
      <c r="R48" s="29"/>
      <c r="S48" s="29"/>
      <c r="T48" s="29"/>
    </row>
    <row r="49" spans="2:20" ht="15">
      <c r="B49" s="1" t="s">
        <v>20</v>
      </c>
      <c r="C49" s="1">
        <v>-2.6099999999999999E-3</v>
      </c>
      <c r="D49" s="1">
        <v>8.5709999999999996E-4</v>
      </c>
      <c r="E49" s="1">
        <v>-3.04</v>
      </c>
      <c r="F49" s="1">
        <v>2E-3</v>
      </c>
      <c r="G49" t="s">
        <v>28</v>
      </c>
      <c r="I49" s="31" t="s">
        <v>20</v>
      </c>
      <c r="J49" s="32" t="s">
        <v>104</v>
      </c>
      <c r="K49" s="32">
        <v>1E-3</v>
      </c>
      <c r="L49" s="32" t="s">
        <v>120</v>
      </c>
      <c r="M49" s="32">
        <v>1E-3</v>
      </c>
      <c r="N49" s="19"/>
      <c r="O49" s="29"/>
      <c r="P49" s="29"/>
      <c r="Q49" s="29"/>
      <c r="R49" s="29"/>
      <c r="S49" s="29"/>
      <c r="T49" s="29"/>
    </row>
    <row r="50" spans="2:20" ht="15">
      <c r="B50" s="1" t="s">
        <v>21</v>
      </c>
      <c r="C50" s="1">
        <v>4.0445000000000004E-3</v>
      </c>
      <c r="D50" s="1">
        <v>4.5471000000000001E-3</v>
      </c>
      <c r="E50" s="1">
        <v>0.89</v>
      </c>
      <c r="F50" s="1">
        <v>0.374</v>
      </c>
      <c r="I50" s="31" t="s">
        <v>21</v>
      </c>
      <c r="J50" s="32" t="s">
        <v>105</v>
      </c>
      <c r="K50" s="32">
        <v>5.0000000000000001E-3</v>
      </c>
      <c r="L50" s="32" t="s">
        <v>121</v>
      </c>
      <c r="M50" s="32">
        <v>5.0000000000000001E-3</v>
      </c>
      <c r="N50" s="19"/>
      <c r="O50" s="29"/>
      <c r="P50" s="29"/>
      <c r="Q50" s="29"/>
      <c r="R50" s="29"/>
      <c r="S50" s="29"/>
      <c r="T50" s="29"/>
    </row>
    <row r="51" spans="2:20" ht="15">
      <c r="B51" s="1" t="s">
        <v>22</v>
      </c>
      <c r="C51" s="1">
        <v>1.3242E-3</v>
      </c>
      <c r="D51" s="1">
        <v>2.544E-4</v>
      </c>
      <c r="E51" s="1">
        <v>5.2</v>
      </c>
      <c r="F51" s="1">
        <v>0</v>
      </c>
      <c r="G51" t="s">
        <v>28</v>
      </c>
      <c r="I51" s="31" t="s">
        <v>22</v>
      </c>
      <c r="J51" s="32" t="s">
        <v>106</v>
      </c>
      <c r="K51" s="32">
        <v>0</v>
      </c>
      <c r="L51" s="32" t="s">
        <v>116</v>
      </c>
      <c r="M51" s="32">
        <v>1E-3</v>
      </c>
      <c r="N51" s="19"/>
      <c r="O51" s="29"/>
      <c r="P51" s="29"/>
      <c r="Q51" s="29"/>
      <c r="R51" s="29"/>
      <c r="S51" s="29"/>
      <c r="T51" s="29"/>
    </row>
    <row r="52" spans="2:20" ht="15">
      <c r="B52" s="1" t="s">
        <v>23</v>
      </c>
      <c r="C52" s="1">
        <v>-8.6600000000000002E-4</v>
      </c>
      <c r="D52" s="1">
        <v>1.0008E-3</v>
      </c>
      <c r="E52" s="1">
        <v>-0.87</v>
      </c>
      <c r="F52" s="1">
        <v>0.38700000000000001</v>
      </c>
      <c r="I52" s="31" t="s">
        <v>23</v>
      </c>
      <c r="J52" s="32" t="s">
        <v>93</v>
      </c>
      <c r="K52" s="32">
        <v>1E-3</v>
      </c>
      <c r="L52" s="32" t="s">
        <v>94</v>
      </c>
      <c r="M52" s="32">
        <v>2E-3</v>
      </c>
      <c r="N52" s="19"/>
      <c r="O52" s="29"/>
      <c r="P52" s="29"/>
      <c r="Q52" s="29"/>
      <c r="R52" s="29"/>
      <c r="S52" s="29"/>
      <c r="T52" s="29"/>
    </row>
    <row r="53" spans="2:20" ht="15">
      <c r="B53" s="1" t="s">
        <v>24</v>
      </c>
      <c r="C53" s="1">
        <v>1.8632800000000001E-2</v>
      </c>
      <c r="D53" s="1">
        <v>7.2246000000000003E-3</v>
      </c>
      <c r="E53" s="1">
        <v>2.58</v>
      </c>
      <c r="F53" s="1">
        <v>0.01</v>
      </c>
      <c r="G53" t="s">
        <v>28</v>
      </c>
      <c r="I53" s="31" t="s">
        <v>24</v>
      </c>
      <c r="J53" s="32" t="s">
        <v>107</v>
      </c>
      <c r="K53" s="32">
        <v>7.0000000000000001E-3</v>
      </c>
      <c r="L53" s="32" t="s">
        <v>122</v>
      </c>
      <c r="M53" s="32">
        <v>1.2999999999999999E-2</v>
      </c>
      <c r="N53" s="19"/>
      <c r="O53" s="29"/>
      <c r="P53" s="29"/>
      <c r="Q53" s="29"/>
      <c r="R53" s="29"/>
      <c r="S53" s="29"/>
      <c r="T53" s="29"/>
    </row>
    <row r="54" spans="2:20" ht="15">
      <c r="B54" s="1" t="s">
        <v>25</v>
      </c>
      <c r="C54" s="1">
        <v>2.3281400000000001E-2</v>
      </c>
      <c r="D54" s="1">
        <v>6.4238999999999997E-3</v>
      </c>
      <c r="E54" s="1">
        <v>3.62</v>
      </c>
      <c r="F54" s="1">
        <v>0</v>
      </c>
      <c r="G54" t="s">
        <v>28</v>
      </c>
      <c r="I54" s="31" t="s">
        <v>25</v>
      </c>
      <c r="J54" s="32" t="s">
        <v>108</v>
      </c>
      <c r="K54" s="32">
        <v>6.0000000000000001E-3</v>
      </c>
      <c r="L54" s="32" t="s">
        <v>123</v>
      </c>
      <c r="M54" s="32">
        <v>6.0000000000000001E-3</v>
      </c>
      <c r="N54" s="19"/>
      <c r="O54" s="29"/>
      <c r="P54" s="29"/>
      <c r="Q54" s="29"/>
      <c r="R54" s="29"/>
      <c r="S54" s="29"/>
      <c r="T54" s="29"/>
    </row>
    <row r="55" spans="2:20" ht="15">
      <c r="B55" s="1" t="s">
        <v>26</v>
      </c>
      <c r="C55" s="1">
        <v>3.4335999999999998E-2</v>
      </c>
      <c r="D55" s="1">
        <v>2.7897E-3</v>
      </c>
      <c r="E55" s="1">
        <v>12.31</v>
      </c>
      <c r="F55" s="1">
        <v>0</v>
      </c>
      <c r="G55" t="s">
        <v>28</v>
      </c>
      <c r="I55" s="31" t="s">
        <v>26</v>
      </c>
      <c r="J55" s="32" t="s">
        <v>109</v>
      </c>
      <c r="K55" s="32">
        <v>3.0000000000000001E-3</v>
      </c>
      <c r="L55" s="32" t="s">
        <v>124</v>
      </c>
      <c r="M55" s="32">
        <v>5.0000000000000001E-3</v>
      </c>
      <c r="N55" s="19"/>
      <c r="O55" s="29"/>
      <c r="P55" s="29"/>
      <c r="Q55" s="29"/>
      <c r="R55" s="29"/>
      <c r="S55" s="29"/>
      <c r="T55" s="29"/>
    </row>
    <row r="56" spans="2:20" ht="15">
      <c r="B56" s="1" t="s">
        <v>27</v>
      </c>
      <c r="C56" s="1">
        <v>-2.3939999999999999E-3</v>
      </c>
      <c r="D56" s="1">
        <v>6.0685000000000001E-3</v>
      </c>
      <c r="E56" s="1">
        <v>-0.39</v>
      </c>
      <c r="F56" s="1">
        <v>0.69299999999999995</v>
      </c>
      <c r="I56" s="31" t="s">
        <v>27</v>
      </c>
      <c r="J56" s="32" t="s">
        <v>94</v>
      </c>
      <c r="K56" s="32">
        <v>6.0000000000000001E-3</v>
      </c>
      <c r="L56" s="32" t="s">
        <v>97</v>
      </c>
      <c r="M56" s="32">
        <v>7.0000000000000001E-3</v>
      </c>
      <c r="N56" s="19"/>
      <c r="O56" s="29"/>
      <c r="P56" s="29"/>
      <c r="Q56" s="29"/>
      <c r="R56" s="29"/>
      <c r="S56" s="29"/>
      <c r="T56" s="29"/>
    </row>
    <row r="57" spans="2:20" ht="15">
      <c r="B57" s="1"/>
      <c r="C57" s="1"/>
      <c r="D57" s="1"/>
      <c r="E57" s="1"/>
      <c r="F57" s="1"/>
      <c r="I57" s="31" t="s">
        <v>79</v>
      </c>
      <c r="J57" s="32" t="s">
        <v>110</v>
      </c>
      <c r="K57" s="32">
        <v>0.315</v>
      </c>
      <c r="L57" s="32" t="s">
        <v>125</v>
      </c>
      <c r="M57" s="32">
        <v>0.36099999999999999</v>
      </c>
      <c r="O57" s="29"/>
      <c r="P57" s="29"/>
      <c r="Q57" s="29"/>
      <c r="R57" s="29"/>
      <c r="S57" s="29"/>
      <c r="T57" s="29"/>
    </row>
    <row r="58" spans="2:20" ht="15">
      <c r="B58" s="1" t="s">
        <v>68</v>
      </c>
      <c r="C58" s="1"/>
      <c r="D58" s="1"/>
      <c r="E58" s="1"/>
      <c r="F58" s="1"/>
      <c r="I58" s="31" t="s">
        <v>80</v>
      </c>
      <c r="J58" s="57">
        <v>15963</v>
      </c>
      <c r="K58" s="57"/>
      <c r="L58" s="37"/>
      <c r="M58" s="37">
        <v>15963</v>
      </c>
      <c r="N58" s="37"/>
      <c r="O58" s="37"/>
      <c r="P58" s="1"/>
    </row>
    <row r="59" spans="2:20" ht="15">
      <c r="B59" s="1">
        <v>2012</v>
      </c>
      <c r="C59" s="1">
        <v>1.4756999999999999E-3</v>
      </c>
      <c r="D59" s="1">
        <v>6.8865999999999997E-3</v>
      </c>
      <c r="E59" s="1">
        <v>0.21</v>
      </c>
      <c r="F59" s="1">
        <v>0.83</v>
      </c>
      <c r="I59" s="31" t="s">
        <v>81</v>
      </c>
      <c r="J59" s="57" t="s">
        <v>74</v>
      </c>
      <c r="K59" s="57"/>
      <c r="L59" s="57" t="s">
        <v>82</v>
      </c>
      <c r="M59" s="57"/>
      <c r="O59" s="37"/>
      <c r="P59" s="1"/>
    </row>
    <row r="60" spans="2:20" ht="15">
      <c r="B60" s="1">
        <v>2013</v>
      </c>
      <c r="C60" s="1">
        <v>-1.5516E-2</v>
      </c>
      <c r="D60" s="1">
        <v>7.0638000000000003E-3</v>
      </c>
      <c r="E60" s="1">
        <v>-2.2000000000000002</v>
      </c>
      <c r="F60" s="1">
        <v>2.8000000000000001E-2</v>
      </c>
      <c r="G60" t="s">
        <v>29</v>
      </c>
      <c r="I60" s="31" t="s">
        <v>83</v>
      </c>
      <c r="J60" s="57" t="s">
        <v>82</v>
      </c>
      <c r="K60" s="57"/>
      <c r="L60" s="57" t="s">
        <v>82</v>
      </c>
      <c r="M60" s="57"/>
      <c r="O60" s="37"/>
      <c r="P60" s="1"/>
    </row>
    <row r="61" spans="2:20" ht="15">
      <c r="B61" s="1">
        <v>2014</v>
      </c>
      <c r="C61" s="1">
        <v>-5.1999999999999995E-4</v>
      </c>
      <c r="D61" s="1">
        <v>7.2141999999999996E-3</v>
      </c>
      <c r="E61" s="1">
        <v>-7.0000000000000007E-2</v>
      </c>
      <c r="F61" s="1">
        <v>0.94299999999999995</v>
      </c>
      <c r="I61" s="31" t="s">
        <v>84</v>
      </c>
      <c r="J61" s="57" t="s">
        <v>82</v>
      </c>
      <c r="K61" s="57"/>
      <c r="L61" s="57" t="s">
        <v>74</v>
      </c>
      <c r="M61" s="57"/>
      <c r="O61" s="37"/>
      <c r="P61" s="1"/>
    </row>
    <row r="62" spans="2:20" ht="15">
      <c r="B62" s="1">
        <v>2015</v>
      </c>
      <c r="C62" s="1">
        <v>-4.4311000000000003E-2</v>
      </c>
      <c r="D62" s="1">
        <v>7.5954999999999998E-3</v>
      </c>
      <c r="E62" s="1">
        <v>-5.83</v>
      </c>
      <c r="F62" s="1">
        <v>0</v>
      </c>
      <c r="G62" t="s">
        <v>28</v>
      </c>
      <c r="I62" s="31" t="s">
        <v>73</v>
      </c>
      <c r="J62" s="57">
        <v>0.34860000000000002</v>
      </c>
      <c r="K62" s="57"/>
      <c r="L62" s="57">
        <v>1.0699999999999999E-2</v>
      </c>
      <c r="M62" s="57"/>
      <c r="O62" s="34"/>
      <c r="P62" s="1"/>
    </row>
    <row r="63" spans="2:20" ht="15.75" thickBot="1">
      <c r="B63" s="1"/>
      <c r="C63" s="1"/>
      <c r="D63" s="1"/>
      <c r="E63" s="1"/>
      <c r="F63" s="1"/>
      <c r="I63" s="33" t="s">
        <v>85</v>
      </c>
      <c r="J63" s="57" t="s">
        <v>74</v>
      </c>
      <c r="K63" s="57"/>
      <c r="L63" s="57">
        <v>0</v>
      </c>
      <c r="M63" s="57"/>
      <c r="O63" s="36"/>
      <c r="P63" s="1"/>
      <c r="Q63" s="19"/>
    </row>
    <row r="64" spans="2:20">
      <c r="B64" s="2" t="s">
        <v>69</v>
      </c>
      <c r="C64" s="1"/>
      <c r="D64" s="1"/>
      <c r="E64" s="1"/>
      <c r="F64" s="1"/>
      <c r="M64" s="1"/>
      <c r="N64" s="1"/>
      <c r="O64" s="1"/>
      <c r="Q64" s="19"/>
    </row>
    <row r="65" spans="2:18">
      <c r="B65" s="1">
        <v>14</v>
      </c>
      <c r="C65" s="1">
        <v>7.9845100000000002E-2</v>
      </c>
      <c r="D65" s="1">
        <v>9.3144000000000005E-3</v>
      </c>
      <c r="E65" s="1">
        <v>8.57</v>
      </c>
      <c r="F65" s="1">
        <v>0</v>
      </c>
      <c r="G65" t="s">
        <v>28</v>
      </c>
      <c r="Q65" s="1"/>
    </row>
    <row r="66" spans="2:18">
      <c r="B66" s="1">
        <v>15</v>
      </c>
      <c r="C66" s="1">
        <v>0.23898140000000001</v>
      </c>
      <c r="D66" s="1">
        <v>1.5029799999999999E-2</v>
      </c>
      <c r="E66" s="1">
        <v>15.9</v>
      </c>
      <c r="F66" s="1">
        <v>0</v>
      </c>
      <c r="G66" t="s">
        <v>28</v>
      </c>
      <c r="Q66" s="1"/>
    </row>
    <row r="67" spans="2:18">
      <c r="B67" s="1">
        <v>21</v>
      </c>
      <c r="C67" s="1">
        <v>0.15593370000000001</v>
      </c>
      <c r="D67" s="1">
        <v>8.7019999999999997E-3</v>
      </c>
      <c r="E67" s="1">
        <v>17.920000000000002</v>
      </c>
      <c r="F67" s="1">
        <v>0</v>
      </c>
      <c r="G67" t="s">
        <v>28</v>
      </c>
      <c r="Q67" s="1"/>
    </row>
    <row r="68" spans="2:18">
      <c r="B68" s="1">
        <v>22</v>
      </c>
      <c r="C68" s="1">
        <v>0.20379369999999999</v>
      </c>
      <c r="D68" s="1">
        <v>9.7519000000000008E-3</v>
      </c>
      <c r="E68" s="1">
        <v>20.9</v>
      </c>
      <c r="F68" s="1">
        <v>0</v>
      </c>
      <c r="G68" t="s">
        <v>28</v>
      </c>
      <c r="Q68" s="1"/>
    </row>
    <row r="69" spans="2:18">
      <c r="B69" s="1">
        <v>23</v>
      </c>
      <c r="C69" s="1">
        <v>0.1128701</v>
      </c>
      <c r="D69" s="1">
        <v>1.0942199999999999E-2</v>
      </c>
      <c r="E69" s="1">
        <v>10.32</v>
      </c>
      <c r="F69" s="1">
        <v>0</v>
      </c>
      <c r="G69" t="s">
        <v>28</v>
      </c>
      <c r="Q69" s="1"/>
      <c r="R69" s="1"/>
    </row>
    <row r="70" spans="2:18">
      <c r="B70" s="1">
        <v>61</v>
      </c>
      <c r="C70" s="1">
        <v>-5.3483000000000003E-2</v>
      </c>
      <c r="D70" s="1">
        <v>1.01095E-2</v>
      </c>
      <c r="E70" s="1">
        <v>-5.29</v>
      </c>
      <c r="F70" s="1">
        <v>0</v>
      </c>
      <c r="G70" t="s">
        <v>28</v>
      </c>
      <c r="Q70" s="1"/>
      <c r="R70" s="1"/>
    </row>
    <row r="71" spans="2:18">
      <c r="B71" s="1">
        <v>62</v>
      </c>
      <c r="C71" s="1">
        <v>2.3481700000000001E-2</v>
      </c>
      <c r="D71" s="1">
        <v>1.20497E-2</v>
      </c>
      <c r="E71" s="1">
        <v>1.95</v>
      </c>
      <c r="F71" s="1">
        <v>5.0999999999999997E-2</v>
      </c>
      <c r="G71" t="s">
        <v>72</v>
      </c>
    </row>
    <row r="72" spans="2:18">
      <c r="B72" s="1">
        <v>64</v>
      </c>
      <c r="C72" s="1">
        <v>0.14678250000000001</v>
      </c>
      <c r="D72" s="1">
        <v>1.6140000000000002E-2</v>
      </c>
      <c r="E72" s="1">
        <v>9.09</v>
      </c>
      <c r="F72" s="1">
        <v>0</v>
      </c>
      <c r="G72" t="s">
        <v>28</v>
      </c>
    </row>
    <row r="73" spans="2:18">
      <c r="B73" s="1">
        <v>65</v>
      </c>
      <c r="C73" s="1">
        <v>-0.22891800000000001</v>
      </c>
      <c r="D73" s="1">
        <v>1.6436200000000002E-2</v>
      </c>
      <c r="E73" s="1">
        <v>-13.93</v>
      </c>
      <c r="F73" s="1">
        <v>0</v>
      </c>
      <c r="G73" t="s">
        <v>28</v>
      </c>
    </row>
    <row r="74" spans="2:18">
      <c r="B74" s="1"/>
      <c r="C74" s="1"/>
      <c r="D74" s="1"/>
      <c r="E74" s="1"/>
      <c r="F74" s="1"/>
    </row>
    <row r="75" spans="2:18">
      <c r="B75" s="1" t="s">
        <v>70</v>
      </c>
      <c r="C75" s="1">
        <v>5.2677750000000003</v>
      </c>
      <c r="D75" s="1">
        <v>0.3154034</v>
      </c>
      <c r="E75" s="1">
        <v>16.7</v>
      </c>
      <c r="F75" s="1">
        <v>0</v>
      </c>
    </row>
  </sheetData>
  <mergeCells count="22">
    <mergeCell ref="A3:A4"/>
    <mergeCell ref="B3:B4"/>
    <mergeCell ref="A2:N2"/>
    <mergeCell ref="J58:K58"/>
    <mergeCell ref="J59:K59"/>
    <mergeCell ref="F3:H3"/>
    <mergeCell ref="C3:E3"/>
    <mergeCell ref="I3:K3"/>
    <mergeCell ref="L3:N3"/>
    <mergeCell ref="L63:M63"/>
    <mergeCell ref="I28:N28"/>
    <mergeCell ref="L29:M29"/>
    <mergeCell ref="J63:K63"/>
    <mergeCell ref="L59:M59"/>
    <mergeCell ref="L60:M60"/>
    <mergeCell ref="L61:M61"/>
    <mergeCell ref="L62:M62"/>
    <mergeCell ref="J60:K60"/>
    <mergeCell ref="J61:K61"/>
    <mergeCell ref="J62:K62"/>
    <mergeCell ref="I29:I30"/>
    <mergeCell ref="J29:K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CCE2-1DDC-4408-8407-408FC935E018}">
  <dimension ref="B1:T66"/>
  <sheetViews>
    <sheetView topLeftCell="A16" zoomScale="70" zoomScaleNormal="70" workbookViewId="0">
      <selection activeCell="G46" sqref="G46"/>
    </sheetView>
  </sheetViews>
  <sheetFormatPr defaultRowHeight="14.25"/>
  <cols>
    <col min="2" max="2" width="20.625" customWidth="1"/>
    <col min="3" max="3" width="7.375" customWidth="1"/>
    <col min="5" max="6" width="9" customWidth="1"/>
    <col min="8" max="9" width="9" customWidth="1"/>
    <col min="11" max="12" width="9" customWidth="1"/>
  </cols>
  <sheetData>
    <row r="1" spans="2:20" ht="15.75">
      <c r="B1" s="70" t="s">
        <v>281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2:20">
      <c r="B2" s="62" t="s">
        <v>51</v>
      </c>
      <c r="C2" s="62"/>
      <c r="D2" s="65" t="s">
        <v>52</v>
      </c>
      <c r="E2" s="65"/>
      <c r="F2" s="65"/>
      <c r="G2" s="65" t="s">
        <v>53</v>
      </c>
      <c r="H2" s="65"/>
      <c r="I2" s="65"/>
      <c r="J2" s="65" t="s">
        <v>54</v>
      </c>
      <c r="K2" s="65"/>
      <c r="L2" s="65"/>
      <c r="M2" s="65" t="s">
        <v>55</v>
      </c>
      <c r="N2" s="65"/>
      <c r="O2" s="65"/>
    </row>
    <row r="3" spans="2:20">
      <c r="B3" s="71"/>
      <c r="C3" s="71"/>
      <c r="D3" s="20" t="s">
        <v>56</v>
      </c>
      <c r="E3" s="20" t="s">
        <v>57</v>
      </c>
      <c r="F3" s="20" t="s">
        <v>58</v>
      </c>
      <c r="G3" s="20" t="s">
        <v>56</v>
      </c>
      <c r="H3" s="20" t="s">
        <v>57</v>
      </c>
      <c r="I3" s="20" t="s">
        <v>58</v>
      </c>
      <c r="J3" s="20" t="s">
        <v>56</v>
      </c>
      <c r="K3" s="20" t="s">
        <v>57</v>
      </c>
      <c r="L3" s="20" t="s">
        <v>58</v>
      </c>
      <c r="M3" s="20" t="s">
        <v>56</v>
      </c>
      <c r="N3" s="20" t="s">
        <v>57</v>
      </c>
      <c r="O3" s="20" t="s">
        <v>58</v>
      </c>
    </row>
    <row r="4" spans="2:20">
      <c r="B4" s="13" t="s">
        <v>30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Q4" s="21">
        <v>484.27339999999998</v>
      </c>
      <c r="R4" s="21">
        <v>480.38830000000002</v>
      </c>
      <c r="S4" s="21">
        <v>526.27319999999997</v>
      </c>
      <c r="T4" s="21">
        <v>609.52380000000005</v>
      </c>
    </row>
    <row r="5" spans="2:20" ht="15">
      <c r="B5" s="12" t="s">
        <v>31</v>
      </c>
      <c r="C5" s="4" t="s">
        <v>0</v>
      </c>
      <c r="D5" s="21">
        <v>484.27339999999998</v>
      </c>
      <c r="E5" s="21">
        <v>800</v>
      </c>
      <c r="F5" s="21">
        <v>150</v>
      </c>
      <c r="G5" s="21">
        <v>480.38830000000002</v>
      </c>
      <c r="H5" s="21">
        <v>800</v>
      </c>
      <c r="I5" s="21">
        <v>150</v>
      </c>
      <c r="J5" s="21">
        <v>526.27319999999997</v>
      </c>
      <c r="K5" s="21">
        <v>800</v>
      </c>
      <c r="L5" s="21">
        <v>150</v>
      </c>
      <c r="M5" s="21">
        <v>609.52380000000005</v>
      </c>
      <c r="N5" s="21">
        <v>678.57140000000004</v>
      </c>
      <c r="O5" s="21">
        <v>500</v>
      </c>
      <c r="Q5" s="21">
        <v>4.4547020000000002</v>
      </c>
      <c r="R5" s="21">
        <v>3.6193110000000002</v>
      </c>
      <c r="S5" s="21">
        <v>13.33544</v>
      </c>
      <c r="T5" s="21">
        <v>67</v>
      </c>
    </row>
    <row r="6" spans="2:20">
      <c r="B6" s="12" t="s">
        <v>32</v>
      </c>
      <c r="C6" s="4"/>
      <c r="D6" s="21">
        <v>4.4547020000000002</v>
      </c>
      <c r="E6" s="21">
        <v>95</v>
      </c>
      <c r="F6" s="21">
        <v>0.1</v>
      </c>
      <c r="G6" s="21">
        <v>3.6193110000000002</v>
      </c>
      <c r="H6" s="21">
        <v>9.9</v>
      </c>
      <c r="I6" s="21">
        <v>0.1</v>
      </c>
      <c r="J6" s="21">
        <v>13.33544</v>
      </c>
      <c r="K6" s="21">
        <v>46</v>
      </c>
      <c r="L6" s="21">
        <v>10</v>
      </c>
      <c r="M6" s="21">
        <v>67</v>
      </c>
      <c r="N6" s="21">
        <v>95</v>
      </c>
      <c r="O6" s="21">
        <v>50</v>
      </c>
      <c r="Q6" s="21">
        <v>14.046889999999999</v>
      </c>
      <c r="R6" s="21">
        <v>14.47739</v>
      </c>
      <c r="S6" s="21">
        <v>9.3680299999999992</v>
      </c>
      <c r="T6" s="21">
        <v>6.0536320000000003</v>
      </c>
    </row>
    <row r="7" spans="2:20" ht="15">
      <c r="B7" s="12" t="s">
        <v>33</v>
      </c>
      <c r="C7" s="4" t="s">
        <v>0</v>
      </c>
      <c r="D7" s="21">
        <v>14.046889999999999</v>
      </c>
      <c r="E7" s="21">
        <v>150.001</v>
      </c>
      <c r="F7" s="21">
        <v>0.40100000000000002</v>
      </c>
      <c r="G7" s="21">
        <v>14.47739</v>
      </c>
      <c r="H7" s="21">
        <v>150.001</v>
      </c>
      <c r="I7" s="21">
        <v>0.40100000000000002</v>
      </c>
      <c r="J7" s="21">
        <v>9.3680299999999992</v>
      </c>
      <c r="K7" s="21">
        <v>88.501000000000005</v>
      </c>
      <c r="L7" s="21">
        <v>0.83433330000000006</v>
      </c>
      <c r="M7" s="21">
        <v>6.0536320000000003</v>
      </c>
      <c r="N7" s="21">
        <v>8.0009999999999994</v>
      </c>
      <c r="O7" s="21">
        <v>3.0009999999999999</v>
      </c>
      <c r="Q7" s="21">
        <v>13.969189999999999</v>
      </c>
      <c r="R7" s="21">
        <v>14.41137</v>
      </c>
      <c r="S7" s="21">
        <v>9.1737800000000007</v>
      </c>
      <c r="T7" s="21">
        <v>3.3067631999999998</v>
      </c>
    </row>
    <row r="8" spans="2:20" ht="15">
      <c r="B8" s="12" t="s">
        <v>34</v>
      </c>
      <c r="C8" s="4" t="s">
        <v>0</v>
      </c>
      <c r="D8" s="21">
        <v>13.969189999999999</v>
      </c>
      <c r="E8" s="21">
        <v>150.001</v>
      </c>
      <c r="F8" s="21">
        <v>1E-3</v>
      </c>
      <c r="G8" s="21">
        <v>14.41137</v>
      </c>
      <c r="H8" s="21">
        <v>150.001</v>
      </c>
      <c r="I8" s="21">
        <v>1E-3</v>
      </c>
      <c r="J8" s="21">
        <v>9.1737800000000007</v>
      </c>
      <c r="K8" s="21">
        <v>88.501000000000005</v>
      </c>
      <c r="L8" s="21">
        <v>1E-3</v>
      </c>
      <c r="M8" s="21">
        <v>3.3067631999999998</v>
      </c>
      <c r="N8" s="21">
        <v>4.2867139999999999</v>
      </c>
      <c r="O8" s="21">
        <v>2.6325789999999998</v>
      </c>
      <c r="Q8" s="21">
        <v>7.8698900000000002E-2</v>
      </c>
      <c r="R8" s="21">
        <v>6.7022700000000004E-2</v>
      </c>
      <c r="S8" s="21">
        <v>0.19525039999999999</v>
      </c>
      <c r="T8" s="21">
        <v>2.7478669999999998</v>
      </c>
    </row>
    <row r="9" spans="2:20" ht="15">
      <c r="B9" s="12" t="s">
        <v>35</v>
      </c>
      <c r="C9" s="4" t="s">
        <v>0</v>
      </c>
      <c r="D9" s="21">
        <v>7.8698900000000002E-2</v>
      </c>
      <c r="E9" s="21">
        <v>56.250999999999998</v>
      </c>
      <c r="F9" s="21">
        <v>1E-3</v>
      </c>
      <c r="G9" s="21">
        <v>6.7022700000000004E-2</v>
      </c>
      <c r="H9" s="21">
        <v>56.250999999999998</v>
      </c>
      <c r="I9" s="21">
        <v>1E-3</v>
      </c>
      <c r="J9" s="21">
        <v>0.19525039999999999</v>
      </c>
      <c r="K9" s="21">
        <v>32.000999999999998</v>
      </c>
      <c r="L9" s="21">
        <v>1E-3</v>
      </c>
      <c r="M9" s="21">
        <v>2.7478669999999998</v>
      </c>
      <c r="N9" s="21">
        <v>4.5273159999999999</v>
      </c>
      <c r="O9" s="21">
        <v>1E-3</v>
      </c>
      <c r="Q9" s="21">
        <v>58.363999999999997</v>
      </c>
      <c r="R9" s="21">
        <v>56.999270000000003</v>
      </c>
      <c r="S9" s="21">
        <v>73.788910000000001</v>
      </c>
      <c r="T9" s="21">
        <v>35.000999999999998</v>
      </c>
    </row>
    <row r="10" spans="2:20" ht="15">
      <c r="B10" s="12" t="s">
        <v>36</v>
      </c>
      <c r="C10" s="4" t="s">
        <v>0</v>
      </c>
      <c r="D10" s="21">
        <v>58.363999999999997</v>
      </c>
      <c r="E10" s="21">
        <v>236.22319999999999</v>
      </c>
      <c r="F10" s="21">
        <v>1E-3</v>
      </c>
      <c r="G10" s="21">
        <v>56.999270000000003</v>
      </c>
      <c r="H10" s="21">
        <v>236.22319999999999</v>
      </c>
      <c r="I10" s="21">
        <v>1E-3</v>
      </c>
      <c r="J10" s="21">
        <v>73.788910000000001</v>
      </c>
      <c r="K10" s="21">
        <v>236.22319999999999</v>
      </c>
      <c r="L10" s="21">
        <v>1E-3</v>
      </c>
      <c r="M10" s="21">
        <v>35.000999999999998</v>
      </c>
      <c r="N10" s="21">
        <v>55.000999999999998</v>
      </c>
      <c r="O10" s="21">
        <v>1E-3</v>
      </c>
      <c r="Q10" s="21">
        <v>245.65629999999999</v>
      </c>
      <c r="R10" s="21">
        <v>245.13839999999999</v>
      </c>
      <c r="S10" s="21">
        <v>251.31630000000001</v>
      </c>
      <c r="T10" s="21">
        <v>248.0634</v>
      </c>
    </row>
    <row r="11" spans="2:20" ht="15">
      <c r="B11" s="12" t="s">
        <v>37</v>
      </c>
      <c r="C11" s="4"/>
      <c r="D11" s="21">
        <v>245.65629999999999</v>
      </c>
      <c r="E11" s="21">
        <v>568.66769999999997</v>
      </c>
      <c r="F11" s="21">
        <v>83.600999999999999</v>
      </c>
      <c r="G11" s="21">
        <v>245.13839999999999</v>
      </c>
      <c r="H11" s="21">
        <v>568.66769999999997</v>
      </c>
      <c r="I11" s="21">
        <v>83.600999999999999</v>
      </c>
      <c r="J11" s="21">
        <v>251.31630000000001</v>
      </c>
      <c r="K11" s="21">
        <v>568.66769999999997</v>
      </c>
      <c r="L11" s="21">
        <v>83.600999999999999</v>
      </c>
      <c r="M11" s="21">
        <v>248.0634</v>
      </c>
      <c r="N11" s="21">
        <v>301.07240000000002</v>
      </c>
      <c r="O11" s="21">
        <v>186.80099999999999</v>
      </c>
      <c r="Q11" s="21">
        <v>1.7229190000000001</v>
      </c>
      <c r="R11" s="21">
        <v>1.6111819999999999</v>
      </c>
      <c r="S11" s="21">
        <v>2.931209</v>
      </c>
      <c r="T11" s="21">
        <v>5.242165</v>
      </c>
    </row>
    <row r="12" spans="2:20">
      <c r="B12" s="13" t="s">
        <v>38</v>
      </c>
      <c r="C12" s="4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Q12" s="21">
        <v>0.7544187</v>
      </c>
      <c r="R12" s="21">
        <v>0.74928070000000002</v>
      </c>
      <c r="S12" s="21">
        <v>0.80990669999999998</v>
      </c>
      <c r="T12" s="21">
        <v>0.93333330000000003</v>
      </c>
    </row>
    <row r="13" spans="2:20" ht="15">
      <c r="B13" s="12" t="s">
        <v>39</v>
      </c>
      <c r="C13" s="4" t="s">
        <v>0</v>
      </c>
      <c r="D13" s="21">
        <v>1.7229190000000001</v>
      </c>
      <c r="E13" s="21">
        <v>15</v>
      </c>
      <c r="F13" s="21">
        <v>6.6666699999999995E-2</v>
      </c>
      <c r="G13" s="21">
        <v>1.6111819999999999</v>
      </c>
      <c r="H13" s="21">
        <v>11.578950000000001</v>
      </c>
      <c r="I13" s="21">
        <v>6.6666699999999995E-2</v>
      </c>
      <c r="J13" s="21">
        <v>2.931209</v>
      </c>
      <c r="K13" s="21">
        <v>15</v>
      </c>
      <c r="L13" s="21">
        <v>0.27500000000000002</v>
      </c>
      <c r="M13" s="21">
        <v>5.242165</v>
      </c>
      <c r="N13" s="21">
        <v>5.555555</v>
      </c>
      <c r="O13" s="21">
        <v>4.6153849999999998</v>
      </c>
      <c r="Q13" s="21">
        <v>0.66559959999999996</v>
      </c>
      <c r="R13" s="21">
        <v>0.67663079999999998</v>
      </c>
      <c r="S13" s="21">
        <v>0.54745829999999995</v>
      </c>
      <c r="T13" s="21">
        <v>4.6457600000000002E-2</v>
      </c>
    </row>
    <row r="14" spans="2:20">
      <c r="B14" s="12" t="s">
        <v>40</v>
      </c>
      <c r="C14" s="4" t="s">
        <v>0</v>
      </c>
      <c r="D14" s="21">
        <v>0.7544187</v>
      </c>
      <c r="E14" s="21">
        <v>3</v>
      </c>
      <c r="F14" s="21">
        <v>0</v>
      </c>
      <c r="G14" s="21">
        <v>0.74928070000000002</v>
      </c>
      <c r="H14" s="21">
        <v>3</v>
      </c>
      <c r="I14" s="21">
        <v>0</v>
      </c>
      <c r="J14" s="21">
        <v>0.80990669999999998</v>
      </c>
      <c r="K14" s="21">
        <v>3</v>
      </c>
      <c r="L14" s="21">
        <v>0</v>
      </c>
      <c r="M14" s="21">
        <v>0.93333330000000003</v>
      </c>
      <c r="N14" s="21">
        <v>1</v>
      </c>
      <c r="O14" s="21">
        <v>0.8</v>
      </c>
      <c r="Q14" s="21">
        <v>1.3727199999999999</v>
      </c>
      <c r="R14" s="21">
        <v>1.3823719999999999</v>
      </c>
      <c r="S14" s="21">
        <v>1.2686360000000001</v>
      </c>
      <c r="T14" s="21">
        <v>1</v>
      </c>
    </row>
    <row r="15" spans="2:20">
      <c r="B15" s="12" t="s">
        <v>41</v>
      </c>
      <c r="C15" s="4" t="s">
        <v>0</v>
      </c>
      <c r="D15" s="21">
        <v>0.66559959999999996</v>
      </c>
      <c r="E15" s="21">
        <v>1</v>
      </c>
      <c r="F15" s="21">
        <v>1.49401E-2</v>
      </c>
      <c r="G15" s="21">
        <v>0.67663079999999998</v>
      </c>
      <c r="H15" s="21">
        <v>1</v>
      </c>
      <c r="I15" s="21">
        <v>1.49401E-2</v>
      </c>
      <c r="J15" s="21">
        <v>0.54745829999999995</v>
      </c>
      <c r="K15" s="21">
        <v>1</v>
      </c>
      <c r="L15" s="21">
        <v>1.49401E-2</v>
      </c>
      <c r="M15" s="21">
        <v>4.6457600000000002E-2</v>
      </c>
      <c r="N15" s="21">
        <v>8.5972900000000005E-2</v>
      </c>
      <c r="O15" s="21">
        <v>2.4128699999999999E-2</v>
      </c>
      <c r="Q15" s="21">
        <v>55.754559999999998</v>
      </c>
      <c r="R15" s="21">
        <v>55.735509999999998</v>
      </c>
      <c r="S15" s="21">
        <v>55.962029999999999</v>
      </c>
      <c r="T15" s="21">
        <v>56</v>
      </c>
    </row>
    <row r="16" spans="2:20">
      <c r="B16" s="12" t="s">
        <v>42</v>
      </c>
      <c r="C16" s="4"/>
      <c r="D16" s="21">
        <v>1.3727199999999999</v>
      </c>
      <c r="E16" s="21">
        <v>2</v>
      </c>
      <c r="F16" s="21">
        <v>1</v>
      </c>
      <c r="G16" s="21">
        <v>1.3823719999999999</v>
      </c>
      <c r="H16" s="21">
        <v>2</v>
      </c>
      <c r="I16" s="21">
        <v>1</v>
      </c>
      <c r="J16" s="21">
        <v>1.2686360000000001</v>
      </c>
      <c r="K16" s="21">
        <v>2</v>
      </c>
      <c r="L16" s="21">
        <v>1</v>
      </c>
      <c r="M16" s="21">
        <v>1</v>
      </c>
      <c r="N16" s="21">
        <v>1</v>
      </c>
      <c r="O16" s="21">
        <v>1</v>
      </c>
      <c r="Q16" s="21">
        <v>6.3197599999999996</v>
      </c>
      <c r="R16" s="21">
        <v>6.3052809999999999</v>
      </c>
      <c r="S16" s="21">
        <v>6.4711670000000003</v>
      </c>
      <c r="T16" s="21">
        <v>8</v>
      </c>
    </row>
    <row r="17" spans="2:20">
      <c r="B17" s="12" t="s">
        <v>43</v>
      </c>
      <c r="C17" s="4"/>
      <c r="D17" s="21">
        <v>55.754559999999998</v>
      </c>
      <c r="E17" s="21">
        <v>89</v>
      </c>
      <c r="F17" s="21">
        <v>0</v>
      </c>
      <c r="G17" s="21">
        <v>55.735509999999998</v>
      </c>
      <c r="H17" s="21">
        <v>89</v>
      </c>
      <c r="I17" s="21">
        <v>0</v>
      </c>
      <c r="J17" s="21">
        <v>55.962029999999999</v>
      </c>
      <c r="K17" s="21">
        <v>84</v>
      </c>
      <c r="L17" s="21">
        <v>30</v>
      </c>
      <c r="M17" s="21">
        <v>56</v>
      </c>
      <c r="N17" s="21">
        <v>57</v>
      </c>
      <c r="O17" s="21">
        <v>55</v>
      </c>
      <c r="Q17" s="21">
        <v>6.9554000000000005E-2</v>
      </c>
      <c r="R17" s="21">
        <v>7.4392899999999998E-2</v>
      </c>
      <c r="S17" s="21">
        <v>1.68776E-2</v>
      </c>
      <c r="T17" s="21">
        <v>0</v>
      </c>
    </row>
    <row r="18" spans="2:20">
      <c r="B18" s="12" t="s">
        <v>44</v>
      </c>
      <c r="C18" s="4"/>
      <c r="D18" s="21">
        <v>6.3197599999999996</v>
      </c>
      <c r="E18" s="21">
        <v>15</v>
      </c>
      <c r="F18" s="21">
        <v>0</v>
      </c>
      <c r="G18" s="21">
        <v>6.3052809999999999</v>
      </c>
      <c r="H18" s="21">
        <v>15</v>
      </c>
      <c r="I18" s="21">
        <v>0</v>
      </c>
      <c r="J18" s="21">
        <v>6.4711670000000003</v>
      </c>
      <c r="K18" s="21">
        <v>15</v>
      </c>
      <c r="L18" s="21">
        <v>0</v>
      </c>
      <c r="M18" s="21">
        <v>8</v>
      </c>
      <c r="N18" s="21">
        <v>8</v>
      </c>
      <c r="O18" s="21">
        <v>8</v>
      </c>
      <c r="Q18" s="21">
        <v>4.2573850000000002</v>
      </c>
      <c r="R18" s="21">
        <v>4.2434789999999998</v>
      </c>
      <c r="S18" s="21">
        <v>4.4064699999999997</v>
      </c>
      <c r="T18" s="21">
        <v>5</v>
      </c>
    </row>
    <row r="19" spans="2:20">
      <c r="B19" s="12" t="s">
        <v>45</v>
      </c>
      <c r="C19" s="4" t="s">
        <v>0</v>
      </c>
      <c r="D19" s="21">
        <v>6.9554000000000005E-2</v>
      </c>
      <c r="E19" s="21">
        <v>1</v>
      </c>
      <c r="F19" s="21">
        <v>0</v>
      </c>
      <c r="G19" s="21">
        <v>7.4392899999999998E-2</v>
      </c>
      <c r="H19" s="21">
        <v>1</v>
      </c>
      <c r="I19" s="21">
        <v>0</v>
      </c>
      <c r="J19" s="21">
        <v>1.68776E-2</v>
      </c>
      <c r="K19" s="21">
        <v>1</v>
      </c>
      <c r="L19" s="21">
        <v>0</v>
      </c>
      <c r="M19" s="21">
        <v>0</v>
      </c>
      <c r="N19" s="21">
        <v>0</v>
      </c>
      <c r="O19" s="21">
        <v>0</v>
      </c>
      <c r="Q19" s="21">
        <v>0.21395790000000001</v>
      </c>
      <c r="R19" s="21">
        <v>0.2150842</v>
      </c>
      <c r="S19" s="21">
        <v>0.20253160000000001</v>
      </c>
      <c r="T19" s="21">
        <v>0</v>
      </c>
    </row>
    <row r="20" spans="2:20">
      <c r="B20" s="12" t="s">
        <v>46</v>
      </c>
      <c r="C20" s="4" t="s">
        <v>0</v>
      </c>
      <c r="D20" s="21">
        <v>4.2573850000000002</v>
      </c>
      <c r="E20" s="21">
        <v>5</v>
      </c>
      <c r="F20" s="21">
        <v>1</v>
      </c>
      <c r="G20" s="21">
        <v>4.2434789999999998</v>
      </c>
      <c r="H20" s="21">
        <v>5</v>
      </c>
      <c r="I20" s="21">
        <v>1</v>
      </c>
      <c r="J20" s="21">
        <v>4.4064699999999997</v>
      </c>
      <c r="K20" s="21">
        <v>5</v>
      </c>
      <c r="L20" s="21">
        <v>1</v>
      </c>
      <c r="M20" s="21">
        <v>5</v>
      </c>
      <c r="N20" s="21">
        <v>5</v>
      </c>
      <c r="O20" s="21">
        <v>5</v>
      </c>
      <c r="Q20" s="21">
        <v>87.720550000000003</v>
      </c>
      <c r="R20" s="21">
        <v>89.877110000000002</v>
      </c>
      <c r="S20" s="21">
        <v>64.380409999999998</v>
      </c>
      <c r="T20" s="21">
        <v>24.501000000000001</v>
      </c>
    </row>
    <row r="21" spans="2:20">
      <c r="B21" s="12" t="s">
        <v>47</v>
      </c>
      <c r="C21" s="4"/>
      <c r="D21" s="21">
        <v>0.21395790000000001</v>
      </c>
      <c r="E21" s="21">
        <v>1</v>
      </c>
      <c r="F21" s="21">
        <v>0</v>
      </c>
      <c r="G21" s="21">
        <v>0.2150842</v>
      </c>
      <c r="H21" s="21">
        <v>1</v>
      </c>
      <c r="I21" s="21">
        <v>0</v>
      </c>
      <c r="J21" s="21">
        <v>0.20253160000000001</v>
      </c>
      <c r="K21" s="21">
        <v>1</v>
      </c>
      <c r="L21" s="21">
        <v>0</v>
      </c>
      <c r="M21" s="21">
        <v>0</v>
      </c>
      <c r="N21" s="21">
        <v>0</v>
      </c>
      <c r="O21" s="21">
        <v>0</v>
      </c>
      <c r="Q21" s="22">
        <v>0.57788600000000001</v>
      </c>
      <c r="R21" s="22">
        <v>0.53308610000000001</v>
      </c>
      <c r="S21" s="22">
        <v>1.0707249999999999</v>
      </c>
      <c r="T21" s="22">
        <v>1E-3</v>
      </c>
    </row>
    <row r="22" spans="2:20">
      <c r="B22" s="13" t="s">
        <v>48</v>
      </c>
      <c r="C22" s="4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2:20" ht="15">
      <c r="B23" s="12" t="s">
        <v>49</v>
      </c>
      <c r="C23" s="4" t="s">
        <v>0</v>
      </c>
      <c r="D23" s="21">
        <v>87.720550000000003</v>
      </c>
      <c r="E23" s="21">
        <v>375.00099999999998</v>
      </c>
      <c r="F23" s="21">
        <v>1E-3</v>
      </c>
      <c r="G23" s="21">
        <v>89.877110000000002</v>
      </c>
      <c r="H23" s="21">
        <v>375.00099999999998</v>
      </c>
      <c r="I23" s="21">
        <v>1E-3</v>
      </c>
      <c r="J23" s="21">
        <v>64.380409999999998</v>
      </c>
      <c r="K23" s="21">
        <v>310.00099999999998</v>
      </c>
      <c r="L23" s="21">
        <v>1E-3</v>
      </c>
      <c r="M23" s="21">
        <v>24.501000000000001</v>
      </c>
      <c r="N23" s="21">
        <v>37.500999999999998</v>
      </c>
      <c r="O23" s="21">
        <v>17.800999999999998</v>
      </c>
    </row>
    <row r="24" spans="2:20" ht="15">
      <c r="B24" s="14" t="s">
        <v>50</v>
      </c>
      <c r="C24" s="5" t="s">
        <v>0</v>
      </c>
      <c r="D24" s="22">
        <v>0.57788600000000001</v>
      </c>
      <c r="E24" s="22">
        <v>11.112109999999999</v>
      </c>
      <c r="F24" s="22">
        <v>1E-3</v>
      </c>
      <c r="G24" s="22">
        <v>0.53308610000000001</v>
      </c>
      <c r="H24" s="22">
        <v>11.112109999999999</v>
      </c>
      <c r="I24" s="22">
        <v>1E-3</v>
      </c>
      <c r="J24" s="22">
        <v>1.0707249999999999</v>
      </c>
      <c r="K24" s="22">
        <v>11.112109999999999</v>
      </c>
      <c r="L24" s="22">
        <v>1E-3</v>
      </c>
      <c r="M24" s="22">
        <v>1E-3</v>
      </c>
      <c r="N24" s="22">
        <v>1E-3</v>
      </c>
      <c r="O24" s="22">
        <v>1E-3</v>
      </c>
    </row>
    <row r="25" spans="2:20">
      <c r="C25" s="2"/>
      <c r="D25" s="1"/>
      <c r="E25" s="1"/>
      <c r="F25" s="18"/>
      <c r="G25" s="1"/>
      <c r="H25" s="1"/>
      <c r="I25" s="2"/>
      <c r="J25" s="18"/>
      <c r="K25" s="19"/>
      <c r="L25" s="1"/>
    </row>
    <row r="26" spans="2:20">
      <c r="C26" s="1"/>
      <c r="D26" s="1"/>
      <c r="E26" s="1"/>
      <c r="F26" s="18"/>
      <c r="G26" s="1"/>
      <c r="H26" s="1"/>
      <c r="I26" s="1"/>
      <c r="J26" s="18"/>
      <c r="K26" s="19"/>
      <c r="L26" s="1"/>
    </row>
    <row r="27" spans="2:20">
      <c r="C27" s="1"/>
      <c r="D27" s="1"/>
      <c r="E27" s="1"/>
      <c r="F27" s="18"/>
      <c r="G27" s="1"/>
      <c r="H27" s="1"/>
      <c r="I27" s="1"/>
      <c r="J27" s="18"/>
      <c r="K27" s="19"/>
      <c r="L27" s="1"/>
    </row>
    <row r="28" spans="2:20">
      <c r="C28" s="1"/>
      <c r="D28" s="1"/>
      <c r="E28" s="1"/>
      <c r="F28" s="18"/>
      <c r="G28" s="1"/>
      <c r="H28" s="1"/>
      <c r="I28" s="1"/>
      <c r="J28" s="18"/>
      <c r="K28" s="19"/>
      <c r="L28" s="1"/>
    </row>
    <row r="29" spans="2:20">
      <c r="C29" s="1"/>
      <c r="D29" s="1"/>
      <c r="E29" s="1"/>
      <c r="F29" s="18"/>
      <c r="G29" s="1"/>
      <c r="H29" s="1"/>
      <c r="I29" s="1"/>
      <c r="J29" s="18"/>
      <c r="K29" s="19"/>
      <c r="L29" s="1"/>
    </row>
    <row r="30" spans="2:20">
      <c r="C30" s="1"/>
      <c r="D30" s="1"/>
      <c r="E30" s="1"/>
      <c r="F30" s="18"/>
      <c r="G30" s="1"/>
      <c r="H30" s="1"/>
      <c r="I30" s="1"/>
      <c r="J30" s="18"/>
      <c r="K30" s="19"/>
      <c r="L30" s="1"/>
    </row>
    <row r="31" spans="2:20" ht="15">
      <c r="B31" s="68" t="s">
        <v>152</v>
      </c>
      <c r="C31" s="58"/>
      <c r="D31" s="58"/>
      <c r="E31" s="58"/>
      <c r="F31" s="58"/>
      <c r="G31" s="40"/>
      <c r="H31" s="1"/>
      <c r="I31" s="1"/>
      <c r="J31" s="18"/>
      <c r="K31" s="19"/>
      <c r="L31" s="1"/>
    </row>
    <row r="32" spans="2:20" ht="15">
      <c r="B32" s="60" t="s">
        <v>76</v>
      </c>
      <c r="C32" s="59" t="s">
        <v>77</v>
      </c>
      <c r="D32" s="59"/>
      <c r="E32" s="59" t="s">
        <v>78</v>
      </c>
      <c r="F32" s="59"/>
      <c r="G32" s="35"/>
      <c r="H32" s="1"/>
      <c r="I32" s="1"/>
      <c r="J32" s="18"/>
      <c r="K32" s="19"/>
      <c r="L32" s="1"/>
    </row>
    <row r="33" spans="2:12" ht="15">
      <c r="B33" s="61"/>
      <c r="C33" s="6" t="s">
        <v>86</v>
      </c>
      <c r="D33" s="10" t="s">
        <v>65</v>
      </c>
      <c r="E33" s="10" t="s">
        <v>64</v>
      </c>
      <c r="F33" s="10" t="s">
        <v>65</v>
      </c>
      <c r="G33" s="1"/>
      <c r="H33" s="1"/>
      <c r="I33" s="1"/>
      <c r="J33" s="18"/>
      <c r="K33" s="19"/>
      <c r="L33" s="1"/>
    </row>
    <row r="34" spans="2:12" ht="15">
      <c r="B34" s="9" t="s">
        <v>2</v>
      </c>
      <c r="C34" s="39" t="s">
        <v>136</v>
      </c>
      <c r="D34" s="39">
        <v>7.5558999999999999E-3</v>
      </c>
      <c r="E34" s="39">
        <v>1.9E-2</v>
      </c>
      <c r="F34" s="39">
        <v>1.37585E-2</v>
      </c>
      <c r="G34" s="19"/>
      <c r="H34" s="19">
        <v>0</v>
      </c>
      <c r="I34" s="1" t="s">
        <v>28</v>
      </c>
      <c r="J34" s="18"/>
      <c r="K34" s="19"/>
      <c r="L34" s="1"/>
    </row>
    <row r="35" spans="2:12" ht="15">
      <c r="B35" s="9" t="s">
        <v>3</v>
      </c>
      <c r="C35" s="39" t="s">
        <v>120</v>
      </c>
      <c r="D35" s="39">
        <v>1.4207E-3</v>
      </c>
      <c r="E35" s="39">
        <v>-2E-3</v>
      </c>
      <c r="F35" s="39">
        <v>2.3292999999999999E-3</v>
      </c>
      <c r="G35" s="19"/>
      <c r="H35" s="19">
        <v>0</v>
      </c>
      <c r="I35" s="1" t="s">
        <v>28</v>
      </c>
      <c r="J35" s="18"/>
      <c r="K35" s="19"/>
      <c r="L35" s="1"/>
    </row>
    <row r="36" spans="2:12" ht="15">
      <c r="B36" s="9" t="s">
        <v>4</v>
      </c>
      <c r="C36" s="39" t="s">
        <v>137</v>
      </c>
      <c r="D36" s="39">
        <v>4.1686399999999998E-2</v>
      </c>
      <c r="E36" s="39" t="s">
        <v>127</v>
      </c>
      <c r="F36" s="39">
        <v>4.4419800000000002E-2</v>
      </c>
      <c r="G36" s="19"/>
      <c r="H36" s="19">
        <v>4.9000000000000002E-2</v>
      </c>
      <c r="I36" s="25" t="s">
        <v>60</v>
      </c>
      <c r="J36" s="18"/>
      <c r="K36" s="19"/>
      <c r="L36" s="1" t="s">
        <v>135</v>
      </c>
    </row>
    <row r="37" spans="2:12" ht="15">
      <c r="B37" s="9" t="s">
        <v>5</v>
      </c>
      <c r="C37" s="39">
        <v>-1.2999999999999999E-2</v>
      </c>
      <c r="D37" s="39">
        <v>1.49049E-2</v>
      </c>
      <c r="E37" s="39" t="s">
        <v>128</v>
      </c>
      <c r="F37" s="39">
        <v>1.3877499999999999E-2</v>
      </c>
      <c r="G37" s="19"/>
      <c r="H37" s="19">
        <v>0.4</v>
      </c>
      <c r="I37" s="25"/>
      <c r="J37" s="18"/>
      <c r="K37" s="19"/>
    </row>
    <row r="38" spans="2:12" ht="15">
      <c r="B38" s="9" t="s">
        <v>6</v>
      </c>
      <c r="C38" s="39" t="s">
        <v>138</v>
      </c>
      <c r="D38" s="39">
        <v>1.0174000000000001E-2</v>
      </c>
      <c r="E38" s="39" t="s">
        <v>129</v>
      </c>
      <c r="F38" s="39">
        <v>1.12272E-2</v>
      </c>
      <c r="G38" s="19"/>
      <c r="H38" s="19">
        <v>0</v>
      </c>
      <c r="I38" s="25" t="s">
        <v>61</v>
      </c>
      <c r="J38" s="18"/>
      <c r="K38" s="19"/>
    </row>
    <row r="39" spans="2:12" ht="15">
      <c r="B39" s="9" t="s">
        <v>7</v>
      </c>
      <c r="C39" s="39" t="s">
        <v>139</v>
      </c>
      <c r="D39" s="39">
        <v>0.1624573</v>
      </c>
      <c r="E39" s="39" t="s">
        <v>130</v>
      </c>
      <c r="F39" s="39">
        <v>0.18060209999999999</v>
      </c>
      <c r="G39" s="19"/>
      <c r="H39" s="19">
        <v>0</v>
      </c>
      <c r="I39" s="25" t="s">
        <v>61</v>
      </c>
      <c r="J39" s="18"/>
      <c r="K39" s="19"/>
    </row>
    <row r="40" spans="2:12" ht="15">
      <c r="B40" s="9" t="s">
        <v>8</v>
      </c>
      <c r="C40" s="39">
        <v>0</v>
      </c>
      <c r="D40" s="39">
        <v>1.9032999999999999E-3</v>
      </c>
      <c r="E40" s="39">
        <v>-1E-3</v>
      </c>
      <c r="F40" s="39">
        <v>1.8092E-3</v>
      </c>
      <c r="G40" s="19"/>
      <c r="H40" s="19">
        <v>0.79900000000000004</v>
      </c>
      <c r="I40" s="1"/>
      <c r="J40" s="18"/>
      <c r="K40" s="19"/>
    </row>
    <row r="41" spans="2:12" ht="15">
      <c r="B41" s="9" t="s">
        <v>9</v>
      </c>
      <c r="C41" s="39" t="s">
        <v>140</v>
      </c>
      <c r="D41" s="39">
        <v>2.2315E-3</v>
      </c>
      <c r="E41" s="39" t="s">
        <v>131</v>
      </c>
      <c r="F41" s="39">
        <v>2.1662000000000001E-3</v>
      </c>
      <c r="G41" s="19"/>
      <c r="H41" s="19">
        <v>5.3999999999999999E-2</v>
      </c>
      <c r="I41" s="25" t="s">
        <v>126</v>
      </c>
      <c r="J41" s="18"/>
      <c r="K41" s="19"/>
    </row>
    <row r="42" spans="2:12" ht="15">
      <c r="B42" s="9" t="s">
        <v>10</v>
      </c>
      <c r="C42" s="39" t="s">
        <v>116</v>
      </c>
      <c r="D42" s="39">
        <v>4.7689999999999999E-4</v>
      </c>
      <c r="E42" s="39" t="s">
        <v>115</v>
      </c>
      <c r="F42" s="39">
        <v>5.7339999999999995E-4</v>
      </c>
      <c r="G42" s="19"/>
      <c r="H42" s="19">
        <v>0</v>
      </c>
      <c r="I42" s="25" t="s">
        <v>61</v>
      </c>
      <c r="J42" s="18"/>
      <c r="K42" s="19"/>
    </row>
    <row r="43" spans="2:12" ht="15">
      <c r="B43" s="9" t="s">
        <v>11</v>
      </c>
      <c r="C43" s="39" t="s">
        <v>141</v>
      </c>
      <c r="D43" s="39">
        <v>1.5347899999999999E-2</v>
      </c>
      <c r="E43" s="39">
        <v>-2.4E-2</v>
      </c>
      <c r="F43" s="39">
        <v>1.6801099999999999E-2</v>
      </c>
      <c r="G43" s="19"/>
      <c r="H43" s="19">
        <v>7.3999999999999996E-2</v>
      </c>
      <c r="I43" s="1" t="s">
        <v>72</v>
      </c>
      <c r="J43" s="18"/>
      <c r="K43" s="19"/>
    </row>
    <row r="44" spans="2:12" ht="15">
      <c r="B44" s="9" t="s">
        <v>12</v>
      </c>
      <c r="C44" s="39">
        <v>-1E-3</v>
      </c>
      <c r="D44" s="39">
        <v>2.1413000000000001E-3</v>
      </c>
      <c r="E44" s="39">
        <v>0</v>
      </c>
      <c r="F44" s="39">
        <v>2.1112000000000001E-3</v>
      </c>
      <c r="G44" s="19"/>
      <c r="H44" s="19">
        <v>0.57599999999999996</v>
      </c>
      <c r="I44" s="1"/>
      <c r="J44" s="18"/>
      <c r="K44" s="19"/>
    </row>
    <row r="45" spans="2:12" ht="15">
      <c r="B45" s="9" t="s">
        <v>13</v>
      </c>
      <c r="C45" s="39">
        <v>-2E-3</v>
      </c>
      <c r="D45" s="39">
        <v>7.6970000000000001E-4</v>
      </c>
      <c r="E45" s="39">
        <v>0</v>
      </c>
      <c r="F45" s="39">
        <v>8.3379999999999999E-4</v>
      </c>
      <c r="G45" s="19"/>
      <c r="H45" s="19">
        <v>3.5999999999999997E-2</v>
      </c>
      <c r="I45" s="1"/>
      <c r="J45" s="18"/>
      <c r="K45" s="19"/>
    </row>
    <row r="46" spans="2:12" ht="15">
      <c r="B46" s="9" t="s">
        <v>14</v>
      </c>
      <c r="C46" s="39" t="s">
        <v>142</v>
      </c>
      <c r="D46" s="39">
        <v>7.6471000000000004E-3</v>
      </c>
      <c r="E46" s="39" t="s">
        <v>132</v>
      </c>
      <c r="F46" s="39">
        <v>8.1096999999999992E-3</v>
      </c>
      <c r="G46" s="19"/>
      <c r="H46" s="19">
        <v>5.3999999999999999E-2</v>
      </c>
      <c r="I46" s="25" t="s">
        <v>126</v>
      </c>
      <c r="J46" s="18"/>
      <c r="K46" s="19"/>
    </row>
    <row r="47" spans="2:12" ht="15">
      <c r="B47" s="9" t="s">
        <v>15</v>
      </c>
      <c r="C47" s="39" t="s">
        <v>98</v>
      </c>
      <c r="D47" s="39">
        <v>5.9150000000000001E-4</v>
      </c>
      <c r="E47" s="39" t="s">
        <v>98</v>
      </c>
      <c r="F47" s="39">
        <v>5.6910000000000001E-4</v>
      </c>
      <c r="G47" s="19"/>
      <c r="H47" s="19">
        <v>0</v>
      </c>
      <c r="I47" s="25" t="s">
        <v>61</v>
      </c>
      <c r="J47" s="18"/>
      <c r="K47" s="19"/>
    </row>
    <row r="48" spans="2:12" ht="15">
      <c r="B48" s="9" t="s">
        <v>16</v>
      </c>
      <c r="C48" s="39" t="s">
        <v>131</v>
      </c>
      <c r="D48" s="39">
        <v>1.7541E-3</v>
      </c>
      <c r="E48" s="39" t="s">
        <v>131</v>
      </c>
      <c r="F48" s="39">
        <v>1.9099E-3</v>
      </c>
      <c r="G48" s="19"/>
      <c r="H48" s="19">
        <v>1E-3</v>
      </c>
      <c r="I48" s="25" t="s">
        <v>61</v>
      </c>
      <c r="J48" s="18"/>
      <c r="K48" s="19"/>
    </row>
    <row r="49" spans="2:11" ht="15">
      <c r="B49" s="9" t="s">
        <v>17</v>
      </c>
      <c r="C49" s="39" t="s">
        <v>131</v>
      </c>
      <c r="D49" s="39">
        <v>1.2283000000000001E-3</v>
      </c>
      <c r="E49" s="39">
        <v>-1E-3</v>
      </c>
      <c r="F49" s="39">
        <v>1.5436E-3</v>
      </c>
      <c r="G49" s="19"/>
      <c r="H49" s="19">
        <v>0</v>
      </c>
      <c r="I49" s="1" t="s">
        <v>28</v>
      </c>
      <c r="J49" s="18"/>
      <c r="K49" s="19"/>
    </row>
    <row r="50" spans="2:11" ht="15">
      <c r="B50" s="9" t="s">
        <v>18</v>
      </c>
      <c r="C50" s="39" t="s">
        <v>143</v>
      </c>
      <c r="D50" s="39">
        <v>1.1632999999999999E-3</v>
      </c>
      <c r="E50" s="39" t="s">
        <v>101</v>
      </c>
      <c r="F50" s="39">
        <v>1.1961000000000001E-3</v>
      </c>
      <c r="G50" s="19"/>
      <c r="H50" s="19">
        <v>0</v>
      </c>
      <c r="I50" s="25" t="s">
        <v>61</v>
      </c>
      <c r="J50" s="18"/>
      <c r="K50" s="19"/>
    </row>
    <row r="51" spans="2:11" ht="15">
      <c r="B51" s="9" t="s">
        <v>19</v>
      </c>
      <c r="C51" s="39" t="s">
        <v>144</v>
      </c>
      <c r="D51" s="39">
        <v>1.21394E-2</v>
      </c>
      <c r="E51" s="39" t="s">
        <v>133</v>
      </c>
      <c r="F51" s="39">
        <v>1.8535200000000002E-2</v>
      </c>
      <c r="G51" s="19"/>
      <c r="H51" s="19">
        <v>0</v>
      </c>
      <c r="I51" s="25" t="s">
        <v>61</v>
      </c>
      <c r="J51" s="18"/>
      <c r="K51" s="19"/>
    </row>
    <row r="52" spans="2:11" ht="15">
      <c r="B52" s="9" t="s">
        <v>20</v>
      </c>
      <c r="C52" s="39" t="s">
        <v>145</v>
      </c>
      <c r="D52" s="39">
        <v>3.1505000000000001E-3</v>
      </c>
      <c r="E52" s="39">
        <v>-8.0000000000000002E-3</v>
      </c>
      <c r="F52" s="39">
        <v>5.6480000000000002E-3</v>
      </c>
      <c r="G52" s="19"/>
      <c r="H52" s="19">
        <v>0</v>
      </c>
      <c r="I52" s="1" t="s">
        <v>28</v>
      </c>
      <c r="J52" s="18"/>
      <c r="K52" s="19"/>
    </row>
    <row r="53" spans="2:11" ht="15">
      <c r="B53" s="9" t="s">
        <v>21</v>
      </c>
      <c r="C53" s="39" t="s">
        <v>146</v>
      </c>
      <c r="D53" s="39">
        <v>6.9386999999999999E-3</v>
      </c>
      <c r="E53" s="39">
        <v>0.02</v>
      </c>
      <c r="F53" s="39">
        <v>1.30233E-2</v>
      </c>
      <c r="G53" s="19"/>
      <c r="H53" s="19">
        <v>0</v>
      </c>
      <c r="I53" s="1" t="s">
        <v>28</v>
      </c>
      <c r="J53" s="18"/>
      <c r="K53" s="19"/>
    </row>
    <row r="54" spans="2:11" ht="15">
      <c r="B54" s="9" t="s">
        <v>22</v>
      </c>
      <c r="C54" s="39" t="s">
        <v>116</v>
      </c>
      <c r="D54" s="39">
        <v>3.3540000000000002E-4</v>
      </c>
      <c r="E54" s="39">
        <v>0</v>
      </c>
      <c r="F54" s="39">
        <v>7.961E-4</v>
      </c>
      <c r="G54" s="19"/>
      <c r="H54" s="19">
        <v>0</v>
      </c>
      <c r="I54" s="1" t="s">
        <v>28</v>
      </c>
      <c r="J54" s="18"/>
      <c r="K54" s="19"/>
    </row>
    <row r="55" spans="2:11" ht="15">
      <c r="B55" s="9" t="s">
        <v>23</v>
      </c>
      <c r="C55" s="39" t="s">
        <v>147</v>
      </c>
      <c r="D55" s="39">
        <v>1.3004E-3</v>
      </c>
      <c r="E55" s="39">
        <v>2E-3</v>
      </c>
      <c r="F55" s="39">
        <v>2.7154000000000002E-3</v>
      </c>
      <c r="G55" s="19"/>
      <c r="H55" s="19">
        <v>1.2E-2</v>
      </c>
      <c r="I55" s="1" t="s">
        <v>29</v>
      </c>
      <c r="J55" s="18"/>
      <c r="K55" s="19"/>
    </row>
    <row r="56" spans="2:11" ht="15">
      <c r="B56" s="9" t="s">
        <v>24</v>
      </c>
      <c r="C56" s="39" t="s">
        <v>148</v>
      </c>
      <c r="D56" s="39">
        <v>1.21148E-2</v>
      </c>
      <c r="E56" s="39">
        <v>0</v>
      </c>
      <c r="F56" s="39">
        <v>2.3451400000000001E-2</v>
      </c>
      <c r="G56" s="19"/>
      <c r="H56" s="19">
        <v>3.3000000000000002E-2</v>
      </c>
      <c r="I56" s="1" t="s">
        <v>29</v>
      </c>
      <c r="J56" s="18"/>
      <c r="K56" s="19"/>
    </row>
    <row r="57" spans="2:11" ht="15">
      <c r="B57" s="9" t="s">
        <v>25</v>
      </c>
      <c r="C57" s="39">
        <v>-1E-3</v>
      </c>
      <c r="D57" s="39">
        <v>6.8133000000000004E-3</v>
      </c>
      <c r="E57" s="39">
        <v>-5.0000000000000001E-3</v>
      </c>
      <c r="F57" s="39">
        <v>6.3860999999999996E-3</v>
      </c>
      <c r="G57" s="19"/>
      <c r="H57" s="19">
        <v>0.87</v>
      </c>
      <c r="I57" s="1"/>
      <c r="J57" s="18"/>
      <c r="K57" s="19"/>
    </row>
    <row r="58" spans="2:11" ht="15">
      <c r="B58" s="9" t="s">
        <v>26</v>
      </c>
      <c r="C58" s="39" t="s">
        <v>149</v>
      </c>
      <c r="D58" s="39">
        <v>3.457E-3</v>
      </c>
      <c r="E58" s="39">
        <v>8.0000000000000002E-3</v>
      </c>
      <c r="F58" s="39">
        <v>5.9756999999999996E-3</v>
      </c>
      <c r="G58" s="19"/>
      <c r="H58" s="19">
        <v>0</v>
      </c>
      <c r="I58" s="1" t="s">
        <v>28</v>
      </c>
      <c r="J58" s="18"/>
      <c r="K58" s="19"/>
    </row>
    <row r="59" spans="2:11" ht="15">
      <c r="B59" s="9" t="s">
        <v>27</v>
      </c>
      <c r="C59" s="39" t="s">
        <v>150</v>
      </c>
      <c r="D59" s="39">
        <v>7.1907000000000004E-3</v>
      </c>
      <c r="E59" s="39">
        <v>6.0000000000000001E-3</v>
      </c>
      <c r="F59" s="39">
        <v>8.4568000000000004E-3</v>
      </c>
      <c r="G59" s="19"/>
      <c r="H59" s="19">
        <v>5.0000000000000001E-3</v>
      </c>
      <c r="I59" s="1" t="s">
        <v>28</v>
      </c>
      <c r="J59" s="18"/>
      <c r="K59" s="19"/>
    </row>
    <row r="60" spans="2:11" ht="15">
      <c r="B60" s="9" t="s">
        <v>79</v>
      </c>
      <c r="C60" s="39" t="s">
        <v>151</v>
      </c>
      <c r="D60" s="39">
        <v>0.43671959999999999</v>
      </c>
      <c r="E60" s="39" t="s">
        <v>134</v>
      </c>
      <c r="F60" s="39">
        <v>0.49996800000000002</v>
      </c>
      <c r="H60" s="19"/>
      <c r="I60" t="s">
        <v>28</v>
      </c>
      <c r="J60" s="18"/>
      <c r="K60" s="19"/>
    </row>
    <row r="61" spans="2:11" ht="15">
      <c r="B61" s="9" t="s">
        <v>80</v>
      </c>
      <c r="C61" s="67">
        <v>8497</v>
      </c>
      <c r="D61" s="67"/>
      <c r="E61" s="67">
        <v>8497</v>
      </c>
      <c r="F61" s="67"/>
      <c r="G61" s="37"/>
    </row>
    <row r="62" spans="2:11" ht="15">
      <c r="B62" s="9" t="s">
        <v>81</v>
      </c>
      <c r="C62" s="67" t="s">
        <v>74</v>
      </c>
      <c r="D62" s="67"/>
      <c r="E62" s="67" t="s">
        <v>82</v>
      </c>
      <c r="F62" s="67"/>
    </row>
    <row r="63" spans="2:11" ht="15">
      <c r="B63" s="9" t="s">
        <v>83</v>
      </c>
      <c r="C63" s="67" t="s">
        <v>82</v>
      </c>
      <c r="D63" s="67"/>
      <c r="E63" s="67" t="s">
        <v>82</v>
      </c>
      <c r="F63" s="67"/>
    </row>
    <row r="64" spans="2:11" ht="15">
      <c r="B64" s="9" t="s">
        <v>84</v>
      </c>
      <c r="C64" s="67" t="s">
        <v>82</v>
      </c>
      <c r="D64" s="67"/>
      <c r="E64" s="67" t="s">
        <v>74</v>
      </c>
      <c r="F64" s="67"/>
    </row>
    <row r="65" spans="2:6" ht="15">
      <c r="B65" s="9" t="s">
        <v>73</v>
      </c>
      <c r="C65" s="69">
        <v>0.29730000000000001</v>
      </c>
      <c r="D65" s="69"/>
      <c r="E65" s="69">
        <v>0.20119999999999999</v>
      </c>
      <c r="F65" s="69"/>
    </row>
    <row r="66" spans="2:6" ht="15">
      <c r="B66" s="10" t="s">
        <v>85</v>
      </c>
      <c r="C66" s="66" t="s">
        <v>74</v>
      </c>
      <c r="D66" s="66"/>
      <c r="E66" s="66">
        <v>0</v>
      </c>
      <c r="F66" s="66"/>
    </row>
  </sheetData>
  <mergeCells count="23">
    <mergeCell ref="B1:O1"/>
    <mergeCell ref="B2:B3"/>
    <mergeCell ref="C2:C3"/>
    <mergeCell ref="D2:F2"/>
    <mergeCell ref="G2:I2"/>
    <mergeCell ref="J2:L2"/>
    <mergeCell ref="M2:O2"/>
    <mergeCell ref="C66:D66"/>
    <mergeCell ref="E66:F66"/>
    <mergeCell ref="E61:F61"/>
    <mergeCell ref="B31:F31"/>
    <mergeCell ref="C63:D63"/>
    <mergeCell ref="E63:F63"/>
    <mergeCell ref="C64:D64"/>
    <mergeCell ref="E64:F64"/>
    <mergeCell ref="C65:D65"/>
    <mergeCell ref="E65:F65"/>
    <mergeCell ref="B32:B33"/>
    <mergeCell ref="C32:D32"/>
    <mergeCell ref="E32:F32"/>
    <mergeCell ref="C61:D61"/>
    <mergeCell ref="C62:D62"/>
    <mergeCell ref="E62:F6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33AE0-2A71-4F7B-AD6E-A33692F8B7CC}">
  <dimension ref="C4:T70"/>
  <sheetViews>
    <sheetView topLeftCell="A34" zoomScaleNormal="100" workbookViewId="0">
      <selection activeCell="F38" sqref="F38:F39"/>
    </sheetView>
  </sheetViews>
  <sheetFormatPr defaultRowHeight="14.25"/>
  <cols>
    <col min="3" max="3" width="15.25" bestFit="1" customWidth="1"/>
    <col min="4" max="4" width="8.75" bestFit="1" customWidth="1"/>
    <col min="5" max="5" width="9.375" bestFit="1" customWidth="1"/>
    <col min="6" max="6" width="12.75" customWidth="1"/>
    <col min="7" max="7" width="9.375" customWidth="1"/>
    <col min="8" max="8" width="6.375" bestFit="1" customWidth="1"/>
    <col min="9" max="10" width="7.5" customWidth="1"/>
    <col min="11" max="11" width="6.375" bestFit="1" customWidth="1"/>
    <col min="12" max="13" width="7.5" bestFit="1" customWidth="1"/>
  </cols>
  <sheetData>
    <row r="4" spans="3:20" ht="15.75">
      <c r="C4" s="70" t="s">
        <v>153</v>
      </c>
      <c r="D4" s="64"/>
      <c r="E4" s="64"/>
      <c r="F4" s="64"/>
      <c r="G4" s="64"/>
      <c r="H4" s="64"/>
      <c r="I4" s="64"/>
      <c r="J4" s="64"/>
      <c r="K4" s="64"/>
      <c r="L4" s="64"/>
      <c r="M4" s="64"/>
    </row>
    <row r="5" spans="3:20">
      <c r="C5" s="62" t="s">
        <v>51</v>
      </c>
      <c r="D5" s="62"/>
      <c r="E5" s="65" t="s">
        <v>52</v>
      </c>
      <c r="F5" s="65"/>
      <c r="G5" s="65"/>
      <c r="H5" s="65" t="s">
        <v>53</v>
      </c>
      <c r="I5" s="65"/>
      <c r="J5" s="65"/>
      <c r="K5" s="65" t="s">
        <v>54</v>
      </c>
      <c r="L5" s="65"/>
      <c r="M5" s="65"/>
    </row>
    <row r="6" spans="3:20">
      <c r="C6" s="71"/>
      <c r="D6" s="71"/>
      <c r="E6" s="20" t="s">
        <v>56</v>
      </c>
      <c r="F6" s="20" t="s">
        <v>57</v>
      </c>
      <c r="G6" s="20" t="s">
        <v>58</v>
      </c>
      <c r="H6" s="20" t="s">
        <v>56</v>
      </c>
      <c r="I6" s="20" t="s">
        <v>57</v>
      </c>
      <c r="J6" s="20" t="s">
        <v>58</v>
      </c>
      <c r="K6" s="20" t="s">
        <v>56</v>
      </c>
      <c r="L6" s="20" t="s">
        <v>57</v>
      </c>
      <c r="M6" s="20" t="s">
        <v>58</v>
      </c>
    </row>
    <row r="7" spans="3:20" ht="15">
      <c r="C7" s="13" t="s">
        <v>30</v>
      </c>
      <c r="D7" s="4"/>
      <c r="E7" s="9"/>
      <c r="F7" s="9"/>
      <c r="G7" s="9"/>
      <c r="H7" s="9"/>
      <c r="I7" s="9"/>
      <c r="J7" s="9"/>
      <c r="K7" s="9"/>
      <c r="L7" s="9"/>
      <c r="M7" s="9"/>
    </row>
    <row r="8" spans="3:20" ht="15">
      <c r="C8" s="12" t="s">
        <v>31</v>
      </c>
      <c r="D8" s="4" t="s">
        <v>0</v>
      </c>
      <c r="E8" s="16">
        <v>419.29090000000002</v>
      </c>
      <c r="F8" s="16">
        <v>600</v>
      </c>
      <c r="G8" s="16">
        <v>133.33330000000001</v>
      </c>
      <c r="H8" s="16">
        <v>418.43279999999999</v>
      </c>
      <c r="I8" s="16">
        <v>600</v>
      </c>
      <c r="J8" s="16">
        <v>133.33330000000001</v>
      </c>
      <c r="K8" s="16">
        <v>445.16840000000002</v>
      </c>
      <c r="L8" s="16">
        <v>600</v>
      </c>
      <c r="M8" s="16">
        <v>140</v>
      </c>
    </row>
    <row r="9" spans="3:20" ht="15">
      <c r="C9" s="12" t="s">
        <v>32</v>
      </c>
      <c r="D9" s="4"/>
      <c r="E9" s="16">
        <v>3.9512170000000002</v>
      </c>
      <c r="F9" s="16">
        <v>50</v>
      </c>
      <c r="G9" s="16">
        <v>0.2</v>
      </c>
      <c r="H9" s="16">
        <v>3.6358860000000002</v>
      </c>
      <c r="I9" s="16">
        <v>9.8000000000000007</v>
      </c>
      <c r="J9" s="16">
        <v>0.2</v>
      </c>
      <c r="K9" s="16">
        <v>12.711729999999999</v>
      </c>
      <c r="L9" s="16">
        <v>35</v>
      </c>
      <c r="M9" s="16">
        <v>10</v>
      </c>
    </row>
    <row r="10" spans="3:20" ht="15">
      <c r="C10" s="12" t="s">
        <v>33</v>
      </c>
      <c r="D10" s="4" t="s">
        <v>0</v>
      </c>
      <c r="E10" s="16">
        <v>10.84394</v>
      </c>
      <c r="F10" s="16">
        <v>100.001</v>
      </c>
      <c r="G10" s="16">
        <v>0.30099999999999999</v>
      </c>
      <c r="H10" s="16">
        <v>10.949529999999999</v>
      </c>
      <c r="I10" s="16">
        <v>100.001</v>
      </c>
      <c r="J10" s="16">
        <v>0.40100000000000002</v>
      </c>
      <c r="K10" s="16">
        <v>7.8402580000000004</v>
      </c>
      <c r="L10" s="16">
        <v>31.54862</v>
      </c>
      <c r="M10" s="16">
        <v>0.30099999999999999</v>
      </c>
      <c r="R10" s="16">
        <v>419.29090000000002</v>
      </c>
      <c r="S10" s="16">
        <v>418.43279999999999</v>
      </c>
      <c r="T10" s="16">
        <v>445.16840000000002</v>
      </c>
    </row>
    <row r="11" spans="3:20" ht="28.5">
      <c r="C11" s="12" t="s">
        <v>34</v>
      </c>
      <c r="D11" s="4" t="s">
        <v>0</v>
      </c>
      <c r="E11" s="16">
        <v>10.820180000000001</v>
      </c>
      <c r="F11" s="16">
        <v>100.001</v>
      </c>
      <c r="G11" s="16">
        <v>1E-3</v>
      </c>
      <c r="H11" s="16">
        <v>10.928610000000001</v>
      </c>
      <c r="I11" s="16">
        <v>100.001</v>
      </c>
      <c r="J11" s="16">
        <v>1E-3</v>
      </c>
      <c r="K11" s="16">
        <v>7.7798559999999997</v>
      </c>
      <c r="L11" s="16">
        <v>31.54862</v>
      </c>
      <c r="M11" s="16">
        <v>0.30099999999999999</v>
      </c>
      <c r="R11" s="16">
        <v>3.9512170000000002</v>
      </c>
      <c r="S11" s="16">
        <v>3.6358860000000002</v>
      </c>
      <c r="T11" s="16">
        <v>12.711729999999999</v>
      </c>
    </row>
    <row r="12" spans="3:20" ht="28.5">
      <c r="C12" s="12" t="s">
        <v>35</v>
      </c>
      <c r="D12" s="4" t="s">
        <v>0</v>
      </c>
      <c r="E12" s="16">
        <v>2.4755800000000001E-2</v>
      </c>
      <c r="F12" s="16">
        <v>30.001000000000001</v>
      </c>
      <c r="G12" s="16">
        <v>1E-3</v>
      </c>
      <c r="H12" s="16">
        <v>2.19162E-2</v>
      </c>
      <c r="I12" s="16">
        <v>30.001000000000001</v>
      </c>
      <c r="J12" s="16">
        <v>1E-3</v>
      </c>
      <c r="K12" s="16">
        <v>6.1401900000000002E-2</v>
      </c>
      <c r="L12" s="16">
        <v>2.0009999999999999</v>
      </c>
      <c r="M12" s="16">
        <v>1E-3</v>
      </c>
      <c r="R12" s="16">
        <v>10.84394</v>
      </c>
      <c r="S12" s="16">
        <v>10.949529999999999</v>
      </c>
      <c r="T12" s="16">
        <v>7.8402580000000004</v>
      </c>
    </row>
    <row r="13" spans="3:20" ht="28.5">
      <c r="C13" s="12" t="s">
        <v>36</v>
      </c>
      <c r="D13" s="4" t="s">
        <v>1</v>
      </c>
      <c r="E13" s="16">
        <v>132.48089999999999</v>
      </c>
      <c r="F13" s="16">
        <v>338.00099999999998</v>
      </c>
      <c r="G13" s="16">
        <v>1E-3</v>
      </c>
      <c r="H13" s="16">
        <v>132.02099999999999</v>
      </c>
      <c r="I13" s="16">
        <v>338.00099999999998</v>
      </c>
      <c r="J13" s="16">
        <v>1E-3</v>
      </c>
      <c r="K13" s="16">
        <v>145.47749999999999</v>
      </c>
      <c r="L13" s="16">
        <v>244.001</v>
      </c>
      <c r="M13" s="16">
        <v>30.001000000000001</v>
      </c>
      <c r="R13" s="16">
        <v>10.820180000000001</v>
      </c>
      <c r="S13" s="16">
        <v>10.928610000000001</v>
      </c>
      <c r="T13" s="16">
        <v>7.7798559999999997</v>
      </c>
    </row>
    <row r="14" spans="3:20" ht="28.5">
      <c r="C14" s="12" t="s">
        <v>37</v>
      </c>
      <c r="D14" s="4" t="s">
        <v>0</v>
      </c>
      <c r="E14" s="16">
        <v>299.45299999999997</v>
      </c>
      <c r="F14" s="16">
        <v>582.50099999999998</v>
      </c>
      <c r="G14" s="16">
        <v>105.001</v>
      </c>
      <c r="H14" s="16">
        <v>298.6046</v>
      </c>
      <c r="I14" s="16">
        <v>582.50099999999998</v>
      </c>
      <c r="J14" s="16">
        <v>105.001</v>
      </c>
      <c r="K14" s="16">
        <v>324.21620000000001</v>
      </c>
      <c r="L14" s="16">
        <v>582.50099999999998</v>
      </c>
      <c r="M14" s="16">
        <v>105.001</v>
      </c>
      <c r="R14" s="16">
        <v>2.4755800000000001E-2</v>
      </c>
      <c r="S14" s="16">
        <v>2.19162E-2</v>
      </c>
      <c r="T14" s="16">
        <v>6.1401900000000002E-2</v>
      </c>
    </row>
    <row r="15" spans="3:20" ht="15">
      <c r="C15" s="13" t="s">
        <v>38</v>
      </c>
      <c r="D15" s="4"/>
      <c r="E15" s="16"/>
      <c r="F15" s="16"/>
      <c r="G15" s="16"/>
      <c r="H15" s="16"/>
      <c r="I15" s="16"/>
      <c r="J15" s="16"/>
      <c r="K15" s="16"/>
      <c r="L15" s="16"/>
      <c r="M15" s="16"/>
      <c r="R15" s="16">
        <v>132.48089999999999</v>
      </c>
      <c r="S15" s="16">
        <v>132.02099999999999</v>
      </c>
      <c r="T15" s="16">
        <v>145.47749999999999</v>
      </c>
    </row>
    <row r="16" spans="3:20" ht="28.5">
      <c r="C16" s="12" t="s">
        <v>39</v>
      </c>
      <c r="D16" s="4" t="s">
        <v>0</v>
      </c>
      <c r="E16" s="16">
        <v>1.764966</v>
      </c>
      <c r="F16" s="16">
        <v>11.578950000000001</v>
      </c>
      <c r="G16" s="16">
        <v>0.12519279999999999</v>
      </c>
      <c r="H16" s="16">
        <v>1.714906</v>
      </c>
      <c r="I16" s="16">
        <v>11.578950000000001</v>
      </c>
      <c r="J16" s="16">
        <v>0.12519279999999999</v>
      </c>
      <c r="K16" s="16">
        <v>3.1691880000000001</v>
      </c>
      <c r="L16" s="16">
        <v>11.1</v>
      </c>
      <c r="M16" s="16">
        <v>0.1666667</v>
      </c>
      <c r="R16" s="16">
        <v>299.45299999999997</v>
      </c>
      <c r="S16" s="16">
        <v>298.6046</v>
      </c>
      <c r="T16" s="16">
        <v>324.21620000000001</v>
      </c>
    </row>
    <row r="17" spans="3:20" ht="15">
      <c r="C17" s="12" t="s">
        <v>40</v>
      </c>
      <c r="D17" s="4" t="s">
        <v>0</v>
      </c>
      <c r="E17" s="16">
        <v>0.75000219999999995</v>
      </c>
      <c r="F17" s="16">
        <v>3</v>
      </c>
      <c r="G17" s="16">
        <v>0</v>
      </c>
      <c r="H17" s="16">
        <v>0.74761979999999995</v>
      </c>
      <c r="I17" s="16">
        <v>3</v>
      </c>
      <c r="J17" s="16">
        <v>0</v>
      </c>
      <c r="K17" s="16">
        <v>0.81115000000000004</v>
      </c>
      <c r="L17" s="16">
        <v>2.5</v>
      </c>
      <c r="M17" s="16">
        <v>0</v>
      </c>
      <c r="R17" s="16">
        <v>1.764966</v>
      </c>
      <c r="S17" s="16">
        <v>1.714906</v>
      </c>
      <c r="T17" s="16">
        <v>3.1691880000000001</v>
      </c>
    </row>
    <row r="18" spans="3:20" ht="15">
      <c r="C18" s="12" t="s">
        <v>41</v>
      </c>
      <c r="D18" s="4" t="s">
        <v>0</v>
      </c>
      <c r="E18" s="16">
        <v>0.72036809999999996</v>
      </c>
      <c r="F18" s="16">
        <v>1</v>
      </c>
      <c r="G18" s="16">
        <v>4.7791899999999998E-2</v>
      </c>
      <c r="H18" s="16">
        <v>0.7245994</v>
      </c>
      <c r="I18" s="16">
        <v>1</v>
      </c>
      <c r="J18" s="16">
        <v>4.7791899999999998E-2</v>
      </c>
      <c r="K18" s="16">
        <v>0.60110620000000003</v>
      </c>
      <c r="L18" s="16">
        <v>1</v>
      </c>
      <c r="M18" s="16">
        <v>4.7791899999999998E-2</v>
      </c>
      <c r="R18" s="16">
        <v>0.75000219999999995</v>
      </c>
      <c r="S18" s="16">
        <v>0.74761979999999995</v>
      </c>
      <c r="T18" s="16">
        <v>0.81115000000000004</v>
      </c>
    </row>
    <row r="19" spans="3:20" ht="15">
      <c r="C19" s="12" t="s">
        <v>42</v>
      </c>
      <c r="D19" s="4" t="s">
        <v>0</v>
      </c>
      <c r="E19" s="16">
        <v>1.414229</v>
      </c>
      <c r="F19" s="16">
        <v>2</v>
      </c>
      <c r="G19" s="16">
        <v>0</v>
      </c>
      <c r="H19" s="16">
        <v>1.420004</v>
      </c>
      <c r="I19" s="16">
        <v>2</v>
      </c>
      <c r="J19" s="16">
        <v>0</v>
      </c>
      <c r="K19" s="16">
        <v>1.2513970000000001</v>
      </c>
      <c r="L19" s="16">
        <v>2</v>
      </c>
      <c r="M19" s="16">
        <v>1</v>
      </c>
      <c r="R19" s="16">
        <v>0.72036809999999996</v>
      </c>
      <c r="S19" s="16">
        <v>0.7245994</v>
      </c>
      <c r="T19" s="16">
        <v>0.60110620000000003</v>
      </c>
    </row>
    <row r="20" spans="3:20" ht="15">
      <c r="C20" s="12" t="s">
        <v>43</v>
      </c>
      <c r="D20" s="4"/>
      <c r="E20" s="16">
        <v>56.306379999999997</v>
      </c>
      <c r="F20" s="16">
        <v>461</v>
      </c>
      <c r="G20" s="16">
        <v>0</v>
      </c>
      <c r="H20" s="16">
        <v>56.357590000000002</v>
      </c>
      <c r="I20" s="16">
        <v>461</v>
      </c>
      <c r="J20" s="16">
        <v>0</v>
      </c>
      <c r="K20" s="16">
        <v>54.871510000000001</v>
      </c>
      <c r="L20" s="16">
        <v>76</v>
      </c>
      <c r="M20" s="16">
        <v>33</v>
      </c>
      <c r="R20" s="16">
        <v>1.414229</v>
      </c>
      <c r="S20" s="16">
        <v>1.420004</v>
      </c>
      <c r="T20" s="16">
        <v>1.2513970000000001</v>
      </c>
    </row>
    <row r="21" spans="3:20" ht="27">
      <c r="C21" s="12" t="s">
        <v>44</v>
      </c>
      <c r="D21" s="4" t="s">
        <v>0</v>
      </c>
      <c r="E21" s="16">
        <v>6.164371</v>
      </c>
      <c r="F21" s="16">
        <v>22</v>
      </c>
      <c r="G21" s="16">
        <v>0</v>
      </c>
      <c r="H21" s="16">
        <v>6.1312759999999997</v>
      </c>
      <c r="I21" s="16">
        <v>22</v>
      </c>
      <c r="J21" s="16">
        <v>0</v>
      </c>
      <c r="K21" s="16">
        <v>7.0949720000000003</v>
      </c>
      <c r="L21" s="16">
        <v>13</v>
      </c>
      <c r="M21" s="16">
        <v>0</v>
      </c>
      <c r="R21" s="16">
        <v>56.306379999999997</v>
      </c>
      <c r="S21" s="16">
        <v>56.357590000000002</v>
      </c>
      <c r="T21" s="16">
        <v>54.871510000000001</v>
      </c>
    </row>
    <row r="22" spans="3:20" ht="15">
      <c r="C22" s="12" t="s">
        <v>45</v>
      </c>
      <c r="D22" s="4" t="s">
        <v>0</v>
      </c>
      <c r="E22" s="16">
        <v>7.6618199999999997E-2</v>
      </c>
      <c r="F22" s="16">
        <v>1</v>
      </c>
      <c r="G22" s="16">
        <v>0</v>
      </c>
      <c r="H22" s="16">
        <v>7.9117000000000007E-2</v>
      </c>
      <c r="I22" s="16">
        <v>1</v>
      </c>
      <c r="J22" s="16">
        <v>0</v>
      </c>
      <c r="K22" s="16">
        <v>0</v>
      </c>
      <c r="L22" s="16">
        <v>0</v>
      </c>
      <c r="M22" s="16">
        <v>0</v>
      </c>
      <c r="R22" s="16">
        <v>6.164371</v>
      </c>
      <c r="S22" s="16">
        <v>6.1312759999999997</v>
      </c>
      <c r="T22" s="16">
        <v>7.0949720000000003</v>
      </c>
    </row>
    <row r="23" spans="3:20" ht="15">
      <c r="C23" s="12" t="s">
        <v>46</v>
      </c>
      <c r="D23" s="4" t="s">
        <v>0</v>
      </c>
      <c r="E23" s="16">
        <v>4.3019439999999998</v>
      </c>
      <c r="F23" s="16">
        <v>5</v>
      </c>
      <c r="G23" s="16">
        <v>1</v>
      </c>
      <c r="H23" s="16">
        <v>4.2971279999999998</v>
      </c>
      <c r="I23" s="16">
        <v>5</v>
      </c>
      <c r="J23" s="16">
        <v>1</v>
      </c>
      <c r="K23" s="16">
        <v>4.4469719999999997</v>
      </c>
      <c r="L23" s="16">
        <v>5</v>
      </c>
      <c r="M23" s="16">
        <v>1</v>
      </c>
      <c r="R23" s="16">
        <v>7.6618199999999997E-2</v>
      </c>
      <c r="S23" s="16">
        <v>7.9117000000000007E-2</v>
      </c>
      <c r="T23" s="16">
        <v>0</v>
      </c>
    </row>
    <row r="24" spans="3:20" ht="15">
      <c r="C24" s="12" t="s">
        <v>47</v>
      </c>
      <c r="D24" s="4"/>
      <c r="E24" s="16">
        <v>0.22570299999999999</v>
      </c>
      <c r="F24" s="16">
        <v>1</v>
      </c>
      <c r="G24" s="16">
        <v>0</v>
      </c>
      <c r="H24" s="16">
        <v>0.22582540000000001</v>
      </c>
      <c r="I24" s="16">
        <v>1</v>
      </c>
      <c r="J24" s="16">
        <v>0</v>
      </c>
      <c r="K24" s="16">
        <v>0.22346369999999999</v>
      </c>
      <c r="L24" s="16">
        <v>1</v>
      </c>
      <c r="M24" s="16">
        <v>0</v>
      </c>
      <c r="R24" s="16">
        <v>4.3019439999999998</v>
      </c>
      <c r="S24" s="16">
        <v>4.2971279999999998</v>
      </c>
      <c r="T24" s="16">
        <v>4.4469719999999997</v>
      </c>
    </row>
    <row r="25" spans="3:20" ht="15">
      <c r="C25" s="13" t="s">
        <v>48</v>
      </c>
      <c r="D25" s="23"/>
      <c r="E25" s="24"/>
      <c r="F25" s="24"/>
      <c r="G25" s="24"/>
      <c r="H25" s="24"/>
      <c r="I25" s="24"/>
      <c r="J25" s="24"/>
      <c r="K25" s="24"/>
      <c r="L25" s="24"/>
      <c r="M25" s="24"/>
      <c r="R25" s="16">
        <v>0.22570299999999999</v>
      </c>
      <c r="S25" s="16">
        <v>0.22582540000000001</v>
      </c>
      <c r="T25" s="16">
        <v>0.22346369999999999</v>
      </c>
    </row>
    <row r="26" spans="3:20" ht="28.5">
      <c r="C26" s="12" t="s">
        <v>49</v>
      </c>
      <c r="D26" s="4" t="s">
        <v>0</v>
      </c>
      <c r="E26" s="16">
        <v>109.4924</v>
      </c>
      <c r="F26" s="16">
        <v>441.00099999999998</v>
      </c>
      <c r="G26" s="16">
        <v>1E-3</v>
      </c>
      <c r="H26" s="16">
        <v>110.1692</v>
      </c>
      <c r="I26" s="16">
        <v>441.00099999999998</v>
      </c>
      <c r="J26" s="16">
        <v>1E-3</v>
      </c>
      <c r="K26" s="16">
        <v>90.649760000000001</v>
      </c>
      <c r="L26" s="16">
        <v>441.00099999999998</v>
      </c>
      <c r="M26" s="16">
        <v>1E-3</v>
      </c>
      <c r="R26" s="16">
        <v>109.4924</v>
      </c>
      <c r="S26" s="16">
        <v>110.1692</v>
      </c>
      <c r="T26" s="16">
        <v>90.649760000000001</v>
      </c>
    </row>
    <row r="27" spans="3:20" ht="28.5">
      <c r="C27" s="14" t="s">
        <v>50</v>
      </c>
      <c r="D27" s="5" t="s">
        <v>0</v>
      </c>
      <c r="E27" s="22">
        <v>0.75844219999999996</v>
      </c>
      <c r="F27" s="22">
        <v>11.53946</v>
      </c>
      <c r="G27" s="22">
        <v>1E-3</v>
      </c>
      <c r="H27" s="22">
        <v>0.72281550000000006</v>
      </c>
      <c r="I27" s="22">
        <v>11.53946</v>
      </c>
      <c r="J27" s="22">
        <v>1E-3</v>
      </c>
      <c r="K27" s="22">
        <v>1.7815179999999999</v>
      </c>
      <c r="L27" s="22">
        <v>11.53946</v>
      </c>
      <c r="M27" s="22">
        <v>1E-3</v>
      </c>
      <c r="R27" s="22">
        <v>0.75844219999999996</v>
      </c>
      <c r="S27" s="22">
        <v>0.72281550000000006</v>
      </c>
      <c r="T27" s="22">
        <v>1.7815179999999999</v>
      </c>
    </row>
    <row r="35" spans="3:11">
      <c r="C35" s="72" t="s">
        <v>201</v>
      </c>
      <c r="D35" s="72"/>
      <c r="E35" s="72"/>
      <c r="F35" s="72"/>
      <c r="G35" s="72"/>
    </row>
    <row r="36" spans="3:11">
      <c r="C36" s="62" t="s">
        <v>202</v>
      </c>
      <c r="D36" s="73" t="s">
        <v>203</v>
      </c>
      <c r="E36" s="73"/>
      <c r="F36" s="73" t="s">
        <v>204</v>
      </c>
      <c r="G36" s="73"/>
    </row>
    <row r="37" spans="3:11">
      <c r="C37" s="71"/>
      <c r="D37" s="20" t="s">
        <v>205</v>
      </c>
      <c r="E37" s="20" t="s">
        <v>206</v>
      </c>
      <c r="F37" s="20" t="s">
        <v>205</v>
      </c>
      <c r="G37" s="20" t="s">
        <v>206</v>
      </c>
    </row>
    <row r="38" spans="3:11" ht="15">
      <c r="C38" s="9" t="s">
        <v>2</v>
      </c>
      <c r="D38" s="41" t="s">
        <v>172</v>
      </c>
      <c r="E38" s="41">
        <v>1.08606E-2</v>
      </c>
      <c r="F38" s="42" t="s">
        <v>154</v>
      </c>
      <c r="G38" s="41">
        <v>1.2787400000000001E-2</v>
      </c>
      <c r="I38" s="25" t="s">
        <v>171</v>
      </c>
      <c r="J38" t="e">
        <f>ROUND(D38,3)</f>
        <v>#VALUE!</v>
      </c>
      <c r="K38" t="e">
        <f>J38&amp;I38</f>
        <v>#VALUE!</v>
      </c>
    </row>
    <row r="39" spans="3:11" ht="15">
      <c r="C39" s="9" t="s">
        <v>3</v>
      </c>
      <c r="D39" s="41" t="s">
        <v>160</v>
      </c>
      <c r="E39" s="41">
        <v>2.5948E-3</v>
      </c>
      <c r="F39" s="42" t="s">
        <v>155</v>
      </c>
      <c r="G39" s="41">
        <v>2.5668000000000002E-3</v>
      </c>
      <c r="I39" s="25" t="s">
        <v>171</v>
      </c>
      <c r="J39" t="e">
        <f t="shared" ref="J39:J64" si="0">ROUND(D39,3)</f>
        <v>#VALUE!</v>
      </c>
      <c r="K39" t="e">
        <f t="shared" ref="K39:K64" si="1">J39&amp;I39</f>
        <v>#VALUE!</v>
      </c>
    </row>
    <row r="40" spans="3:11" ht="15">
      <c r="C40" s="9" t="s">
        <v>4</v>
      </c>
      <c r="D40" s="41" t="s">
        <v>173</v>
      </c>
      <c r="E40" s="41">
        <v>7.5390600000000002E-2</v>
      </c>
      <c r="F40" s="42" t="s">
        <v>156</v>
      </c>
      <c r="G40" s="41">
        <v>6.28668E-2</v>
      </c>
      <c r="I40" s="25" t="s">
        <v>61</v>
      </c>
      <c r="J40" t="e">
        <f t="shared" si="0"/>
        <v>#VALUE!</v>
      </c>
      <c r="K40" t="e">
        <f t="shared" si="1"/>
        <v>#VALUE!</v>
      </c>
    </row>
    <row r="41" spans="3:11" ht="15">
      <c r="C41" s="9" t="s">
        <v>5</v>
      </c>
      <c r="D41" s="41" t="s">
        <v>174</v>
      </c>
      <c r="E41" s="41">
        <v>3.0745100000000001E-2</v>
      </c>
      <c r="F41" s="42" t="s">
        <v>157</v>
      </c>
      <c r="G41" s="41">
        <v>2.1926399999999999E-2</v>
      </c>
      <c r="I41" s="25" t="s">
        <v>60</v>
      </c>
      <c r="J41" t="e">
        <f t="shared" si="0"/>
        <v>#VALUE!</v>
      </c>
      <c r="K41" t="e">
        <f t="shared" si="1"/>
        <v>#VALUE!</v>
      </c>
    </row>
    <row r="42" spans="3:11" ht="15">
      <c r="C42" s="9" t="s">
        <v>6</v>
      </c>
      <c r="D42" s="41" t="s">
        <v>175</v>
      </c>
      <c r="E42" s="41">
        <v>2.1632200000000001E-2</v>
      </c>
      <c r="F42" s="42" t="s">
        <v>158</v>
      </c>
      <c r="G42" s="41">
        <v>1.6929E-2</v>
      </c>
      <c r="I42" s="25" t="s">
        <v>61</v>
      </c>
      <c r="J42" t="e">
        <f t="shared" si="0"/>
        <v>#VALUE!</v>
      </c>
      <c r="K42" t="e">
        <f t="shared" si="1"/>
        <v>#VALUE!</v>
      </c>
    </row>
    <row r="43" spans="3:11" ht="15">
      <c r="C43" s="9" t="s">
        <v>7</v>
      </c>
      <c r="D43" s="41" t="s">
        <v>176</v>
      </c>
      <c r="E43" s="41">
        <v>0.23511969999999999</v>
      </c>
      <c r="F43" s="42" t="s">
        <v>159</v>
      </c>
      <c r="G43" s="41">
        <v>0.18279629999999999</v>
      </c>
      <c r="I43" s="25" t="s">
        <v>61</v>
      </c>
      <c r="J43" t="e">
        <f t="shared" si="0"/>
        <v>#VALUE!</v>
      </c>
      <c r="K43" t="e">
        <f t="shared" si="1"/>
        <v>#VALUE!</v>
      </c>
    </row>
    <row r="44" spans="3:11" ht="15">
      <c r="C44" s="9" t="s">
        <v>8</v>
      </c>
      <c r="D44" s="41" t="s">
        <v>177</v>
      </c>
      <c r="E44" s="41">
        <v>3.4502999999999999E-3</v>
      </c>
      <c r="F44" s="42" t="s">
        <v>160</v>
      </c>
      <c r="G44" s="41">
        <v>3.0676000000000002E-3</v>
      </c>
      <c r="I44" s="25" t="s">
        <v>61</v>
      </c>
      <c r="J44" t="e">
        <f t="shared" si="0"/>
        <v>#VALUE!</v>
      </c>
      <c r="K44" t="e">
        <f t="shared" si="1"/>
        <v>#VALUE!</v>
      </c>
    </row>
    <row r="45" spans="3:11" ht="15">
      <c r="C45" s="9" t="s">
        <v>9</v>
      </c>
      <c r="D45" s="41" t="s">
        <v>97</v>
      </c>
      <c r="E45" s="41">
        <v>4.2864000000000001E-3</v>
      </c>
      <c r="F45" s="42" t="s">
        <v>93</v>
      </c>
      <c r="G45" s="41">
        <v>2.9255000000000001E-3</v>
      </c>
      <c r="I45" s="1"/>
      <c r="J45">
        <f t="shared" si="0"/>
        <v>1E-3</v>
      </c>
      <c r="K45" t="str">
        <f t="shared" si="1"/>
        <v>0.001</v>
      </c>
    </row>
    <row r="46" spans="3:11" ht="15">
      <c r="C46" s="9" t="s">
        <v>10</v>
      </c>
      <c r="D46" s="41" t="s">
        <v>95</v>
      </c>
      <c r="E46" s="41">
        <v>7.3349999999999999E-4</v>
      </c>
      <c r="F46" s="42" t="s">
        <v>161</v>
      </c>
      <c r="G46" s="41">
        <v>6.2480000000000001E-4</v>
      </c>
      <c r="I46" s="25" t="s">
        <v>171</v>
      </c>
      <c r="J46" t="e">
        <f t="shared" si="0"/>
        <v>#VALUE!</v>
      </c>
      <c r="K46" t="e">
        <f t="shared" si="1"/>
        <v>#VALUE!</v>
      </c>
    </row>
    <row r="47" spans="3:11" ht="15">
      <c r="C47" s="9" t="s">
        <v>11</v>
      </c>
      <c r="D47" s="41" t="s">
        <v>178</v>
      </c>
      <c r="E47" s="41">
        <v>2.2067E-2</v>
      </c>
      <c r="F47" s="42">
        <v>0</v>
      </c>
      <c r="G47" s="41">
        <v>1.6942800000000001E-2</v>
      </c>
      <c r="I47" s="25" t="s">
        <v>61</v>
      </c>
      <c r="J47" t="e">
        <f t="shared" si="0"/>
        <v>#VALUE!</v>
      </c>
      <c r="K47" t="e">
        <f t="shared" si="1"/>
        <v>#VALUE!</v>
      </c>
    </row>
    <row r="48" spans="3:11" ht="15">
      <c r="C48" s="9" t="s">
        <v>12</v>
      </c>
      <c r="D48" s="41" t="s">
        <v>179</v>
      </c>
      <c r="E48" s="41">
        <v>3.6464000000000002E-3</v>
      </c>
      <c r="F48" s="42" t="s">
        <v>162</v>
      </c>
      <c r="G48" s="41">
        <v>3.2260000000000001E-3</v>
      </c>
      <c r="I48" s="25" t="s">
        <v>61</v>
      </c>
      <c r="J48" t="e">
        <f t="shared" si="0"/>
        <v>#VALUE!</v>
      </c>
      <c r="K48" t="e">
        <f t="shared" si="1"/>
        <v>#VALUE!</v>
      </c>
    </row>
    <row r="49" spans="3:11" ht="15">
      <c r="C49" s="9" t="s">
        <v>13</v>
      </c>
      <c r="D49" s="41" t="s">
        <v>180</v>
      </c>
      <c r="E49" s="41">
        <v>1.5138E-3</v>
      </c>
      <c r="F49" s="42" t="s">
        <v>115</v>
      </c>
      <c r="G49" s="41">
        <v>1.1554E-3</v>
      </c>
      <c r="I49" s="25" t="s">
        <v>61</v>
      </c>
      <c r="J49" t="e">
        <f t="shared" si="0"/>
        <v>#VALUE!</v>
      </c>
      <c r="K49" t="e">
        <f t="shared" si="1"/>
        <v>#VALUE!</v>
      </c>
    </row>
    <row r="50" spans="3:11" ht="15">
      <c r="C50" s="9" t="s">
        <v>14</v>
      </c>
      <c r="D50" s="41" t="s">
        <v>181</v>
      </c>
      <c r="E50" s="41">
        <v>1.2840900000000001E-2</v>
      </c>
      <c r="F50" s="42" t="s">
        <v>163</v>
      </c>
      <c r="G50" s="41">
        <v>1.06415E-2</v>
      </c>
      <c r="I50" s="25" t="s">
        <v>61</v>
      </c>
      <c r="J50" t="e">
        <f t="shared" si="0"/>
        <v>#VALUE!</v>
      </c>
      <c r="K50" t="e">
        <f t="shared" si="1"/>
        <v>#VALUE!</v>
      </c>
    </row>
    <row r="51" spans="3:11" ht="15">
      <c r="C51" s="9" t="s">
        <v>15</v>
      </c>
      <c r="D51" s="41" t="s">
        <v>182</v>
      </c>
      <c r="E51" s="41">
        <v>9.9240000000000005E-4</v>
      </c>
      <c r="F51" s="42">
        <v>0</v>
      </c>
      <c r="G51" s="41">
        <v>6.8840000000000004E-4</v>
      </c>
      <c r="I51" s="25" t="s">
        <v>61</v>
      </c>
      <c r="J51" t="e">
        <f t="shared" si="0"/>
        <v>#VALUE!</v>
      </c>
      <c r="K51" t="e">
        <f t="shared" si="1"/>
        <v>#VALUE!</v>
      </c>
    </row>
    <row r="52" spans="3:11" ht="15">
      <c r="C52" s="9" t="s">
        <v>16</v>
      </c>
      <c r="D52" s="41" t="s">
        <v>183</v>
      </c>
      <c r="E52" s="41">
        <v>3.9525999999999997E-3</v>
      </c>
      <c r="F52" s="42" t="s">
        <v>164</v>
      </c>
      <c r="G52" s="41">
        <v>2.9359999999999998E-3</v>
      </c>
      <c r="I52" s="25" t="s">
        <v>61</v>
      </c>
      <c r="J52" t="e">
        <f t="shared" si="0"/>
        <v>#VALUE!</v>
      </c>
      <c r="K52" t="e">
        <f t="shared" si="1"/>
        <v>#VALUE!</v>
      </c>
    </row>
    <row r="53" spans="3:11" ht="15">
      <c r="C53" s="9" t="s">
        <v>17</v>
      </c>
      <c r="D53" s="41" t="s">
        <v>184</v>
      </c>
      <c r="E53" s="41">
        <v>1.7174E-3</v>
      </c>
      <c r="F53" s="42" t="s">
        <v>165</v>
      </c>
      <c r="G53" s="41">
        <v>1.3151E-3</v>
      </c>
      <c r="I53" s="25" t="s">
        <v>126</v>
      </c>
      <c r="J53" t="e">
        <f t="shared" si="0"/>
        <v>#VALUE!</v>
      </c>
      <c r="K53" t="e">
        <f t="shared" si="1"/>
        <v>#VALUE!</v>
      </c>
    </row>
    <row r="54" spans="3:11" ht="15">
      <c r="C54" s="9" t="s">
        <v>18</v>
      </c>
      <c r="D54" s="41" t="s">
        <v>120</v>
      </c>
      <c r="E54" s="41">
        <v>1.1839999999999999E-3</v>
      </c>
      <c r="F54" s="42">
        <v>0</v>
      </c>
      <c r="G54" s="41">
        <v>8.6720000000000005E-4</v>
      </c>
      <c r="I54" s="25" t="s">
        <v>61</v>
      </c>
      <c r="J54" t="e">
        <f t="shared" si="0"/>
        <v>#VALUE!</v>
      </c>
      <c r="K54" t="e">
        <f t="shared" si="1"/>
        <v>#VALUE!</v>
      </c>
    </row>
    <row r="55" spans="3:11" ht="15">
      <c r="C55" s="9" t="s">
        <v>19</v>
      </c>
      <c r="D55" s="41" t="s">
        <v>185</v>
      </c>
      <c r="E55" s="41">
        <v>1.5468600000000001E-2</v>
      </c>
      <c r="F55" s="42" t="s">
        <v>166</v>
      </c>
      <c r="G55" s="41">
        <v>1.5556E-2</v>
      </c>
      <c r="I55" s="25" t="s">
        <v>61</v>
      </c>
      <c r="J55" t="e">
        <f t="shared" si="0"/>
        <v>#VALUE!</v>
      </c>
      <c r="K55" t="e">
        <f t="shared" si="1"/>
        <v>#VALUE!</v>
      </c>
    </row>
    <row r="56" spans="3:11" ht="15">
      <c r="C56" s="9" t="s">
        <v>20</v>
      </c>
      <c r="D56" s="41" t="s">
        <v>186</v>
      </c>
      <c r="E56" s="41">
        <v>3.6405000000000001E-3</v>
      </c>
      <c r="F56" s="42" t="s">
        <v>124</v>
      </c>
      <c r="G56" s="41">
        <v>4.5065000000000001E-3</v>
      </c>
      <c r="I56" s="25" t="s">
        <v>61</v>
      </c>
      <c r="J56" t="e">
        <f t="shared" si="0"/>
        <v>#VALUE!</v>
      </c>
      <c r="K56" t="e">
        <f t="shared" si="1"/>
        <v>#VALUE!</v>
      </c>
    </row>
    <row r="57" spans="3:11" ht="15">
      <c r="C57" s="9" t="s">
        <v>21</v>
      </c>
      <c r="D57" s="41" t="s">
        <v>187</v>
      </c>
      <c r="E57" s="41">
        <v>7.6229999999999996E-3</v>
      </c>
      <c r="F57" s="42" t="s">
        <v>105</v>
      </c>
      <c r="G57" s="41">
        <v>9.8107000000000003E-3</v>
      </c>
      <c r="I57" s="25" t="s">
        <v>60</v>
      </c>
      <c r="J57" t="e">
        <f t="shared" si="0"/>
        <v>#VALUE!</v>
      </c>
      <c r="K57" t="e">
        <f t="shared" si="1"/>
        <v>#VALUE!</v>
      </c>
    </row>
    <row r="58" spans="3:11" ht="15">
      <c r="C58" s="9" t="s">
        <v>22</v>
      </c>
      <c r="D58" s="41" t="s">
        <v>188</v>
      </c>
      <c r="E58" s="41">
        <v>3.277E-4</v>
      </c>
      <c r="F58" s="42">
        <v>0</v>
      </c>
      <c r="G58" s="41">
        <v>2.9119999999999998E-4</v>
      </c>
      <c r="I58" s="25" t="s">
        <v>60</v>
      </c>
      <c r="J58" t="e">
        <f t="shared" si="0"/>
        <v>#VALUE!</v>
      </c>
      <c r="K58" t="e">
        <f t="shared" si="1"/>
        <v>#VALUE!</v>
      </c>
    </row>
    <row r="59" spans="3:11" ht="15">
      <c r="C59" s="9" t="s">
        <v>23</v>
      </c>
      <c r="D59" s="41" t="s">
        <v>189</v>
      </c>
      <c r="E59" s="41">
        <v>1.4182999999999999E-3</v>
      </c>
      <c r="F59" s="42" t="s">
        <v>167</v>
      </c>
      <c r="G59" s="41">
        <v>1.8814999999999999E-3</v>
      </c>
      <c r="I59" s="25" t="s">
        <v>60</v>
      </c>
      <c r="J59" t="e">
        <f t="shared" si="0"/>
        <v>#VALUE!</v>
      </c>
      <c r="K59" t="e">
        <f t="shared" si="1"/>
        <v>#VALUE!</v>
      </c>
    </row>
    <row r="60" spans="3:11" ht="15">
      <c r="C60" s="9" t="s">
        <v>24</v>
      </c>
      <c r="D60" s="41" t="s">
        <v>190</v>
      </c>
      <c r="E60" s="41">
        <v>1.41637E-2</v>
      </c>
      <c r="F60" s="42" t="s">
        <v>168</v>
      </c>
      <c r="G60" s="41">
        <v>2.00999E-2</v>
      </c>
      <c r="I60" s="25" t="s">
        <v>61</v>
      </c>
      <c r="J60" t="e">
        <f t="shared" si="0"/>
        <v>#VALUE!</v>
      </c>
      <c r="K60" t="e">
        <f t="shared" si="1"/>
        <v>#VALUE!</v>
      </c>
    </row>
    <row r="61" spans="3:11" ht="15">
      <c r="C61" s="9" t="s">
        <v>25</v>
      </c>
      <c r="D61" s="41" t="s">
        <v>191</v>
      </c>
      <c r="E61" s="41">
        <v>7.7129E-3</v>
      </c>
      <c r="F61" s="42" t="s">
        <v>97</v>
      </c>
      <c r="G61" s="41">
        <v>5.0328999999999999E-3</v>
      </c>
      <c r="I61" s="1"/>
      <c r="J61">
        <f t="shared" si="0"/>
        <v>-7.0000000000000001E-3</v>
      </c>
      <c r="K61" t="str">
        <f t="shared" si="1"/>
        <v>-0.007</v>
      </c>
    </row>
    <row r="62" spans="3:11" ht="15">
      <c r="C62" s="9" t="s">
        <v>26</v>
      </c>
      <c r="D62" s="41" t="s">
        <v>192</v>
      </c>
      <c r="E62" s="41">
        <v>3.9915999999999997E-3</v>
      </c>
      <c r="F62" s="42" t="s">
        <v>169</v>
      </c>
      <c r="G62" s="41">
        <v>4.6528000000000003E-3</v>
      </c>
      <c r="I62" s="25" t="s">
        <v>171</v>
      </c>
      <c r="J62" t="e">
        <f t="shared" si="0"/>
        <v>#VALUE!</v>
      </c>
      <c r="K62" t="e">
        <f t="shared" si="1"/>
        <v>#VALUE!</v>
      </c>
    </row>
    <row r="63" spans="3:11" ht="15">
      <c r="C63" s="9" t="s">
        <v>27</v>
      </c>
      <c r="D63" s="41" t="s">
        <v>179</v>
      </c>
      <c r="E63" s="41">
        <v>8.0047999999999994E-3</v>
      </c>
      <c r="F63" s="42" t="s">
        <v>158</v>
      </c>
      <c r="G63" s="41">
        <v>6.6557999999999999E-3</v>
      </c>
      <c r="I63" s="25" t="s">
        <v>61</v>
      </c>
      <c r="J63" t="e">
        <f t="shared" si="0"/>
        <v>#VALUE!</v>
      </c>
      <c r="K63" t="e">
        <f t="shared" si="1"/>
        <v>#VALUE!</v>
      </c>
    </row>
    <row r="64" spans="3:11" ht="15">
      <c r="C64" s="9" t="s">
        <v>194</v>
      </c>
      <c r="D64" s="41" t="s">
        <v>193</v>
      </c>
      <c r="E64" s="41">
        <v>0.63121459999999996</v>
      </c>
      <c r="F64" s="42" t="s">
        <v>170</v>
      </c>
      <c r="G64" s="41">
        <v>0.50203469999999994</v>
      </c>
      <c r="I64" t="s">
        <v>28</v>
      </c>
      <c r="J64" t="e">
        <f t="shared" si="0"/>
        <v>#VALUE!</v>
      </c>
      <c r="K64" t="e">
        <f t="shared" si="1"/>
        <v>#VALUE!</v>
      </c>
    </row>
    <row r="65" spans="3:7" ht="15">
      <c r="C65" s="9" t="s">
        <v>195</v>
      </c>
      <c r="D65" s="67">
        <v>5299</v>
      </c>
      <c r="E65" s="67"/>
      <c r="F65" s="67">
        <v>5299</v>
      </c>
      <c r="G65" s="67"/>
    </row>
    <row r="66" spans="3:7" ht="15">
      <c r="C66" s="9" t="s">
        <v>196</v>
      </c>
      <c r="D66" s="67" t="s">
        <v>74</v>
      </c>
      <c r="E66" s="67"/>
      <c r="F66" s="67" t="s">
        <v>197</v>
      </c>
      <c r="G66" s="67"/>
    </row>
    <row r="67" spans="3:7" ht="15">
      <c r="C67" s="9" t="s">
        <v>198</v>
      </c>
      <c r="D67" s="67" t="s">
        <v>197</v>
      </c>
      <c r="E67" s="67"/>
      <c r="F67" s="67" t="s">
        <v>197</v>
      </c>
      <c r="G67" s="67"/>
    </row>
    <row r="68" spans="3:7" ht="15">
      <c r="C68" s="9" t="s">
        <v>199</v>
      </c>
      <c r="D68" s="67" t="s">
        <v>197</v>
      </c>
      <c r="E68" s="67"/>
      <c r="F68" s="67" t="s">
        <v>74</v>
      </c>
      <c r="G68" s="67"/>
    </row>
    <row r="69" spans="3:7" ht="15">
      <c r="C69" s="9" t="s">
        <v>73</v>
      </c>
      <c r="D69" s="69">
        <v>0.56169999999999998</v>
      </c>
      <c r="E69" s="69"/>
      <c r="F69" s="69">
        <v>0.15210000000000001</v>
      </c>
      <c r="G69" s="69"/>
    </row>
    <row r="70" spans="3:7" ht="15">
      <c r="C70" s="10" t="s">
        <v>200</v>
      </c>
      <c r="D70" s="66" t="s">
        <v>74</v>
      </c>
      <c r="E70" s="66"/>
      <c r="F70" s="66">
        <v>0</v>
      </c>
      <c r="G70" s="66"/>
    </row>
  </sheetData>
  <autoFilter ref="F38:F64" xr:uid="{121D7533-072C-404B-8C30-DF64FCC38D0F}"/>
  <mergeCells count="22">
    <mergeCell ref="C4:M4"/>
    <mergeCell ref="C5:C6"/>
    <mergeCell ref="D5:D6"/>
    <mergeCell ref="E5:G5"/>
    <mergeCell ref="H5:J5"/>
    <mergeCell ref="K5:M5"/>
    <mergeCell ref="C35:G35"/>
    <mergeCell ref="C36:C37"/>
    <mergeCell ref="D36:E36"/>
    <mergeCell ref="F36:G36"/>
    <mergeCell ref="D65:E65"/>
    <mergeCell ref="F65:G65"/>
    <mergeCell ref="D69:E69"/>
    <mergeCell ref="F69:G69"/>
    <mergeCell ref="D70:E70"/>
    <mergeCell ref="F70:G70"/>
    <mergeCell ref="D66:E66"/>
    <mergeCell ref="F66:G66"/>
    <mergeCell ref="D67:E67"/>
    <mergeCell ref="F67:G67"/>
    <mergeCell ref="D68:E68"/>
    <mergeCell ref="F68:G6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F1AD-D829-48BB-A5CA-BD058DF7ACF1}">
  <dimension ref="C2:Y65"/>
  <sheetViews>
    <sheetView zoomScaleNormal="100" workbookViewId="0">
      <selection activeCell="G36" sqref="G36"/>
    </sheetView>
  </sheetViews>
  <sheetFormatPr defaultRowHeight="14.25"/>
  <cols>
    <col min="3" max="3" width="15.25" bestFit="1" customWidth="1"/>
    <col min="4" max="4" width="8.75" bestFit="1" customWidth="1"/>
    <col min="5" max="5" width="9.375" bestFit="1" customWidth="1"/>
    <col min="6" max="6" width="8.75" customWidth="1"/>
    <col min="7" max="7" width="9.375" customWidth="1"/>
    <col min="8" max="8" width="10.5" bestFit="1" customWidth="1"/>
    <col min="9" max="9" width="9.5" customWidth="1"/>
    <col min="10" max="10" width="10.5" customWidth="1"/>
    <col min="11" max="11" width="11.625" bestFit="1" customWidth="1"/>
    <col min="12" max="12" width="9.5" customWidth="1"/>
    <col min="13" max="13" width="10.5" customWidth="1"/>
    <col min="14" max="16" width="10.5" bestFit="1" customWidth="1"/>
  </cols>
  <sheetData>
    <row r="2" spans="3:25" ht="15.75">
      <c r="C2" s="64" t="s">
        <v>62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3:25">
      <c r="C3" s="62" t="s">
        <v>51</v>
      </c>
      <c r="D3" s="62"/>
      <c r="E3" s="65" t="s">
        <v>52</v>
      </c>
      <c r="F3" s="65"/>
      <c r="G3" s="65"/>
      <c r="H3" s="65" t="s">
        <v>53</v>
      </c>
      <c r="I3" s="65"/>
      <c r="J3" s="65"/>
      <c r="K3" s="65" t="s">
        <v>54</v>
      </c>
      <c r="L3" s="65"/>
      <c r="M3" s="65"/>
      <c r="N3" s="65" t="s">
        <v>55</v>
      </c>
      <c r="O3" s="65"/>
      <c r="P3" s="65"/>
    </row>
    <row r="4" spans="3:25">
      <c r="C4" s="71"/>
      <c r="D4" s="71"/>
      <c r="E4" s="20" t="s">
        <v>56</v>
      </c>
      <c r="F4" s="20" t="s">
        <v>57</v>
      </c>
      <c r="G4" s="20" t="s">
        <v>58</v>
      </c>
      <c r="H4" s="20" t="s">
        <v>56</v>
      </c>
      <c r="I4" s="20" t="s">
        <v>57</v>
      </c>
      <c r="J4" s="20" t="s">
        <v>58</v>
      </c>
      <c r="K4" s="20" t="s">
        <v>56</v>
      </c>
      <c r="L4" s="20" t="s">
        <v>57</v>
      </c>
      <c r="M4" s="20" t="s">
        <v>58</v>
      </c>
      <c r="N4" s="20" t="s">
        <v>56</v>
      </c>
      <c r="O4" s="20" t="s">
        <v>57</v>
      </c>
      <c r="P4" s="20" t="s">
        <v>58</v>
      </c>
    </row>
    <row r="5" spans="3:25">
      <c r="C5" s="13" t="s">
        <v>30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3:25" ht="15.75">
      <c r="C6" s="12" t="s">
        <v>31</v>
      </c>
      <c r="D6" s="9" t="s">
        <v>0</v>
      </c>
      <c r="E6" s="16">
        <v>487.86009999999999</v>
      </c>
      <c r="F6" s="16">
        <v>1000</v>
      </c>
      <c r="G6" s="16">
        <v>250</v>
      </c>
      <c r="H6" s="16">
        <v>493.2448</v>
      </c>
      <c r="I6" s="16">
        <v>1000</v>
      </c>
      <c r="J6" s="16">
        <v>250</v>
      </c>
      <c r="K6" s="16">
        <v>463.2011</v>
      </c>
      <c r="L6" s="16">
        <v>1000</v>
      </c>
      <c r="M6" s="16">
        <v>250</v>
      </c>
      <c r="N6" s="26">
        <v>469.64409999999998</v>
      </c>
      <c r="O6" s="16">
        <v>757.57569999999998</v>
      </c>
      <c r="P6" s="16">
        <v>287.95440000000002</v>
      </c>
    </row>
    <row r="7" spans="3:25" ht="15">
      <c r="C7" s="12" t="s">
        <v>32</v>
      </c>
      <c r="D7" s="9"/>
      <c r="E7" s="16">
        <v>6.0674760000000001</v>
      </c>
      <c r="F7" s="16">
        <v>227</v>
      </c>
      <c r="G7" s="16">
        <v>0.1</v>
      </c>
      <c r="H7" s="16">
        <v>3.4609169999999998</v>
      </c>
      <c r="I7" s="16">
        <v>9.9</v>
      </c>
      <c r="J7" s="16">
        <v>0.1</v>
      </c>
      <c r="K7" s="16">
        <v>16.768840000000001</v>
      </c>
      <c r="L7" s="16">
        <v>49.6</v>
      </c>
      <c r="M7" s="16">
        <v>10</v>
      </c>
      <c r="N7" s="16">
        <v>80.436670000000007</v>
      </c>
      <c r="O7" s="16">
        <v>227</v>
      </c>
      <c r="P7" s="16">
        <v>50.7</v>
      </c>
    </row>
    <row r="8" spans="3:25" ht="15">
      <c r="C8" s="12" t="s">
        <v>33</v>
      </c>
      <c r="D8" s="9" t="s">
        <v>0</v>
      </c>
      <c r="E8" s="16">
        <v>19.626729999999998</v>
      </c>
      <c r="F8" s="16">
        <v>152</v>
      </c>
      <c r="G8" s="16">
        <v>1.2509999999999999</v>
      </c>
      <c r="H8" s="16">
        <v>21.568269999999998</v>
      </c>
      <c r="I8" s="16">
        <v>150</v>
      </c>
      <c r="J8" s="16">
        <v>1.2509999999999999</v>
      </c>
      <c r="K8" s="16">
        <v>10.822570000000001</v>
      </c>
      <c r="L8" s="16">
        <v>70</v>
      </c>
      <c r="M8" s="16">
        <v>1.2509999999999999</v>
      </c>
      <c r="N8" s="16">
        <v>8.439311</v>
      </c>
      <c r="O8" s="16">
        <v>75.658900000000003</v>
      </c>
      <c r="P8" s="16">
        <v>1.763115</v>
      </c>
    </row>
    <row r="9" spans="3:25" ht="28.5">
      <c r="C9" s="12" t="s">
        <v>34</v>
      </c>
      <c r="D9" s="9" t="s">
        <v>0</v>
      </c>
      <c r="E9" s="16">
        <v>20.911619999999999</v>
      </c>
      <c r="F9" s="16">
        <v>170</v>
      </c>
      <c r="G9" s="16">
        <v>1E-3</v>
      </c>
      <c r="H9" s="16">
        <v>23.173819999999999</v>
      </c>
      <c r="I9" s="16">
        <v>170</v>
      </c>
      <c r="J9" s="16">
        <v>0</v>
      </c>
      <c r="K9" s="16">
        <v>10.659079999999999</v>
      </c>
      <c r="L9" s="16">
        <v>70</v>
      </c>
      <c r="M9" s="16">
        <v>0</v>
      </c>
      <c r="N9" s="16">
        <v>7.5741050000000003</v>
      </c>
      <c r="O9" s="16">
        <v>74.343109999999996</v>
      </c>
      <c r="P9" s="16">
        <v>0.44152859999999999</v>
      </c>
      <c r="V9" s="16">
        <v>487.86009999999999</v>
      </c>
      <c r="W9" s="16">
        <v>493.2448</v>
      </c>
      <c r="X9" s="16">
        <v>463.2011</v>
      </c>
      <c r="Y9" s="26">
        <v>469.64409999999998</v>
      </c>
    </row>
    <row r="10" spans="3:25" ht="28.5">
      <c r="C10" s="12" t="s">
        <v>35</v>
      </c>
      <c r="D10" s="9"/>
      <c r="E10" s="16">
        <v>0.24107290000000001</v>
      </c>
      <c r="F10" s="16">
        <v>50</v>
      </c>
      <c r="G10" s="26">
        <v>0</v>
      </c>
      <c r="H10" s="16">
        <v>0.25503530000000002</v>
      </c>
      <c r="I10" s="16">
        <v>50</v>
      </c>
      <c r="J10" s="16">
        <v>0</v>
      </c>
      <c r="K10" s="16">
        <v>0.1644622</v>
      </c>
      <c r="L10" s="16">
        <v>35.644559999999998</v>
      </c>
      <c r="M10" s="16">
        <v>0</v>
      </c>
      <c r="N10" s="16">
        <v>0.86620560000000002</v>
      </c>
      <c r="O10" s="16">
        <v>3.2904740000000001</v>
      </c>
      <c r="P10" s="16">
        <v>0</v>
      </c>
      <c r="V10" s="16">
        <v>6.0674760000000001</v>
      </c>
      <c r="W10" s="16">
        <v>3.4609169999999998</v>
      </c>
      <c r="X10" s="16">
        <v>16.768840000000001</v>
      </c>
      <c r="Y10" s="16">
        <v>80.436670000000007</v>
      </c>
    </row>
    <row r="11" spans="3:25" ht="28.5">
      <c r="C11" s="12" t="s">
        <v>36</v>
      </c>
      <c r="D11" s="27" t="s">
        <v>60</v>
      </c>
      <c r="E11" s="16">
        <v>120.1058</v>
      </c>
      <c r="F11" s="16">
        <v>423.88159999999999</v>
      </c>
      <c r="G11" s="16">
        <v>1E-3</v>
      </c>
      <c r="H11" s="16">
        <v>119.1677</v>
      </c>
      <c r="I11" s="16">
        <v>423.88159999999999</v>
      </c>
      <c r="J11" s="16">
        <v>0</v>
      </c>
      <c r="K11" s="16">
        <v>124.17189999999999</v>
      </c>
      <c r="L11" s="16">
        <v>415.2552</v>
      </c>
      <c r="M11" s="16">
        <v>0</v>
      </c>
      <c r="N11" s="16">
        <v>135.4796</v>
      </c>
      <c r="O11" s="16">
        <v>258.46260000000001</v>
      </c>
      <c r="P11" s="16">
        <v>70.075069999999997</v>
      </c>
      <c r="V11" s="16">
        <v>19.626729999999998</v>
      </c>
      <c r="W11" s="16">
        <v>21.568269999999998</v>
      </c>
      <c r="X11" s="16">
        <v>10.822570000000001</v>
      </c>
      <c r="Y11" s="16">
        <v>8.439311</v>
      </c>
    </row>
    <row r="12" spans="3:25" ht="28.5">
      <c r="C12" s="12" t="s">
        <v>37</v>
      </c>
      <c r="D12" s="27" t="s">
        <v>61</v>
      </c>
      <c r="E12" s="16">
        <v>624.61559999999997</v>
      </c>
      <c r="F12" s="16">
        <v>840</v>
      </c>
      <c r="G12" s="16">
        <v>91.667659999999998</v>
      </c>
      <c r="H12" s="16">
        <v>330.46289999999999</v>
      </c>
      <c r="I12" s="16">
        <v>840</v>
      </c>
      <c r="J12" s="16">
        <v>91.667659999999998</v>
      </c>
      <c r="K12" s="16">
        <v>298.12079999999997</v>
      </c>
      <c r="L12" s="16">
        <v>840</v>
      </c>
      <c r="M12" s="16">
        <v>91.667659999999998</v>
      </c>
      <c r="N12" s="16">
        <v>289.8306</v>
      </c>
      <c r="O12" s="16">
        <v>430.74650000000003</v>
      </c>
      <c r="P12" s="16">
        <v>150.02070000000001</v>
      </c>
      <c r="V12" s="16">
        <v>20.911619999999999</v>
      </c>
      <c r="W12" s="16">
        <v>23.173819999999999</v>
      </c>
      <c r="X12" s="16">
        <v>10.659079999999999</v>
      </c>
      <c r="Y12" s="16">
        <v>7.5741050000000003</v>
      </c>
    </row>
    <row r="13" spans="3:25" ht="15.75">
      <c r="C13" s="13" t="s">
        <v>38</v>
      </c>
      <c r="D13" s="27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V13" s="16">
        <v>0.24107290000000001</v>
      </c>
      <c r="W13" s="16">
        <v>0.25503530000000002</v>
      </c>
      <c r="X13" s="16">
        <v>0.1644622</v>
      </c>
      <c r="Y13" s="16">
        <v>0.86620560000000002</v>
      </c>
    </row>
    <row r="14" spans="3:25" ht="28.5">
      <c r="C14" s="12" t="s">
        <v>39</v>
      </c>
      <c r="D14" s="9" t="s">
        <v>0</v>
      </c>
      <c r="E14" s="16">
        <v>1.096482</v>
      </c>
      <c r="F14" s="16">
        <v>69.691670000000002</v>
      </c>
      <c r="G14" s="16">
        <v>3.1790499999999999E-2</v>
      </c>
      <c r="H14" s="16">
        <v>0.90043870000000004</v>
      </c>
      <c r="I14" s="16">
        <v>8.5</v>
      </c>
      <c r="J14" s="16">
        <v>3.1790499999999999E-2</v>
      </c>
      <c r="K14" s="16">
        <v>1.903829</v>
      </c>
      <c r="L14" s="16">
        <v>14.1</v>
      </c>
      <c r="M14" s="16">
        <v>0.18181820000000001</v>
      </c>
      <c r="N14" s="16">
        <v>6.5583109999999998</v>
      </c>
      <c r="O14" s="16">
        <v>69.691670000000002</v>
      </c>
      <c r="P14" s="16">
        <v>0.53936170000000005</v>
      </c>
      <c r="V14" s="16">
        <v>120.1058</v>
      </c>
      <c r="W14" s="16">
        <v>119.1677</v>
      </c>
      <c r="X14" s="16">
        <v>124.17189999999999</v>
      </c>
      <c r="Y14" s="16">
        <v>135.4796</v>
      </c>
    </row>
    <row r="15" spans="3:25" ht="15.75">
      <c r="C15" s="12" t="s">
        <v>40</v>
      </c>
      <c r="D15" s="27" t="s">
        <v>60</v>
      </c>
      <c r="E15" s="16">
        <v>0.75029880000000004</v>
      </c>
      <c r="F15" s="16">
        <v>2.5</v>
      </c>
      <c r="G15" s="16">
        <v>0</v>
      </c>
      <c r="H15" s="16">
        <v>0.74519480000000005</v>
      </c>
      <c r="I15" s="16">
        <v>2.5</v>
      </c>
      <c r="J15" s="16">
        <v>0</v>
      </c>
      <c r="K15" s="16">
        <v>0.77197269999999996</v>
      </c>
      <c r="L15" s="16">
        <v>2.5</v>
      </c>
      <c r="M15" s="16">
        <v>0</v>
      </c>
      <c r="N15" s="16">
        <v>0.85777780000000003</v>
      </c>
      <c r="O15" s="16">
        <v>2</v>
      </c>
      <c r="P15" s="16">
        <v>0.5</v>
      </c>
      <c r="V15" s="16">
        <v>624.61559999999997</v>
      </c>
      <c r="W15" s="16">
        <v>330.46289999999999</v>
      </c>
      <c r="X15" s="16">
        <v>298.12079999999997</v>
      </c>
      <c r="Y15" s="16">
        <v>289.8306</v>
      </c>
    </row>
    <row r="16" spans="3:25" ht="15">
      <c r="C16" s="12" t="s">
        <v>41</v>
      </c>
      <c r="D16" s="9" t="s">
        <v>0</v>
      </c>
      <c r="E16" s="16">
        <v>0.71079720000000002</v>
      </c>
      <c r="F16" s="16">
        <v>1</v>
      </c>
      <c r="G16" s="16">
        <v>6.0012700000000002E-2</v>
      </c>
      <c r="H16" s="16">
        <v>0.74601700000000004</v>
      </c>
      <c r="I16" s="16">
        <v>1</v>
      </c>
      <c r="J16" s="16">
        <v>6.0012700000000002E-2</v>
      </c>
      <c r="K16" s="16">
        <v>0.55594969999999999</v>
      </c>
      <c r="L16" s="16">
        <v>1</v>
      </c>
      <c r="M16" s="16">
        <v>6.0012700000000002E-2</v>
      </c>
      <c r="N16" s="16">
        <v>0.24937309999999999</v>
      </c>
      <c r="O16" s="16">
        <v>0.85547890000000004</v>
      </c>
      <c r="P16" s="16">
        <v>6.0012700000000002E-2</v>
      </c>
      <c r="V16" s="16">
        <v>1.096482</v>
      </c>
      <c r="W16" s="16">
        <v>0.90043870000000004</v>
      </c>
      <c r="X16" s="16">
        <v>1.903829</v>
      </c>
      <c r="Y16" s="16">
        <v>6.5583109999999998</v>
      </c>
    </row>
    <row r="17" spans="3:25" ht="15.75">
      <c r="C17" s="12" t="s">
        <v>42</v>
      </c>
      <c r="D17" s="27" t="s">
        <v>61</v>
      </c>
      <c r="E17" s="16">
        <v>1.2285330000000001</v>
      </c>
      <c r="F17" s="16">
        <v>2</v>
      </c>
      <c r="G17" s="16">
        <v>1</v>
      </c>
      <c r="H17" s="16">
        <v>1.2539229999999999</v>
      </c>
      <c r="I17" s="16">
        <v>2</v>
      </c>
      <c r="J17" s="16">
        <v>1</v>
      </c>
      <c r="K17" s="16">
        <v>1.1149500000000001</v>
      </c>
      <c r="L17" s="16">
        <v>2</v>
      </c>
      <c r="M17" s="16">
        <v>1</v>
      </c>
      <c r="N17" s="16">
        <v>1</v>
      </c>
      <c r="O17" s="16">
        <v>1</v>
      </c>
      <c r="P17" s="16">
        <v>1</v>
      </c>
      <c r="V17" s="16">
        <v>0.75029880000000004</v>
      </c>
      <c r="W17" s="16">
        <v>0.74519480000000005</v>
      </c>
      <c r="X17" s="16">
        <v>0.77197269999999996</v>
      </c>
      <c r="Y17" s="16">
        <v>0.85777780000000003</v>
      </c>
    </row>
    <row r="18" spans="3:25" ht="15.75">
      <c r="C18" s="12" t="s">
        <v>43</v>
      </c>
      <c r="D18" s="27" t="s">
        <v>61</v>
      </c>
      <c r="E18" s="16">
        <v>56.835880000000003</v>
      </c>
      <c r="F18" s="16">
        <v>365</v>
      </c>
      <c r="G18" s="16">
        <v>0</v>
      </c>
      <c r="H18" s="16">
        <v>57.408279999999998</v>
      </c>
      <c r="I18" s="16">
        <v>365</v>
      </c>
      <c r="J18" s="16">
        <v>0</v>
      </c>
      <c r="K18" s="16">
        <v>54.866210000000002</v>
      </c>
      <c r="L18" s="16">
        <v>90</v>
      </c>
      <c r="M18" s="16">
        <v>0</v>
      </c>
      <c r="N18" s="16">
        <v>50.366669999999999</v>
      </c>
      <c r="O18" s="16">
        <v>65</v>
      </c>
      <c r="P18" s="16">
        <v>39</v>
      </c>
      <c r="V18" s="16">
        <v>0.71079720000000002</v>
      </c>
      <c r="W18" s="16">
        <v>0.74601700000000004</v>
      </c>
      <c r="X18" s="16">
        <v>0.55594969999999999</v>
      </c>
      <c r="Y18" s="16">
        <v>0.24937309999999999</v>
      </c>
    </row>
    <row r="19" spans="3:25" ht="27">
      <c r="C19" s="12" t="s">
        <v>44</v>
      </c>
      <c r="D19" s="27" t="s">
        <v>60</v>
      </c>
      <c r="E19" s="16">
        <v>5.9806970000000002</v>
      </c>
      <c r="F19" s="16">
        <v>15</v>
      </c>
      <c r="G19" s="16">
        <v>0</v>
      </c>
      <c r="H19" s="16">
        <v>5.9713200000000004</v>
      </c>
      <c r="I19" s="16">
        <v>15</v>
      </c>
      <c r="J19" s="16">
        <v>0</v>
      </c>
      <c r="K19" s="16">
        <v>6.047739</v>
      </c>
      <c r="L19" s="16">
        <v>13</v>
      </c>
      <c r="M19" s="16">
        <v>0</v>
      </c>
      <c r="N19" s="16">
        <v>4.7333299999999996</v>
      </c>
      <c r="O19" s="16">
        <v>8</v>
      </c>
      <c r="P19" s="16">
        <v>3</v>
      </c>
      <c r="V19" s="16">
        <v>1.2285330000000001</v>
      </c>
      <c r="W19" s="16">
        <v>1.2539229999999999</v>
      </c>
      <c r="X19" s="16">
        <v>1.1149500000000001</v>
      </c>
      <c r="Y19" s="16">
        <v>1</v>
      </c>
    </row>
    <row r="20" spans="3:25" ht="15.75">
      <c r="C20" s="12" t="s">
        <v>45</v>
      </c>
      <c r="D20" s="27" t="s">
        <v>61</v>
      </c>
      <c r="E20" s="16">
        <v>7.3441300000000001E-2</v>
      </c>
      <c r="F20" s="16">
        <v>1</v>
      </c>
      <c r="G20" s="16">
        <v>0</v>
      </c>
      <c r="H20" s="16">
        <v>6.9805199999999998E-2</v>
      </c>
      <c r="I20" s="16">
        <v>1</v>
      </c>
      <c r="J20" s="16">
        <v>0</v>
      </c>
      <c r="K20" s="16">
        <v>8.6668339999999996E-2</v>
      </c>
      <c r="L20" s="16">
        <v>1</v>
      </c>
      <c r="M20" s="16">
        <v>0</v>
      </c>
      <c r="N20" s="16">
        <v>0.26666699999999999</v>
      </c>
      <c r="O20" s="16">
        <v>1</v>
      </c>
      <c r="P20" s="16">
        <v>0</v>
      </c>
      <c r="V20" s="16">
        <v>56.835880000000003</v>
      </c>
      <c r="W20" s="16">
        <v>57.408279999999998</v>
      </c>
      <c r="X20" s="16">
        <v>54.866210000000002</v>
      </c>
      <c r="Y20" s="16">
        <v>50.366669999999999</v>
      </c>
    </row>
    <row r="21" spans="3:25" ht="15.75">
      <c r="C21" s="12" t="s">
        <v>46</v>
      </c>
      <c r="D21" s="27" t="s">
        <v>61</v>
      </c>
      <c r="E21" s="16">
        <v>4.1080540000000001</v>
      </c>
      <c r="F21" s="16">
        <v>5</v>
      </c>
      <c r="G21" s="16">
        <v>1</v>
      </c>
      <c r="H21" s="16">
        <v>4.076975</v>
      </c>
      <c r="I21" s="16">
        <v>5</v>
      </c>
      <c r="J21" s="16">
        <v>1</v>
      </c>
      <c r="K21" s="16">
        <v>4.2437189999999996</v>
      </c>
      <c r="L21" s="16">
        <v>5</v>
      </c>
      <c r="M21" s="16">
        <v>1</v>
      </c>
      <c r="N21" s="16">
        <v>4.5666669999999998</v>
      </c>
      <c r="O21" s="16">
        <v>5</v>
      </c>
      <c r="P21" s="16">
        <v>4</v>
      </c>
      <c r="V21" s="16">
        <v>5.9806970000000002</v>
      </c>
      <c r="W21" s="16">
        <v>5.9713200000000004</v>
      </c>
      <c r="X21" s="16">
        <v>6.047739</v>
      </c>
      <c r="Y21" s="16">
        <v>4.7333299999999996</v>
      </c>
    </row>
    <row r="22" spans="3:25" ht="15">
      <c r="C22" s="12" t="s">
        <v>47</v>
      </c>
      <c r="D22" s="9"/>
      <c r="E22" s="16">
        <v>0.17683599999999999</v>
      </c>
      <c r="F22" s="16">
        <v>1</v>
      </c>
      <c r="G22" s="16">
        <v>0</v>
      </c>
      <c r="H22" s="16">
        <v>0.17762449999999999</v>
      </c>
      <c r="I22" s="16">
        <v>1</v>
      </c>
      <c r="J22" s="16">
        <v>0</v>
      </c>
      <c r="K22" s="16">
        <v>0.17148240000000001</v>
      </c>
      <c r="L22" s="16">
        <v>1</v>
      </c>
      <c r="M22" s="16">
        <v>0</v>
      </c>
      <c r="N22" s="16">
        <v>0.26666699999999999</v>
      </c>
      <c r="O22" s="16">
        <v>1</v>
      </c>
      <c r="P22" s="16">
        <v>0</v>
      </c>
      <c r="V22" s="16">
        <v>7.3441300000000001E-2</v>
      </c>
      <c r="W22" s="16">
        <v>6.9805199999999998E-2</v>
      </c>
      <c r="X22" s="16">
        <v>8.6668339999999996E-2</v>
      </c>
      <c r="Y22" s="16">
        <v>0.26666699999999999</v>
      </c>
    </row>
    <row r="23" spans="3:25" ht="15">
      <c r="C23" s="13" t="s">
        <v>48</v>
      </c>
      <c r="D23" s="9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V23" s="16">
        <v>4.1080540000000001</v>
      </c>
      <c r="W23" s="16">
        <v>4.076975</v>
      </c>
      <c r="X23" s="16">
        <v>4.2437189999999996</v>
      </c>
      <c r="Y23" s="16">
        <v>4.5666669999999998</v>
      </c>
    </row>
    <row r="24" spans="3:25" ht="28.5">
      <c r="C24" s="12" t="s">
        <v>49</v>
      </c>
      <c r="D24" s="9" t="s">
        <v>0</v>
      </c>
      <c r="E24" s="16">
        <v>118.6384</v>
      </c>
      <c r="F24" s="16">
        <v>554</v>
      </c>
      <c r="G24" s="16">
        <v>0</v>
      </c>
      <c r="H24" s="16">
        <v>123.313</v>
      </c>
      <c r="I24" s="16">
        <v>554</v>
      </c>
      <c r="J24" s="16">
        <v>0</v>
      </c>
      <c r="K24" s="16">
        <v>98.456500000000005</v>
      </c>
      <c r="L24" s="16">
        <v>554</v>
      </c>
      <c r="M24" s="16">
        <v>0</v>
      </c>
      <c r="N24" s="16">
        <v>37.805790000000002</v>
      </c>
      <c r="O24" s="16">
        <v>159.49600000000001</v>
      </c>
      <c r="P24" s="16">
        <v>4.1496490000000001</v>
      </c>
      <c r="V24" s="16">
        <v>0.17683599999999999</v>
      </c>
      <c r="W24" s="16">
        <v>0.17762449999999999</v>
      </c>
      <c r="X24" s="16">
        <v>0.17148240000000001</v>
      </c>
      <c r="Y24" s="16">
        <v>0.26666699999999999</v>
      </c>
    </row>
    <row r="25" spans="3:25" ht="28.5">
      <c r="C25" s="14" t="s">
        <v>50</v>
      </c>
      <c r="D25" s="28" t="s">
        <v>60</v>
      </c>
      <c r="E25" s="17">
        <v>0.78735270000000002</v>
      </c>
      <c r="F25" s="17">
        <v>19</v>
      </c>
      <c r="G25" s="17">
        <v>0</v>
      </c>
      <c r="H25" s="17">
        <v>0.82066070000000002</v>
      </c>
      <c r="I25" s="17">
        <v>19</v>
      </c>
      <c r="J25" s="17">
        <v>0</v>
      </c>
      <c r="K25" s="17">
        <v>0.63585650000000005</v>
      </c>
      <c r="L25" s="17">
        <v>19</v>
      </c>
      <c r="M25" s="17">
        <v>0</v>
      </c>
      <c r="N25" s="17">
        <v>0.61967510000000003</v>
      </c>
      <c r="O25" s="17">
        <v>3.5542989999999999</v>
      </c>
      <c r="P25" s="17">
        <v>0</v>
      </c>
      <c r="V25" s="16">
        <v>118.6384</v>
      </c>
      <c r="W25" s="16">
        <v>123.313</v>
      </c>
      <c r="X25" s="16">
        <v>98.456500000000005</v>
      </c>
      <c r="Y25" s="16">
        <v>37.805790000000002</v>
      </c>
    </row>
    <row r="26" spans="3:25" ht="15">
      <c r="V26" s="17">
        <v>0.78735270000000002</v>
      </c>
      <c r="W26" s="17">
        <v>0.82066070000000002</v>
      </c>
      <c r="X26" s="17">
        <v>0.63585650000000005</v>
      </c>
      <c r="Y26" s="17">
        <v>0.61967510000000003</v>
      </c>
    </row>
    <row r="29" spans="3:25">
      <c r="C29" s="74" t="s">
        <v>229</v>
      </c>
      <c r="D29" s="72"/>
      <c r="E29" s="72"/>
      <c r="F29" s="72"/>
      <c r="G29" s="72"/>
    </row>
    <row r="30" spans="3:25">
      <c r="C30" s="62" t="s">
        <v>202</v>
      </c>
      <c r="D30" s="73" t="s">
        <v>203</v>
      </c>
      <c r="E30" s="73"/>
      <c r="F30" s="73" t="s">
        <v>204</v>
      </c>
      <c r="G30" s="73"/>
      <c r="N30" s="43"/>
    </row>
    <row r="31" spans="3:25">
      <c r="C31" s="71"/>
      <c r="D31" s="20" t="s">
        <v>205</v>
      </c>
      <c r="E31" s="20" t="s">
        <v>206</v>
      </c>
      <c r="F31" s="20" t="s">
        <v>205</v>
      </c>
      <c r="G31" s="20" t="s">
        <v>206</v>
      </c>
    </row>
    <row r="32" spans="3:25" ht="15">
      <c r="C32" s="9" t="s">
        <v>2</v>
      </c>
      <c r="D32" s="3" t="s">
        <v>208</v>
      </c>
      <c r="E32" s="3">
        <v>4.3711000000000002E-3</v>
      </c>
      <c r="F32" s="3" t="s">
        <v>221</v>
      </c>
      <c r="G32" s="3">
        <v>7.4270999999999998E-3</v>
      </c>
      <c r="J32" s="25"/>
    </row>
    <row r="33" spans="3:14" ht="15">
      <c r="C33" s="9" t="s">
        <v>3</v>
      </c>
      <c r="D33" s="3" t="s">
        <v>116</v>
      </c>
      <c r="E33" s="3">
        <v>5.2059999999999997E-4</v>
      </c>
      <c r="F33" s="3">
        <v>0</v>
      </c>
      <c r="G33" s="3">
        <v>8.3580000000000004E-4</v>
      </c>
      <c r="J33" s="1"/>
    </row>
    <row r="34" spans="3:14" ht="15">
      <c r="C34" s="9" t="s">
        <v>4</v>
      </c>
      <c r="D34" s="3" t="s">
        <v>209</v>
      </c>
      <c r="E34" s="3">
        <v>4.6326800000000001E-2</v>
      </c>
      <c r="F34" s="3" t="s">
        <v>222</v>
      </c>
      <c r="G34" s="3">
        <v>4.8146700000000001E-2</v>
      </c>
      <c r="J34" s="1"/>
      <c r="M34" s="44">
        <v>-4.9000000000000002E-2</v>
      </c>
      <c r="N34" s="44">
        <v>-5.0999999999999997E-2</v>
      </c>
    </row>
    <row r="35" spans="3:14" ht="15">
      <c r="C35" s="9" t="s">
        <v>5</v>
      </c>
      <c r="D35" s="3" t="s">
        <v>210</v>
      </c>
      <c r="E35" s="3">
        <v>8.2327000000000008E-3</v>
      </c>
      <c r="F35" s="3" t="s">
        <v>157</v>
      </c>
      <c r="G35" s="3">
        <v>8.2527E-3</v>
      </c>
      <c r="J35" s="1"/>
      <c r="M35" s="44">
        <v>2E-3</v>
      </c>
      <c r="N35" s="44">
        <v>0</v>
      </c>
    </row>
    <row r="36" spans="3:14" ht="15">
      <c r="C36" s="9" t="s">
        <v>6</v>
      </c>
      <c r="D36" s="3" t="s">
        <v>211</v>
      </c>
      <c r="E36" s="3">
        <v>7.2845999999999996E-3</v>
      </c>
      <c r="F36" s="3" t="s">
        <v>223</v>
      </c>
      <c r="G36" s="3">
        <v>7.8127000000000005E-3</v>
      </c>
      <c r="J36" s="25"/>
      <c r="M36" s="44">
        <v>0.193</v>
      </c>
      <c r="N36" s="44">
        <v>5.0999999999999997E-2</v>
      </c>
    </row>
    <row r="37" spans="3:14" ht="15">
      <c r="C37" s="9" t="s">
        <v>7</v>
      </c>
      <c r="D37" s="3" t="s">
        <v>212</v>
      </c>
      <c r="E37" s="3">
        <v>0.109539</v>
      </c>
      <c r="F37" s="3" t="s">
        <v>224</v>
      </c>
      <c r="G37" s="3">
        <v>0.1093287</v>
      </c>
      <c r="J37" s="25"/>
      <c r="M37" s="44">
        <v>-1.6E-2</v>
      </c>
      <c r="N37" s="44">
        <v>1.2E-2</v>
      </c>
    </row>
    <row r="38" spans="3:14" ht="15">
      <c r="C38" s="9" t="s">
        <v>8</v>
      </c>
      <c r="D38" s="3">
        <v>0</v>
      </c>
      <c r="E38" s="3">
        <v>1.5229E-3</v>
      </c>
      <c r="F38" s="3">
        <v>1E-3</v>
      </c>
      <c r="G38" s="3">
        <v>1.4675999999999999E-3</v>
      </c>
      <c r="J38" s="1"/>
      <c r="M38" s="44">
        <v>-2.7E-2</v>
      </c>
      <c r="N38" s="44">
        <v>3.6999999999999998E-2</v>
      </c>
    </row>
    <row r="39" spans="3:14" ht="15">
      <c r="C39" s="9" t="s">
        <v>9</v>
      </c>
      <c r="D39" s="3" t="s">
        <v>104</v>
      </c>
      <c r="E39" s="3">
        <v>1.0533000000000001E-3</v>
      </c>
      <c r="F39" s="3">
        <v>0</v>
      </c>
      <c r="G39" s="3">
        <v>1.0471E-3</v>
      </c>
      <c r="J39" s="1"/>
      <c r="M39" s="44">
        <v>-0.752</v>
      </c>
      <c r="N39" s="44">
        <v>-0.48599999999999999</v>
      </c>
    </row>
    <row r="40" spans="3:14" ht="15">
      <c r="C40" s="9" t="s">
        <v>10</v>
      </c>
      <c r="D40" s="3" t="s">
        <v>180</v>
      </c>
      <c r="E40" s="3">
        <v>3.2220000000000003E-4</v>
      </c>
      <c r="F40" s="3" t="s">
        <v>225</v>
      </c>
      <c r="G40" s="3">
        <v>3.6230000000000002E-4</v>
      </c>
      <c r="J40" s="25"/>
      <c r="M40" s="44">
        <v>0</v>
      </c>
      <c r="N40" s="44">
        <v>1E-3</v>
      </c>
    </row>
    <row r="41" spans="3:14" ht="15">
      <c r="C41" s="9" t="s">
        <v>11</v>
      </c>
      <c r="D41" s="3" t="s">
        <v>213</v>
      </c>
      <c r="E41" s="3">
        <v>1.00065E-2</v>
      </c>
      <c r="F41" s="3" t="s">
        <v>226</v>
      </c>
      <c r="G41" s="3">
        <v>9.9991999999999998E-3</v>
      </c>
      <c r="J41" s="25"/>
      <c r="M41" s="44">
        <v>-3.0000000000000001E-3</v>
      </c>
      <c r="N41" s="44">
        <v>0</v>
      </c>
    </row>
    <row r="42" spans="3:14" ht="15">
      <c r="C42" s="9" t="s">
        <v>12</v>
      </c>
      <c r="D42" s="3">
        <v>-2E-3</v>
      </c>
      <c r="E42" s="3">
        <v>1.4553999999999999E-3</v>
      </c>
      <c r="F42" s="3" t="s">
        <v>167</v>
      </c>
      <c r="G42" s="3">
        <v>1.4779000000000001E-3</v>
      </c>
      <c r="J42" s="25"/>
      <c r="M42" s="44">
        <v>6.0000000000000001E-3</v>
      </c>
      <c r="N42" s="44">
        <v>1E-3</v>
      </c>
    </row>
    <row r="43" spans="3:14" ht="15">
      <c r="C43" s="9" t="s">
        <v>13</v>
      </c>
      <c r="D43" s="3" t="s">
        <v>120</v>
      </c>
      <c r="E43" s="3">
        <v>8.1680000000000001E-4</v>
      </c>
      <c r="F43" s="3" t="s">
        <v>104</v>
      </c>
      <c r="G43" s="3">
        <v>8.3799999999999999E-4</v>
      </c>
      <c r="J43" s="25"/>
      <c r="M43" s="44">
        <v>8.5999999999999993E-2</v>
      </c>
      <c r="N43" s="44">
        <v>5.3999999999999999E-2</v>
      </c>
    </row>
    <row r="44" spans="3:14" ht="15">
      <c r="C44" s="9" t="s">
        <v>14</v>
      </c>
      <c r="D44" s="3" t="s">
        <v>214</v>
      </c>
      <c r="E44" s="3">
        <v>8.1761999999999998E-3</v>
      </c>
      <c r="F44" s="3">
        <v>-5.0000000000000001E-3</v>
      </c>
      <c r="G44" s="3">
        <v>8.5097000000000003E-3</v>
      </c>
      <c r="J44" s="1"/>
      <c r="M44" s="44">
        <v>-2E-3</v>
      </c>
      <c r="N44" s="44">
        <v>-3.0000000000000001E-3</v>
      </c>
    </row>
    <row r="45" spans="3:14" ht="15">
      <c r="C45" s="9" t="s">
        <v>15</v>
      </c>
      <c r="D45" s="3" t="s">
        <v>106</v>
      </c>
      <c r="E45" s="3">
        <v>3.0689999999999998E-4</v>
      </c>
      <c r="F45" s="3">
        <v>0</v>
      </c>
      <c r="G45" s="3">
        <v>2.7950000000000002E-4</v>
      </c>
      <c r="J45" s="1"/>
      <c r="M45" s="44">
        <v>-5.0000000000000001E-3</v>
      </c>
      <c r="N45" s="44">
        <v>-3.0000000000000001E-3</v>
      </c>
    </row>
    <row r="46" spans="3:14" ht="15">
      <c r="C46" s="9" t="s">
        <v>16</v>
      </c>
      <c r="D46" s="3" t="s">
        <v>215</v>
      </c>
      <c r="E46" s="3">
        <v>1.2236E-3</v>
      </c>
      <c r="F46" s="3" t="s">
        <v>101</v>
      </c>
      <c r="G46" s="3">
        <v>1.3359000000000001E-3</v>
      </c>
      <c r="J46" s="25"/>
      <c r="M46" s="44">
        <v>-3.2000000000000001E-2</v>
      </c>
      <c r="N46" s="44">
        <v>-5.0000000000000001E-3</v>
      </c>
    </row>
    <row r="47" spans="3:14" ht="15">
      <c r="C47" s="9" t="s">
        <v>17</v>
      </c>
      <c r="D47" s="3">
        <v>-1E-3</v>
      </c>
      <c r="E47" s="3">
        <v>1.3217999999999999E-3</v>
      </c>
      <c r="F47" s="3">
        <v>0</v>
      </c>
      <c r="G47" s="3">
        <v>1.3328000000000001E-3</v>
      </c>
      <c r="J47" s="1"/>
      <c r="M47" s="44">
        <v>1E-3</v>
      </c>
      <c r="N47" s="44">
        <v>0</v>
      </c>
    </row>
    <row r="48" spans="3:14" ht="15">
      <c r="C48" s="9" t="s">
        <v>18</v>
      </c>
      <c r="D48" s="3" t="s">
        <v>143</v>
      </c>
      <c r="E48" s="3">
        <v>9.2889999999999997E-4</v>
      </c>
      <c r="F48" s="3">
        <v>-1E-3</v>
      </c>
      <c r="G48" s="3">
        <v>9.3300000000000002E-4</v>
      </c>
      <c r="J48" s="1"/>
      <c r="M48" s="44">
        <v>1.0999999999999999E-2</v>
      </c>
      <c r="N48" s="44">
        <v>-4.0000000000000001E-3</v>
      </c>
    </row>
    <row r="49" spans="3:14" ht="15">
      <c r="C49" s="9" t="s">
        <v>19</v>
      </c>
      <c r="D49" s="3" t="s">
        <v>216</v>
      </c>
      <c r="E49" s="3">
        <v>1.0609E-2</v>
      </c>
      <c r="F49" s="3" t="s">
        <v>227</v>
      </c>
      <c r="G49" s="3">
        <v>1.48719E-2</v>
      </c>
      <c r="J49" s="25"/>
      <c r="M49" s="44">
        <v>-1E-3</v>
      </c>
      <c r="N49" s="44">
        <v>0</v>
      </c>
    </row>
    <row r="50" spans="3:14" ht="15">
      <c r="C50" s="9" t="s">
        <v>20</v>
      </c>
      <c r="D50" s="3">
        <v>-1E-3</v>
      </c>
      <c r="E50" s="3">
        <v>2.2078000000000002E-3</v>
      </c>
      <c r="F50" s="3">
        <v>1E-3</v>
      </c>
      <c r="G50" s="3">
        <v>3.0709999999999999E-3</v>
      </c>
      <c r="J50" s="1"/>
      <c r="M50" s="44">
        <v>-8.0000000000000002E-3</v>
      </c>
      <c r="N50" s="44">
        <v>-1E-3</v>
      </c>
    </row>
    <row r="51" spans="3:14" ht="15">
      <c r="C51" s="9" t="s">
        <v>21</v>
      </c>
      <c r="D51" s="3" t="s">
        <v>217</v>
      </c>
      <c r="E51" s="3">
        <v>6.3487999999999999E-3</v>
      </c>
      <c r="F51" s="3">
        <v>-8.9999999999999993E-3</v>
      </c>
      <c r="G51" s="3">
        <v>1.0103600000000001E-2</v>
      </c>
      <c r="J51" s="1"/>
      <c r="M51" s="44">
        <v>-9.6000000000000002E-2</v>
      </c>
      <c r="N51" s="44">
        <v>-7.0999999999999994E-2</v>
      </c>
    </row>
    <row r="52" spans="3:14" ht="15">
      <c r="C52" s="9" t="s">
        <v>22</v>
      </c>
      <c r="D52" s="3" t="s">
        <v>88</v>
      </c>
      <c r="E52" s="3">
        <v>2.6439999999999998E-4</v>
      </c>
      <c r="F52" s="3">
        <v>0</v>
      </c>
      <c r="G52" s="3">
        <v>6.5090000000000005E-4</v>
      </c>
      <c r="J52" s="1"/>
      <c r="M52" s="44">
        <v>-1E-3</v>
      </c>
      <c r="N52" s="44">
        <v>1E-3</v>
      </c>
    </row>
    <row r="53" spans="3:14" ht="15">
      <c r="C53" s="9" t="s">
        <v>23</v>
      </c>
      <c r="D53" s="3" t="s">
        <v>131</v>
      </c>
      <c r="E53" s="3">
        <v>9.6449999999999997E-4</v>
      </c>
      <c r="F53" s="3">
        <v>-2E-3</v>
      </c>
      <c r="G53" s="3">
        <v>2.1124E-3</v>
      </c>
      <c r="J53" s="1"/>
      <c r="M53" s="44">
        <v>-2.5000000000000001E-2</v>
      </c>
      <c r="N53" s="44">
        <v>-8.9999999999999993E-3</v>
      </c>
    </row>
    <row r="54" spans="3:14" ht="15">
      <c r="C54" s="9" t="s">
        <v>24</v>
      </c>
      <c r="D54" s="3" t="s">
        <v>218</v>
      </c>
      <c r="E54" s="3">
        <v>9.5575999999999994E-3</v>
      </c>
      <c r="F54" s="3">
        <v>1.2E-2</v>
      </c>
      <c r="G54" s="3">
        <v>1.5219099999999999E-2</v>
      </c>
      <c r="J54" s="1"/>
      <c r="M54" s="44">
        <v>-1E-3</v>
      </c>
      <c r="N54" s="44">
        <v>0</v>
      </c>
    </row>
    <row r="55" spans="3:14" ht="15">
      <c r="C55" s="9" t="s">
        <v>25</v>
      </c>
      <c r="D55" s="3">
        <v>2E-3</v>
      </c>
      <c r="E55" s="3">
        <v>6.3508999999999996E-3</v>
      </c>
      <c r="F55" s="3">
        <v>-5.0000000000000001E-3</v>
      </c>
      <c r="G55" s="3">
        <v>5.5252000000000001E-3</v>
      </c>
      <c r="J55" s="1"/>
      <c r="M55" s="44">
        <v>-6.0000000000000001E-3</v>
      </c>
      <c r="N55" s="44">
        <v>-2E-3</v>
      </c>
    </row>
    <row r="56" spans="3:14" ht="15">
      <c r="C56" s="9" t="s">
        <v>26</v>
      </c>
      <c r="D56" s="3" t="s">
        <v>219</v>
      </c>
      <c r="E56" s="3">
        <v>2.9464000000000001E-3</v>
      </c>
      <c r="F56" s="3">
        <v>7.0000000000000001E-3</v>
      </c>
      <c r="G56" s="3">
        <v>4.5934000000000001E-3</v>
      </c>
      <c r="J56" s="1"/>
      <c r="M56" s="44">
        <v>-5.8999999999999997E-2</v>
      </c>
      <c r="N56" s="44">
        <v>1.2E-2</v>
      </c>
    </row>
    <row r="57" spans="3:14" ht="15">
      <c r="C57" s="9" t="s">
        <v>27</v>
      </c>
      <c r="D57" s="3">
        <v>6.0000000000000001E-3</v>
      </c>
      <c r="E57" s="3">
        <v>6.2725000000000003E-3</v>
      </c>
      <c r="F57" s="3">
        <v>8.9999999999999993E-3</v>
      </c>
      <c r="G57" s="3">
        <v>6.8846000000000003E-3</v>
      </c>
      <c r="J57" s="1"/>
      <c r="M57" s="44">
        <v>2E-3</v>
      </c>
      <c r="N57" s="44">
        <v>-5.0000000000000001E-3</v>
      </c>
    </row>
    <row r="58" spans="3:14" ht="15">
      <c r="C58" s="9" t="s">
        <v>207</v>
      </c>
      <c r="D58" s="3">
        <v>2.4E-2</v>
      </c>
      <c r="E58" s="3">
        <v>9.1696999999999994E-3</v>
      </c>
      <c r="F58" s="3">
        <v>-5.0000000000000001E-3</v>
      </c>
      <c r="G58" s="3">
        <v>1.09298E-2</v>
      </c>
      <c r="J58" s="1"/>
      <c r="M58" s="44">
        <v>-6.0000000000000001E-3</v>
      </c>
      <c r="N58" s="44">
        <v>7.0000000000000001E-3</v>
      </c>
    </row>
    <row r="59" spans="3:14" ht="15">
      <c r="C59" s="9" t="s">
        <v>194</v>
      </c>
      <c r="D59" s="3" t="s">
        <v>220</v>
      </c>
      <c r="E59" s="3">
        <v>0.51721119999999998</v>
      </c>
      <c r="F59" s="3" t="s">
        <v>228</v>
      </c>
      <c r="G59" s="3">
        <v>0.31812190000000001</v>
      </c>
      <c r="M59" s="44">
        <v>6.0000000000000001E-3</v>
      </c>
      <c r="N59" s="44">
        <v>8.9999999999999993E-3</v>
      </c>
    </row>
    <row r="60" spans="3:14" ht="15">
      <c r="C60" s="9" t="s">
        <v>195</v>
      </c>
      <c r="D60" s="67">
        <v>5299</v>
      </c>
      <c r="E60" s="67"/>
      <c r="F60" s="67">
        <v>5299</v>
      </c>
      <c r="G60" s="67"/>
      <c r="M60" s="44">
        <v>2.4E-2</v>
      </c>
      <c r="N60" s="44">
        <v>-5.0000000000000001E-3</v>
      </c>
    </row>
    <row r="61" spans="3:14" ht="15">
      <c r="C61" s="9" t="s">
        <v>196</v>
      </c>
      <c r="D61" s="67" t="s">
        <v>74</v>
      </c>
      <c r="E61" s="67"/>
      <c r="F61" s="67" t="s">
        <v>197</v>
      </c>
      <c r="G61" s="67"/>
      <c r="M61" s="44">
        <v>7.67</v>
      </c>
      <c r="N61" s="44">
        <v>7.1719999999999997</v>
      </c>
    </row>
    <row r="62" spans="3:14" ht="15">
      <c r="C62" s="9" t="s">
        <v>198</v>
      </c>
      <c r="D62" s="67" t="s">
        <v>197</v>
      </c>
      <c r="E62" s="67"/>
      <c r="F62" s="67" t="s">
        <v>197</v>
      </c>
      <c r="G62" s="67"/>
    </row>
    <row r="63" spans="3:14" ht="15">
      <c r="C63" s="9" t="s">
        <v>199</v>
      </c>
      <c r="D63" s="67" t="s">
        <v>197</v>
      </c>
      <c r="E63" s="67"/>
      <c r="F63" s="67" t="s">
        <v>74</v>
      </c>
      <c r="G63" s="67"/>
    </row>
    <row r="64" spans="3:14" ht="15">
      <c r="C64" s="9" t="s">
        <v>73</v>
      </c>
      <c r="D64" s="69">
        <v>0.34079999999999999</v>
      </c>
      <c r="E64" s="69"/>
      <c r="F64" s="69">
        <v>8.1699999999999995E-2</v>
      </c>
      <c r="G64" s="69"/>
    </row>
    <row r="65" spans="3:7" ht="15">
      <c r="C65" s="10" t="s">
        <v>200</v>
      </c>
      <c r="D65" s="66" t="s">
        <v>74</v>
      </c>
      <c r="E65" s="66"/>
      <c r="F65" s="66">
        <v>0</v>
      </c>
      <c r="G65" s="66"/>
    </row>
  </sheetData>
  <mergeCells count="23">
    <mergeCell ref="C2:P2"/>
    <mergeCell ref="C3:C4"/>
    <mergeCell ref="D3:D4"/>
    <mergeCell ref="E3:G3"/>
    <mergeCell ref="H3:J3"/>
    <mergeCell ref="K3:M3"/>
    <mergeCell ref="N3:P3"/>
    <mergeCell ref="C29:G29"/>
    <mergeCell ref="C30:C31"/>
    <mergeCell ref="D30:E30"/>
    <mergeCell ref="F30:G30"/>
    <mergeCell ref="D60:E60"/>
    <mergeCell ref="F60:G60"/>
    <mergeCell ref="D64:E64"/>
    <mergeCell ref="F64:G64"/>
    <mergeCell ref="D65:E65"/>
    <mergeCell ref="F65:G65"/>
    <mergeCell ref="D61:E61"/>
    <mergeCell ref="F61:G61"/>
    <mergeCell ref="D62:E62"/>
    <mergeCell ref="F62:G62"/>
    <mergeCell ref="D63:E63"/>
    <mergeCell ref="F63:G6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B3D6-DD85-40A1-A8C1-46667202BAAE}">
  <dimension ref="A2:AA2459"/>
  <sheetViews>
    <sheetView topLeftCell="D40" zoomScaleNormal="100" workbookViewId="0">
      <selection activeCell="I49" sqref="I49"/>
    </sheetView>
  </sheetViews>
  <sheetFormatPr defaultRowHeight="14.25"/>
  <cols>
    <col min="12" max="12" width="14.375" customWidth="1"/>
  </cols>
  <sheetData>
    <row r="2" spans="1:20">
      <c r="L2" s="75" t="s">
        <v>268</v>
      </c>
      <c r="M2" s="75"/>
      <c r="N2" s="75"/>
      <c r="O2" s="75"/>
      <c r="P2" s="75"/>
      <c r="Q2" s="75"/>
      <c r="R2" s="75"/>
      <c r="S2" s="75"/>
      <c r="T2" s="75"/>
    </row>
    <row r="3" spans="1:20">
      <c r="M3" s="75" t="s">
        <v>246</v>
      </c>
      <c r="N3" s="75"/>
      <c r="O3" s="75"/>
      <c r="P3" s="75"/>
      <c r="Q3" s="75" t="s">
        <v>266</v>
      </c>
      <c r="R3" s="75"/>
      <c r="S3" s="75"/>
      <c r="T3" s="75"/>
    </row>
    <row r="4" spans="1:20">
      <c r="B4" t="s">
        <v>238</v>
      </c>
      <c r="C4" t="s">
        <v>239</v>
      </c>
      <c r="D4" t="s">
        <v>240</v>
      </c>
      <c r="E4" t="s">
        <v>241</v>
      </c>
      <c r="I4" t="s">
        <v>242</v>
      </c>
      <c r="J4" t="s">
        <v>243</v>
      </c>
      <c r="M4" s="46" t="s">
        <v>258</v>
      </c>
      <c r="N4" s="46" t="s">
        <v>260</v>
      </c>
      <c r="O4" s="46" t="s">
        <v>262</v>
      </c>
      <c r="P4" s="46" t="s">
        <v>264</v>
      </c>
      <c r="Q4" s="46" t="s">
        <v>258</v>
      </c>
      <c r="R4" s="46" t="s">
        <v>260</v>
      </c>
      <c r="S4" s="46" t="s">
        <v>262</v>
      </c>
      <c r="T4" s="46" t="s">
        <v>264</v>
      </c>
    </row>
    <row r="5" spans="1:20" ht="15">
      <c r="A5" s="1" t="s">
        <v>230</v>
      </c>
      <c r="B5" s="1">
        <v>568.48630000000003</v>
      </c>
      <c r="C5" s="1">
        <v>540.79319999999996</v>
      </c>
      <c r="D5" s="1">
        <v>613.90520000000004</v>
      </c>
      <c r="E5" s="1">
        <v>597.31690000000003</v>
      </c>
      <c r="H5" s="31" t="s">
        <v>2</v>
      </c>
      <c r="I5" s="32" t="s">
        <v>87</v>
      </c>
      <c r="J5" s="32">
        <v>1.4999999999999999E-2</v>
      </c>
      <c r="L5" t="s">
        <v>248</v>
      </c>
      <c r="M5">
        <f>$I5+$I6*B6</f>
        <v>1.416384E-2</v>
      </c>
      <c r="N5">
        <f>$I5+$I6*C6</f>
        <v>2.2648477E-2</v>
      </c>
      <c r="O5">
        <f t="shared" ref="O5:P5" si="0">$I5+$I6*D6</f>
        <v>7.0556399999999984E-3</v>
      </c>
      <c r="P5">
        <f t="shared" si="0"/>
        <v>-4.6493340000000008E-2</v>
      </c>
      <c r="Q5">
        <f>$J$5+$J$6*B6</f>
        <v>1.4999999999999999E-2</v>
      </c>
      <c r="R5">
        <f>$J$5+$J$6*C6</f>
        <v>1.4999999999999999E-2</v>
      </c>
      <c r="S5">
        <f>$J$5+$J$6*D6</f>
        <v>1.4999999999999999E-2</v>
      </c>
      <c r="T5">
        <f t="shared" ref="T5" si="1">$J$5+$J$6*E6</f>
        <v>1.4999999999999999E-2</v>
      </c>
    </row>
    <row r="6" spans="1:20" ht="15">
      <c r="A6" s="1" t="s">
        <v>3</v>
      </c>
      <c r="B6" s="1">
        <v>12.83616</v>
      </c>
      <c r="C6" s="1">
        <v>4.3515230000000003</v>
      </c>
      <c r="D6" s="1">
        <v>19.94436</v>
      </c>
      <c r="E6" s="1">
        <v>73.493340000000003</v>
      </c>
      <c r="H6" s="31" t="s">
        <v>3</v>
      </c>
      <c r="I6" s="32">
        <v>-1E-3</v>
      </c>
      <c r="J6" s="32">
        <v>0</v>
      </c>
      <c r="L6" t="s">
        <v>250</v>
      </c>
      <c r="M6">
        <f>$I7+2*$I$11*LN(B8)+$I$15*LN(B9)+$I$16*LN(B10)+$I$17*LN(B11)</f>
        <v>-2.5580434189710247E-2</v>
      </c>
      <c r="N6">
        <f>$I7+2*$I$11*LN(C8)+$I$15*LN(C9)+$I$16*LN(C10)+$I$17*LN(C11)</f>
        <v>-2.5632685299844651E-2</v>
      </c>
      <c r="O6">
        <f>$I7+2*$I$11*LN(D8)+$I$15*LN(D9)+$I$16*LN(D10)+$I$17*LN(D11)</f>
        <v>-2.5045473062657225E-2</v>
      </c>
      <c r="P6">
        <f t="shared" ref="P6" si="2">$I7+2*$I$11*LN(E8)+$I$15*LN(E9)+$I$16*LN(E10)+$I$17*LN(E11)</f>
        <v>-2.5001700453539971E-2</v>
      </c>
      <c r="Q6">
        <f>$J$7+2*$J$11*LN(B8)+$J$15*LN(B9)+$J$16*LN(B10)+$J$17*LN(B11)</f>
        <v>4.5053264815615321E-2</v>
      </c>
      <c r="R6">
        <f t="shared" ref="R6:T6" si="3">$J$7+2*$J$11*LN(C8)+$J$15*LN(C9)+$J$16*LN(C10)+$J$17*LN(C11)</f>
        <v>4.7493467151643237E-2</v>
      </c>
      <c r="S6">
        <f t="shared" si="3"/>
        <v>3.9806072045746391E-2</v>
      </c>
      <c r="T6">
        <f t="shared" si="3"/>
        <v>3.1251359624581379E-2</v>
      </c>
    </row>
    <row r="7" spans="1:20" ht="15">
      <c r="A7" s="1" t="s">
        <v>231</v>
      </c>
      <c r="B7" s="1">
        <v>11.207649999999999</v>
      </c>
      <c r="C7" s="1">
        <v>14.43947</v>
      </c>
      <c r="D7" s="1">
        <v>6.5791690000000003</v>
      </c>
      <c r="E7" s="1">
        <v>2.7111369999999999</v>
      </c>
      <c r="H7" s="31" t="s">
        <v>4</v>
      </c>
      <c r="I7" s="32">
        <v>-8.3000000000000004E-2</v>
      </c>
      <c r="J7" s="32">
        <v>0.03</v>
      </c>
      <c r="L7" s="29" t="s">
        <v>252</v>
      </c>
      <c r="M7">
        <f>$I$8+2*$I$12*LN(B9)+$I$15*LN(B8)+$I$18*LN(B10)</f>
        <v>-1.0230025215986455E-2</v>
      </c>
      <c r="N7">
        <f>$I$8+2*$I$12*LN(C9)+$I$15*LN(C8)+$I$18*LN(C10)</f>
        <v>-1.014004385554469E-2</v>
      </c>
      <c r="O7">
        <f t="shared" ref="O7:P7" si="4">$I$8+2*$I$12*LN(D9)+$I$15*LN(D8)+$I$18*LN(D10)</f>
        <v>-1.0554582787819212E-2</v>
      </c>
      <c r="P7">
        <f t="shared" si="4"/>
        <v>-1.058906765488455E-2</v>
      </c>
      <c r="Q7">
        <f>$J$8+2*$J$12*LN(B9)+$J$15*LN(B8)+$J$18*LN(B10)</f>
        <v>4.0178754393962873E-3</v>
      </c>
      <c r="R7">
        <f t="shared" ref="R7:T7" si="5">$J$8+2*$J$12*LN(C9)+$J$15*LN(C8)+$J$18*LN(C10)</f>
        <v>3.9371020715507831E-3</v>
      </c>
      <c r="S7">
        <f t="shared" si="5"/>
        <v>4.3193355740528136E-3</v>
      </c>
      <c r="T7">
        <f t="shared" si="5"/>
        <v>4.7349061815563252E-3</v>
      </c>
    </row>
    <row r="8" spans="1:20" ht="15">
      <c r="A8" s="1" t="s">
        <v>232</v>
      </c>
      <c r="B8" s="1">
        <v>11.09665</v>
      </c>
      <c r="C8" s="1">
        <v>14.32105</v>
      </c>
      <c r="D8" s="1">
        <v>6.4773949999999996</v>
      </c>
      <c r="E8" s="1">
        <v>2.6304569999999998</v>
      </c>
      <c r="H8" s="31" t="s">
        <v>5</v>
      </c>
      <c r="I8" s="32">
        <v>-1.2999999999999999E-2</v>
      </c>
      <c r="J8" s="32">
        <v>1.4999999999999999E-2</v>
      </c>
      <c r="L8" t="s">
        <v>254</v>
      </c>
      <c r="M8">
        <f>$I$9+2*$I$13*LN(B10)+$I$16*LN(B8)+$I$18*LN(B9)+$I$19*LN(B11)</f>
        <v>9.3930538669527608E-2</v>
      </c>
      <c r="N8">
        <f t="shared" ref="N8:P8" si="6">$I$9+2*$I$13*LN(C10)+$I$16*LN(C8)+$I$18*LN(C9)+$I$19*LN(C11)</f>
        <v>9.2836562567472164E-2</v>
      </c>
      <c r="O8">
        <f t="shared" si="6"/>
        <v>9.5918199940076332E-2</v>
      </c>
      <c r="P8">
        <f t="shared" si="6"/>
        <v>9.7235020764603525E-2</v>
      </c>
      <c r="Q8">
        <f>$J$9+2*$J$13*LN(B10)+$J$16*LN(B8)+$J$18*LN(B9)+$J$19*LN(B11)</f>
        <v>1.6375690561855935E-2</v>
      </c>
      <c r="R8">
        <f t="shared" ref="R8:T8" si="7">$J$9+2*$J$13*LN(C10)+$J$16*LN(C8)+$J$18*LN(C9)+$J$19*LN(C11)</f>
        <v>1.6104725425611203E-2</v>
      </c>
      <c r="S8">
        <f t="shared" si="7"/>
        <v>1.6746649047019307E-2</v>
      </c>
      <c r="T8">
        <f t="shared" si="7"/>
        <v>1.7194467481691268E-2</v>
      </c>
    </row>
    <row r="9" spans="1:20" ht="15">
      <c r="A9" s="1" t="s">
        <v>233</v>
      </c>
      <c r="B9" s="1">
        <v>0.1119966</v>
      </c>
      <c r="C9" s="1">
        <v>0.11942460000000001</v>
      </c>
      <c r="D9" s="1">
        <v>0.1027739</v>
      </c>
      <c r="E9" s="1">
        <v>8.1679199999999993E-2</v>
      </c>
      <c r="H9" s="31" t="s">
        <v>6</v>
      </c>
      <c r="I9" s="32">
        <v>-0.04</v>
      </c>
      <c r="J9" s="32">
        <v>3.0000000000000001E-3</v>
      </c>
      <c r="L9" t="s">
        <v>256</v>
      </c>
      <c r="M9">
        <f>$I$10+2*$I$14*LN(B11)+$I$17*LN(B8)+$I$19*LN(B10)</f>
        <v>0.29930571048575288</v>
      </c>
      <c r="N9">
        <f t="shared" ref="N9:P9" si="8">$I$10+2*$I$14*LN(C11)+$I$17*LN(C8)+$I$19*LN(C10)</f>
        <v>0.3031397021267262</v>
      </c>
      <c r="O9">
        <f t="shared" si="8"/>
        <v>0.29193464800731284</v>
      </c>
      <c r="P9">
        <f t="shared" si="8"/>
        <v>0.27530830308299514</v>
      </c>
      <c r="Q9">
        <f>$J$10+2*$J$14*LN(B11)+$J$17*LN(B8)+$J$19*LN(B10)</f>
        <v>9.1762805556416138E-2</v>
      </c>
      <c r="R9">
        <f t="shared" ref="R9:T9" si="9">$J$10+2*$J$14*LN(C11)+$J$17*LN(C8)+$J$19*LN(C10)</f>
        <v>9.0787526519567174E-2</v>
      </c>
      <c r="S9">
        <f t="shared" si="9"/>
        <v>9.3325768440498974E-2</v>
      </c>
      <c r="T9">
        <f t="shared" si="9"/>
        <v>9.7600765872335113E-2</v>
      </c>
    </row>
    <row r="10" spans="1:20" ht="15">
      <c r="A10" s="1" t="s">
        <v>234</v>
      </c>
      <c r="B10" s="1">
        <v>66.480440000000002</v>
      </c>
      <c r="C10" s="1">
        <v>63.499200000000002</v>
      </c>
      <c r="D10" s="1">
        <v>70.94453</v>
      </c>
      <c r="E10" s="1">
        <v>72.822460000000007</v>
      </c>
      <c r="H10" s="31" t="s">
        <v>7</v>
      </c>
      <c r="I10" s="32" t="s">
        <v>92</v>
      </c>
      <c r="J10" s="32">
        <v>0.224</v>
      </c>
    </row>
    <row r="11" spans="1:20" ht="15">
      <c r="A11" s="1" t="s">
        <v>235</v>
      </c>
      <c r="B11" s="1">
        <v>270.75850000000003</v>
      </c>
      <c r="C11" s="1">
        <v>277.12090000000001</v>
      </c>
      <c r="D11" s="1">
        <v>264.05779999999999</v>
      </c>
      <c r="E11" s="1">
        <v>235.7062</v>
      </c>
      <c r="H11" s="31" t="s">
        <v>8</v>
      </c>
      <c r="I11" s="32" t="s">
        <v>93</v>
      </c>
      <c r="J11" s="32">
        <v>5.0000000000000001E-3</v>
      </c>
    </row>
    <row r="12" spans="1:20" ht="15">
      <c r="A12" s="1" t="s">
        <v>236</v>
      </c>
      <c r="B12" s="1"/>
      <c r="C12" s="1"/>
      <c r="D12" s="1"/>
      <c r="E12" s="1"/>
      <c r="H12" s="31" t="s">
        <v>9</v>
      </c>
      <c r="I12" s="32" t="s">
        <v>94</v>
      </c>
      <c r="J12" s="32" t="s">
        <v>97</v>
      </c>
    </row>
    <row r="13" spans="1:20" ht="15">
      <c r="A13" s="1" t="s">
        <v>237</v>
      </c>
      <c r="B13" s="1"/>
      <c r="C13" s="1"/>
      <c r="D13" s="1"/>
      <c r="E13" s="1"/>
      <c r="H13" s="31" t="s">
        <v>10</v>
      </c>
      <c r="I13" s="32">
        <v>8.0000000000000002E-3</v>
      </c>
      <c r="J13" s="32">
        <v>2E-3</v>
      </c>
      <c r="L13" s="75" t="s">
        <v>267</v>
      </c>
      <c r="M13" s="75"/>
      <c r="N13" s="75"/>
      <c r="O13" s="75"/>
      <c r="P13" s="75"/>
      <c r="Q13" s="75"/>
      <c r="R13" s="75"/>
      <c r="S13" s="75"/>
      <c r="T13" s="75"/>
    </row>
    <row r="14" spans="1:20" ht="15">
      <c r="A14" s="1" t="s">
        <v>20</v>
      </c>
      <c r="B14" s="1"/>
      <c r="C14" s="1"/>
      <c r="D14" s="1"/>
      <c r="E14" s="1"/>
      <c r="H14" s="31" t="s">
        <v>11</v>
      </c>
      <c r="I14" s="32">
        <v>2.3E-2</v>
      </c>
      <c r="J14" s="32" t="s">
        <v>117</v>
      </c>
      <c r="M14" t="s">
        <v>245</v>
      </c>
      <c r="Q14" t="s">
        <v>265</v>
      </c>
    </row>
    <row r="15" spans="1:20" ht="15">
      <c r="A15" s="1" t="s">
        <v>25</v>
      </c>
      <c r="B15" s="1"/>
      <c r="C15" s="1"/>
      <c r="D15" s="1"/>
      <c r="E15" s="1"/>
      <c r="H15" s="31" t="s">
        <v>12</v>
      </c>
      <c r="I15" s="32" t="s">
        <v>97</v>
      </c>
      <c r="J15" s="32" t="s">
        <v>93</v>
      </c>
      <c r="M15" t="s">
        <v>257</v>
      </c>
      <c r="N15" t="s">
        <v>259</v>
      </c>
      <c r="O15" t="s">
        <v>261</v>
      </c>
      <c r="P15" t="s">
        <v>263</v>
      </c>
      <c r="Q15" t="s">
        <v>257</v>
      </c>
      <c r="R15" t="s">
        <v>259</v>
      </c>
      <c r="S15" t="s">
        <v>261</v>
      </c>
      <c r="T15" t="s">
        <v>263</v>
      </c>
    </row>
    <row r="16" spans="1:20" ht="15">
      <c r="A16" s="1" t="s">
        <v>19</v>
      </c>
      <c r="B16" s="1"/>
      <c r="C16" s="1"/>
      <c r="D16" s="1"/>
      <c r="E16" s="1"/>
      <c r="H16" s="31" t="s">
        <v>13</v>
      </c>
      <c r="I16" s="32">
        <v>-2E-3</v>
      </c>
      <c r="J16" s="32" t="s">
        <v>112</v>
      </c>
      <c r="L16" t="s">
        <v>247</v>
      </c>
      <c r="M16" s="29">
        <v>1.416384E-2</v>
      </c>
      <c r="N16" s="29">
        <v>2.2648477E-2</v>
      </c>
      <c r="O16" s="29">
        <v>7.0556399999999984E-3</v>
      </c>
      <c r="P16" s="29">
        <v>-4.6493340000000008E-2</v>
      </c>
      <c r="Q16" s="29">
        <v>1.4999999999999999E-2</v>
      </c>
      <c r="R16" s="29">
        <v>1.4999999999999999E-2</v>
      </c>
      <c r="S16" s="29">
        <v>1.4999999999999999E-2</v>
      </c>
      <c r="T16" s="29">
        <v>1.4999999999999999E-2</v>
      </c>
    </row>
    <row r="17" spans="1:23" ht="15">
      <c r="A17" s="1" t="s">
        <v>21</v>
      </c>
      <c r="B17" s="1"/>
      <c r="C17" s="1"/>
      <c r="D17" s="1"/>
      <c r="E17" s="1"/>
      <c r="H17" s="31" t="s">
        <v>14</v>
      </c>
      <c r="I17" s="32">
        <v>1.2999999999999999E-2</v>
      </c>
      <c r="J17" s="32" t="s">
        <v>94</v>
      </c>
      <c r="L17" t="s">
        <v>249</v>
      </c>
      <c r="M17" s="29">
        <v>-2.5580434189710247E-2</v>
      </c>
      <c r="N17" s="29">
        <v>-2.5632685299844651E-2</v>
      </c>
      <c r="O17" s="29">
        <v>-2.5045473062657225E-2</v>
      </c>
      <c r="P17" s="29">
        <v>-2.5001700453539971E-2</v>
      </c>
      <c r="Q17" s="29">
        <v>4.5053264815615321E-2</v>
      </c>
      <c r="R17" s="29">
        <v>4.7493467151643237E-2</v>
      </c>
      <c r="S17" s="29">
        <v>3.9806072045746391E-2</v>
      </c>
      <c r="T17" s="29">
        <v>3.1251359624581379E-2</v>
      </c>
    </row>
    <row r="18" spans="1:23" ht="15">
      <c r="A18" s="1" t="s">
        <v>22</v>
      </c>
      <c r="B18" s="1"/>
      <c r="C18" s="1"/>
      <c r="D18" s="1"/>
      <c r="E18" s="1"/>
      <c r="H18" s="31" t="s">
        <v>15</v>
      </c>
      <c r="I18" s="32">
        <v>-2E-3</v>
      </c>
      <c r="J18" s="32">
        <v>-1E-3</v>
      </c>
      <c r="L18" t="s">
        <v>251</v>
      </c>
      <c r="M18" s="29">
        <v>-1.0230025215986455E-2</v>
      </c>
      <c r="N18" s="29">
        <v>-1.014004385554469E-2</v>
      </c>
      <c r="O18" s="29">
        <v>-1.0554582787819212E-2</v>
      </c>
      <c r="P18" s="29">
        <v>-1.058906765488455E-2</v>
      </c>
      <c r="Q18" s="29">
        <v>4.0178754393962873E-3</v>
      </c>
      <c r="R18" s="29">
        <v>3.9371020715507831E-3</v>
      </c>
      <c r="S18" s="29">
        <v>4.3193355740528136E-3</v>
      </c>
      <c r="T18" s="29">
        <v>4.7349061815563252E-3</v>
      </c>
    </row>
    <row r="19" spans="1:23" ht="15">
      <c r="A19" s="1" t="s">
        <v>23</v>
      </c>
      <c r="B19" s="1"/>
      <c r="C19" s="1"/>
      <c r="D19" s="1"/>
      <c r="E19" s="1"/>
      <c r="H19" s="31" t="s">
        <v>16</v>
      </c>
      <c r="I19" s="32">
        <v>1.2E-2</v>
      </c>
      <c r="J19" s="32" t="s">
        <v>93</v>
      </c>
      <c r="L19" t="s">
        <v>253</v>
      </c>
      <c r="M19" s="29">
        <v>9.3930538669527608E-2</v>
      </c>
      <c r="N19" s="29">
        <v>9.2836562567472164E-2</v>
      </c>
      <c r="O19" s="29">
        <v>9.5918199940076332E-2</v>
      </c>
      <c r="P19" s="29">
        <v>9.7235020764603525E-2</v>
      </c>
      <c r="Q19" s="29">
        <v>1.6375690561855935E-2</v>
      </c>
      <c r="R19" s="29">
        <v>1.6104725425611203E-2</v>
      </c>
      <c r="S19" s="29">
        <v>1.6746649047019307E-2</v>
      </c>
      <c r="T19" s="29">
        <v>1.7194467481691268E-2</v>
      </c>
    </row>
    <row r="20" spans="1:23" ht="15">
      <c r="A20" s="1" t="s">
        <v>24</v>
      </c>
      <c r="B20" s="1"/>
      <c r="C20" s="1"/>
      <c r="D20" s="1"/>
      <c r="E20" s="1"/>
      <c r="H20" s="31" t="s">
        <v>17</v>
      </c>
      <c r="I20" s="32">
        <v>-4.0000000000000001E-3</v>
      </c>
      <c r="J20" s="32">
        <v>-4.0000000000000001E-3</v>
      </c>
      <c r="L20" t="s">
        <v>255</v>
      </c>
      <c r="M20" s="29">
        <v>0.29930571048575288</v>
      </c>
      <c r="N20" s="29">
        <v>0.3031397021267262</v>
      </c>
      <c r="O20" s="29">
        <v>0.29193464800731284</v>
      </c>
      <c r="P20" s="29">
        <v>0.27530830308299514</v>
      </c>
      <c r="Q20" s="29">
        <v>9.1762805556416138E-2</v>
      </c>
      <c r="R20" s="29">
        <v>9.0787526519567174E-2</v>
      </c>
      <c r="S20" s="29">
        <v>9.3325768440498974E-2</v>
      </c>
      <c r="T20" s="29">
        <v>9.7600765872335113E-2</v>
      </c>
    </row>
    <row r="21" spans="1:23" ht="15">
      <c r="A21" s="1" t="s">
        <v>26</v>
      </c>
      <c r="B21" s="1"/>
      <c r="C21" s="1"/>
      <c r="D21" s="1"/>
      <c r="E21" s="1"/>
      <c r="H21" s="31" t="s">
        <v>18</v>
      </c>
      <c r="I21" s="32">
        <v>-7.0000000000000001E-3</v>
      </c>
      <c r="J21" s="32">
        <v>-1.2E-2</v>
      </c>
    </row>
    <row r="22" spans="1:23" ht="15">
      <c r="A22" s="1" t="s">
        <v>27</v>
      </c>
      <c r="B22" s="1"/>
      <c r="C22" s="1"/>
      <c r="D22" s="1"/>
      <c r="E22" s="1"/>
      <c r="H22" s="31" t="s">
        <v>19</v>
      </c>
      <c r="I22" s="32">
        <v>-7.4999999999999997E-2</v>
      </c>
      <c r="J22" s="32" t="s">
        <v>119</v>
      </c>
      <c r="M22" s="75" t="s">
        <v>267</v>
      </c>
      <c r="N22" s="75"/>
      <c r="O22" s="75"/>
      <c r="P22" s="75"/>
      <c r="Q22" s="75"/>
      <c r="R22" s="75"/>
      <c r="S22" s="75"/>
      <c r="T22" s="47"/>
      <c r="U22" s="47"/>
      <c r="V22" s="47"/>
      <c r="W22" s="47"/>
    </row>
    <row r="23" spans="1:23" ht="15">
      <c r="H23" s="31" t="s">
        <v>20</v>
      </c>
      <c r="I23" s="32">
        <v>-3.0000000000000001E-3</v>
      </c>
      <c r="J23" s="32">
        <v>-5.0000000000000001E-3</v>
      </c>
      <c r="L23" s="75"/>
      <c r="M23" s="49"/>
      <c r="N23" s="49"/>
      <c r="O23" s="49" t="s">
        <v>247</v>
      </c>
      <c r="P23" s="49" t="s">
        <v>249</v>
      </c>
      <c r="Q23" s="49" t="s">
        <v>251</v>
      </c>
      <c r="R23" s="49" t="s">
        <v>253</v>
      </c>
      <c r="S23" s="49" t="s">
        <v>255</v>
      </c>
    </row>
    <row r="24" spans="1:23" ht="15">
      <c r="H24" s="31" t="s">
        <v>21</v>
      </c>
      <c r="I24" s="32" t="s">
        <v>105</v>
      </c>
      <c r="J24" s="32">
        <v>0.01</v>
      </c>
      <c r="L24" s="75"/>
      <c r="M24" s="76" t="s">
        <v>245</v>
      </c>
      <c r="N24" s="23" t="s">
        <v>257</v>
      </c>
      <c r="O24" s="54">
        <v>2.3E-2</v>
      </c>
      <c r="P24" s="54">
        <v>-2.5999999999999999E-2</v>
      </c>
      <c r="Q24" s="54">
        <v>-0.01</v>
      </c>
      <c r="R24" s="54">
        <v>9.2999999999999999E-2</v>
      </c>
      <c r="S24" s="54">
        <v>0.30299999999999999</v>
      </c>
    </row>
    <row r="25" spans="1:23" ht="15">
      <c r="H25" s="31" t="s">
        <v>22</v>
      </c>
      <c r="I25" s="32">
        <v>1E-3</v>
      </c>
      <c r="J25" s="32">
        <v>2E-3</v>
      </c>
      <c r="L25" s="75"/>
      <c r="M25" s="77"/>
      <c r="N25" s="23" t="s">
        <v>259</v>
      </c>
      <c r="O25" s="54">
        <v>7.0000000000000001E-3</v>
      </c>
      <c r="P25" s="54">
        <v>-2.5000000000000001E-2</v>
      </c>
      <c r="Q25" s="54">
        <v>-1.0999999999999999E-2</v>
      </c>
      <c r="R25" s="54">
        <v>9.6000000000000002E-2</v>
      </c>
      <c r="S25" s="54">
        <v>0.29199999999999998</v>
      </c>
    </row>
    <row r="26" spans="1:23" ht="15">
      <c r="H26" s="31" t="s">
        <v>23</v>
      </c>
      <c r="I26" s="32" t="s">
        <v>93</v>
      </c>
      <c r="J26" s="32" t="s">
        <v>94</v>
      </c>
      <c r="L26" s="75"/>
      <c r="M26" s="77"/>
      <c r="N26" s="23" t="s">
        <v>261</v>
      </c>
      <c r="O26" s="54">
        <v>-4.5999999999999999E-2</v>
      </c>
      <c r="P26" s="54">
        <v>-2.5000000000000001E-2</v>
      </c>
      <c r="Q26" s="54">
        <v>-1.0999999999999999E-2</v>
      </c>
      <c r="R26" s="54">
        <v>9.7000000000000003E-2</v>
      </c>
      <c r="S26" s="54">
        <v>0.27500000000000002</v>
      </c>
    </row>
    <row r="27" spans="1:23" ht="15">
      <c r="H27" s="31" t="s">
        <v>24</v>
      </c>
      <c r="I27" s="32">
        <v>1.9E-2</v>
      </c>
      <c r="J27" s="32" t="s">
        <v>122</v>
      </c>
      <c r="L27" s="75"/>
      <c r="M27" s="77"/>
      <c r="N27" s="23" t="s">
        <v>263</v>
      </c>
      <c r="O27" s="54">
        <v>1.4E-2</v>
      </c>
      <c r="P27" s="54">
        <v>-2.5999999999999999E-2</v>
      </c>
      <c r="Q27" s="54">
        <v>-0.01</v>
      </c>
      <c r="R27" s="54">
        <v>9.4E-2</v>
      </c>
      <c r="S27" s="54">
        <v>0.29899999999999999</v>
      </c>
    </row>
    <row r="28" spans="1:23" ht="15">
      <c r="H28" s="31" t="s">
        <v>25</v>
      </c>
      <c r="I28" s="32">
        <v>2.3E-2</v>
      </c>
      <c r="J28" s="32">
        <v>-1.0999999999999999E-2</v>
      </c>
      <c r="L28" s="75"/>
      <c r="M28" s="77" t="s">
        <v>266</v>
      </c>
      <c r="N28" s="23" t="s">
        <v>257</v>
      </c>
      <c r="O28" s="54">
        <v>1.4999999999999999E-2</v>
      </c>
      <c r="P28" s="54">
        <v>4.7E-2</v>
      </c>
      <c r="Q28" s="54">
        <v>4.0000000000000001E-3</v>
      </c>
      <c r="R28" s="54">
        <v>1.6E-2</v>
      </c>
      <c r="S28" s="54">
        <v>9.0999999999999998E-2</v>
      </c>
    </row>
    <row r="29" spans="1:23" ht="15">
      <c r="H29" s="31" t="s">
        <v>26</v>
      </c>
      <c r="I29" s="32">
        <v>3.4000000000000002E-2</v>
      </c>
      <c r="J29" s="32" t="s">
        <v>124</v>
      </c>
      <c r="L29" s="75"/>
      <c r="M29" s="77"/>
      <c r="N29" s="23" t="s">
        <v>259</v>
      </c>
      <c r="O29" s="54">
        <v>1.4999999999999999E-2</v>
      </c>
      <c r="P29" s="54">
        <v>0.04</v>
      </c>
      <c r="Q29" s="54">
        <v>4.0000000000000001E-3</v>
      </c>
      <c r="R29" s="54">
        <v>1.7000000000000001E-2</v>
      </c>
      <c r="S29" s="54">
        <v>9.2999999999999999E-2</v>
      </c>
    </row>
    <row r="30" spans="1:23" ht="15">
      <c r="H30" s="31" t="s">
        <v>27</v>
      </c>
      <c r="I30" s="32" t="s">
        <v>94</v>
      </c>
      <c r="J30" s="32" t="s">
        <v>97</v>
      </c>
      <c r="L30" s="75"/>
      <c r="M30" s="77"/>
      <c r="N30" s="23" t="s">
        <v>261</v>
      </c>
      <c r="O30" s="54">
        <v>1.4999999999999999E-2</v>
      </c>
      <c r="P30" s="54">
        <v>3.1E-2</v>
      </c>
      <c r="Q30" s="54">
        <v>5.0000000000000001E-3</v>
      </c>
      <c r="R30" s="54">
        <v>1.7000000000000001E-2</v>
      </c>
      <c r="S30" s="54">
        <v>9.8000000000000004E-2</v>
      </c>
    </row>
    <row r="31" spans="1:23" ht="15.75" thickBot="1">
      <c r="C31" t="s">
        <v>244</v>
      </c>
      <c r="D31" t="s">
        <v>71</v>
      </c>
      <c r="E31" t="s">
        <v>276</v>
      </c>
      <c r="F31" t="s">
        <v>71</v>
      </c>
      <c r="G31" t="s">
        <v>276</v>
      </c>
      <c r="H31" s="31" t="s">
        <v>79</v>
      </c>
      <c r="I31" s="32">
        <v>5.2679999999999998</v>
      </c>
      <c r="J31" s="32">
        <v>5.0880000000000001</v>
      </c>
      <c r="L31" s="75"/>
      <c r="M31" s="78"/>
      <c r="N31" s="48" t="s">
        <v>263</v>
      </c>
      <c r="O31" s="55">
        <v>1.4999999999999999E-2</v>
      </c>
      <c r="P31" s="55">
        <v>4.4999999999999998E-2</v>
      </c>
      <c r="Q31" s="55">
        <v>4.0000000000000001E-3</v>
      </c>
      <c r="R31" s="55">
        <v>1.6E-2</v>
      </c>
      <c r="S31" s="55">
        <v>9.1999999999999998E-2</v>
      </c>
    </row>
    <row r="32" spans="1:23" ht="15" thickTop="1">
      <c r="C32">
        <v>0.1</v>
      </c>
      <c r="D32">
        <f t="shared" ref="D32:D95" si="10">($I$5*LN(C32)+$I$6*C32)+6.03369445217945</f>
        <v>5.9714246546686107</v>
      </c>
      <c r="E32">
        <f t="shared" ref="E32:E95" si="11">($J$5*LN(C32)+$J$6*C32)+6.06345230278137</f>
        <v>6.0289135263864591</v>
      </c>
      <c r="F32" s="1">
        <f t="shared" ref="F32:F95" si="12">EXP(D32)</f>
        <v>392.06382862821823</v>
      </c>
      <c r="G32" s="1">
        <f t="shared" ref="G32:G95" si="13">EXP(E32)</f>
        <v>415.26361124316372</v>
      </c>
    </row>
    <row r="33" spans="2:27">
      <c r="C33">
        <v>0.2</v>
      </c>
      <c r="D33">
        <f t="shared" si="10"/>
        <v>5.9900396285437294</v>
      </c>
      <c r="E33">
        <f t="shared" si="11"/>
        <v>6.0393107340948582</v>
      </c>
      <c r="F33" s="1">
        <f t="shared" si="12"/>
        <v>399.4304384600743</v>
      </c>
      <c r="G33" s="1">
        <f t="shared" si="13"/>
        <v>419.6037166539719</v>
      </c>
    </row>
    <row r="34" spans="2:27">
      <c r="C34">
        <v>0.3</v>
      </c>
      <c r="D34">
        <f t="shared" si="10"/>
        <v>6.0008871864626494</v>
      </c>
      <c r="E34">
        <f t="shared" si="11"/>
        <v>6.0453927107164809</v>
      </c>
      <c r="F34" s="1">
        <f t="shared" si="12"/>
        <v>403.7868688732932</v>
      </c>
      <c r="G34" s="1">
        <f t="shared" si="13"/>
        <v>422.16351306932313</v>
      </c>
    </row>
    <row r="35" spans="2:27">
      <c r="C35">
        <v>0.4</v>
      </c>
      <c r="D35">
        <f t="shared" si="10"/>
        <v>6.0085546024188474</v>
      </c>
      <c r="E35">
        <f t="shared" si="11"/>
        <v>6.0497079418032573</v>
      </c>
      <c r="F35" s="1">
        <f t="shared" si="12"/>
        <v>406.89477031522614</v>
      </c>
      <c r="G35" s="1">
        <f t="shared" si="13"/>
        <v>423.98918244422805</v>
      </c>
    </row>
    <row r="36" spans="2:27">
      <c r="C36">
        <v>0.5</v>
      </c>
      <c r="D36">
        <f t="shared" si="10"/>
        <v>6.0144794783043318</v>
      </c>
      <c r="E36">
        <f t="shared" si="11"/>
        <v>6.0530550950729705</v>
      </c>
      <c r="F36" s="1">
        <f t="shared" si="12"/>
        <v>409.31272730196082</v>
      </c>
      <c r="G36" s="1">
        <f t="shared" si="13"/>
        <v>425.41071694231874</v>
      </c>
    </row>
    <row r="37" spans="2:27">
      <c r="C37">
        <v>0.6</v>
      </c>
      <c r="D37">
        <f t="shared" si="10"/>
        <v>6.0193021603377685</v>
      </c>
      <c r="E37">
        <f t="shared" si="11"/>
        <v>6.05578991842488</v>
      </c>
      <c r="F37" s="1">
        <f t="shared" si="12"/>
        <v>411.29148005044703</v>
      </c>
      <c r="G37" s="1">
        <f t="shared" si="13"/>
        <v>426.57573243483137</v>
      </c>
    </row>
    <row r="38" spans="2:27">
      <c r="C38">
        <v>0.7</v>
      </c>
      <c r="D38">
        <f t="shared" si="10"/>
        <v>6.0233642286931044</v>
      </c>
      <c r="E38">
        <f t="shared" si="11"/>
        <v>6.0581021786222884</v>
      </c>
      <c r="F38" s="1">
        <f t="shared" si="12"/>
        <v>412.96557199239834</v>
      </c>
      <c r="G38" s="1">
        <f t="shared" si="13"/>
        <v>427.5632277552088</v>
      </c>
      <c r="P38" s="1" t="s">
        <v>230</v>
      </c>
      <c r="Q38" s="1" t="s">
        <v>61</v>
      </c>
      <c r="R38" s="1">
        <v>568.48630000000003</v>
      </c>
      <c r="S38" s="1">
        <v>996.01589999999999</v>
      </c>
      <c r="T38" s="1">
        <v>160</v>
      </c>
      <c r="U38" s="1">
        <v>174.72800000000001</v>
      </c>
      <c r="V38" s="1"/>
      <c r="W38" s="1">
        <v>540.79319999999996</v>
      </c>
      <c r="X38" s="1">
        <v>986.84209999999996</v>
      </c>
      <c r="Y38" s="1">
        <v>160</v>
      </c>
      <c r="Z38" s="1">
        <v>181.31120000000001</v>
      </c>
      <c r="AA38" s="1" t="s">
        <v>0</v>
      </c>
    </row>
    <row r="39" spans="2:27">
      <c r="C39">
        <v>0.8</v>
      </c>
      <c r="D39">
        <f t="shared" si="10"/>
        <v>6.0268695762939659</v>
      </c>
      <c r="E39">
        <f t="shared" si="11"/>
        <v>6.0601051495116565</v>
      </c>
      <c r="F39" s="1">
        <f t="shared" si="12"/>
        <v>414.41569998589608</v>
      </c>
      <c r="G39" s="1">
        <f t="shared" si="13"/>
        <v>428.4204826955106</v>
      </c>
      <c r="P39" s="1" t="s">
        <v>3</v>
      </c>
      <c r="Q39" s="1"/>
      <c r="R39" s="1">
        <v>12.83616</v>
      </c>
      <c r="S39" s="1">
        <v>241.8</v>
      </c>
      <c r="T39" s="1">
        <v>0.1</v>
      </c>
      <c r="U39" s="1">
        <v>16.980270000000001</v>
      </c>
      <c r="V39" s="1"/>
      <c r="W39" s="1">
        <v>4.3515230000000003</v>
      </c>
      <c r="X39" s="1">
        <v>9.9</v>
      </c>
      <c r="Y39" s="1">
        <v>0.1</v>
      </c>
      <c r="Z39" s="1">
        <v>2.4736210000000001</v>
      </c>
      <c r="AA39" s="1"/>
    </row>
    <row r="40" spans="2:27">
      <c r="C40">
        <v>0.9</v>
      </c>
      <c r="D40">
        <f t="shared" si="10"/>
        <v>6.029949718256689</v>
      </c>
      <c r="E40">
        <f t="shared" si="11"/>
        <v>6.0618718950465018</v>
      </c>
      <c r="F40" s="1">
        <f t="shared" si="12"/>
        <v>415.69412703109577</v>
      </c>
      <c r="G40" s="1">
        <f t="shared" si="13"/>
        <v>429.17806169795085</v>
      </c>
      <c r="P40" s="1" t="s">
        <v>231</v>
      </c>
      <c r="Q40" s="1"/>
      <c r="R40" s="1">
        <v>11.207649999999999</v>
      </c>
      <c r="S40" s="1">
        <v>307.69330000000002</v>
      </c>
      <c r="T40" s="1">
        <v>3.4333299999999997E-2</v>
      </c>
      <c r="U40" s="1">
        <v>11.55556</v>
      </c>
      <c r="V40" s="1"/>
      <c r="W40" s="1">
        <v>14.43947</v>
      </c>
      <c r="X40" s="1">
        <v>307.69330000000002</v>
      </c>
      <c r="Y40" s="1">
        <v>0.2071856</v>
      </c>
      <c r="Z40" s="1">
        <v>13.09173</v>
      </c>
      <c r="AA40" s="1"/>
    </row>
    <row r="41" spans="2:27">
      <c r="C41">
        <v>1</v>
      </c>
      <c r="D41">
        <f t="shared" si="10"/>
        <v>6.0326944521794497</v>
      </c>
      <c r="E41">
        <f t="shared" si="11"/>
        <v>6.0634523027813696</v>
      </c>
      <c r="F41" s="1">
        <f t="shared" si="12"/>
        <v>416.8366640658478</v>
      </c>
      <c r="G41" s="1">
        <f t="shared" si="13"/>
        <v>429.85687428533714</v>
      </c>
      <c r="P41" s="1" t="s">
        <v>232</v>
      </c>
      <c r="Q41" s="1"/>
      <c r="R41" s="1">
        <v>11.09665</v>
      </c>
      <c r="S41" s="1">
        <v>307.69330000000002</v>
      </c>
      <c r="T41" s="1">
        <v>1E-3</v>
      </c>
      <c r="U41" s="1">
        <v>11.58</v>
      </c>
      <c r="V41" s="1"/>
      <c r="W41" s="1">
        <v>14.32105</v>
      </c>
      <c r="X41" s="1">
        <v>307.69330000000002</v>
      </c>
      <c r="Y41" s="1">
        <v>1E-3</v>
      </c>
      <c r="Z41" s="1">
        <v>13.129379999999999</v>
      </c>
      <c r="AA41" s="1"/>
    </row>
    <row r="42" spans="2:27">
      <c r="C42">
        <v>1.1000000000000001</v>
      </c>
      <c r="D42">
        <f t="shared" si="10"/>
        <v>6.0351678270341669</v>
      </c>
      <c r="E42">
        <f t="shared" si="11"/>
        <v>6.0648819554784348</v>
      </c>
      <c r="F42" s="1">
        <f t="shared" si="12"/>
        <v>417.86893345760149</v>
      </c>
      <c r="G42" s="1">
        <f t="shared" si="13"/>
        <v>430.4718598281334</v>
      </c>
      <c r="P42" s="1" t="s">
        <v>233</v>
      </c>
      <c r="Q42" s="1"/>
      <c r="R42" s="1">
        <v>0.1119966</v>
      </c>
      <c r="S42" s="1">
        <v>56.250999999999998</v>
      </c>
      <c r="T42" s="1">
        <v>1E-3</v>
      </c>
      <c r="U42" s="1">
        <v>0.87079110000000004</v>
      </c>
      <c r="V42" s="1"/>
      <c r="W42" s="1">
        <v>0.11942460000000001</v>
      </c>
      <c r="X42" s="1">
        <v>56.250999999999998</v>
      </c>
      <c r="Y42" s="1">
        <v>1E-3</v>
      </c>
      <c r="Z42" s="1">
        <v>1.003792</v>
      </c>
      <c r="AA42" s="1"/>
    </row>
    <row r="43" spans="2:27">
      <c r="C43">
        <v>1.2000000000000002</v>
      </c>
      <c r="D43">
        <f t="shared" si="10"/>
        <v>6.0374171342128866</v>
      </c>
      <c r="E43">
        <f t="shared" si="11"/>
        <v>6.0661871261332792</v>
      </c>
      <c r="F43" s="1">
        <f t="shared" si="12"/>
        <v>418.80990692184696</v>
      </c>
      <c r="G43" s="1">
        <f t="shared" si="13"/>
        <v>431.03406587492606</v>
      </c>
      <c r="P43" s="1" t="s">
        <v>234</v>
      </c>
      <c r="Q43" s="1" t="s">
        <v>61</v>
      </c>
      <c r="R43" s="1">
        <v>66.480440000000002</v>
      </c>
      <c r="S43" s="1">
        <v>280.00099999999998</v>
      </c>
      <c r="T43" s="1">
        <v>1E-3</v>
      </c>
      <c r="U43" s="1">
        <v>60.37724</v>
      </c>
      <c r="V43" s="1"/>
      <c r="W43" s="1">
        <v>63.499200000000002</v>
      </c>
      <c r="X43" s="1">
        <v>280.00099999999998</v>
      </c>
      <c r="Y43" s="1">
        <v>1E-3</v>
      </c>
      <c r="Z43" s="1">
        <v>63.352130000000002</v>
      </c>
      <c r="AA43" s="1" t="s">
        <v>0</v>
      </c>
    </row>
    <row r="44" spans="2:27">
      <c r="C44">
        <v>1.3</v>
      </c>
      <c r="D44">
        <f t="shared" si="10"/>
        <v>6.0394782873200725</v>
      </c>
      <c r="E44">
        <f t="shared" si="11"/>
        <v>6.0673877667483822</v>
      </c>
      <c r="F44" s="1">
        <f t="shared" si="12"/>
        <v>419.67402850033301</v>
      </c>
      <c r="G44" s="1">
        <f t="shared" si="13"/>
        <v>431.5518936812507</v>
      </c>
      <c r="P44" s="1" t="s">
        <v>235</v>
      </c>
      <c r="Q44" s="1" t="s">
        <v>61</v>
      </c>
      <c r="R44" s="1">
        <v>270.75850000000003</v>
      </c>
      <c r="S44" s="1">
        <v>633.68520000000001</v>
      </c>
      <c r="T44" s="1">
        <v>85.715289999999996</v>
      </c>
      <c r="U44" s="1">
        <v>109.60509999999999</v>
      </c>
      <c r="V44" s="1"/>
      <c r="W44" s="1">
        <v>277.12090000000001</v>
      </c>
      <c r="X44" s="1">
        <v>633.68520000000001</v>
      </c>
      <c r="Y44" s="1">
        <v>85.715289999999996</v>
      </c>
      <c r="Z44" s="1">
        <v>117.1237</v>
      </c>
      <c r="AA44" s="1" t="s">
        <v>0</v>
      </c>
    </row>
    <row r="45" spans="2:27">
      <c r="C45">
        <v>1.4</v>
      </c>
      <c r="D45">
        <f t="shared" si="10"/>
        <v>6.0413792025682227</v>
      </c>
      <c r="E45">
        <f t="shared" si="11"/>
        <v>6.0684993863306875</v>
      </c>
      <c r="F45" s="1">
        <f t="shared" si="12"/>
        <v>420.47255198263974</v>
      </c>
      <c r="G45" s="1">
        <f t="shared" si="13"/>
        <v>432.03188194980032</v>
      </c>
      <c r="P45" s="1" t="s">
        <v>236</v>
      </c>
      <c r="Q45" s="1" t="s">
        <v>61</v>
      </c>
      <c r="R45" s="1">
        <v>78.94417</v>
      </c>
      <c r="S45" s="1">
        <v>312.17489999999998</v>
      </c>
      <c r="T45" s="1">
        <v>1E-3</v>
      </c>
      <c r="U45" s="1">
        <v>48.655380000000001</v>
      </c>
      <c r="V45" s="1"/>
      <c r="W45" s="1">
        <v>83.057720000000003</v>
      </c>
      <c r="X45" s="1">
        <v>312.17489999999998</v>
      </c>
      <c r="Y45" s="1">
        <v>1E-3</v>
      </c>
      <c r="Z45" s="1">
        <v>51.853079999999999</v>
      </c>
      <c r="AA45" s="1" t="s">
        <v>0</v>
      </c>
    </row>
    <row r="46" spans="2:27">
      <c r="C46">
        <v>1.5</v>
      </c>
      <c r="D46">
        <f t="shared" si="10"/>
        <v>6.0431420100983706</v>
      </c>
      <c r="E46">
        <f t="shared" si="11"/>
        <v>6.0695342794029923</v>
      </c>
      <c r="F46" s="1">
        <f t="shared" si="12"/>
        <v>421.21441785475633</v>
      </c>
      <c r="G46" s="1">
        <f t="shared" si="13"/>
        <v>432.47922018514026</v>
      </c>
      <c r="P46" s="1" t="s">
        <v>237</v>
      </c>
      <c r="Q46" s="1" t="s">
        <v>61</v>
      </c>
      <c r="R46" s="1">
        <v>0.89026490000000003</v>
      </c>
      <c r="S46" s="1">
        <v>11.69331</v>
      </c>
      <c r="T46" s="1">
        <v>1E-3</v>
      </c>
      <c r="U46" s="1">
        <v>2.170512</v>
      </c>
      <c r="V46" s="1"/>
      <c r="W46" s="1">
        <v>0.79654800000000003</v>
      </c>
      <c r="X46" s="1">
        <v>11.69331</v>
      </c>
      <c r="Y46" s="1">
        <v>1E-3</v>
      </c>
      <c r="Z46" s="1">
        <v>2.241736</v>
      </c>
      <c r="AA46" s="1" t="s">
        <v>0</v>
      </c>
    </row>
    <row r="47" spans="2:27">
      <c r="B47">
        <v>28</v>
      </c>
      <c r="C47">
        <v>1.6</v>
      </c>
      <c r="D47">
        <f t="shared" si="10"/>
        <v>6.0447845501690844</v>
      </c>
      <c r="E47">
        <f t="shared" si="11"/>
        <v>6.0705023572200556</v>
      </c>
      <c r="F47" s="1">
        <f t="shared" si="12"/>
        <v>421.90684793084046</v>
      </c>
      <c r="G47" s="1">
        <f t="shared" si="13"/>
        <v>432.89809644423627</v>
      </c>
      <c r="P47" s="1" t="s">
        <v>20</v>
      </c>
      <c r="Q47" s="1" t="s">
        <v>61</v>
      </c>
      <c r="R47" s="1">
        <v>3.9247909999999999</v>
      </c>
      <c r="S47" s="1">
        <v>90</v>
      </c>
      <c r="T47" s="1">
        <v>0.1</v>
      </c>
      <c r="U47" s="1">
        <v>4.3103439999999997</v>
      </c>
      <c r="V47" s="1"/>
      <c r="W47" s="1">
        <v>2.201838</v>
      </c>
      <c r="X47" s="1">
        <v>40.5</v>
      </c>
      <c r="Y47" s="1">
        <v>0.1</v>
      </c>
      <c r="Z47" s="1">
        <v>1.866957</v>
      </c>
      <c r="AA47" s="1" t="s">
        <v>0</v>
      </c>
    </row>
    <row r="48" spans="2:27">
      <c r="C48">
        <v>1.7000000000000002</v>
      </c>
      <c r="D48">
        <f t="shared" si="10"/>
        <v>6.046321414958129</v>
      </c>
      <c r="E48">
        <f t="shared" si="11"/>
        <v>6.0714117265473018</v>
      </c>
      <c r="F48" s="1">
        <f t="shared" si="12"/>
        <v>422.55576022718685</v>
      </c>
      <c r="G48" s="1">
        <f t="shared" si="13"/>
        <v>433.2919397423326</v>
      </c>
      <c r="P48" s="1" t="s">
        <v>25</v>
      </c>
      <c r="Q48" s="1" t="s">
        <v>60</v>
      </c>
      <c r="R48" s="1">
        <v>0.75689589999999995</v>
      </c>
      <c r="S48" s="1">
        <v>2</v>
      </c>
      <c r="T48" s="1">
        <v>0</v>
      </c>
      <c r="U48" s="1">
        <v>0.35474159999999999</v>
      </c>
      <c r="V48" s="1"/>
      <c r="W48" s="1">
        <v>0.75150280000000003</v>
      </c>
      <c r="X48" s="1">
        <v>2</v>
      </c>
      <c r="Y48" s="1">
        <v>0</v>
      </c>
      <c r="Z48" s="1">
        <v>0.36418919999999999</v>
      </c>
      <c r="AA48" s="1" t="s">
        <v>1</v>
      </c>
    </row>
    <row r="49" spans="3:27">
      <c r="C49">
        <v>1.8000000000000003</v>
      </c>
      <c r="D49">
        <f t="shared" si="10"/>
        <v>6.0477646921318069</v>
      </c>
      <c r="E49">
        <f t="shared" si="11"/>
        <v>6.0722691027549009</v>
      </c>
      <c r="F49" s="1">
        <f t="shared" si="12"/>
        <v>423.16606562451199</v>
      </c>
      <c r="G49" s="1">
        <f t="shared" si="13"/>
        <v>433.66359324308002</v>
      </c>
      <c r="I49">
        <v>27</v>
      </c>
      <c r="P49" s="1" t="s">
        <v>19</v>
      </c>
      <c r="Q49" s="1" t="s">
        <v>61</v>
      </c>
      <c r="R49" s="1">
        <v>0.57825510000000002</v>
      </c>
      <c r="S49" s="1">
        <v>1</v>
      </c>
      <c r="T49" s="1">
        <v>-0.13764000000000001</v>
      </c>
      <c r="U49" s="1">
        <v>0.31395240000000002</v>
      </c>
      <c r="V49" s="1"/>
      <c r="W49" s="1">
        <v>0.68627309999999997</v>
      </c>
      <c r="X49" s="1">
        <v>1</v>
      </c>
      <c r="Y49" s="1">
        <v>-0.13764000000000001</v>
      </c>
      <c r="Z49" s="1">
        <v>0.27856940000000002</v>
      </c>
      <c r="AA49" s="1" t="s">
        <v>0</v>
      </c>
    </row>
    <row r="50" spans="3:27">
      <c r="C50">
        <v>1.9</v>
      </c>
      <c r="D50">
        <f t="shared" si="10"/>
        <v>6.0491245071061046</v>
      </c>
      <c r="E50">
        <f t="shared" si="11"/>
        <v>6.0730801110739554</v>
      </c>
      <c r="F50" s="1">
        <f t="shared" si="12"/>
        <v>423.74188459206135</v>
      </c>
      <c r="G50" s="1">
        <f t="shared" si="13"/>
        <v>434.01544068118568</v>
      </c>
      <c r="P50" s="1" t="s">
        <v>21</v>
      </c>
      <c r="Q50" s="1" t="s">
        <v>61</v>
      </c>
      <c r="R50" s="1">
        <v>1.2579089999999999</v>
      </c>
      <c r="S50" s="1">
        <v>41</v>
      </c>
      <c r="T50" s="1">
        <v>0</v>
      </c>
      <c r="U50" s="1">
        <v>0.53783020000000004</v>
      </c>
      <c r="V50" s="1"/>
      <c r="W50" s="1">
        <v>1.3444069999999999</v>
      </c>
      <c r="X50" s="1">
        <v>2</v>
      </c>
      <c r="Y50" s="1">
        <v>1</v>
      </c>
      <c r="Z50" s="1">
        <v>0.47519879999999998</v>
      </c>
      <c r="AA50" s="1" t="s">
        <v>0</v>
      </c>
    </row>
    <row r="51" spans="3:27">
      <c r="C51">
        <v>2</v>
      </c>
      <c r="D51">
        <f t="shared" si="10"/>
        <v>6.0504094260545687</v>
      </c>
      <c r="E51">
        <f t="shared" si="11"/>
        <v>6.0738495104897687</v>
      </c>
      <c r="F51" s="1">
        <f t="shared" si="12"/>
        <v>424.28670852116716</v>
      </c>
      <c r="G51" s="1">
        <f t="shared" si="13"/>
        <v>434.34950040389788</v>
      </c>
      <c r="P51" s="1" t="s">
        <v>22</v>
      </c>
      <c r="Q51" s="1" t="s">
        <v>61</v>
      </c>
      <c r="R51" s="1">
        <v>53.519060000000003</v>
      </c>
      <c r="S51" s="1">
        <v>89</v>
      </c>
      <c r="T51" s="1">
        <v>0</v>
      </c>
      <c r="U51" s="1">
        <v>10.2522</v>
      </c>
      <c r="V51" s="1"/>
      <c r="W51" s="1">
        <v>54.608840000000001</v>
      </c>
      <c r="X51" s="1">
        <v>89</v>
      </c>
      <c r="Y51" s="1">
        <v>0</v>
      </c>
      <c r="Z51" s="1">
        <v>10.554930000000001</v>
      </c>
      <c r="AA51" s="1" t="s">
        <v>0</v>
      </c>
    </row>
    <row r="52" spans="3:27">
      <c r="C52">
        <v>2.1</v>
      </c>
      <c r="D52">
        <f t="shared" si="10"/>
        <v>6.0516267604871432</v>
      </c>
      <c r="E52">
        <f t="shared" si="11"/>
        <v>6.0745813629523102</v>
      </c>
      <c r="F52" s="1">
        <f t="shared" si="12"/>
        <v>424.80352184423811</v>
      </c>
      <c r="G52" s="1">
        <f t="shared" si="13"/>
        <v>434.6674965042933</v>
      </c>
      <c r="P52" s="1" t="s">
        <v>23</v>
      </c>
      <c r="Q52" s="1" t="s">
        <v>61</v>
      </c>
      <c r="R52" s="1">
        <v>6.7232349999999999</v>
      </c>
      <c r="S52" s="1">
        <v>15</v>
      </c>
      <c r="T52" s="1">
        <v>0</v>
      </c>
      <c r="U52" s="1">
        <v>2.4690949999999998</v>
      </c>
      <c r="V52" s="1"/>
      <c r="W52" s="1">
        <v>6.5296830000000003</v>
      </c>
      <c r="X52" s="1">
        <v>15</v>
      </c>
      <c r="Y52" s="1">
        <v>0</v>
      </c>
      <c r="Z52" s="1">
        <v>2.6502370000000002</v>
      </c>
      <c r="AA52" s="1" t="s">
        <v>0</v>
      </c>
    </row>
    <row r="53" spans="3:27">
      <c r="C53">
        <v>2.2000000000000002</v>
      </c>
      <c r="D53">
        <f t="shared" si="10"/>
        <v>6.0527828009092852</v>
      </c>
      <c r="E53">
        <f t="shared" si="11"/>
        <v>6.0752791631868339</v>
      </c>
      <c r="F53" s="1">
        <f t="shared" si="12"/>
        <v>425.29489585634468</v>
      </c>
      <c r="G53" s="1">
        <f t="shared" si="13"/>
        <v>434.9709134351848</v>
      </c>
      <c r="P53" s="1" t="s">
        <v>24</v>
      </c>
      <c r="Q53" s="1" t="s">
        <v>61</v>
      </c>
      <c r="R53" s="1">
        <v>0.13142889999999999</v>
      </c>
      <c r="S53" s="1">
        <v>1</v>
      </c>
      <c r="T53" s="1">
        <v>0</v>
      </c>
      <c r="U53" s="1">
        <v>0.3378794</v>
      </c>
      <c r="V53" s="1"/>
      <c r="W53" s="1">
        <v>0.1230391</v>
      </c>
      <c r="X53" s="1">
        <v>1</v>
      </c>
      <c r="Y53" s="1">
        <v>0</v>
      </c>
      <c r="Z53" s="1">
        <v>0.32849889999999998</v>
      </c>
      <c r="AA53" s="1" t="s">
        <v>0</v>
      </c>
    </row>
    <row r="54" spans="3:27">
      <c r="C54">
        <v>2.3000000000000003</v>
      </c>
      <c r="D54">
        <f t="shared" si="10"/>
        <v>6.0538829984986977</v>
      </c>
      <c r="E54">
        <f t="shared" si="11"/>
        <v>6.0759459396253961</v>
      </c>
      <c r="F54" s="1">
        <f t="shared" si="12"/>
        <v>425.7630617658341</v>
      </c>
      <c r="G54" s="1">
        <f t="shared" si="13"/>
        <v>435.26103850525482</v>
      </c>
      <c r="P54" s="1" t="s">
        <v>26</v>
      </c>
      <c r="Q54" s="1" t="s">
        <v>61</v>
      </c>
      <c r="R54" s="1">
        <v>4.309215</v>
      </c>
      <c r="S54" s="1">
        <v>5</v>
      </c>
      <c r="T54" s="1">
        <v>1</v>
      </c>
      <c r="U54" s="1">
        <v>0.88633960000000001</v>
      </c>
      <c r="V54" s="1"/>
      <c r="W54" s="1">
        <v>4.2063980000000001</v>
      </c>
      <c r="X54" s="1">
        <v>5</v>
      </c>
      <c r="Y54" s="1">
        <v>1</v>
      </c>
      <c r="Z54" s="1">
        <v>0.93489460000000002</v>
      </c>
      <c r="AA54" s="1" t="s">
        <v>0</v>
      </c>
    </row>
    <row r="55" spans="3:27">
      <c r="C55">
        <v>2.4</v>
      </c>
      <c r="D55">
        <f t="shared" si="10"/>
        <v>6.0549321080880052</v>
      </c>
      <c r="E55">
        <f t="shared" si="11"/>
        <v>6.0765843338416783</v>
      </c>
      <c r="F55" s="1">
        <f t="shared" si="12"/>
        <v>426.20996826266128</v>
      </c>
      <c r="G55" s="1">
        <f t="shared" si="13"/>
        <v>435.53899534839002</v>
      </c>
      <c r="P55" s="1" t="s">
        <v>27</v>
      </c>
      <c r="Q55" s="1" t="s">
        <v>60</v>
      </c>
      <c r="R55" s="1">
        <v>0.17164689999999999</v>
      </c>
      <c r="S55" s="1">
        <v>1</v>
      </c>
      <c r="T55" s="1">
        <v>0</v>
      </c>
      <c r="U55" s="1">
        <v>0.37708510000000001</v>
      </c>
      <c r="V55" s="1"/>
      <c r="W55" s="1">
        <v>0.18804470000000001</v>
      </c>
      <c r="X55" s="1">
        <v>1</v>
      </c>
      <c r="Y55" s="1">
        <v>0</v>
      </c>
      <c r="Z55" s="1">
        <v>0.3907679</v>
      </c>
      <c r="AA55" s="1" t="s">
        <v>0</v>
      </c>
    </row>
    <row r="56" spans="3:27">
      <c r="C56">
        <v>2.5</v>
      </c>
      <c r="D56">
        <f t="shared" si="10"/>
        <v>6.0559343019400522</v>
      </c>
      <c r="E56">
        <f t="shared" si="11"/>
        <v>6.0771966637594819</v>
      </c>
      <c r="F56" s="1">
        <f t="shared" si="12"/>
        <v>426.63732738510816</v>
      </c>
      <c r="G56" s="1">
        <f t="shared" si="13"/>
        <v>435.8057705745025</v>
      </c>
    </row>
    <row r="57" spans="3:27">
      <c r="C57">
        <v>2.6</v>
      </c>
      <c r="D57">
        <f t="shared" si="10"/>
        <v>6.0568932611951904</v>
      </c>
      <c r="E57">
        <f t="shared" si="11"/>
        <v>6.0777849744567813</v>
      </c>
      <c r="F57" s="1">
        <f t="shared" si="12"/>
        <v>427.04665142996419</v>
      </c>
      <c r="G57" s="1">
        <f t="shared" si="13"/>
        <v>436.06223520432189</v>
      </c>
    </row>
    <row r="58" spans="3:27">
      <c r="C58">
        <v>2.7</v>
      </c>
      <c r="D58">
        <f t="shared" si="10"/>
        <v>6.0578122500507279</v>
      </c>
      <c r="E58">
        <f t="shared" si="11"/>
        <v>6.0783510793765236</v>
      </c>
      <c r="F58" s="1">
        <f t="shared" si="12"/>
        <v>427.43928292777554</v>
      </c>
      <c r="G58" s="1">
        <f t="shared" si="13"/>
        <v>436.30916206764647</v>
      </c>
      <c r="Q58" t="s">
        <v>242</v>
      </c>
      <c r="R58" t="s">
        <v>243</v>
      </c>
    </row>
    <row r="59" spans="3:27" ht="15">
      <c r="C59">
        <v>2.8000000000000003</v>
      </c>
      <c r="D59">
        <f t="shared" si="10"/>
        <v>6.0586941764433409</v>
      </c>
      <c r="E59">
        <f t="shared" si="11"/>
        <v>6.0788965940390867</v>
      </c>
      <c r="F59" s="1">
        <f t="shared" si="12"/>
        <v>427.81641919139679</v>
      </c>
      <c r="G59" s="1">
        <f t="shared" si="13"/>
        <v>436.54724004457449</v>
      </c>
      <c r="P59" s="31" t="s">
        <v>2</v>
      </c>
      <c r="Q59" s="32" t="s">
        <v>87</v>
      </c>
      <c r="R59" s="32">
        <v>1.4999999999999999E-2</v>
      </c>
    </row>
    <row r="60" spans="3:27" ht="15">
      <c r="C60">
        <v>2.9000000000000004</v>
      </c>
      <c r="D60">
        <f t="shared" si="10"/>
        <v>6.059541642078246</v>
      </c>
      <c r="E60">
        <f t="shared" si="11"/>
        <v>6.0794229638362562</v>
      </c>
      <c r="F60" s="1">
        <f t="shared" si="12"/>
        <v>428.17913257656596</v>
      </c>
      <c r="G60" s="1">
        <f t="shared" si="13"/>
        <v>436.77708581340022</v>
      </c>
      <c r="P60" s="31" t="s">
        <v>3</v>
      </c>
      <c r="Q60" s="32">
        <v>-1E-3</v>
      </c>
      <c r="R60" s="32">
        <v>0</v>
      </c>
    </row>
    <row r="61" spans="3:27" ht="15">
      <c r="C61">
        <v>3.0000000000000004</v>
      </c>
      <c r="D61">
        <f t="shared" si="10"/>
        <v>6.060356983973489</v>
      </c>
      <c r="E61">
        <f t="shared" si="11"/>
        <v>6.0799314871113914</v>
      </c>
      <c r="F61" s="1">
        <f t="shared" si="12"/>
        <v>428.52838732368997</v>
      </c>
      <c r="G61" s="1">
        <f t="shared" si="13"/>
        <v>436.99925361154254</v>
      </c>
      <c r="P61" s="31" t="s">
        <v>4</v>
      </c>
      <c r="Q61" s="32">
        <v>-8.3000000000000004E-2</v>
      </c>
      <c r="R61" s="32">
        <v>0.03</v>
      </c>
      <c r="T61">
        <f>Q61*LN($R41)</f>
        <v>-0.19975139066010811</v>
      </c>
      <c r="U61">
        <f>R61*LN($R41)</f>
        <v>7.2199297828954734E-2</v>
      </c>
    </row>
    <row r="62" spans="3:27" ht="15">
      <c r="C62">
        <v>3.1</v>
      </c>
      <c r="D62">
        <f t="shared" si="10"/>
        <v>6.0611423091897096</v>
      </c>
      <c r="E62">
        <f t="shared" si="11"/>
        <v>6.0804233344537364</v>
      </c>
      <c r="F62" s="1">
        <f t="shared" si="12"/>
        <v>428.86505365109701</v>
      </c>
      <c r="G62" s="1">
        <f t="shared" si="13"/>
        <v>437.21424339978205</v>
      </c>
      <c r="P62" s="31" t="s">
        <v>5</v>
      </c>
      <c r="Q62" s="32">
        <v>-1.2999999999999999E-2</v>
      </c>
      <c r="R62" s="32">
        <v>1.4999999999999999E-2</v>
      </c>
      <c r="T62">
        <f>Q62*LN($R42)</f>
        <v>2.8460727948778929E-2</v>
      </c>
      <c r="U62">
        <f>R62*LN(R42)</f>
        <v>-3.2839301479360303E-2</v>
      </c>
    </row>
    <row r="63" spans="3:27" ht="15">
      <c r="C63">
        <v>3.2</v>
      </c>
      <c r="D63">
        <f t="shared" si="10"/>
        <v>6.0618995240442031</v>
      </c>
      <c r="E63">
        <f t="shared" si="11"/>
        <v>6.0808995649284547</v>
      </c>
      <c r="F63" s="1">
        <f t="shared" si="12"/>
        <v>429.18991962144145</v>
      </c>
      <c r="G63" s="1">
        <f t="shared" si="13"/>
        <v>437.42250773344506</v>
      </c>
      <c r="P63" s="31" t="s">
        <v>6</v>
      </c>
      <c r="Q63" s="32">
        <v>-0.04</v>
      </c>
      <c r="R63" s="32">
        <v>3.0000000000000001E-3</v>
      </c>
      <c r="T63">
        <f>Q63*LN($R43)</f>
        <v>-0.16787631076228721</v>
      </c>
      <c r="U63">
        <f>R63*LN($R43)</f>
        <v>1.259072330717154E-2</v>
      </c>
    </row>
    <row r="64" spans="3:27" ht="15">
      <c r="C64">
        <v>3.3000000000000003</v>
      </c>
      <c r="D64">
        <f t="shared" si="10"/>
        <v>6.0626303588282058</v>
      </c>
      <c r="E64">
        <f t="shared" si="11"/>
        <v>6.0813611398084557</v>
      </c>
      <c r="F64" s="1">
        <f t="shared" si="12"/>
        <v>429.50370119092054</v>
      </c>
      <c r="G64" s="1">
        <f t="shared" si="13"/>
        <v>437.62445757886422</v>
      </c>
      <c r="P64" s="31" t="s">
        <v>7</v>
      </c>
      <c r="Q64" s="32" t="s">
        <v>92</v>
      </c>
      <c r="R64" s="32">
        <v>0.224</v>
      </c>
      <c r="T64">
        <f>Q64*LN($R44)</f>
        <v>-0.22404909118653887</v>
      </c>
      <c r="U64">
        <f>R64*LN($R44)</f>
        <v>1.2546749106446178</v>
      </c>
    </row>
    <row r="65" spans="3:21" ht="15">
      <c r="C65">
        <v>3.4000000000000004</v>
      </c>
      <c r="D65">
        <f t="shared" si="10"/>
        <v>6.063336388833247</v>
      </c>
      <c r="E65">
        <f t="shared" si="11"/>
        <v>6.0818089342557009</v>
      </c>
      <c r="F65" s="1">
        <f t="shared" si="12"/>
        <v>429.80705076558735</v>
      </c>
      <c r="G65" s="1">
        <f t="shared" si="13"/>
        <v>437.82046726369566</v>
      </c>
      <c r="P65" s="31" t="s">
        <v>8</v>
      </c>
      <c r="Q65" s="32" t="s">
        <v>93</v>
      </c>
      <c r="R65" s="32">
        <v>5.0000000000000001E-3</v>
      </c>
      <c r="T65">
        <f t="shared" ref="T65:U68" si="14">Q65*LN($R41)*LN($R41)</f>
        <v>-5.7919317855490088E-3</v>
      </c>
      <c r="U65">
        <f t="shared" si="14"/>
        <v>2.8959658927745043E-2</v>
      </c>
    </row>
    <row r="66" spans="3:21" ht="15">
      <c r="C66">
        <v>3.5000000000000004</v>
      </c>
      <c r="D66">
        <f t="shared" si="10"/>
        <v>6.0640190523288249</v>
      </c>
      <c r="E66">
        <f t="shared" si="11"/>
        <v>6.0822437473087998</v>
      </c>
      <c r="F66" s="1">
        <f t="shared" si="12"/>
        <v>430.10056452345214</v>
      </c>
      <c r="G66" s="1">
        <f t="shared" si="13"/>
        <v>438.01087871146729</v>
      </c>
      <c r="P66" s="31" t="s">
        <v>9</v>
      </c>
      <c r="Q66" s="32" t="s">
        <v>94</v>
      </c>
      <c r="R66" s="32" t="s">
        <v>97</v>
      </c>
      <c r="T66">
        <f t="shared" si="14"/>
        <v>-9.5859530813539196E-3</v>
      </c>
      <c r="U66">
        <f t="shared" si="14"/>
        <v>4.7929765406769598E-3</v>
      </c>
    </row>
    <row r="67" spans="3:21" ht="15">
      <c r="C67">
        <v>3.6</v>
      </c>
      <c r="D67">
        <f t="shared" si="10"/>
        <v>6.064679666006926</v>
      </c>
      <c r="E67">
        <f t="shared" si="11"/>
        <v>6.082666310463301</v>
      </c>
      <c r="F67" s="1">
        <f t="shared" si="12"/>
        <v>430.38478871019151</v>
      </c>
      <c r="G67" s="1">
        <f t="shared" si="13"/>
        <v>438.19600508111813</v>
      </c>
      <c r="P67" s="31" t="s">
        <v>10</v>
      </c>
      <c r="Q67" s="32">
        <v>8.0000000000000002E-3</v>
      </c>
      <c r="R67" s="32">
        <v>2E-3</v>
      </c>
      <c r="T67">
        <f t="shared" si="14"/>
        <v>0.14091227857578015</v>
      </c>
      <c r="U67">
        <f t="shared" si="14"/>
        <v>3.5228069643945037E-2</v>
      </c>
    </row>
    <row r="68" spans="3:21" ht="15">
      <c r="C68">
        <v>3.7</v>
      </c>
      <c r="D68">
        <f t="shared" si="10"/>
        <v>6.0653194383100049</v>
      </c>
      <c r="E68">
        <f t="shared" si="11"/>
        <v>6.083077295076122</v>
      </c>
      <c r="F68" s="1">
        <f t="shared" si="12"/>
        <v>430.66022507655907</v>
      </c>
      <c r="G68" s="1">
        <f t="shared" si="13"/>
        <v>438.37613390915902</v>
      </c>
      <c r="P68" s="31" t="s">
        <v>11</v>
      </c>
      <c r="Q68" s="32">
        <v>2.3E-2</v>
      </c>
      <c r="R68" s="32" t="s">
        <v>117</v>
      </c>
      <c r="T68">
        <f t="shared" si="14"/>
        <v>0.72159618188426389</v>
      </c>
      <c r="U68">
        <f t="shared" si="14"/>
        <v>-0.34511121742290879</v>
      </c>
    </row>
    <row r="69" spans="3:21" ht="15">
      <c r="C69">
        <v>3.8000000000000003</v>
      </c>
      <c r="D69">
        <f t="shared" si="10"/>
        <v>6.065939480981223</v>
      </c>
      <c r="E69">
        <f t="shared" si="11"/>
        <v>6.0834773187823545</v>
      </c>
      <c r="F69" s="1">
        <f t="shared" si="12"/>
        <v>430.92733559430485</v>
      </c>
      <c r="G69" s="1">
        <f t="shared" si="13"/>
        <v>438.55152983389428</v>
      </c>
      <c r="P69" s="31" t="s">
        <v>12</v>
      </c>
      <c r="Q69" s="32" t="s">
        <v>97</v>
      </c>
      <c r="R69" s="32" t="s">
        <v>93</v>
      </c>
      <c r="T69">
        <f>Q69*LN($R41)*LN($R42)</f>
        <v>-5.2688322400070405E-3</v>
      </c>
      <c r="U69">
        <f>R69*LN($R41)*LN($R42)</f>
        <v>5.2688322400070405E-3</v>
      </c>
    </row>
    <row r="70" spans="3:21" ht="15">
      <c r="C70">
        <v>3.9000000000000004</v>
      </c>
      <c r="D70">
        <f t="shared" si="10"/>
        <v>6.0665408191141115</v>
      </c>
      <c r="E70">
        <f t="shared" si="11"/>
        <v>6.083866951078404</v>
      </c>
      <c r="F70" s="1">
        <f t="shared" si="12"/>
        <v>431.18654656261049</v>
      </c>
      <c r="G70" s="1">
        <f t="shared" si="13"/>
        <v>438.7224369667066</v>
      </c>
      <c r="P70" s="31" t="s">
        <v>13</v>
      </c>
      <c r="Q70" s="32">
        <v>-2E-3</v>
      </c>
      <c r="R70" s="32" t="s">
        <v>112</v>
      </c>
      <c r="T70">
        <f>Q70*LN($R41)*LN($R43)</f>
        <v>-2.0200919598587556E-2</v>
      </c>
      <c r="U70">
        <f>R70*LN($R41)*LN($R43)</f>
        <v>0</v>
      </c>
    </row>
    <row r="71" spans="3:21" ht="15">
      <c r="C71">
        <v>4</v>
      </c>
      <c r="D71">
        <f t="shared" si="10"/>
        <v>6.0671243999296873</v>
      </c>
      <c r="E71">
        <f t="shared" si="11"/>
        <v>6.0842467181981679</v>
      </c>
      <c r="F71" s="1">
        <f t="shared" si="12"/>
        <v>431.43825219726506</v>
      </c>
      <c r="G71" s="1">
        <f t="shared" si="13"/>
        <v>438.8890809639218</v>
      </c>
      <c r="P71" s="31" t="s">
        <v>14</v>
      </c>
      <c r="Q71" s="32">
        <v>1.2999999999999999E-2</v>
      </c>
      <c r="R71" s="32" t="s">
        <v>94</v>
      </c>
      <c r="T71">
        <f>Q71*LN($R41)*LN($R44)</f>
        <v>0.17524202651457185</v>
      </c>
      <c r="U71">
        <f>R71*LN($R41)*LN($R44)</f>
        <v>-2.6960311771472595E-2</v>
      </c>
    </row>
    <row r="72" spans="3:21" ht="15">
      <c r="C72">
        <v>4.0999999999999996</v>
      </c>
      <c r="D72">
        <f t="shared" si="10"/>
        <v>6.0676911004696272</v>
      </c>
      <c r="E72">
        <f t="shared" si="11"/>
        <v>6.0846171073870234</v>
      </c>
      <c r="F72" s="1">
        <f t="shared" si="12"/>
        <v>431.6828177789144</v>
      </c>
      <c r="G72" s="1">
        <f t="shared" si="13"/>
        <v>439.05167084352559</v>
      </c>
      <c r="P72" s="31" t="s">
        <v>15</v>
      </c>
      <c r="Q72" s="32">
        <v>-2E-3</v>
      </c>
      <c r="R72" s="32">
        <v>-1E-3</v>
      </c>
      <c r="T72">
        <f>Q72*LN($R42)*LN($R43)</f>
        <v>1.8376469267885095E-2</v>
      </c>
      <c r="U72">
        <f>R72*LN($R42)*LN($R43)</f>
        <v>9.1882346339425477E-3</v>
      </c>
    </row>
    <row r="73" spans="3:21" ht="15">
      <c r="C73">
        <v>4.2</v>
      </c>
      <c r="D73">
        <f t="shared" si="10"/>
        <v>6.0682417343622621</v>
      </c>
      <c r="E73">
        <f t="shared" si="11"/>
        <v>6.0849785706607094</v>
      </c>
      <c r="F73" s="1">
        <f t="shared" si="12"/>
        <v>431.92058242388009</v>
      </c>
      <c r="G73" s="1">
        <f t="shared" si="13"/>
        <v>439.21040058354345</v>
      </c>
      <c r="P73" s="31" t="s">
        <v>277</v>
      </c>
      <c r="Q73" s="32">
        <v>1.2E-2</v>
      </c>
      <c r="R73" s="32" t="s">
        <v>93</v>
      </c>
      <c r="T73">
        <f>Q73*LN($R43)*LN($R44)</f>
        <v>0.28209401143529567</v>
      </c>
      <c r="U73">
        <f>R73*LN($R43)*LN($R44)</f>
        <v>-2.3507834286274641E-2</v>
      </c>
    </row>
    <row r="74" spans="3:21" ht="15">
      <c r="C74">
        <v>4.3</v>
      </c>
      <c r="D74">
        <f t="shared" si="10"/>
        <v>6.068777057792337</v>
      </c>
      <c r="E74">
        <f t="shared" si="11"/>
        <v>6.0853315281218627</v>
      </c>
      <c r="F74" s="1">
        <f t="shared" si="12"/>
        <v>432.1518615306224</v>
      </c>
      <c r="G74" s="1">
        <f t="shared" si="13"/>
        <v>439.36545053285414</v>
      </c>
      <c r="P74" s="31" t="s">
        <v>17</v>
      </c>
      <c r="Q74" s="32">
        <v>-4.0000000000000001E-3</v>
      </c>
      <c r="R74" s="32">
        <v>-4.0000000000000001E-3</v>
      </c>
      <c r="T74">
        <f>Q74*LN($R45)</f>
        <v>-1.7474963575079362E-2</v>
      </c>
      <c r="U74">
        <f>R74*LN($R45)</f>
        <v>-1.7474963575079362E-2</v>
      </c>
    </row>
    <row r="75" spans="3:21" ht="15">
      <c r="C75">
        <v>4.4000000000000004</v>
      </c>
      <c r="D75">
        <f t="shared" si="10"/>
        <v>6.0692977747844035</v>
      </c>
      <c r="E75">
        <f t="shared" si="11"/>
        <v>6.0856763708952331</v>
      </c>
      <c r="F75" s="1">
        <f t="shared" si="12"/>
        <v>432.37694894640964</v>
      </c>
      <c r="G75" s="1">
        <f t="shared" si="13"/>
        <v>439.51698866025134</v>
      </c>
      <c r="P75" s="31" t="s">
        <v>18</v>
      </c>
      <c r="Q75" s="32">
        <v>-7.0000000000000001E-3</v>
      </c>
      <c r="R75" s="32">
        <v>-1.2E-2</v>
      </c>
      <c r="T75">
        <f>Q75*LN($R46)</f>
        <v>8.1365354064851165E-4</v>
      </c>
      <c r="U75">
        <f>R75*LN($R46)</f>
        <v>1.3948346411117342E-3</v>
      </c>
    </row>
    <row r="76" spans="3:21" ht="15">
      <c r="C76">
        <v>4.5</v>
      </c>
      <c r="D76">
        <f t="shared" si="10"/>
        <v>6.0698045418924096</v>
      </c>
      <c r="E76">
        <f t="shared" si="11"/>
        <v>6.0860134637330141</v>
      </c>
      <c r="F76" s="1">
        <f t="shared" si="12"/>
        <v>432.59611889176495</v>
      </c>
      <c r="G76" s="1">
        <f t="shared" si="13"/>
        <v>439.66517166352321</v>
      </c>
      <c r="P76" s="31" t="s">
        <v>19</v>
      </c>
      <c r="Q76" s="32">
        <v>-7.4999999999999997E-2</v>
      </c>
      <c r="R76" s="32" t="s">
        <v>119</v>
      </c>
      <c r="T76">
        <f>Q76*LN($R49)</f>
        <v>4.1080511864611917E-2</v>
      </c>
      <c r="U76">
        <f>R76*LN($R49)</f>
        <v>7.6683622147275584E-3</v>
      </c>
    </row>
    <row r="77" spans="3:21" ht="15">
      <c r="C77">
        <v>4.5999999999999996</v>
      </c>
      <c r="D77">
        <f t="shared" si="10"/>
        <v>6.0702979723738162</v>
      </c>
      <c r="E77">
        <f t="shared" si="11"/>
        <v>6.0863431473337952</v>
      </c>
      <c r="F77" s="1">
        <f t="shared" si="12"/>
        <v>432.80962767450308</v>
      </c>
      <c r="G77" s="1">
        <f t="shared" si="13"/>
        <v>439.8101459569657</v>
      </c>
      <c r="P77" s="31" t="s">
        <v>20</v>
      </c>
      <c r="Q77" s="32">
        <v>-3.0000000000000001E-3</v>
      </c>
      <c r="R77" s="32">
        <v>-5.0000000000000001E-3</v>
      </c>
      <c r="T77">
        <f>Q77*LN($R47)</f>
        <v>-4.1019393042269455E-3</v>
      </c>
      <c r="U77">
        <f>R77*LN($R47)</f>
        <v>-6.8365655070449088E-3</v>
      </c>
    </row>
    <row r="78" spans="3:21" ht="15">
      <c r="C78">
        <v>4.7</v>
      </c>
      <c r="D78">
        <f t="shared" si="10"/>
        <v>6.0707786399147823</v>
      </c>
      <c r="E78">
        <f t="shared" si="11"/>
        <v>6.0866657404121094</v>
      </c>
      <c r="F78" s="1">
        <f t="shared" si="12"/>
        <v>433.01771522040195</v>
      </c>
      <c r="G78" s="1">
        <f t="shared" si="13"/>
        <v>439.95204855299079</v>
      </c>
      <c r="P78" s="31" t="s">
        <v>21</v>
      </c>
      <c r="Q78" s="32" t="s">
        <v>105</v>
      </c>
      <c r="R78" s="32">
        <v>0.01</v>
      </c>
      <c r="T78">
        <f t="shared" ref="T78:U81" si="15">Q78*LN($R50)</f>
        <v>9.1780327447549357E-4</v>
      </c>
      <c r="U78">
        <f t="shared" si="15"/>
        <v>2.2945081861887339E-3</v>
      </c>
    </row>
    <row r="79" spans="3:21" ht="15">
      <c r="C79">
        <v>4.8</v>
      </c>
      <c r="D79">
        <f t="shared" si="10"/>
        <v>6.0712470819631239</v>
      </c>
      <c r="E79">
        <f t="shared" si="11"/>
        <v>6.0869815415500774</v>
      </c>
      <c r="F79" s="1">
        <f t="shared" si="12"/>
        <v>433.22060644356787</v>
      </c>
      <c r="G79" s="1">
        <f t="shared" si="13"/>
        <v>440.09100785117255</v>
      </c>
      <c r="P79" s="31" t="s">
        <v>22</v>
      </c>
      <c r="Q79" s="32">
        <v>1E-3</v>
      </c>
      <c r="R79" s="32">
        <v>2E-3</v>
      </c>
      <c r="T79">
        <f t="shared" si="15"/>
        <v>3.9800378521380794E-3</v>
      </c>
      <c r="U79">
        <f t="shared" si="15"/>
        <v>7.9600757042761587E-3</v>
      </c>
    </row>
    <row r="80" spans="3:21" ht="15">
      <c r="C80">
        <v>4.8999999999999995</v>
      </c>
      <c r="D80">
        <f t="shared" si="10"/>
        <v>6.0717038027175976</v>
      </c>
      <c r="E80">
        <f t="shared" si="11"/>
        <v>6.0872908308581186</v>
      </c>
      <c r="F80" s="1">
        <f t="shared" si="12"/>
        <v>433.41851247625243</v>
      </c>
      <c r="G80" s="1">
        <f t="shared" si="13"/>
        <v>440.22714434616194</v>
      </c>
      <c r="P80" s="31" t="s">
        <v>23</v>
      </c>
      <c r="Q80" s="32" t="s">
        <v>93</v>
      </c>
      <c r="R80" s="32" t="s">
        <v>94</v>
      </c>
      <c r="T80">
        <f t="shared" si="15"/>
        <v>-1.9055694375093488E-3</v>
      </c>
      <c r="U80">
        <f t="shared" si="15"/>
        <v>-3.8111388750186976E-3</v>
      </c>
    </row>
    <row r="81" spans="3:21" ht="15">
      <c r="C81">
        <v>5</v>
      </c>
      <c r="D81">
        <f t="shared" si="10"/>
        <v>6.0721492758151703</v>
      </c>
      <c r="E81">
        <f t="shared" si="11"/>
        <v>6.087593871467881</v>
      </c>
      <c r="F81" s="1">
        <f t="shared" si="12"/>
        <v>433.61163177508308</v>
      </c>
      <c r="G81" s="1">
        <f t="shared" si="13"/>
        <v>440.36057126428477</v>
      </c>
      <c r="P81" s="31" t="s">
        <v>24</v>
      </c>
      <c r="Q81" s="32">
        <v>1.9E-2</v>
      </c>
      <c r="R81" s="32" t="s">
        <v>122</v>
      </c>
      <c r="T81">
        <f t="shared" si="15"/>
        <v>-3.8556495901952301E-2</v>
      </c>
      <c r="U81">
        <f t="shared" si="15"/>
        <v>-2.0292892579974894E-2</v>
      </c>
    </row>
    <row r="82" spans="3:21" ht="15">
      <c r="C82">
        <v>5.0999999999999996</v>
      </c>
      <c r="D82">
        <f t="shared" si="10"/>
        <v>6.0725839467521672</v>
      </c>
      <c r="E82">
        <f t="shared" si="11"/>
        <v>6.0878909108773236</v>
      </c>
      <c r="F82" s="1">
        <f t="shared" si="12"/>
        <v>433.80015111833109</v>
      </c>
      <c r="G82" s="1">
        <f t="shared" si="13"/>
        <v>440.49139513727602</v>
      </c>
      <c r="P82" s="31" t="s">
        <v>25</v>
      </c>
      <c r="Q82" s="32">
        <v>2.3E-2</v>
      </c>
      <c r="R82" s="32">
        <v>-1.0999999999999999E-2</v>
      </c>
      <c r="T82">
        <f>Q82*LN($R48)</f>
        <v>-6.4061796848105101E-3</v>
      </c>
      <c r="U82">
        <f>R82*LN($R48)</f>
        <v>3.0638250666485049E-3</v>
      </c>
    </row>
    <row r="83" spans="3:21" ht="15">
      <c r="C83">
        <v>5.2</v>
      </c>
      <c r="D83">
        <f t="shared" si="10"/>
        <v>6.0730082350703096</v>
      </c>
      <c r="E83">
        <f t="shared" si="11"/>
        <v>6.0881821821651805</v>
      </c>
      <c r="F83" s="1">
        <f t="shared" si="12"/>
        <v>433.98424650685865</v>
      </c>
      <c r="G83" s="1">
        <f t="shared" si="13"/>
        <v>440.61971632045845</v>
      </c>
      <c r="P83" s="31" t="s">
        <v>26</v>
      </c>
      <c r="Q83" s="32">
        <v>3.4000000000000002E-2</v>
      </c>
      <c r="R83" s="32" t="s">
        <v>124</v>
      </c>
      <c r="T83">
        <f>Q83*LN($R54)</f>
        <v>4.9665695600516771E-2</v>
      </c>
      <c r="U83">
        <f>R83*LN($R54)</f>
        <v>8.7645345177382525E-3</v>
      </c>
    </row>
    <row r="84" spans="3:21" ht="15">
      <c r="C84">
        <v>5.3</v>
      </c>
      <c r="D84">
        <f t="shared" si="10"/>
        <v>6.073422536334518</v>
      </c>
      <c r="E84">
        <f t="shared" si="11"/>
        <v>6.0884679050897406</v>
      </c>
      <c r="F84" s="1">
        <f t="shared" si="12"/>
        <v>434.16408397970679</v>
      </c>
      <c r="G84" s="1">
        <f t="shared" si="13"/>
        <v>440.74562946170323</v>
      </c>
      <c r="P84" s="31" t="s">
        <v>27</v>
      </c>
      <c r="Q84" s="32" t="s">
        <v>94</v>
      </c>
      <c r="R84" s="32" t="s">
        <v>97</v>
      </c>
      <c r="T84">
        <f>Q84*LN($R55)</f>
        <v>3.5246316384946919E-3</v>
      </c>
      <c r="U84">
        <f>R84*LN($R55)</f>
        <v>-1.7623158192473459E-3</v>
      </c>
    </row>
    <row r="85" spans="3:21" ht="15">
      <c r="C85">
        <v>5.4</v>
      </c>
      <c r="D85">
        <f t="shared" si="10"/>
        <v>6.0738272239258464</v>
      </c>
      <c r="E85">
        <f t="shared" si="11"/>
        <v>6.0887482870849228</v>
      </c>
      <c r="F85" s="1">
        <f t="shared" si="12"/>
        <v>434.33982035386043</v>
      </c>
      <c r="G85" s="1">
        <f t="shared" si="13"/>
        <v>440.86922392668117</v>
      </c>
      <c r="P85" s="31" t="s">
        <v>79</v>
      </c>
      <c r="Q85" s="32">
        <v>5.2679999999999998</v>
      </c>
      <c r="R85" s="32">
        <v>5.0880000000000001</v>
      </c>
      <c r="T85" s="32">
        <f>Q85</f>
        <v>5.2679999999999998</v>
      </c>
      <c r="U85" s="32">
        <f>R85</f>
        <v>5.0880000000000001</v>
      </c>
    </row>
    <row r="86" spans="3:21">
      <c r="C86">
        <v>5.5</v>
      </c>
      <c r="D86">
        <f t="shared" si="10"/>
        <v>6.0742226506698875</v>
      </c>
      <c r="E86">
        <f t="shared" si="11"/>
        <v>6.0890235241649462</v>
      </c>
      <c r="F86" s="1">
        <f t="shared" si="12"/>
        <v>434.51160389649544</v>
      </c>
      <c r="G86" s="1">
        <f t="shared" si="13"/>
        <v>440.99058418520241</v>
      </c>
      <c r="T86">
        <f>SUM(T61:T85)</f>
        <v>6.0336944521794509</v>
      </c>
      <c r="U86">
        <f>SUM(U61:U85)</f>
        <v>6.0634523027813696</v>
      </c>
    </row>
    <row r="87" spans="3:21">
      <c r="C87">
        <v>5.6</v>
      </c>
      <c r="D87">
        <f t="shared" si="10"/>
        <v>6.0746091503184596</v>
      </c>
      <c r="E87">
        <f t="shared" si="11"/>
        <v>6.0892938017474858</v>
      </c>
      <c r="F87" s="1">
        <f t="shared" si="12"/>
        <v>434.67957493698503</v>
      </c>
      <c r="G87" s="1">
        <f t="shared" si="13"/>
        <v>441.10979016284477</v>
      </c>
    </row>
    <row r="88" spans="3:21">
      <c r="C88">
        <v>5.7</v>
      </c>
      <c r="D88">
        <f t="shared" si="10"/>
        <v>6.0749870389001437</v>
      </c>
      <c r="E88">
        <f t="shared" si="11"/>
        <v>6.0895592954039772</v>
      </c>
      <c r="F88" s="1">
        <f t="shared" si="12"/>
        <v>434.84386642502864</v>
      </c>
      <c r="G88" s="1">
        <f t="shared" si="13"/>
        <v>441.22691756155194</v>
      </c>
      <c r="T88">
        <v>6.0336944521794509</v>
      </c>
      <c r="U88">
        <v>6.0634523027813696</v>
      </c>
    </row>
    <row r="89" spans="3:21">
      <c r="C89">
        <v>5.8</v>
      </c>
      <c r="D89">
        <f t="shared" si="10"/>
        <v>6.0753566159533641</v>
      </c>
      <c r="E89">
        <f t="shared" si="11"/>
        <v>6.0898201715446554</v>
      </c>
      <c r="F89" s="1">
        <f t="shared" si="12"/>
        <v>435.00460444050441</v>
      </c>
      <c r="G89" s="1">
        <f t="shared" si="13"/>
        <v>441.34203815242358</v>
      </c>
    </row>
    <row r="90" spans="3:21">
      <c r="C90">
        <v>5.9</v>
      </c>
      <c r="D90">
        <f t="shared" si="10"/>
        <v>6.0757181656540649</v>
      </c>
      <c r="E90">
        <f t="shared" si="11"/>
        <v>6.0900765880450445</v>
      </c>
      <c r="F90" s="1">
        <f t="shared" si="12"/>
        <v>435.16190865997658</v>
      </c>
      <c r="G90" s="1">
        <f t="shared" si="13"/>
        <v>441.45522004355331</v>
      </c>
    </row>
    <row r="91" spans="3:21">
      <c r="C91">
        <v>6</v>
      </c>
      <c r="D91">
        <f t="shared" si="10"/>
        <v>6.0760719578486073</v>
      </c>
      <c r="E91">
        <f t="shared" si="11"/>
        <v>6.0903286948197906</v>
      </c>
      <c r="F91" s="1">
        <f t="shared" si="12"/>
        <v>435.31589278420711</v>
      </c>
      <c r="G91" s="1">
        <f t="shared" si="13"/>
        <v>441.56652792541928</v>
      </c>
    </row>
    <row r="92" spans="3:21">
      <c r="C92">
        <v>6.1</v>
      </c>
      <c r="D92">
        <f t="shared" si="10"/>
        <v>6.0764182490012901</v>
      </c>
      <c r="E92">
        <f t="shared" si="11"/>
        <v>6.0905766343490582</v>
      </c>
      <c r="F92" s="1">
        <f t="shared" si="12"/>
        <v>435.46666493052396</v>
      </c>
      <c r="G92" s="1">
        <f t="shared" si="13"/>
        <v>441.67602329604784</v>
      </c>
    </row>
    <row r="93" spans="3:21">
      <c r="C93">
        <v>6.2</v>
      </c>
      <c r="D93">
        <f t="shared" si="10"/>
        <v>6.0767572830648282</v>
      </c>
      <c r="E93">
        <f t="shared" si="11"/>
        <v>6.0908205421621355</v>
      </c>
      <c r="F93" s="1">
        <f t="shared" si="12"/>
        <v>435.61432799346045</v>
      </c>
      <c r="G93" s="1">
        <f t="shared" si="13"/>
        <v>441.78376466792577</v>
      </c>
    </row>
    <row r="94" spans="3:21">
      <c r="C94">
        <v>6.3</v>
      </c>
      <c r="D94">
        <f t="shared" si="10"/>
        <v>6.0770892922811823</v>
      </c>
      <c r="E94">
        <f t="shared" si="11"/>
        <v>6.091060547282332</v>
      </c>
      <c r="F94" s="1">
        <f t="shared" si="12"/>
        <v>435.75897997669728</v>
      </c>
      <c r="G94" s="1">
        <f t="shared" si="13"/>
        <v>441.88980775839906</v>
      </c>
    </row>
    <row r="95" spans="3:21">
      <c r="C95">
        <v>6.4</v>
      </c>
      <c r="D95">
        <f t="shared" si="10"/>
        <v>6.0774144979193219</v>
      </c>
      <c r="E95">
        <f t="shared" si="11"/>
        <v>6.0912967726368539</v>
      </c>
      <c r="F95" s="1">
        <f t="shared" si="12"/>
        <v>435.90071429900684</v>
      </c>
      <c r="G95" s="1">
        <f t="shared" si="13"/>
        <v>441.9942056651272</v>
      </c>
    </row>
    <row r="96" spans="3:21">
      <c r="C96">
        <v>6.5</v>
      </c>
      <c r="D96">
        <f t="shared" ref="D96:D159" si="16">($I$5*LN(C96)+$I$6*C96)+6.03369445217945</f>
        <v>6.0777331109557933</v>
      </c>
      <c r="E96">
        <f t="shared" ref="E96:E159" si="17">($J$5*LN(C96)+$J$6*C96)+6.06345230278137</f>
        <v>6.0915293354348936</v>
      </c>
      <c r="F96" s="1">
        <f t="shared" ref="F96:F159" si="18">EXP(D96)</f>
        <v>436.03962007661039</v>
      </c>
      <c r="G96" s="1">
        <f t="shared" ref="G96:G159" si="19">EXP(E96)</f>
        <v>442.09700902796953</v>
      </c>
    </row>
    <row r="97" spans="3:7">
      <c r="C97">
        <v>6.6</v>
      </c>
      <c r="D97">
        <f t="shared" si="16"/>
        <v>6.0780453327033239</v>
      </c>
      <c r="E97">
        <f t="shared" si="17"/>
        <v>6.0917583475168549</v>
      </c>
      <c r="F97" s="1">
        <f t="shared" si="18"/>
        <v>436.17578238409402</v>
      </c>
      <c r="G97" s="1">
        <f t="shared" si="19"/>
        <v>442.19826617854875</v>
      </c>
    </row>
    <row r="98" spans="3:7">
      <c r="C98">
        <v>6.7</v>
      </c>
      <c r="D98">
        <f t="shared" si="16"/>
        <v>6.0783513553921669</v>
      </c>
      <c r="E98">
        <f t="shared" si="17"/>
        <v>6.0919839156773232</v>
      </c>
      <c r="F98" s="1">
        <f t="shared" si="18"/>
        <v>436.30928249581706</v>
      </c>
      <c r="G98" s="1">
        <f t="shared" si="19"/>
        <v>442.29802327860273</v>
      </c>
    </row>
    <row r="99" spans="3:7">
      <c r="C99">
        <v>6.8</v>
      </c>
      <c r="D99">
        <f t="shared" si="16"/>
        <v>6.0786513627083654</v>
      </c>
      <c r="E99">
        <f t="shared" si="17"/>
        <v>6.0922061419641009</v>
      </c>
      <c r="F99" s="1">
        <f t="shared" si="18"/>
        <v>436.44019810953017</v>
      </c>
      <c r="G99" s="1">
        <f t="shared" si="19"/>
        <v>442.39632444811247</v>
      </c>
    </row>
    <row r="100" spans="3:7">
      <c r="C100">
        <v>6.9</v>
      </c>
      <c r="D100">
        <f t="shared" si="16"/>
        <v>6.0789455302927369</v>
      </c>
      <c r="E100">
        <f t="shared" si="17"/>
        <v>6.0924251239554179</v>
      </c>
      <c r="F100" s="1">
        <f t="shared" si="18"/>
        <v>436.56860355376443</v>
      </c>
      <c r="G100" s="1">
        <f t="shared" si="19"/>
        <v>442.49321188410607</v>
      </c>
    </row>
    <row r="101" spans="3:7">
      <c r="C101">
        <v>7</v>
      </c>
      <c r="D101">
        <f t="shared" si="16"/>
        <v>6.0792340262039435</v>
      </c>
      <c r="E101">
        <f t="shared" si="17"/>
        <v>6.0926409550171989</v>
      </c>
      <c r="F101" s="1">
        <f t="shared" si="18"/>
        <v>436.69456998037668</v>
      </c>
      <c r="G101" s="1">
        <f t="shared" si="19"/>
        <v>442.58872597094052</v>
      </c>
    </row>
    <row r="102" spans="3:7">
      <c r="C102">
        <v>7.1</v>
      </c>
      <c r="D102">
        <f t="shared" si="16"/>
        <v>6.0795170113487265</v>
      </c>
      <c r="E102">
        <f t="shared" si="17"/>
        <v>6.0928537245420786</v>
      </c>
      <c r="F102" s="1">
        <f t="shared" si="18"/>
        <v>436.81816554351786</v>
      </c>
      <c r="G102" s="1">
        <f t="shared" si="19"/>
        <v>442.68290538278154</v>
      </c>
    </row>
    <row r="103" spans="3:7">
      <c r="C103">
        <v>7.2</v>
      </c>
      <c r="D103">
        <f t="shared" si="16"/>
        <v>6.0797946398820439</v>
      </c>
      <c r="E103">
        <f t="shared" si="17"/>
        <v>6.0930635181717001</v>
      </c>
      <c r="F103" s="1">
        <f t="shared" si="18"/>
        <v>436.93945556615063</v>
      </c>
      <c r="G103" s="1">
        <f t="shared" si="19"/>
        <v>442.77578717893704</v>
      </c>
    </row>
    <row r="104" spans="3:7">
      <c r="C104">
        <v>7.3</v>
      </c>
      <c r="D104">
        <f t="shared" si="16"/>
        <v>6.0800670595796174</v>
      </c>
      <c r="E104">
        <f t="shared" si="17"/>
        <v>6.0932704180036845</v>
      </c>
      <c r="F104" s="1">
        <f t="shared" si="18"/>
        <v>437.05850269514906</v>
      </c>
      <c r="G104" s="1">
        <f t="shared" si="19"/>
        <v>442.86740689263598</v>
      </c>
    </row>
    <row r="105" spans="3:7">
      <c r="C105">
        <v>7.4</v>
      </c>
      <c r="D105">
        <f t="shared" si="16"/>
        <v>6.080334412185123</v>
      </c>
      <c r="E105">
        <f t="shared" si="17"/>
        <v>6.0934745027845212</v>
      </c>
      <c r="F105" s="1">
        <f t="shared" si="18"/>
        <v>437.17536704590128</v>
      </c>
      <c r="G105" s="1">
        <f t="shared" si="19"/>
        <v>442.95779861378492</v>
      </c>
    </row>
    <row r="106" spans="3:7">
      <c r="C106">
        <v>7.5</v>
      </c>
      <c r="D106">
        <f t="shared" si="16"/>
        <v>6.0805968337340914</v>
      </c>
      <c r="E106">
        <f t="shared" si="17"/>
        <v>6.0936758480895037</v>
      </c>
      <c r="F106" s="1">
        <f t="shared" si="18"/>
        <v>437.29010633726512</v>
      </c>
      <c r="G106" s="1">
        <f t="shared" si="19"/>
        <v>443.04699506618334</v>
      </c>
    </row>
    <row r="107" spans="3:7">
      <c r="C107">
        <v>7.6</v>
      </c>
      <c r="D107">
        <f t="shared" si="16"/>
        <v>6.0808544548563415</v>
      </c>
      <c r="E107">
        <f t="shared" si="17"/>
        <v>6.0938745264907537</v>
      </c>
      <c r="F107" s="1">
        <f t="shared" si="18"/>
        <v>437.40277601763017</v>
      </c>
      <c r="G107" s="1">
        <f t="shared" si="19"/>
        <v>443.13502767964155</v>
      </c>
    </row>
    <row r="108" spans="3:7">
      <c r="C108">
        <v>7.7</v>
      </c>
      <c r="D108">
        <f t="shared" si="16"/>
        <v>6.0811074010586603</v>
      </c>
      <c r="E108">
        <f t="shared" si="17"/>
        <v>6.0940706077142641</v>
      </c>
      <c r="F108" s="1">
        <f t="shared" si="18"/>
        <v>437.5134293827918</v>
      </c>
      <c r="G108" s="1">
        <f t="shared" si="19"/>
        <v>443.22192665739982</v>
      </c>
    </row>
    <row r="109" spans="3:7">
      <c r="C109">
        <v>7.8</v>
      </c>
      <c r="D109">
        <f t="shared" si="16"/>
        <v>6.0813557929892301</v>
      </c>
      <c r="E109">
        <f t="shared" si="17"/>
        <v>6.0942641587868032</v>
      </c>
      <c r="F109" s="1">
        <f t="shared" si="18"/>
        <v>437.62211768625633</v>
      </c>
      <c r="G109" s="1">
        <f t="shared" si="19"/>
        <v>443.30772103920668</v>
      </c>
    </row>
    <row r="110" spans="3:7">
      <c r="C110">
        <v>7.9</v>
      </c>
      <c r="D110">
        <f t="shared" si="16"/>
        <v>6.0815997466852201</v>
      </c>
      <c r="E110">
        <f t="shared" si="17"/>
        <v>6.0944552441734645</v>
      </c>
      <c r="F110" s="1">
        <f t="shared" si="18"/>
        <v>437.72889024256318</v>
      </c>
      <c r="G110" s="1">
        <f t="shared" si="19"/>
        <v>443.39243876039291</v>
      </c>
    </row>
    <row r="111" spans="3:7">
      <c r="C111">
        <v>8</v>
      </c>
      <c r="D111">
        <f t="shared" si="16"/>
        <v>6.0818393738048053</v>
      </c>
      <c r="E111">
        <f t="shared" si="17"/>
        <v>6.094643925906567</v>
      </c>
      <c r="F111" s="1">
        <f t="shared" si="18"/>
        <v>437.83379452414471</v>
      </c>
      <c r="G111" s="1">
        <f t="shared" si="19"/>
        <v>443.47610670724112</v>
      </c>
    </row>
    <row r="112" spans="3:7">
      <c r="C112">
        <v>8.1</v>
      </c>
      <c r="D112">
        <f t="shared" si="16"/>
        <v>6.0820747818447662</v>
      </c>
      <c r="E112">
        <f t="shared" si="17"/>
        <v>6.0948302637065455</v>
      </c>
      <c r="F112" s="1">
        <f t="shared" si="18"/>
        <v>437.93687625220002</v>
      </c>
      <c r="G112" s="1">
        <f t="shared" si="19"/>
        <v>443.55875076892517</v>
      </c>
    </row>
    <row r="113" spans="3:7">
      <c r="C113">
        <v>8.2000000000000011</v>
      </c>
      <c r="D113">
        <f t="shared" si="16"/>
        <v>6.0823060743447455</v>
      </c>
      <c r="E113">
        <f t="shared" si="17"/>
        <v>6.0950143150954226</v>
      </c>
      <c r="F113" s="1">
        <f t="shared" si="18"/>
        <v>438.03817948202851</v>
      </c>
      <c r="G113" s="1">
        <f t="shared" si="19"/>
        <v>443.64039588627094</v>
      </c>
    </row>
    <row r="114" spans="3:7">
      <c r="C114">
        <v>8.3000000000000007</v>
      </c>
      <c r="D114">
        <f t="shared" si="16"/>
        <v>6.0825333510791193</v>
      </c>
      <c r="E114">
        <f t="shared" si="17"/>
        <v>6.0951961355034081</v>
      </c>
      <c r="F114" s="1">
        <f t="shared" si="18"/>
        <v>438.13774668321781</v>
      </c>
      <c r="G114" s="1">
        <f t="shared" si="19"/>
        <v>443.72106609757293</v>
      </c>
    </row>
    <row r="115" spans="3:7">
      <c r="C115">
        <v>8.4</v>
      </c>
      <c r="D115">
        <f t="shared" si="16"/>
        <v>6.0827567082373806</v>
      </c>
      <c r="E115">
        <f t="shared" si="17"/>
        <v>6.0953757783691085</v>
      </c>
      <c r="F115" s="1">
        <f t="shared" si="18"/>
        <v>438.23561881505771</v>
      </c>
      <c r="G115" s="1">
        <f t="shared" si="19"/>
        <v>443.80078458167242</v>
      </c>
    </row>
    <row r="116" spans="3:7">
      <c r="C116">
        <v>8.5</v>
      </c>
      <c r="D116">
        <f t="shared" si="16"/>
        <v>6.0829762385938491</v>
      </c>
      <c r="E116">
        <f t="shared" si="17"/>
        <v>6.0955532952338141</v>
      </c>
      <c r="F116" s="1">
        <f t="shared" si="18"/>
        <v>438.3318353975173</v>
      </c>
      <c r="G116" s="1">
        <f t="shared" si="19"/>
        <v>443.87957369849681</v>
      </c>
    </row>
    <row r="117" spans="3:7">
      <c r="C117">
        <v>8.6</v>
      </c>
      <c r="D117">
        <f t="shared" si="16"/>
        <v>6.0831920316674557</v>
      </c>
      <c r="E117">
        <f t="shared" si="17"/>
        <v>6.0957287358302619</v>
      </c>
      <c r="F117" s="1">
        <f t="shared" si="18"/>
        <v>438.42643457809424</v>
      </c>
      <c r="G117" s="1">
        <f t="shared" si="19"/>
        <v>443.95745502723111</v>
      </c>
    </row>
    <row r="118" spans="3:7">
      <c r="C118">
        <v>8.6999999999999993</v>
      </c>
      <c r="D118">
        <f t="shared" si="16"/>
        <v>6.0834041738722844</v>
      </c>
      <c r="E118">
        <f t="shared" si="17"/>
        <v>6.0959021481662781</v>
      </c>
      <c r="F118" s="1">
        <f t="shared" si="18"/>
        <v>438.51945319481916</v>
      </c>
      <c r="G118" s="1">
        <f t="shared" si="19"/>
        <v>444.03444940229349</v>
      </c>
    </row>
    <row r="119" spans="3:7">
      <c r="C119">
        <v>8.8000000000000007</v>
      </c>
      <c r="D119">
        <f t="shared" si="16"/>
        <v>6.0836127486595224</v>
      </c>
      <c r="E119">
        <f t="shared" si="17"/>
        <v>6.0960735786036322</v>
      </c>
      <c r="F119" s="1">
        <f t="shared" si="18"/>
        <v>438.61092683568495</v>
      </c>
      <c r="G119" s="1">
        <f t="shared" si="19"/>
        <v>444.11057694725753</v>
      </c>
    </row>
    <row r="120" spans="3:7">
      <c r="C120">
        <v>8.9</v>
      </c>
      <c r="D120">
        <f t="shared" si="16"/>
        <v>6.0838178366513782</v>
      </c>
      <c r="E120">
        <f t="shared" si="17"/>
        <v>6.0962430719324407</v>
      </c>
      <c r="F120" s="1">
        <f t="shared" si="18"/>
        <v>438.70088989473197</v>
      </c>
      <c r="G120" s="1">
        <f t="shared" si="19"/>
        <v>444.18585710686563</v>
      </c>
    </row>
    <row r="121" spans="3:7">
      <c r="C121">
        <v>9</v>
      </c>
      <c r="D121">
        <f t="shared" si="16"/>
        <v>6.0840195157675279</v>
      </c>
      <c r="E121">
        <f t="shared" si="17"/>
        <v>6.0964106714414132</v>
      </c>
      <c r="F121" s="1">
        <f t="shared" si="18"/>
        <v>438.78937562502199</v>
      </c>
      <c r="G121" s="1">
        <f t="shared" si="19"/>
        <v>444.26030867725831</v>
      </c>
    </row>
    <row r="122" spans="3:7">
      <c r="C122">
        <v>9.1</v>
      </c>
      <c r="D122">
        <f t="shared" si="16"/>
        <v>6.0842178613445661</v>
      </c>
      <c r="E122">
        <f t="shared" si="17"/>
        <v>6.0965764189842115</v>
      </c>
      <c r="F122" s="1">
        <f t="shared" si="18"/>
        <v>438.87641618869867</v>
      </c>
      <c r="G122" s="1">
        <f t="shared" si="19"/>
        <v>444.33394983453621</v>
      </c>
    </row>
    <row r="123" spans="3:7">
      <c r="C123">
        <v>9.1999999999999993</v>
      </c>
      <c r="D123">
        <f t="shared" si="16"/>
        <v>6.0844129462489347</v>
      </c>
      <c r="E123">
        <f t="shared" si="17"/>
        <v>6.0967403550421944</v>
      </c>
      <c r="F123" s="1">
        <f t="shared" si="18"/>
        <v>438.96204270432918</v>
      </c>
      <c r="G123" s="1">
        <f t="shared" si="19"/>
        <v>444.40679816177067</v>
      </c>
    </row>
    <row r="124" spans="3:7">
      <c r="C124">
        <v>9.3000000000000007</v>
      </c>
      <c r="D124">
        <f t="shared" si="16"/>
        <v>6.084604840983749</v>
      </c>
      <c r="E124">
        <f t="shared" si="17"/>
        <v>6.0969025187837573</v>
      </c>
      <c r="F124" s="1">
        <f t="shared" si="18"/>
        <v>439.04628529170344</v>
      </c>
      <c r="G124" s="1">
        <f t="shared" si="19"/>
        <v>444.47887067455281</v>
      </c>
    </row>
    <row r="125" spans="3:7">
      <c r="C125">
        <v>9.4</v>
      </c>
      <c r="D125">
        <f t="shared" si="16"/>
        <v>6.084793613789901</v>
      </c>
      <c r="E125">
        <f t="shared" si="17"/>
        <v>6.0970629481205094</v>
      </c>
      <c r="F125" s="1">
        <f t="shared" si="18"/>
        <v>439.12917311424587</v>
      </c>
      <c r="G125" s="1">
        <f t="shared" si="19"/>
        <v>444.55018384518485</v>
      </c>
    </row>
    <row r="126" spans="3:7">
      <c r="C126">
        <v>9.5</v>
      </c>
      <c r="D126">
        <f t="shared" si="16"/>
        <v>6.0849793307418256</v>
      </c>
      <c r="E126">
        <f t="shared" si="17"/>
        <v>6.0972216797604668</v>
      </c>
      <c r="F126" s="1">
        <f t="shared" si="18"/>
        <v>439.21073441920191</v>
      </c>
      <c r="G126" s="1">
        <f t="shared" si="19"/>
        <v>444.62075362559028</v>
      </c>
    </row>
    <row r="127" spans="3:7">
      <c r="C127">
        <v>9.6</v>
      </c>
      <c r="D127">
        <f t="shared" si="16"/>
        <v>6.085162055838242</v>
      </c>
      <c r="E127">
        <f t="shared" si="17"/>
        <v>6.0973787492584766</v>
      </c>
      <c r="F127" s="1">
        <f t="shared" si="18"/>
        <v>439.29099657572755</v>
      </c>
      <c r="G127" s="1">
        <f t="shared" si="19"/>
        <v>444.69059546903503</v>
      </c>
    </row>
    <row r="128" spans="3:7">
      <c r="C128">
        <v>9.6999999999999993</v>
      </c>
      <c r="D128">
        <f t="shared" si="16"/>
        <v>6.0853418510882022</v>
      </c>
      <c r="E128">
        <f t="shared" si="17"/>
        <v>6.0975341910640095</v>
      </c>
      <c r="F128" s="1">
        <f t="shared" si="18"/>
        <v>439.36998611102103</v>
      </c>
      <c r="G128" s="1">
        <f t="shared" si="19"/>
        <v>444.75972435071816</v>
      </c>
    </row>
    <row r="129" spans="3:7">
      <c r="C129">
        <v>9.8000000000000007</v>
      </c>
      <c r="D129">
        <f t="shared" si="16"/>
        <v>6.0855187765927159</v>
      </c>
      <c r="E129">
        <f t="shared" si="17"/>
        <v>6.0976880385665178</v>
      </c>
      <c r="F129" s="1">
        <f t="shared" si="18"/>
        <v>439.44772874460642</v>
      </c>
      <c r="G129" s="1">
        <f t="shared" si="19"/>
        <v>444.82815478731663</v>
      </c>
    </row>
    <row r="130" spans="3:7">
      <c r="C130">
        <v>9.9</v>
      </c>
      <c r="D130">
        <f t="shared" si="16"/>
        <v>6.0856928906222443</v>
      </c>
      <c r="E130">
        <f t="shared" si="17"/>
        <v>6.0978403241384775</v>
      </c>
      <c r="F130" s="1">
        <f t="shared" si="18"/>
        <v>439.52424942089357</v>
      </c>
      <c r="G130" s="1">
        <f t="shared" si="19"/>
        <v>444.89590085553573</v>
      </c>
    </row>
    <row r="131" spans="3:7">
      <c r="C131">
        <v>10</v>
      </c>
      <c r="D131">
        <f t="shared" si="16"/>
        <v>6.0858642496902888</v>
      </c>
      <c r="E131">
        <f t="shared" si="17"/>
        <v>6.0979910791762801</v>
      </c>
      <c r="F131" s="1">
        <f t="shared" si="18"/>
        <v>439.59957234010562</v>
      </c>
      <c r="G131" s="1">
        <f t="shared" si="19"/>
        <v>444.96297620973417</v>
      </c>
    </row>
    <row r="132" spans="3:7">
      <c r="C132">
        <v>10.1</v>
      </c>
      <c r="D132">
        <f t="shared" si="16"/>
        <v>6.0860329086233245</v>
      </c>
      <c r="E132">
        <f t="shared" si="17"/>
        <v>6.0981403341390781</v>
      </c>
      <c r="F132" s="1">
        <f t="shared" si="18"/>
        <v>439.67372098767953</v>
      </c>
      <c r="G132" s="1">
        <f t="shared" si="19"/>
        <v>445.02939409867128</v>
      </c>
    </row>
    <row r="133" spans="3:7">
      <c r="C133">
        <v>10.199999999999999</v>
      </c>
      <c r="D133">
        <f t="shared" si="16"/>
        <v>6.086198920627286</v>
      </c>
      <c r="E133">
        <f t="shared" si="17"/>
        <v>6.0982881185857227</v>
      </c>
      <c r="F133" s="1">
        <f t="shared" si="18"/>
        <v>439.74671816222587</v>
      </c>
      <c r="G133" s="1">
        <f t="shared" si="19"/>
        <v>445.09516738143316</v>
      </c>
    </row>
    <row r="134" spans="3:7">
      <c r="C134">
        <v>10.3</v>
      </c>
      <c r="D134">
        <f t="shared" si="16"/>
        <v>6.0863623373508107</v>
      </c>
      <c r="E134">
        <f t="shared" si="17"/>
        <v>6.0984344612099033</v>
      </c>
      <c r="F134" s="1">
        <f t="shared" si="18"/>
        <v>439.81858600213224</v>
      </c>
      <c r="G134" s="1">
        <f t="shared" si="19"/>
        <v>445.16030854258577</v>
      </c>
    </row>
    <row r="135" spans="3:7">
      <c r="C135">
        <v>10.4</v>
      </c>
      <c r="D135">
        <f t="shared" si="16"/>
        <v>6.0865232089454278</v>
      </c>
      <c r="E135">
        <f t="shared" si="17"/>
        <v>6.0985793898735796</v>
      </c>
      <c r="F135" s="1">
        <f t="shared" si="18"/>
        <v>439.88934601088971</v>
      </c>
      <c r="G135" s="1">
        <f t="shared" si="19"/>
        <v>445.22482970659473</v>
      </c>
    </row>
    <row r="136" spans="3:7">
      <c r="C136">
        <v>10.5</v>
      </c>
      <c r="D136">
        <f t="shared" si="16"/>
        <v>6.0866815841228643</v>
      </c>
      <c r="E136">
        <f t="shared" si="17"/>
        <v>6.0987229316388216</v>
      </c>
      <c r="F136" s="1">
        <f t="shared" si="18"/>
        <v>439.95901908121346</v>
      </c>
      <c r="G136" s="1">
        <f t="shared" si="19"/>
        <v>445.28874265155912</v>
      </c>
    </row>
    <row r="137" spans="3:7">
      <c r="C137">
        <v>10.6</v>
      </c>
      <c r="D137">
        <f t="shared" si="16"/>
        <v>6.0868375102096364</v>
      </c>
      <c r="E137">
        <f t="shared" si="17"/>
        <v>6.0988651127981397</v>
      </c>
      <c r="F137" s="1">
        <f t="shared" si="18"/>
        <v>440.02762551802647</v>
      </c>
      <c r="G137" s="1">
        <f t="shared" si="19"/>
        <v>445.35205882229718</v>
      </c>
    </row>
    <row r="138" spans="3:7">
      <c r="C138">
        <v>10.7</v>
      </c>
      <c r="D138">
        <f t="shared" si="16"/>
        <v>6.086991033199082</v>
      </c>
      <c r="E138">
        <f t="shared" si="17"/>
        <v>6.0990059589033878</v>
      </c>
      <c r="F138" s="1">
        <f t="shared" si="18"/>
        <v>440.09518506037341</v>
      </c>
      <c r="G138" s="1">
        <f t="shared" si="19"/>
        <v>445.41478934281758</v>
      </c>
    </row>
    <row r="139" spans="3:7">
      <c r="C139">
        <v>10.8</v>
      </c>
      <c r="D139">
        <f t="shared" si="16"/>
        <v>6.087142197800965</v>
      </c>
      <c r="E139">
        <f t="shared" si="17"/>
        <v>6.0991454947933219</v>
      </c>
      <c r="F139" s="1">
        <f t="shared" si="18"/>
        <v>440.1617169023167</v>
      </c>
      <c r="G139" s="1">
        <f t="shared" si="19"/>
        <v>445.47694502821196</v>
      </c>
    </row>
    <row r="140" spans="3:7">
      <c r="C140">
        <v>10.9</v>
      </c>
      <c r="D140">
        <f t="shared" si="16"/>
        <v>6.0872910474887973</v>
      </c>
      <c r="E140">
        <f t="shared" si="17"/>
        <v>6.0992837446198962</v>
      </c>
      <c r="F140" s="1">
        <f t="shared" si="18"/>
        <v>440.22723971287735</v>
      </c>
      <c r="G140" s="1">
        <f t="shared" si="19"/>
        <v>445.53853639600482</v>
      </c>
    </row>
    <row r="141" spans="3:7">
      <c r="C141">
        <v>11</v>
      </c>
      <c r="D141">
        <f t="shared" si="16"/>
        <v>6.0874376245450064</v>
      </c>
      <c r="E141">
        <f t="shared" si="17"/>
        <v>6.0994207318733453</v>
      </c>
      <c r="F141" s="1">
        <f t="shared" si="18"/>
        <v>440.29177165507298</v>
      </c>
      <c r="G141" s="1">
        <f t="shared" si="19"/>
        <v>445.5995736769807</v>
      </c>
    </row>
    <row r="142" spans="3:7">
      <c r="C142">
        <v>11.1</v>
      </c>
      <c r="D142">
        <f t="shared" si="16"/>
        <v>6.0875819701040434</v>
      </c>
      <c r="E142">
        <f t="shared" si="17"/>
        <v>6.0995564794061439</v>
      </c>
      <c r="F142" s="1">
        <f t="shared" si="18"/>
        <v>440.35533040409319</v>
      </c>
      <c r="G142" s="1">
        <f t="shared" si="19"/>
        <v>445.66006682552842</v>
      </c>
    </row>
    <row r="143" spans="3:7">
      <c r="C143">
        <v>11.2</v>
      </c>
      <c r="D143">
        <f t="shared" si="16"/>
        <v>6.0877241241935787</v>
      </c>
      <c r="E143">
        <f t="shared" si="17"/>
        <v>6.0996910094558849</v>
      </c>
      <c r="F143" s="1">
        <f t="shared" si="18"/>
        <v>440.41793316467255</v>
      </c>
      <c r="G143" s="1">
        <f t="shared" si="19"/>
        <v>445.72002552951932</v>
      </c>
    </row>
    <row r="144" spans="3:7">
      <c r="C144">
        <v>11.3</v>
      </c>
      <c r="D144">
        <f t="shared" si="16"/>
        <v>6.0878641257738444</v>
      </c>
      <c r="E144">
        <f t="shared" si="17"/>
        <v>6.0998243436671444</v>
      </c>
      <c r="F144" s="1">
        <f t="shared" si="18"/>
        <v>440.4795966876876</v>
      </c>
      <c r="G144" s="1">
        <f t="shared" si="19"/>
        <v>445.77945921974992</v>
      </c>
    </row>
    <row r="145" spans="3:7">
      <c r="C145">
        <v>11.4</v>
      </c>
      <c r="D145">
        <f t="shared" si="16"/>
        <v>6.0880020127752621</v>
      </c>
      <c r="E145">
        <f t="shared" si="17"/>
        <v>6.0999565031123764</v>
      </c>
      <c r="F145" s="1">
        <f t="shared" si="18"/>
        <v>440.54033728603378</v>
      </c>
      <c r="G145" s="1">
        <f t="shared" si="19"/>
        <v>445.83837707896623</v>
      </c>
    </row>
    <row r="146" spans="3:7">
      <c r="C146">
        <v>11.5</v>
      </c>
      <c r="D146">
        <f t="shared" si="16"/>
        <v>6.0881378221344189</v>
      </c>
      <c r="E146">
        <f t="shared" si="17"/>
        <v>6.1000875083119075</v>
      </c>
      <c r="F146" s="1">
        <f t="shared" si="18"/>
        <v>440.60017084981035</v>
      </c>
      <c r="G146" s="1">
        <f t="shared" si="19"/>
        <v>445.89678805050107</v>
      </c>
    </row>
    <row r="147" spans="3:7">
      <c r="C147">
        <v>11.6</v>
      </c>
      <c r="D147">
        <f t="shared" si="16"/>
        <v>6.0882715898284827</v>
      </c>
      <c r="E147">
        <f t="shared" si="17"/>
        <v>6.1002173792530545</v>
      </c>
      <c r="F147" s="1">
        <f t="shared" si="18"/>
        <v>440.65911286084958</v>
      </c>
      <c r="G147" s="1">
        <f t="shared" si="19"/>
        <v>445.95470084653289</v>
      </c>
    </row>
    <row r="148" spans="3:7">
      <c r="C148">
        <v>11.7</v>
      </c>
      <c r="D148">
        <f t="shared" si="16"/>
        <v>6.0884033509081501</v>
      </c>
      <c r="E148">
        <f t="shared" si="17"/>
        <v>6.100346135408425</v>
      </c>
      <c r="F148" s="1">
        <f t="shared" si="18"/>
        <v>440.71717840663092</v>
      </c>
      <c r="G148" s="1">
        <f t="shared" si="19"/>
        <v>446.01212395599333</v>
      </c>
    </row>
    <row r="149" spans="3:7">
      <c r="C149">
        <v>11.8</v>
      </c>
      <c r="D149">
        <f t="shared" si="16"/>
        <v>6.0885331395291837</v>
      </c>
      <c r="E149">
        <f t="shared" si="17"/>
        <v>6.1004737957534436</v>
      </c>
      <c r="F149" s="1">
        <f t="shared" si="18"/>
        <v>440.77438219360215</v>
      </c>
      <c r="G149" s="1">
        <f t="shared" si="19"/>
        <v>446.06906565214098</v>
      </c>
    </row>
    <row r="150" spans="3:7">
      <c r="C150">
        <v>11.9</v>
      </c>
      <c r="D150">
        <f t="shared" si="16"/>
        <v>6.088660988982622</v>
      </c>
      <c r="E150">
        <f t="shared" si="17"/>
        <v>6.100600378783132</v>
      </c>
      <c r="F150" s="1">
        <f t="shared" si="18"/>
        <v>440.83073855994377</v>
      </c>
      <c r="G150" s="1">
        <f t="shared" si="19"/>
        <v>446.1255339998134</v>
      </c>
    </row>
    <row r="151" spans="3:7">
      <c r="C151">
        <v>12</v>
      </c>
      <c r="D151">
        <f t="shared" si="16"/>
        <v>6.0887869317237264</v>
      </c>
      <c r="E151">
        <f t="shared" si="17"/>
        <v>6.1007259025281897</v>
      </c>
      <c r="F151" s="1">
        <f t="shared" si="18"/>
        <v>440.88626148780253</v>
      </c>
      <c r="G151" s="1">
        <f t="shared" si="19"/>
        <v>446.18153686237787</v>
      </c>
    </row>
    <row r="152" spans="3:7">
      <c r="C152">
        <v>12.1</v>
      </c>
      <c r="D152">
        <f t="shared" si="16"/>
        <v>6.0889109993997224</v>
      </c>
      <c r="E152">
        <f t="shared" si="17"/>
        <v>6.1008503845704096</v>
      </c>
      <c r="F152" s="1">
        <f t="shared" si="18"/>
        <v>440.94096461501863</v>
      </c>
      <c r="G152" s="1">
        <f t="shared" si="19"/>
        <v>446.23708190839602</v>
      </c>
    </row>
    <row r="153" spans="3:7">
      <c r="C153">
        <v>12.2</v>
      </c>
      <c r="D153">
        <f t="shared" si="16"/>
        <v>6.0890332228764086</v>
      </c>
      <c r="E153">
        <f t="shared" si="17"/>
        <v>6.1009738420574582</v>
      </c>
      <c r="F153" s="1">
        <f t="shared" si="18"/>
        <v>440.99486124637701</v>
      </c>
      <c r="G153" s="1">
        <f t="shared" si="19"/>
        <v>446.29217661801351</v>
      </c>
    </row>
    <row r="154" spans="3:7">
      <c r="C154">
        <v>12.3</v>
      </c>
      <c r="D154">
        <f t="shared" si="16"/>
        <v>6.0891536322636659</v>
      </c>
      <c r="E154">
        <f t="shared" si="17"/>
        <v>6.1010962917170453</v>
      </c>
      <c r="F154" s="1">
        <f t="shared" si="18"/>
        <v>441.04796436439608</v>
      </c>
      <c r="G154" s="1">
        <f t="shared" si="19"/>
        <v>446.34682828908774</v>
      </c>
    </row>
    <row r="155" spans="3:7">
      <c r="C155">
        <v>12.4</v>
      </c>
      <c r="D155">
        <f t="shared" si="16"/>
        <v>6.0892722569399469</v>
      </c>
      <c r="E155">
        <f t="shared" si="17"/>
        <v>6.1012177498705347</v>
      </c>
      <c r="F155" s="1">
        <f t="shared" si="18"/>
        <v>441.10028663968836</v>
      </c>
      <c r="G155" s="1">
        <f t="shared" si="19"/>
        <v>446.40104404307363</v>
      </c>
    </row>
    <row r="156" spans="3:7">
      <c r="C156">
        <v>12.5</v>
      </c>
      <c r="D156">
        <f t="shared" si="16"/>
        <v>6.0893891255757726</v>
      </c>
      <c r="E156">
        <f t="shared" si="17"/>
        <v>6.1013382324459933</v>
      </c>
      <c r="F156" s="1">
        <f t="shared" si="18"/>
        <v>441.15184044090279</v>
      </c>
      <c r="G156" s="1">
        <f t="shared" si="19"/>
        <v>446.45483083066762</v>
      </c>
    </row>
    <row r="157" spans="3:7">
      <c r="C157">
        <v>12.6</v>
      </c>
      <c r="D157">
        <f t="shared" si="16"/>
        <v>6.0895042661563004</v>
      </c>
      <c r="E157">
        <f t="shared" si="17"/>
        <v>6.1014577549907312</v>
      </c>
      <c r="F157" s="1">
        <f t="shared" si="18"/>
        <v>441.20263784427721</v>
      </c>
      <c r="G157" s="1">
        <f t="shared" si="19"/>
        <v>446.5081954372323</v>
      </c>
    </row>
    <row r="158" spans="3:7">
      <c r="C158">
        <v>12.7</v>
      </c>
      <c r="D158">
        <f t="shared" si="16"/>
        <v>6.0896177060029926</v>
      </c>
      <c r="E158">
        <f t="shared" si="17"/>
        <v>6.1015763326833374</v>
      </c>
      <c r="F158" s="1">
        <f t="shared" si="18"/>
        <v>441.25269064281167</v>
      </c>
      <c r="G158" s="1">
        <f t="shared" si="19"/>
        <v>446.56114448800309</v>
      </c>
    </row>
    <row r="159" spans="3:7">
      <c r="C159">
        <v>12.8</v>
      </c>
      <c r="D159">
        <f t="shared" si="16"/>
        <v>6.0897294717944401</v>
      </c>
      <c r="E159">
        <f t="shared" si="17"/>
        <v>6.101693980345253</v>
      </c>
      <c r="F159" s="1">
        <f t="shared" si="18"/>
        <v>441.30201035508674</v>
      </c>
      <c r="G159" s="1">
        <f t="shared" si="19"/>
        <v>446.61368445309591</v>
      </c>
    </row>
    <row r="160" spans="3:7">
      <c r="C160">
        <v>12.9</v>
      </c>
      <c r="D160">
        <f t="shared" ref="D160:D223" si="20">($I$5*LN(C160)+$I$6*C160)+6.03369445217945</f>
        <v>6.0898395895863757</v>
      </c>
      <c r="E160">
        <f t="shared" ref="E160:E223" si="21">($J$5*LN(C160)+$J$6*C160)+6.06345230278137</f>
        <v>6.1018107124518837</v>
      </c>
      <c r="F160" s="1">
        <f t="shared" ref="F160:F223" si="22">EXP(D160)</f>
        <v>441.35060823374016</v>
      </c>
      <c r="G160" s="1">
        <f t="shared" ref="G160:G223" si="23">EXP(E160)</f>
        <v>446.66582165231551</v>
      </c>
    </row>
    <row r="161" spans="3:7">
      <c r="C161">
        <v>13</v>
      </c>
      <c r="D161">
        <f t="shared" si="20"/>
        <v>6.0899480848309118</v>
      </c>
      <c r="E161">
        <f t="shared" si="21"/>
        <v>6.1019265431432927</v>
      </c>
      <c r="F161" s="1">
        <f t="shared" si="22"/>
        <v>441.3984952736177</v>
      </c>
      <c r="G161" s="1">
        <f t="shared" si="23"/>
        <v>446.71756225978362</v>
      </c>
    </row>
    <row r="162" spans="3:7">
      <c r="C162">
        <v>13.1</v>
      </c>
      <c r="D162">
        <f t="shared" si="20"/>
        <v>6.0900549823950421</v>
      </c>
      <c r="E162">
        <f t="shared" si="21"/>
        <v>6.1020414862344765</v>
      </c>
      <c r="F162" s="1">
        <f t="shared" si="22"/>
        <v>441.4456822196131</v>
      </c>
      <c r="G162" s="1">
        <f t="shared" si="23"/>
        <v>446.76891230838595</v>
      </c>
    </row>
    <row r="163" spans="3:7">
      <c r="C163">
        <v>13.2</v>
      </c>
      <c r="D163">
        <f t="shared" si="20"/>
        <v>6.0901603065784427</v>
      </c>
      <c r="E163">
        <f t="shared" si="21"/>
        <v>6.1021555552252549</v>
      </c>
      <c r="F163" s="1">
        <f t="shared" si="22"/>
        <v>441.49217957421354</v>
      </c>
      <c r="G163" s="1">
        <f t="shared" si="23"/>
        <v>446.81987769405396</v>
      </c>
    </row>
    <row r="164" spans="3:7">
      <c r="C164">
        <v>13.3</v>
      </c>
      <c r="D164">
        <f t="shared" si="20"/>
        <v>6.0902640811305977</v>
      </c>
      <c r="E164">
        <f t="shared" si="21"/>
        <v>6.1022687633097856</v>
      </c>
      <c r="F164" s="1">
        <f t="shared" si="22"/>
        <v>441.53799760476051</v>
      </c>
      <c r="G164" s="1">
        <f t="shared" si="23"/>
        <v>446.87046417988347</v>
      </c>
    </row>
    <row r="165" spans="3:7">
      <c r="C165">
        <v>13.4</v>
      </c>
      <c r="D165">
        <f t="shared" si="20"/>
        <v>6.0903663292672849</v>
      </c>
      <c r="E165">
        <f t="shared" si="21"/>
        <v>6.1023811233857224</v>
      </c>
      <c r="F165" s="1">
        <f t="shared" si="22"/>
        <v>441.58314635044042</v>
      </c>
      <c r="G165" s="1">
        <f t="shared" si="23"/>
        <v>446.92067740010043</v>
      </c>
    </row>
    <row r="166" spans="3:7">
      <c r="C166">
        <v>13.5</v>
      </c>
      <c r="D166">
        <f t="shared" si="20"/>
        <v>6.0904670736864484</v>
      </c>
      <c r="E166">
        <f t="shared" si="21"/>
        <v>6.102492648063035</v>
      </c>
      <c r="F166" s="1">
        <f t="shared" si="22"/>
        <v>441.6276356290175</v>
      </c>
      <c r="G166" s="1">
        <f t="shared" si="23"/>
        <v>446.97052286387981</v>
      </c>
    </row>
    <row r="167" spans="3:7">
      <c r="C167">
        <v>13.6</v>
      </c>
      <c r="D167">
        <f t="shared" si="20"/>
        <v>6.0905663365834846</v>
      </c>
      <c r="E167">
        <f t="shared" si="21"/>
        <v>6.1026033496725001</v>
      </c>
      <c r="F167" s="1">
        <f t="shared" si="22"/>
        <v>441.67147504331894</v>
      </c>
      <c r="G167" s="1">
        <f t="shared" si="23"/>
        <v>447.02000595902285</v>
      </c>
    </row>
    <row r="168" spans="3:7">
      <c r="C168">
        <v>13.7</v>
      </c>
      <c r="D168">
        <f t="shared" si="20"/>
        <v>6.0906641396659698</v>
      </c>
      <c r="E168">
        <f t="shared" si="21"/>
        <v>6.1027132402738804</v>
      </c>
      <c r="F168" s="1">
        <f t="shared" si="22"/>
        <v>441.71467398748445</v>
      </c>
      <c r="G168" s="1">
        <f t="shared" si="23"/>
        <v>447.06913195549993</v>
      </c>
    </row>
    <row r="169" spans="3:7">
      <c r="C169">
        <v>13.8</v>
      </c>
      <c r="D169">
        <f t="shared" si="20"/>
        <v>6.0907605041678554</v>
      </c>
      <c r="E169">
        <f t="shared" si="21"/>
        <v>6.102822331663817</v>
      </c>
      <c r="F169" s="1">
        <f t="shared" si="22"/>
        <v>441.75724165299187</v>
      </c>
      <c r="G169" s="1">
        <f t="shared" si="23"/>
        <v>447.117906008869</v>
      </c>
    </row>
    <row r="170" spans="3:7">
      <c r="C170">
        <v>13.9</v>
      </c>
      <c r="D170">
        <f t="shared" si="20"/>
        <v>6.0908554508631392</v>
      </c>
      <c r="E170">
        <f t="shared" si="21"/>
        <v>6.1029306353834194</v>
      </c>
      <c r="F170" s="1">
        <f t="shared" si="22"/>
        <v>441.79918703446066</v>
      </c>
      <c r="G170" s="1">
        <f t="shared" si="23"/>
        <v>447.16633316356376</v>
      </c>
    </row>
    <row r="171" spans="3:7">
      <c r="C171">
        <v>14</v>
      </c>
      <c r="D171">
        <f t="shared" si="20"/>
        <v>6.0909490000790623</v>
      </c>
      <c r="E171">
        <f t="shared" si="21"/>
        <v>6.1030381627255981</v>
      </c>
      <c r="F171" s="1">
        <f t="shared" si="22"/>
        <v>441.84051893525651</v>
      </c>
      <c r="G171" s="1">
        <f t="shared" si="23"/>
        <v>447.21441835607072</v>
      </c>
    </row>
    <row r="172" spans="3:7">
      <c r="C172">
        <v>14.100000000000001</v>
      </c>
      <c r="D172">
        <f t="shared" si="20"/>
        <v>6.0910411717088211</v>
      </c>
      <c r="E172">
        <f t="shared" si="21"/>
        <v>6.1031449247421312</v>
      </c>
      <c r="F172" s="1">
        <f t="shared" si="22"/>
        <v>441.8812459728901</v>
      </c>
      <c r="G172" s="1">
        <f t="shared" si="23"/>
        <v>447.26216641799147</v>
      </c>
    </row>
    <row r="173" spans="3:7">
      <c r="C173">
        <v>14.2</v>
      </c>
      <c r="D173">
        <f t="shared" si="20"/>
        <v>6.0911319852238446</v>
      </c>
      <c r="E173">
        <f t="shared" si="21"/>
        <v>6.1032509322504778</v>
      </c>
      <c r="F173" s="1">
        <f t="shared" si="22"/>
        <v>441.92137658423326</v>
      </c>
      <c r="G173" s="1">
        <f t="shared" si="23"/>
        <v>447.30958207899477</v>
      </c>
    </row>
    <row r="174" spans="3:7">
      <c r="C174">
        <v>14.3</v>
      </c>
      <c r="D174">
        <f t="shared" si="20"/>
        <v>6.0912214596856282</v>
      </c>
      <c r="E174">
        <f t="shared" si="21"/>
        <v>6.1033561958403579</v>
      </c>
      <c r="F174" s="1">
        <f t="shared" si="22"/>
        <v>441.96091903054696</v>
      </c>
      <c r="G174" s="1">
        <f t="shared" si="23"/>
        <v>447.35666996966893</v>
      </c>
    </row>
    <row r="175" spans="3:7">
      <c r="C175">
        <v>14.4</v>
      </c>
      <c r="D175">
        <f t="shared" si="20"/>
        <v>6.0913096137571632</v>
      </c>
      <c r="E175">
        <f t="shared" si="21"/>
        <v>6.1034607258800992</v>
      </c>
      <c r="F175" s="1">
        <f t="shared" si="22"/>
        <v>441.99988140233944</v>
      </c>
      <c r="G175" s="1">
        <f t="shared" si="23"/>
        <v>447.40343462427239</v>
      </c>
    </row>
    <row r="176" spans="3:7">
      <c r="C176">
        <v>14.5</v>
      </c>
      <c r="D176">
        <f t="shared" si="20"/>
        <v>6.0913964657139665</v>
      </c>
      <c r="E176">
        <f t="shared" si="21"/>
        <v>6.1035645325227676</v>
      </c>
      <c r="F176" s="1">
        <f t="shared" si="22"/>
        <v>442.03827162405491</v>
      </c>
      <c r="G176" s="1">
        <f t="shared" si="23"/>
        <v>447.44988048339172</v>
      </c>
    </row>
    <row r="177" spans="3:7">
      <c r="C177">
        <v>14.600000000000001</v>
      </c>
      <c r="D177">
        <f t="shared" si="20"/>
        <v>6.0914820334547359</v>
      </c>
      <c r="E177">
        <f t="shared" si="21"/>
        <v>6.1036676257120837</v>
      </c>
      <c r="F177" s="1">
        <f t="shared" si="22"/>
        <v>442.0760974586039</v>
      </c>
      <c r="G177" s="1">
        <f t="shared" si="23"/>
        <v>447.49601189650622</v>
      </c>
    </row>
    <row r="178" spans="3:7">
      <c r="C178">
        <v>14.7</v>
      </c>
      <c r="D178">
        <f t="shared" si="20"/>
        <v>6.0915663345116364</v>
      </c>
      <c r="E178">
        <f t="shared" si="21"/>
        <v>6.1037700151881396</v>
      </c>
      <c r="F178" s="1">
        <f t="shared" si="22"/>
        <v>442.11336651173832</v>
      </c>
      <c r="G178" s="1">
        <f t="shared" si="23"/>
        <v>447.54183312446713</v>
      </c>
    </row>
    <row r="179" spans="3:7">
      <c r="C179">
        <v>14.8</v>
      </c>
      <c r="D179">
        <f t="shared" si="20"/>
        <v>6.0916493860602419</v>
      </c>
      <c r="E179">
        <f t="shared" si="21"/>
        <v>6.1038717104929203</v>
      </c>
      <c r="F179" s="1">
        <f t="shared" si="22"/>
        <v>442.15008623628017</v>
      </c>
      <c r="G179" s="1">
        <f t="shared" si="23"/>
        <v>447.58734834189158</v>
      </c>
    </row>
    <row r="180" spans="3:7">
      <c r="C180">
        <v>14.9</v>
      </c>
      <c r="D180">
        <f t="shared" si="20"/>
        <v>6.0917312049291379</v>
      </c>
      <c r="E180">
        <f t="shared" si="21"/>
        <v>6.1039727209756407</v>
      </c>
      <c r="F180" s="1">
        <f t="shared" si="22"/>
        <v>442.18626393620735</v>
      </c>
      <c r="G180" s="1">
        <f t="shared" si="23"/>
        <v>447.63256163947722</v>
      </c>
    </row>
    <row r="181" spans="3:7">
      <c r="C181">
        <v>15</v>
      </c>
      <c r="D181">
        <f t="shared" si="20"/>
        <v>6.0918118076092096</v>
      </c>
      <c r="E181">
        <f t="shared" si="21"/>
        <v>6.1040730557979028</v>
      </c>
      <c r="F181" s="1">
        <f t="shared" si="22"/>
        <v>442.22190677060621</v>
      </c>
      <c r="G181" s="1">
        <f t="shared" si="23"/>
        <v>447.67747702623905</v>
      </c>
    </row>
    <row r="182" spans="3:7">
      <c r="C182">
        <v>15.100000000000001</v>
      </c>
      <c r="D182">
        <f t="shared" si="20"/>
        <v>6.0918912102626139</v>
      </c>
      <c r="E182">
        <f t="shared" si="21"/>
        <v>6.1041727239386825</v>
      </c>
      <c r="F182" s="1">
        <f t="shared" si="22"/>
        <v>442.25702175749046</v>
      </c>
      <c r="G182" s="1">
        <f t="shared" si="23"/>
        <v>447.72209843167246</v>
      </c>
    </row>
    <row r="183" spans="3:7">
      <c r="C183">
        <v>15.2</v>
      </c>
      <c r="D183">
        <f t="shared" si="20"/>
        <v>6.0919694287314599</v>
      </c>
      <c r="E183">
        <f t="shared" si="21"/>
        <v>6.1042717341991528</v>
      </c>
      <c r="F183" s="1">
        <f t="shared" si="22"/>
        <v>442.2916157774967</v>
      </c>
      <c r="G183" s="1">
        <f t="shared" si="23"/>
        <v>447.76642970784593</v>
      </c>
    </row>
    <row r="184" spans="3:7">
      <c r="C184">
        <v>15.3</v>
      </c>
      <c r="D184">
        <f t="shared" si="20"/>
        <v>6.092046478546207</v>
      </c>
      <c r="E184">
        <f t="shared" si="21"/>
        <v>6.1043700952073454</v>
      </c>
      <c r="F184" s="1">
        <f t="shared" si="22"/>
        <v>442.32569557746081</v>
      </c>
      <c r="G184" s="1">
        <f t="shared" si="23"/>
        <v>447.81047463142284</v>
      </c>
    </row>
    <row r="185" spans="3:7">
      <c r="C185">
        <v>15.4</v>
      </c>
      <c r="D185">
        <f t="shared" si="20"/>
        <v>6.0921223749337789</v>
      </c>
      <c r="E185">
        <f t="shared" si="21"/>
        <v>6.1044678154226633</v>
      </c>
      <c r="F185" s="1">
        <f t="shared" si="22"/>
        <v>442.35926777387351</v>
      </c>
      <c r="G185" s="1">
        <f t="shared" si="23"/>
        <v>447.85423690561998</v>
      </c>
    </row>
    <row r="186" spans="3:7">
      <c r="C186">
        <v>15.5</v>
      </c>
      <c r="D186">
        <f t="shared" si="20"/>
        <v>6.0921971328254303</v>
      </c>
      <c r="E186">
        <f t="shared" si="21"/>
        <v>6.1045649031402478</v>
      </c>
      <c r="F186" s="1">
        <f t="shared" si="22"/>
        <v>442.3923388562315</v>
      </c>
      <c r="G186" s="1">
        <f t="shared" si="23"/>
        <v>447.89772016210264</v>
      </c>
    </row>
    <row r="187" spans="3:7">
      <c r="C187">
        <v>15.600000000000001</v>
      </c>
      <c r="D187">
        <f t="shared" si="20"/>
        <v>6.0922707668643481</v>
      </c>
      <c r="E187">
        <f t="shared" si="21"/>
        <v>6.1046613664952023</v>
      </c>
      <c r="F187" s="1">
        <f t="shared" si="22"/>
        <v>442.42491519027658</v>
      </c>
      <c r="G187" s="1">
        <f t="shared" si="23"/>
        <v>447.94092796281711</v>
      </c>
    </row>
    <row r="188" spans="3:7">
      <c r="C188">
        <v>15.7</v>
      </c>
      <c r="D188">
        <f t="shared" si="20"/>
        <v>6.0923432914130151</v>
      </c>
      <c r="E188">
        <f t="shared" si="21"/>
        <v>6.1047572134666837</v>
      </c>
      <c r="F188" s="1">
        <f t="shared" si="22"/>
        <v>442.45700302113346</v>
      </c>
      <c r="G188" s="1">
        <f t="shared" si="23"/>
        <v>447.98386380176709</v>
      </c>
    </row>
    <row r="189" spans="3:7">
      <c r="C189">
        <v>15.8</v>
      </c>
      <c r="D189">
        <f t="shared" si="20"/>
        <v>6.0924147205603392</v>
      </c>
      <c r="E189">
        <f t="shared" si="21"/>
        <v>6.1048524518818637</v>
      </c>
      <c r="F189" s="1">
        <f t="shared" si="22"/>
        <v>442.48860847634876</v>
      </c>
      <c r="G189" s="1">
        <f t="shared" si="23"/>
        <v>448.02653110673282</v>
      </c>
    </row>
    <row r="190" spans="3:7">
      <c r="C190">
        <v>15.9</v>
      </c>
      <c r="D190">
        <f t="shared" si="20"/>
        <v>6.0924850681285569</v>
      </c>
      <c r="E190">
        <f t="shared" si="21"/>
        <v>6.1049470894197624</v>
      </c>
      <c r="F190" s="1">
        <f t="shared" si="22"/>
        <v>442.51973756883427</v>
      </c>
      <c r="G190" s="1">
        <f t="shared" si="23"/>
        <v>448.06893324093522</v>
      </c>
    </row>
    <row r="191" spans="3:7">
      <c r="C191">
        <v>16</v>
      </c>
      <c r="D191">
        <f t="shared" si="20"/>
        <v>6.0925543476799238</v>
      </c>
      <c r="E191">
        <f t="shared" si="21"/>
        <v>6.1050411336149661</v>
      </c>
      <c r="F191" s="1">
        <f t="shared" si="22"/>
        <v>442.55039619971984</v>
      </c>
      <c r="G191" s="1">
        <f t="shared" si="23"/>
        <v>448.11107350465016</v>
      </c>
    </row>
    <row r="192" spans="3:7">
      <c r="C192">
        <v>16.100000000000001</v>
      </c>
      <c r="D192">
        <f t="shared" si="20"/>
        <v>6.0926225725231911</v>
      </c>
      <c r="E192">
        <f t="shared" si="21"/>
        <v>6.1051345918612254</v>
      </c>
      <c r="F192" s="1">
        <f t="shared" si="22"/>
        <v>442.58059016111588</v>
      </c>
      <c r="G192" s="1">
        <f t="shared" si="23"/>
        <v>448.15295513677074</v>
      </c>
    </row>
    <row r="193" spans="3:7">
      <c r="C193">
        <v>16.2</v>
      </c>
      <c r="D193">
        <f t="shared" si="20"/>
        <v>6.0926897557198849</v>
      </c>
      <c r="E193">
        <f t="shared" si="21"/>
        <v>6.1052274714149446</v>
      </c>
      <c r="F193" s="1">
        <f t="shared" si="22"/>
        <v>442.61032513879178</v>
      </c>
      <c r="G193" s="1">
        <f t="shared" si="23"/>
        <v>448.19458131632234</v>
      </c>
    </row>
    <row r="194" spans="3:7">
      <c r="C194">
        <v>16.3</v>
      </c>
      <c r="D194">
        <f t="shared" si="20"/>
        <v>6.0927559100903936</v>
      </c>
      <c r="E194">
        <f t="shared" si="21"/>
        <v>6.1053197793985605</v>
      </c>
      <c r="F194" s="1">
        <f t="shared" si="22"/>
        <v>442.63960671477344</v>
      </c>
      <c r="G194" s="1">
        <f t="shared" si="23"/>
        <v>448.2359551639301</v>
      </c>
    </row>
    <row r="195" spans="3:7">
      <c r="C195">
        <v>16.399999999999999</v>
      </c>
      <c r="D195">
        <f t="shared" si="20"/>
        <v>6.0928210482198644</v>
      </c>
      <c r="E195">
        <f t="shared" si="21"/>
        <v>6.1054115228038217</v>
      </c>
      <c r="F195" s="1">
        <f t="shared" si="22"/>
        <v>442.66844036985947</v>
      </c>
      <c r="G195" s="1">
        <f t="shared" si="23"/>
        <v>448.27707974324295</v>
      </c>
    </row>
    <row r="196" spans="3:7">
      <c r="C196">
        <v>16.5</v>
      </c>
      <c r="D196">
        <f t="shared" si="20"/>
        <v>6.0928851824639265</v>
      </c>
      <c r="E196">
        <f t="shared" si="21"/>
        <v>6.105502708494968</v>
      </c>
      <c r="F196" s="1">
        <f t="shared" si="22"/>
        <v>442.69683148606441</v>
      </c>
      <c r="G196" s="1">
        <f t="shared" si="23"/>
        <v>448.31795806231497</v>
      </c>
    </row>
    <row r="197" spans="3:7">
      <c r="C197">
        <v>16.600000000000001</v>
      </c>
      <c r="D197">
        <f t="shared" si="20"/>
        <v>6.0929483249542375</v>
      </c>
      <c r="E197">
        <f t="shared" si="21"/>
        <v>6.1055933432118072</v>
      </c>
      <c r="F197" s="1">
        <f t="shared" si="22"/>
        <v>442.72478534898625</v>
      </c>
      <c r="G197" s="1">
        <f t="shared" si="23"/>
        <v>448.3585930749415</v>
      </c>
    </row>
    <row r="198" spans="3:7">
      <c r="C198">
        <v>16.7</v>
      </c>
      <c r="D198">
        <f t="shared" si="20"/>
        <v>6.0930104876038635</v>
      </c>
      <c r="E198">
        <f t="shared" si="21"/>
        <v>6.1056834335727102</v>
      </c>
      <c r="F198" s="1">
        <f t="shared" si="22"/>
        <v>442.75230715010383</v>
      </c>
      <c r="G198" s="1">
        <f t="shared" si="23"/>
        <v>448.39898768196059</v>
      </c>
    </row>
    <row r="199" spans="3:7">
      <c r="C199">
        <v>16.8</v>
      </c>
      <c r="D199">
        <f t="shared" si="20"/>
        <v>6.0930716821124991</v>
      </c>
      <c r="E199">
        <f t="shared" si="21"/>
        <v>6.1057729860775076</v>
      </c>
      <c r="F199" s="1">
        <f t="shared" si="22"/>
        <v>442.77940198900632</v>
      </c>
      <c r="G199" s="1">
        <f t="shared" si="23"/>
        <v>448.43914473251152</v>
      </c>
    </row>
    <row r="200" spans="3:7">
      <c r="C200">
        <v>16.899999999999999</v>
      </c>
      <c r="D200">
        <f t="shared" si="20"/>
        <v>6.0931319199715341</v>
      </c>
      <c r="E200">
        <f t="shared" si="21"/>
        <v>6.1058620071103054</v>
      </c>
      <c r="F200" s="1">
        <f t="shared" si="22"/>
        <v>442.80607487555773</v>
      </c>
      <c r="G200" s="1">
        <f t="shared" si="23"/>
        <v>448.47906702525808</v>
      </c>
    </row>
    <row r="201" spans="3:7">
      <c r="C201">
        <v>17</v>
      </c>
      <c r="D201">
        <f t="shared" si="20"/>
        <v>6.0931912124689678</v>
      </c>
      <c r="E201">
        <f t="shared" si="21"/>
        <v>6.1059505029422132</v>
      </c>
      <c r="F201" s="1">
        <f t="shared" si="22"/>
        <v>442.8323307319958</v>
      </c>
      <c r="G201" s="1">
        <f t="shared" si="23"/>
        <v>448.5187573095742</v>
      </c>
    </row>
    <row r="202" spans="3:7">
      <c r="C202">
        <v>17.100000000000001</v>
      </c>
      <c r="D202">
        <f t="shared" si="20"/>
        <v>6.0932495706941827</v>
      </c>
      <c r="E202">
        <f t="shared" si="21"/>
        <v>6.106038479733999</v>
      </c>
      <c r="F202" s="1">
        <f t="shared" si="22"/>
        <v>442.85817439497293</v>
      </c>
      <c r="G202" s="1">
        <f t="shared" si="23"/>
        <v>448.5582182866977</v>
      </c>
    </row>
    <row r="203" spans="3:7">
      <c r="C203">
        <v>17.2</v>
      </c>
      <c r="D203">
        <f t="shared" si="20"/>
        <v>6.0933070055425738</v>
      </c>
      <c r="E203">
        <f t="shared" si="21"/>
        <v>6.106125943538661</v>
      </c>
      <c r="F203" s="1">
        <f t="shared" si="22"/>
        <v>442.88361061753386</v>
      </c>
      <c r="G203" s="1">
        <f t="shared" si="23"/>
        <v>448.59745261084805</v>
      </c>
    </row>
    <row r="204" spans="3:7">
      <c r="C204">
        <v>17.3</v>
      </c>
      <c r="D204">
        <f t="shared" si="20"/>
        <v>6.0933635277200509</v>
      </c>
      <c r="E204">
        <f t="shared" si="21"/>
        <v>6.1062129003039258</v>
      </c>
      <c r="F204" s="1">
        <f t="shared" si="22"/>
        <v>442.90864407104084</v>
      </c>
      <c r="G204" s="1">
        <f t="shared" si="23"/>
        <v>448.63646289031237</v>
      </c>
    </row>
    <row r="205" spans="3:7">
      <c r="C205">
        <v>17.399999999999999</v>
      </c>
      <c r="D205">
        <f t="shared" si="20"/>
        <v>6.0934191477474027</v>
      </c>
      <c r="E205">
        <f t="shared" si="21"/>
        <v>6.1062993558746772</v>
      </c>
      <c r="F205" s="1">
        <f t="shared" si="22"/>
        <v>442.93327934703944</v>
      </c>
      <c r="G205" s="1">
        <f t="shared" si="23"/>
        <v>448.67525168850113</v>
      </c>
    </row>
    <row r="206" spans="3:7">
      <c r="C206">
        <v>17.5</v>
      </c>
      <c r="D206">
        <f t="shared" si="20"/>
        <v>6.0934738759645457</v>
      </c>
      <c r="E206">
        <f t="shared" si="21"/>
        <v>6.1063853159953112</v>
      </c>
      <c r="F206" s="1">
        <f t="shared" si="22"/>
        <v>442.95752095907551</v>
      </c>
      <c r="G206" s="1">
        <f t="shared" si="23"/>
        <v>448.71382152497193</v>
      </c>
    </row>
    <row r="207" spans="3:7">
      <c r="C207">
        <v>17.600000000000001</v>
      </c>
      <c r="D207">
        <f t="shared" si="20"/>
        <v>6.0935277225346409</v>
      </c>
      <c r="E207">
        <f t="shared" si="21"/>
        <v>6.1064707863120313</v>
      </c>
      <c r="F207" s="1">
        <f t="shared" si="22"/>
        <v>442.98137334445585</v>
      </c>
      <c r="G207" s="1">
        <f t="shared" si="23"/>
        <v>448.75217487642755</v>
      </c>
    </row>
    <row r="208" spans="3:7">
      <c r="C208">
        <v>17.7</v>
      </c>
      <c r="D208">
        <f t="shared" si="20"/>
        <v>6.0935806974481039</v>
      </c>
      <c r="E208">
        <f t="shared" si="21"/>
        <v>6.1065557723750663</v>
      </c>
      <c r="F208" s="1">
        <f t="shared" si="22"/>
        <v>443.00484086596396</v>
      </c>
      <c r="G208" s="1">
        <f t="shared" si="23"/>
        <v>448.79031417768027</v>
      </c>
    </row>
    <row r="209" spans="3:7">
      <c r="C209">
        <v>17.8</v>
      </c>
      <c r="D209">
        <f t="shared" si="20"/>
        <v>6.093632810526497</v>
      </c>
      <c r="E209">
        <f t="shared" si="21"/>
        <v>6.1066402796408399</v>
      </c>
      <c r="F209" s="1">
        <f t="shared" si="22"/>
        <v>443.02792781352525</v>
      </c>
      <c r="G209" s="1">
        <f t="shared" si="23"/>
        <v>448.82824182259532</v>
      </c>
    </row>
    <row r="210" spans="3:7">
      <c r="C210">
        <v>17.899999999999999</v>
      </c>
      <c r="D210">
        <f t="shared" si="20"/>
        <v>6.0936840714263107</v>
      </c>
      <c r="E210">
        <f t="shared" si="21"/>
        <v>6.1067243134740705</v>
      </c>
      <c r="F210" s="1">
        <f t="shared" si="22"/>
        <v>443.05063840582528</v>
      </c>
      <c r="G210" s="1">
        <f t="shared" si="23"/>
        <v>448.86596016500408</v>
      </c>
    </row>
    <row r="211" spans="3:7">
      <c r="C211">
        <v>18</v>
      </c>
      <c r="D211">
        <f t="shared" si="20"/>
        <v>6.0937344896426469</v>
      </c>
      <c r="E211">
        <f t="shared" si="21"/>
        <v>6.1068078791498124</v>
      </c>
      <c r="F211" s="1">
        <f t="shared" si="22"/>
        <v>443.07297679188633</v>
      </c>
      <c r="G211" s="1">
        <f t="shared" si="23"/>
        <v>448.90347151959179</v>
      </c>
    </row>
    <row r="212" spans="3:7">
      <c r="C212">
        <v>18.100000000000001</v>
      </c>
      <c r="D212">
        <f t="shared" si="20"/>
        <v>6.0937840745127883</v>
      </c>
      <c r="E212">
        <f t="shared" si="21"/>
        <v>6.1068909818554467</v>
      </c>
      <c r="F212" s="1">
        <f t="shared" si="22"/>
        <v>443.0949470525955</v>
      </c>
      <c r="G212" s="1">
        <f t="shared" si="23"/>
        <v>448.94077816276371</v>
      </c>
    </row>
    <row r="213" spans="3:7">
      <c r="C213">
        <v>18.200000000000003</v>
      </c>
      <c r="D213">
        <f t="shared" si="20"/>
        <v>6.0938328352196844</v>
      </c>
      <c r="E213">
        <f t="shared" si="21"/>
        <v>6.1069736266926107</v>
      </c>
      <c r="F213" s="1">
        <f t="shared" si="22"/>
        <v>443.11655320219722</v>
      </c>
      <c r="G213" s="1">
        <f t="shared" si="23"/>
        <v>448.97788233348422</v>
      </c>
    </row>
    <row r="214" spans="3:7">
      <c r="C214">
        <v>18.3</v>
      </c>
      <c r="D214">
        <f t="shared" si="20"/>
        <v>6.0938807807953292</v>
      </c>
      <c r="E214">
        <f t="shared" si="21"/>
        <v>6.10705581867908</v>
      </c>
      <c r="F214" s="1">
        <f t="shared" si="22"/>
        <v>443.13779918973972</v>
      </c>
      <c r="G214" s="1">
        <f t="shared" si="23"/>
        <v>449.01478623409565</v>
      </c>
    </row>
    <row r="215" spans="3:7">
      <c r="C215">
        <v>18.399999999999999</v>
      </c>
      <c r="D215">
        <f t="shared" si="20"/>
        <v>6.0939279201240533</v>
      </c>
      <c r="E215">
        <f t="shared" si="21"/>
        <v>6.1071375627505935</v>
      </c>
      <c r="F215" s="1">
        <f t="shared" si="22"/>
        <v>443.15868890048534</v>
      </c>
      <c r="G215" s="1">
        <f t="shared" si="23"/>
        <v>449.05149203111245</v>
      </c>
    </row>
    <row r="216" spans="3:7">
      <c r="C216">
        <v>18.5</v>
      </c>
      <c r="D216">
        <f t="shared" si="20"/>
        <v>6.0939742619457258</v>
      </c>
      <c r="E216">
        <f t="shared" si="21"/>
        <v>6.1072188637626335</v>
      </c>
      <c r="F216" s="1">
        <f t="shared" si="22"/>
        <v>443.1792261572823</v>
      </c>
      <c r="G216" s="1">
        <f t="shared" si="23"/>
        <v>449.08800185599534</v>
      </c>
    </row>
    <row r="217" spans="3:7">
      <c r="C217">
        <v>18.600000000000001</v>
      </c>
      <c r="D217">
        <f t="shared" si="20"/>
        <v>6.0940198148588669</v>
      </c>
      <c r="E217">
        <f t="shared" si="21"/>
        <v>6.1072997264921574</v>
      </c>
      <c r="F217" s="1">
        <f t="shared" si="22"/>
        <v>443.19941472189782</v>
      </c>
      <c r="G217" s="1">
        <f t="shared" si="23"/>
        <v>449.12431780590549</v>
      </c>
    </row>
    <row r="218" spans="3:7">
      <c r="C218">
        <v>18.700000000000003</v>
      </c>
      <c r="D218">
        <f t="shared" si="20"/>
        <v>6.0940645873236843</v>
      </c>
      <c r="E218">
        <f t="shared" si="21"/>
        <v>6.1073801556392775</v>
      </c>
      <c r="F218" s="1">
        <f t="shared" si="22"/>
        <v>443.21925829632011</v>
      </c>
      <c r="G218" s="1">
        <f t="shared" si="23"/>
        <v>449.16044194443487</v>
      </c>
    </row>
    <row r="219" spans="3:7">
      <c r="C219">
        <v>18.8</v>
      </c>
      <c r="D219">
        <f t="shared" si="20"/>
        <v>6.0941085876650192</v>
      </c>
      <c r="E219">
        <f t="shared" si="21"/>
        <v>6.1074601558289086</v>
      </c>
      <c r="F219" s="1">
        <f t="shared" si="22"/>
        <v>443.23876052402056</v>
      </c>
      <c r="G219" s="1">
        <f t="shared" si="23"/>
        <v>449.19637630232376</v>
      </c>
    </row>
    <row r="220" spans="3:7">
      <c r="C220">
        <v>18.899999999999999</v>
      </c>
      <c r="D220">
        <f t="shared" si="20"/>
        <v>6.0941518240752215</v>
      </c>
      <c r="E220">
        <f t="shared" si="21"/>
        <v>6.1075397316123539</v>
      </c>
      <c r="F220" s="1">
        <f t="shared" si="22"/>
        <v>443.25792499118654</v>
      </c>
      <c r="G220" s="1">
        <f t="shared" si="23"/>
        <v>449.23212287815085</v>
      </c>
    </row>
    <row r="221" spans="3:7">
      <c r="C221">
        <v>19</v>
      </c>
      <c r="D221">
        <f t="shared" si="20"/>
        <v>6.094194304616944</v>
      </c>
      <c r="E221">
        <f t="shared" si="21"/>
        <v>6.1076188874688659</v>
      </c>
      <c r="F221" s="1">
        <f t="shared" si="22"/>
        <v>443.27675522791947</v>
      </c>
      <c r="G221" s="1">
        <f t="shared" si="23"/>
        <v>449.26768363901266</v>
      </c>
    </row>
    <row r="222" spans="3:7">
      <c r="C222">
        <v>19.100000000000001</v>
      </c>
      <c r="D222">
        <f t="shared" si="20"/>
        <v>6.0942360372258699</v>
      </c>
      <c r="E222">
        <f t="shared" si="21"/>
        <v>6.1076976278071582</v>
      </c>
      <c r="F222" s="1">
        <f t="shared" si="22"/>
        <v>443.29525470940445</v>
      </c>
      <c r="G222" s="1">
        <f t="shared" si="23"/>
        <v>449.30306052118175</v>
      </c>
    </row>
    <row r="223" spans="3:7">
      <c r="C223">
        <v>19.200000000000003</v>
      </c>
      <c r="D223">
        <f t="shared" si="20"/>
        <v>6.0942770297133606</v>
      </c>
      <c r="E223">
        <f t="shared" si="21"/>
        <v>6.1077759569668757</v>
      </c>
      <c r="F223" s="1">
        <f t="shared" si="22"/>
        <v>443.31342685704601</v>
      </c>
      <c r="G223" s="1">
        <f t="shared" si="23"/>
        <v>449.3382554307467</v>
      </c>
    </row>
    <row r="224" spans="3:7">
      <c r="C224">
        <v>19.3</v>
      </c>
      <c r="D224">
        <f t="shared" ref="D224:D287" si="24">($I$5*LN(C224)+$I$6*C224)+6.03369445217945</f>
        <v>6.0943172897690427</v>
      </c>
      <c r="E224">
        <f t="shared" ref="E224:E287" si="25">($J$5*LN(C224)+$J$6*C224)+6.06345230278137</f>
        <v>6.1078538792200323</v>
      </c>
      <c r="F224" s="1">
        <f t="shared" ref="F224:F287" si="26">EXP(D224)</f>
        <v>443.33127503957792</v>
      </c>
      <c r="G224" s="1">
        <f t="shared" ref="G224:G287" si="27">EXP(E224)</f>
        <v>449.3732702442382</v>
      </c>
    </row>
    <row r="225" spans="3:7">
      <c r="C225">
        <v>19.399999999999999</v>
      </c>
      <c r="D225">
        <f t="shared" si="24"/>
        <v>6.0943568249633202</v>
      </c>
      <c r="E225">
        <f t="shared" si="25"/>
        <v>6.1079313987724086</v>
      </c>
      <c r="F225" s="1">
        <f t="shared" si="26"/>
        <v>443.34880257414085</v>
      </c>
      <c r="G225" s="1">
        <f t="shared" si="27"/>
        <v>449.40810680923744</v>
      </c>
    </row>
    <row r="226" spans="3:7">
      <c r="C226">
        <v>19.5</v>
      </c>
      <c r="D226">
        <f t="shared" si="24"/>
        <v>6.0943956427498316</v>
      </c>
      <c r="E226">
        <f t="shared" si="25"/>
        <v>6.1080085197649154</v>
      </c>
      <c r="F226" s="1">
        <f t="shared" si="26"/>
        <v>443.36601272733714</v>
      </c>
      <c r="G226" s="1">
        <f t="shared" si="27"/>
        <v>449.44276694497006</v>
      </c>
    </row>
    <row r="227" spans="3:7">
      <c r="C227">
        <v>19.600000000000001</v>
      </c>
      <c r="D227">
        <f t="shared" si="24"/>
        <v>6.094433750467835</v>
      </c>
      <c r="E227">
        <f t="shared" si="25"/>
        <v>6.1080852462749169</v>
      </c>
      <c r="F227" s="1">
        <f t="shared" si="26"/>
        <v>443.38290871625418</v>
      </c>
      <c r="G227" s="1">
        <f t="shared" si="27"/>
        <v>449.47725244288216</v>
      </c>
    </row>
    <row r="228" spans="3:7">
      <c r="C228">
        <v>19.700000000000003</v>
      </c>
      <c r="D228">
        <f t="shared" si="24"/>
        <v>6.0944711553445368</v>
      </c>
      <c r="E228">
        <f t="shared" si="25"/>
        <v>6.1081615823175284</v>
      </c>
      <c r="F228" s="1">
        <f t="shared" si="26"/>
        <v>443.39949370946425</v>
      </c>
      <c r="G228" s="1">
        <f t="shared" si="27"/>
        <v>449.51156506720582</v>
      </c>
    </row>
    <row r="229" spans="3:7">
      <c r="C229">
        <v>19.8</v>
      </c>
      <c r="D229">
        <f t="shared" si="24"/>
        <v>6.0945078644973636</v>
      </c>
      <c r="E229">
        <f t="shared" si="25"/>
        <v>6.1082375318468767</v>
      </c>
      <c r="F229" s="1">
        <f t="shared" si="26"/>
        <v>443.41577082799995</v>
      </c>
      <c r="G229" s="1">
        <f t="shared" si="27"/>
        <v>449.54570655550788</v>
      </c>
    </row>
    <row r="230" spans="3:7">
      <c r="C230">
        <v>19.899999999999999</v>
      </c>
      <c r="D230">
        <f t="shared" si="24"/>
        <v>6.0945438849361722</v>
      </c>
      <c r="E230">
        <f t="shared" si="25"/>
        <v>6.1083130987573266</v>
      </c>
      <c r="F230" s="1">
        <f t="shared" si="26"/>
        <v>443.43174314630306</v>
      </c>
      <c r="G230" s="1">
        <f t="shared" si="27"/>
        <v>449.57967861922413</v>
      </c>
    </row>
    <row r="231" spans="3:7">
      <c r="C231">
        <v>20</v>
      </c>
      <c r="D231">
        <f t="shared" si="24"/>
        <v>6.0945792235654075</v>
      </c>
      <c r="E231">
        <f t="shared" si="25"/>
        <v>6.1083882868846793</v>
      </c>
      <c r="F231" s="1">
        <f t="shared" si="26"/>
        <v>443.44741369315147</v>
      </c>
      <c r="G231" s="1">
        <f t="shared" si="27"/>
        <v>449.61348294418133</v>
      </c>
    </row>
    <row r="232" spans="3:7">
      <c r="C232">
        <v>20.100000000000001</v>
      </c>
      <c r="D232">
        <f t="shared" si="24"/>
        <v>6.0946138871862061</v>
      </c>
      <c r="E232">
        <f t="shared" si="25"/>
        <v>6.108463100007345</v>
      </c>
      <c r="F232" s="1">
        <f t="shared" si="26"/>
        <v>443.46278545256274</v>
      </c>
      <c r="G232" s="1">
        <f t="shared" si="27"/>
        <v>449.64712119110845</v>
      </c>
    </row>
    <row r="233" spans="3:7">
      <c r="C233">
        <v>20.200000000000003</v>
      </c>
      <c r="D233">
        <f t="shared" si="24"/>
        <v>6.0946478824984434</v>
      </c>
      <c r="E233">
        <f t="shared" si="25"/>
        <v>6.1085375418474772</v>
      </c>
      <c r="F233" s="1">
        <f t="shared" si="26"/>
        <v>443.47786136467352</v>
      </c>
      <c r="G233" s="1">
        <f t="shared" si="27"/>
        <v>449.68059499613042</v>
      </c>
    </row>
    <row r="234" spans="3:7">
      <c r="C234">
        <v>20.3</v>
      </c>
      <c r="D234">
        <f t="shared" si="24"/>
        <v>6.0946812161027388</v>
      </c>
      <c r="E234">
        <f t="shared" si="25"/>
        <v>6.1086116160720856</v>
      </c>
      <c r="F234" s="1">
        <f t="shared" si="26"/>
        <v>443.49264432660141</v>
      </c>
      <c r="G234" s="1">
        <f t="shared" si="27"/>
        <v>449.71390597125327</v>
      </c>
    </row>
    <row r="235" spans="3:7">
      <c r="C235">
        <v>20.399999999999999</v>
      </c>
      <c r="D235">
        <f t="shared" si="24"/>
        <v>6.0947138945024042</v>
      </c>
      <c r="E235">
        <f t="shared" si="25"/>
        <v>6.1086853262941219</v>
      </c>
      <c r="F235" s="1">
        <f t="shared" si="26"/>
        <v>443.50713719328189</v>
      </c>
      <c r="G235" s="1">
        <f t="shared" si="27"/>
        <v>449.74705570483735</v>
      </c>
    </row>
    <row r="236" spans="3:7">
      <c r="C236">
        <v>20.5</v>
      </c>
      <c r="D236">
        <f t="shared" si="24"/>
        <v>6.0947459241053474</v>
      </c>
      <c r="E236">
        <f t="shared" si="25"/>
        <v>6.1087586760735348</v>
      </c>
      <c r="F236" s="1">
        <f t="shared" si="26"/>
        <v>443.52134277828708</v>
      </c>
      <c r="G236" s="1">
        <f t="shared" si="27"/>
        <v>449.78004576205683</v>
      </c>
    </row>
    <row r="237" spans="3:7">
      <c r="C237">
        <v>20.6</v>
      </c>
      <c r="D237">
        <f t="shared" si="24"/>
        <v>6.0947773112259291</v>
      </c>
      <c r="E237">
        <f t="shared" si="25"/>
        <v>6.1088316689183024</v>
      </c>
      <c r="F237" s="1">
        <f t="shared" si="26"/>
        <v>443.53526385462357</v>
      </c>
      <c r="G237" s="1">
        <f t="shared" si="27"/>
        <v>449.81287768534986</v>
      </c>
    </row>
    <row r="238" spans="3:7">
      <c r="C238">
        <v>20.700000000000003</v>
      </c>
      <c r="D238">
        <f t="shared" si="24"/>
        <v>6.0948080620867753</v>
      </c>
      <c r="E238">
        <f t="shared" si="25"/>
        <v>6.1089043082854397</v>
      </c>
      <c r="F238" s="1">
        <f t="shared" si="26"/>
        <v>443.54890315551177</v>
      </c>
      <c r="G238" s="1">
        <f t="shared" si="27"/>
        <v>449.84555299485766</v>
      </c>
    </row>
    <row r="239" spans="3:7">
      <c r="C239">
        <v>20.8</v>
      </c>
      <c r="D239">
        <f t="shared" si="24"/>
        <v>6.0948381828205465</v>
      </c>
      <c r="E239">
        <f t="shared" si="25"/>
        <v>6.1089765975819788</v>
      </c>
      <c r="F239" s="1">
        <f t="shared" si="26"/>
        <v>443.56226337514698</v>
      </c>
      <c r="G239" s="1">
        <f t="shared" si="27"/>
        <v>449.87807318885172</v>
      </c>
    </row>
    <row r="240" spans="3:7">
      <c r="C240">
        <v>20.9</v>
      </c>
      <c r="D240">
        <f t="shared" si="24"/>
        <v>6.094867679471661</v>
      </c>
      <c r="E240">
        <f t="shared" si="25"/>
        <v>6.1090485401659311</v>
      </c>
      <c r="F240" s="1">
        <f t="shared" si="26"/>
        <v>443.57534716944042</v>
      </c>
      <c r="G240" s="1">
        <f t="shared" si="27"/>
        <v>449.91043974415328</v>
      </c>
    </row>
    <row r="241" spans="3:7">
      <c r="C241">
        <v>21</v>
      </c>
      <c r="D241">
        <f t="shared" si="24"/>
        <v>6.0948965579979824</v>
      </c>
      <c r="E241">
        <f t="shared" si="25"/>
        <v>6.1091201393472208</v>
      </c>
      <c r="F241" s="1">
        <f t="shared" si="26"/>
        <v>443.58815715674507</v>
      </c>
      <c r="G241" s="1">
        <f t="shared" si="27"/>
        <v>449.94265411654015</v>
      </c>
    </row>
    <row r="242" spans="3:7">
      <c r="C242">
        <v>21.1</v>
      </c>
      <c r="D242">
        <f t="shared" si="24"/>
        <v>6.0949248242724643</v>
      </c>
      <c r="E242">
        <f t="shared" si="25"/>
        <v>6.1091913983885995</v>
      </c>
      <c r="F242" s="1">
        <f t="shared" si="26"/>
        <v>443.60069591856342</v>
      </c>
      <c r="G242" s="1">
        <f t="shared" si="27"/>
        <v>449.97471774114592</v>
      </c>
    </row>
    <row r="243" spans="3:7">
      <c r="C243">
        <v>21.200000000000003</v>
      </c>
      <c r="D243">
        <f t="shared" si="24"/>
        <v>6.0949524840847555</v>
      </c>
      <c r="E243">
        <f t="shared" si="25"/>
        <v>6.1092623205065388</v>
      </c>
      <c r="F243" s="1">
        <f t="shared" si="26"/>
        <v>443.61296600023809</v>
      </c>
      <c r="G243" s="1">
        <f t="shared" si="27"/>
        <v>450.00663203284853</v>
      </c>
    </row>
    <row r="244" spans="3:7">
      <c r="C244">
        <v>21.3</v>
      </c>
      <c r="D244">
        <f t="shared" si="24"/>
        <v>6.0949795431427649</v>
      </c>
      <c r="E244">
        <f t="shared" si="25"/>
        <v>6.1093329088721005</v>
      </c>
      <c r="F244" s="1">
        <f t="shared" si="26"/>
        <v>443.62496991162533</v>
      </c>
      <c r="G244" s="1">
        <f t="shared" si="27"/>
        <v>450.03839838664987</v>
      </c>
    </row>
    <row r="245" spans="3:7">
      <c r="C245">
        <v>21.4</v>
      </c>
      <c r="D245">
        <f t="shared" si="24"/>
        <v>6.0950060070742005</v>
      </c>
      <c r="E245">
        <f t="shared" si="25"/>
        <v>6.109403166611787</v>
      </c>
      <c r="F245" s="1">
        <f t="shared" si="26"/>
        <v>443.63671012775762</v>
      </c>
      <c r="G245" s="1">
        <f t="shared" si="27"/>
        <v>450.07001817804718</v>
      </c>
    </row>
    <row r="246" spans="3:7">
      <c r="C246">
        <v>21.5</v>
      </c>
      <c r="D246">
        <f t="shared" si="24"/>
        <v>6.0950318814280573</v>
      </c>
      <c r="E246">
        <f t="shared" si="25"/>
        <v>6.1094730968083741</v>
      </c>
      <c r="F246" s="1">
        <f t="shared" si="26"/>
        <v>443.64818908948405</v>
      </c>
      <c r="G246" s="1">
        <f t="shared" si="27"/>
        <v>450.10149276339553</v>
      </c>
    </row>
    <row r="247" spans="3:7">
      <c r="C247">
        <v>21.6</v>
      </c>
      <c r="D247">
        <f t="shared" si="24"/>
        <v>6.0950571716760829</v>
      </c>
      <c r="E247">
        <f t="shared" si="25"/>
        <v>6.109542702501721</v>
      </c>
      <c r="F247" s="1">
        <f t="shared" si="26"/>
        <v>443.65940920410134</v>
      </c>
      <c r="G247" s="1">
        <f t="shared" si="27"/>
        <v>450.13282348026132</v>
      </c>
    </row>
    <row r="248" spans="3:7">
      <c r="C248">
        <v>21.700000000000003</v>
      </c>
      <c r="D248">
        <f t="shared" si="24"/>
        <v>6.0950818832142035</v>
      </c>
      <c r="E248">
        <f t="shared" si="25"/>
        <v>6.1096119866895657</v>
      </c>
      <c r="F248" s="1">
        <f t="shared" si="26"/>
        <v>443.67037284596819</v>
      </c>
      <c r="G248" s="1">
        <f t="shared" si="27"/>
        <v>450.16401164776931</v>
      </c>
    </row>
    <row r="249" spans="3:7">
      <c r="C249">
        <v>21.8</v>
      </c>
      <c r="D249">
        <f t="shared" si="24"/>
        <v>6.0951060213639163</v>
      </c>
      <c r="E249">
        <f t="shared" si="25"/>
        <v>6.1096809523282953</v>
      </c>
      <c r="F249" s="1">
        <f t="shared" si="26"/>
        <v>443.68108235710446</v>
      </c>
      <c r="G249" s="1">
        <f t="shared" si="27"/>
        <v>450.19505856693866</v>
      </c>
    </row>
    <row r="250" spans="3:7">
      <c r="C250">
        <v>21.9</v>
      </c>
      <c r="D250">
        <f t="shared" si="24"/>
        <v>6.0951295913736558</v>
      </c>
      <c r="E250">
        <f t="shared" si="25"/>
        <v>6.1097496023337063</v>
      </c>
      <c r="F250" s="1">
        <f t="shared" si="26"/>
        <v>443.69154004778028</v>
      </c>
      <c r="G250" s="1">
        <f t="shared" si="27"/>
        <v>450.22596552101447</v>
      </c>
    </row>
    <row r="251" spans="3:7">
      <c r="C251">
        <v>22</v>
      </c>
      <c r="D251">
        <f t="shared" si="24"/>
        <v>6.0951525984201247</v>
      </c>
      <c r="E251">
        <f t="shared" si="25"/>
        <v>6.1098179395817445</v>
      </c>
      <c r="F251" s="1">
        <f t="shared" si="26"/>
        <v>443.70174819708922</v>
      </c>
      <c r="G251" s="1">
        <f t="shared" si="27"/>
        <v>450.25673377579045</v>
      </c>
    </row>
    <row r="252" spans="3:7">
      <c r="C252">
        <v>22.1</v>
      </c>
      <c r="D252">
        <f t="shared" si="24"/>
        <v>6.0951750476095903</v>
      </c>
      <c r="E252">
        <f t="shared" si="25"/>
        <v>6.1098859669092249</v>
      </c>
      <c r="F252" s="1">
        <f t="shared" si="26"/>
        <v>443.71170905350687</v>
      </c>
      <c r="G252" s="1">
        <f t="shared" si="27"/>
        <v>450.28736457992335</v>
      </c>
    </row>
    <row r="253" spans="3:7">
      <c r="C253">
        <v>22.200000000000003</v>
      </c>
      <c r="D253">
        <f t="shared" si="24"/>
        <v>6.095196943979162</v>
      </c>
      <c r="E253">
        <f t="shared" si="25"/>
        <v>6.109953687114543</v>
      </c>
      <c r="F253" s="1">
        <f t="shared" si="26"/>
        <v>443.72142483544138</v>
      </c>
      <c r="G253" s="1">
        <f t="shared" si="27"/>
        <v>450.31785916524296</v>
      </c>
    </row>
    <row r="254" spans="3:7">
      <c r="C254">
        <v>22.3</v>
      </c>
      <c r="D254">
        <f t="shared" si="24"/>
        <v>6.0952182924980338</v>
      </c>
      <c r="E254">
        <f t="shared" si="25"/>
        <v>6.1100211029583607</v>
      </c>
      <c r="F254" s="1">
        <f t="shared" si="26"/>
        <v>443.73089773176912</v>
      </c>
      <c r="G254" s="1">
        <f t="shared" si="27"/>
        <v>450.34821874705165</v>
      </c>
    </row>
    <row r="255" spans="3:7">
      <c r="C255">
        <v>22.4</v>
      </c>
      <c r="D255">
        <f t="shared" si="24"/>
        <v>6.0952390980686966</v>
      </c>
      <c r="E255">
        <f t="shared" si="25"/>
        <v>6.1100882171642841</v>
      </c>
      <c r="F255" s="1">
        <f t="shared" si="26"/>
        <v>443.74012990235707</v>
      </c>
      <c r="G255" s="1">
        <f t="shared" si="27"/>
        <v>450.37844452442005</v>
      </c>
    </row>
    <row r="256" spans="3:7">
      <c r="C256">
        <v>22.5</v>
      </c>
      <c r="D256">
        <f t="shared" si="24"/>
        <v>6.09525936552813</v>
      </c>
      <c r="E256">
        <f t="shared" si="25"/>
        <v>6.1101550324195255</v>
      </c>
      <c r="F256" s="1">
        <f t="shared" si="26"/>
        <v>443.74912347857702</v>
      </c>
      <c r="G256" s="1">
        <f t="shared" si="27"/>
        <v>450.40853768047594</v>
      </c>
    </row>
    <row r="257" spans="3:7">
      <c r="C257">
        <v>22.6</v>
      </c>
      <c r="D257">
        <f t="shared" si="24"/>
        <v>6.0952790996489625</v>
      </c>
      <c r="E257">
        <f t="shared" si="25"/>
        <v>6.1102215513755436</v>
      </c>
      <c r="F257" s="1">
        <f t="shared" si="26"/>
        <v>443.75788056380549</v>
      </c>
      <c r="G257" s="1">
        <f t="shared" si="27"/>
        <v>450.43849938268363</v>
      </c>
    </row>
    <row r="258" spans="3:7">
      <c r="C258">
        <v>22.700000000000003</v>
      </c>
      <c r="D258">
        <f t="shared" si="24"/>
        <v>6.0952983051406084</v>
      </c>
      <c r="E258">
        <f t="shared" si="25"/>
        <v>6.1102877766486801</v>
      </c>
      <c r="F258" s="1">
        <f t="shared" si="26"/>
        <v>443.76640323391422</v>
      </c>
      <c r="G258" s="1">
        <f t="shared" si="27"/>
        <v>450.46833078312187</v>
      </c>
    </row>
    <row r="259" spans="3:7">
      <c r="C259">
        <v>22.8</v>
      </c>
      <c r="D259">
        <f t="shared" si="24"/>
        <v>6.0953169866503805</v>
      </c>
      <c r="E259">
        <f t="shared" si="25"/>
        <v>6.1103537108207755</v>
      </c>
      <c r="F259" s="1">
        <f t="shared" si="26"/>
        <v>443.77469353775018</v>
      </c>
      <c r="G259" s="1">
        <f t="shared" si="27"/>
        <v>450.49803301875266</v>
      </c>
    </row>
    <row r="260" spans="3:7">
      <c r="C260">
        <v>22.9</v>
      </c>
      <c r="D260">
        <f t="shared" si="24"/>
        <v>6.0953351487645753</v>
      </c>
      <c r="E260">
        <f t="shared" si="25"/>
        <v>6.1104193564397722</v>
      </c>
      <c r="F260" s="1">
        <f t="shared" si="26"/>
        <v>443.78275349760372</v>
      </c>
      <c r="G260" s="1">
        <f t="shared" si="27"/>
        <v>450.52760721168443</v>
      </c>
    </row>
    <row r="261" spans="3:7">
      <c r="C261">
        <v>23</v>
      </c>
      <c r="D261">
        <f t="shared" si="24"/>
        <v>6.0953527960095366</v>
      </c>
      <c r="E261">
        <f t="shared" si="25"/>
        <v>6.1104847160203066</v>
      </c>
      <c r="F261" s="1">
        <f t="shared" si="26"/>
        <v>443.79058510966729</v>
      </c>
      <c r="G261" s="1">
        <f t="shared" si="27"/>
        <v>450.55705446943068</v>
      </c>
    </row>
    <row r="262" spans="3:7">
      <c r="C262">
        <v>23.1</v>
      </c>
      <c r="D262">
        <f t="shared" si="24"/>
        <v>6.0953699328526989</v>
      </c>
      <c r="E262">
        <f t="shared" si="25"/>
        <v>6.1105497920442859</v>
      </c>
      <c r="F262" s="1">
        <f t="shared" si="26"/>
        <v>443.79819034448593</v>
      </c>
      <c r="G262" s="1">
        <f t="shared" si="27"/>
        <v>450.5863758851616</v>
      </c>
    </row>
    <row r="263" spans="3:7">
      <c r="C263">
        <v>23.200000000000003</v>
      </c>
      <c r="D263">
        <f t="shared" si="24"/>
        <v>6.0953865637036015</v>
      </c>
      <c r="E263">
        <f t="shared" si="25"/>
        <v>6.1106145869614537</v>
      </c>
      <c r="F263" s="1">
        <f t="shared" si="26"/>
        <v>443.80557114739474</v>
      </c>
      <c r="G263" s="1">
        <f t="shared" si="27"/>
        <v>450.61557253795115</v>
      </c>
    </row>
    <row r="264" spans="3:7">
      <c r="C264">
        <v>23.3</v>
      </c>
      <c r="D264">
        <f t="shared" si="24"/>
        <v>6.0954026929148846</v>
      </c>
      <c r="E264">
        <f t="shared" si="25"/>
        <v>6.1106791031899448</v>
      </c>
      <c r="F264" s="1">
        <f t="shared" si="26"/>
        <v>443.81272943894902</v>
      </c>
      <c r="G264" s="1">
        <f t="shared" si="27"/>
        <v>450.64464549301925</v>
      </c>
    </row>
    <row r="265" spans="3:7">
      <c r="C265">
        <v>23.4</v>
      </c>
      <c r="D265">
        <f t="shared" si="24"/>
        <v>6.0954183247832683</v>
      </c>
      <c r="E265">
        <f t="shared" si="25"/>
        <v>6.1107433431168241</v>
      </c>
      <c r="F265" s="1">
        <f t="shared" si="26"/>
        <v>443.81966711534687</v>
      </c>
      <c r="G265" s="1">
        <f t="shared" si="27"/>
        <v>450.67359580196722</v>
      </c>
    </row>
    <row r="266" spans="3:7">
      <c r="C266">
        <v>23.5</v>
      </c>
      <c r="D266">
        <f t="shared" si="24"/>
        <v>6.0954334635505028</v>
      </c>
      <c r="E266">
        <f t="shared" si="25"/>
        <v>6.1108073090986217</v>
      </c>
      <c r="F266" s="1">
        <f t="shared" si="26"/>
        <v>443.82638604883948</v>
      </c>
      <c r="G266" s="1">
        <f t="shared" si="27"/>
        <v>450.70242450301117</v>
      </c>
    </row>
    <row r="267" spans="3:7">
      <c r="C267">
        <v>23.6</v>
      </c>
      <c r="D267">
        <f t="shared" si="24"/>
        <v>6.0954481134043021</v>
      </c>
      <c r="E267">
        <f t="shared" si="25"/>
        <v>6.1108710034618428</v>
      </c>
      <c r="F267" s="1">
        <f t="shared" si="26"/>
        <v>443.83288808813427</v>
      </c>
      <c r="G267" s="1">
        <f t="shared" si="27"/>
        <v>450.73113262120506</v>
      </c>
    </row>
    <row r="268" spans="3:7">
      <c r="C268">
        <v>23.700000000000003</v>
      </c>
      <c r="D268">
        <f t="shared" si="24"/>
        <v>6.0954622784792596</v>
      </c>
      <c r="E268">
        <f t="shared" si="25"/>
        <v>6.1109344285034854</v>
      </c>
      <c r="F268" s="1">
        <f t="shared" si="26"/>
        <v>443.8391750587902</v>
      </c>
      <c r="G268" s="1">
        <f t="shared" si="27"/>
        <v>450.75972116866654</v>
      </c>
    </row>
    <row r="269" spans="3:7">
      <c r="C269">
        <v>23.8</v>
      </c>
      <c r="D269">
        <f t="shared" si="24"/>
        <v>6.0954759628577406</v>
      </c>
      <c r="E269">
        <f t="shared" si="25"/>
        <v>6.1109975864915311</v>
      </c>
      <c r="F269" s="1">
        <f t="shared" si="26"/>
        <v>443.84524876360376</v>
      </c>
      <c r="G269" s="1">
        <f t="shared" si="27"/>
        <v>450.78819114479131</v>
      </c>
    </row>
    <row r="270" spans="3:7">
      <c r="C270">
        <v>23.9</v>
      </c>
      <c r="D270">
        <f t="shared" si="24"/>
        <v>6.0954891705707617</v>
      </c>
      <c r="E270">
        <f t="shared" si="25"/>
        <v>6.111060479665432</v>
      </c>
      <c r="F270" s="1">
        <f t="shared" si="26"/>
        <v>443.85111098298836</v>
      </c>
      <c r="G270" s="1">
        <f t="shared" si="27"/>
        <v>450.81654353646604</v>
      </c>
    </row>
    <row r="271" spans="3:7">
      <c r="C271">
        <v>24</v>
      </c>
      <c r="D271">
        <f t="shared" si="24"/>
        <v>6.0955019055988444</v>
      </c>
      <c r="E271">
        <f t="shared" si="25"/>
        <v>6.1111231102365888</v>
      </c>
      <c r="F271" s="1">
        <f t="shared" si="26"/>
        <v>443.85676347534354</v>
      </c>
      <c r="G271" s="1">
        <f t="shared" si="27"/>
        <v>450.84477931827701</v>
      </c>
    </row>
    <row r="272" spans="3:7">
      <c r="C272">
        <v>24.1</v>
      </c>
      <c r="D272">
        <f t="shared" si="24"/>
        <v>6.0955141718728587</v>
      </c>
      <c r="E272">
        <f t="shared" si="25"/>
        <v>6.1111854803888184</v>
      </c>
      <c r="F272" s="1">
        <f t="shared" si="26"/>
        <v>443.86220797741925</v>
      </c>
      <c r="G272" s="1">
        <f t="shared" si="27"/>
        <v>450.87289945271442</v>
      </c>
    </row>
    <row r="273" spans="3:7">
      <c r="C273">
        <v>24.200000000000003</v>
      </c>
      <c r="D273">
        <f t="shared" si="24"/>
        <v>6.0955259732748415</v>
      </c>
      <c r="E273">
        <f t="shared" si="25"/>
        <v>6.1112475922788096</v>
      </c>
      <c r="F273" s="1">
        <f t="shared" si="26"/>
        <v>443.86744620466965</v>
      </c>
      <c r="G273" s="1">
        <f t="shared" si="27"/>
        <v>450.90090489037158</v>
      </c>
    </row>
    <row r="274" spans="3:7">
      <c r="C274">
        <v>24.3</v>
      </c>
      <c r="D274">
        <f t="shared" si="24"/>
        <v>6.0955373136388058</v>
      </c>
      <c r="E274">
        <f t="shared" si="25"/>
        <v>6.1113094480365673</v>
      </c>
      <c r="F274" s="1">
        <f t="shared" si="26"/>
        <v>443.8724798516032</v>
      </c>
      <c r="G274" s="1">
        <f t="shared" si="27"/>
        <v>450.92879657013879</v>
      </c>
    </row>
    <row r="275" spans="3:7">
      <c r="C275">
        <v>24.4</v>
      </c>
      <c r="D275">
        <f t="shared" si="24"/>
        <v>6.095548196751527</v>
      </c>
      <c r="E275">
        <f t="shared" si="25"/>
        <v>6.1113710497658573</v>
      </c>
      <c r="F275" s="1">
        <f t="shared" si="26"/>
        <v>443.87731059212194</v>
      </c>
      <c r="G275" s="1">
        <f t="shared" si="27"/>
        <v>450.95657541939801</v>
      </c>
    </row>
    <row r="276" spans="3:7">
      <c r="C276">
        <v>24.5</v>
      </c>
      <c r="D276">
        <f t="shared" si="24"/>
        <v>6.0955586263533181</v>
      </c>
      <c r="E276">
        <f t="shared" si="25"/>
        <v>6.11143239954463</v>
      </c>
      <c r="F276" s="1">
        <f t="shared" si="26"/>
        <v>443.88194007985737</v>
      </c>
      <c r="G276" s="1">
        <f t="shared" si="27"/>
        <v>450.98424235420754</v>
      </c>
    </row>
    <row r="277" spans="3:7">
      <c r="C277">
        <v>24.6</v>
      </c>
      <c r="D277">
        <f t="shared" si="24"/>
        <v>6.0955686061387846</v>
      </c>
      <c r="E277">
        <f t="shared" si="25"/>
        <v>6.1114934994254444</v>
      </c>
      <c r="F277" s="1">
        <f t="shared" si="26"/>
        <v>443.88636994849634</v>
      </c>
      <c r="G277" s="1">
        <f t="shared" si="27"/>
        <v>451.01179827948783</v>
      </c>
    </row>
    <row r="278" spans="3:7">
      <c r="C278">
        <v>24.700000000000003</v>
      </c>
      <c r="D278">
        <f t="shared" si="24"/>
        <v>6.0955781397575661</v>
      </c>
      <c r="E278">
        <f t="shared" si="25"/>
        <v>6.1115543514358786</v>
      </c>
      <c r="F278" s="1">
        <f t="shared" si="26"/>
        <v>443.8906018121022</v>
      </c>
      <c r="G278" s="1">
        <f t="shared" si="27"/>
        <v>451.03924408920057</v>
      </c>
    </row>
    <row r="279" spans="3:7">
      <c r="C279">
        <v>24.8</v>
      </c>
      <c r="D279">
        <f t="shared" si="24"/>
        <v>6.0955872308150649</v>
      </c>
      <c r="E279">
        <f t="shared" si="25"/>
        <v>6.1116149575789338</v>
      </c>
      <c r="F279" s="1">
        <f t="shared" si="26"/>
        <v>443.89463726542971</v>
      </c>
      <c r="G279" s="1">
        <f t="shared" si="27"/>
        <v>451.06658066652528</v>
      </c>
    </row>
    <row r="280" spans="3:7">
      <c r="C280">
        <v>24.9</v>
      </c>
      <c r="D280">
        <f t="shared" si="24"/>
        <v>6.095595882873158</v>
      </c>
      <c r="E280">
        <f t="shared" si="25"/>
        <v>6.1116753198334299</v>
      </c>
      <c r="F280" s="1">
        <f t="shared" si="26"/>
        <v>443.8984778842331</v>
      </c>
      <c r="G280" s="1">
        <f t="shared" si="27"/>
        <v>451.09380888403217</v>
      </c>
    </row>
    <row r="281" spans="3:7">
      <c r="C281">
        <v>25</v>
      </c>
      <c r="D281">
        <f t="shared" si="24"/>
        <v>6.0956040994508918</v>
      </c>
      <c r="E281">
        <f t="shared" si="25"/>
        <v>6.1117354401543924</v>
      </c>
      <c r="F281" s="1">
        <f t="shared" si="26"/>
        <v>443.90212522556686</v>
      </c>
      <c r="G281" s="1">
        <f t="shared" si="27"/>
        <v>451.12092960385149</v>
      </c>
    </row>
    <row r="282" spans="3:7">
      <c r="C282">
        <v>25.1</v>
      </c>
      <c r="D282">
        <f t="shared" si="24"/>
        <v>6.0956118840251685</v>
      </c>
      <c r="E282">
        <f t="shared" si="25"/>
        <v>6.1117953204734361</v>
      </c>
      <c r="F282" s="1">
        <f t="shared" si="26"/>
        <v>443.90558082808246</v>
      </c>
      <c r="G282" s="1">
        <f t="shared" si="27"/>
        <v>451.14794367784106</v>
      </c>
    </row>
    <row r="283" spans="3:7">
      <c r="C283">
        <v>25.200000000000003</v>
      </c>
      <c r="D283">
        <f t="shared" si="24"/>
        <v>6.0956192400314189</v>
      </c>
      <c r="E283">
        <f t="shared" si="25"/>
        <v>6.1118549626991303</v>
      </c>
      <c r="F283" s="1">
        <f t="shared" si="26"/>
        <v>443.9088462123197</v>
      </c>
      <c r="G283" s="1">
        <f t="shared" si="27"/>
        <v>451.17485194774599</v>
      </c>
    </row>
    <row r="284" spans="3:7">
      <c r="C284">
        <v>25.3</v>
      </c>
      <c r="D284">
        <f t="shared" si="24"/>
        <v>6.0956261708642536</v>
      </c>
      <c r="E284">
        <f t="shared" si="25"/>
        <v>6.1119143687173718</v>
      </c>
      <c r="F284" s="1">
        <f t="shared" si="26"/>
        <v>443.91192288098858</v>
      </c>
      <c r="G284" s="1">
        <f t="shared" si="27"/>
        <v>451.20165524536156</v>
      </c>
    </row>
    <row r="285" spans="3:7">
      <c r="C285">
        <v>25.4</v>
      </c>
      <c r="D285">
        <f t="shared" si="24"/>
        <v>6.0956326798781113</v>
      </c>
      <c r="E285">
        <f t="shared" si="25"/>
        <v>6.1119735403917366</v>
      </c>
      <c r="F285" s="1">
        <f t="shared" si="26"/>
        <v>443.9148123192499</v>
      </c>
      <c r="G285" s="1">
        <f t="shared" si="27"/>
        <v>451.22835439268744</v>
      </c>
    </row>
    <row r="286" spans="3:7">
      <c r="C286">
        <v>25.5</v>
      </c>
      <c r="D286">
        <f t="shared" si="24"/>
        <v>6.0956387703878887</v>
      </c>
      <c r="E286">
        <f t="shared" si="25"/>
        <v>6.112032479563835</v>
      </c>
      <c r="F286" s="1">
        <f t="shared" si="26"/>
        <v>443.91751599498804</v>
      </c>
      <c r="G286" s="1">
        <f t="shared" si="27"/>
        <v>451.25495020208245</v>
      </c>
    </row>
    <row r="287" spans="3:7">
      <c r="C287">
        <v>25.6</v>
      </c>
      <c r="D287">
        <f t="shared" si="24"/>
        <v>6.0956444456695591</v>
      </c>
      <c r="E287">
        <f t="shared" si="25"/>
        <v>6.1120911880536521</v>
      </c>
      <c r="F287" s="1">
        <f t="shared" si="26"/>
        <v>443.92003535907878</v>
      </c>
      <c r="G287" s="1">
        <f t="shared" si="27"/>
        <v>451.28144347641381</v>
      </c>
    </row>
    <row r="288" spans="3:7">
      <c r="C288">
        <v>25.700000000000003</v>
      </c>
      <c r="D288">
        <f t="shared" ref="D288:D351" si="28">($I$5*LN(C288)+$I$6*C288)+6.03369445217945</f>
        <v>6.0956497089607815</v>
      </c>
      <c r="E288">
        <f t="shared" ref="E288:E351" si="29">($J$5*LN(C288)+$J$6*C288)+6.06345230278137</f>
        <v>6.112149667659887</v>
      </c>
      <c r="F288" s="1">
        <f t="shared" ref="F288:G351" si="30">EXP(D288)</f>
        <v>443.92237184565312</v>
      </c>
      <c r="G288" s="1">
        <f t="shared" si="30"/>
        <v>451.30783500920512</v>
      </c>
    </row>
    <row r="289" spans="3:7">
      <c r="C289">
        <v>25.8</v>
      </c>
      <c r="D289">
        <f t="shared" si="28"/>
        <v>6.095654563461494</v>
      </c>
      <c r="E289">
        <f t="shared" si="29"/>
        <v>6.1122079201602828</v>
      </c>
      <c r="F289" s="1">
        <f t="shared" si="30"/>
        <v>443.92452687235431</v>
      </c>
      <c r="G289" s="1">
        <f t="shared" si="30"/>
        <v>451.33412558478108</v>
      </c>
    </row>
    <row r="290" spans="3:7">
      <c r="C290">
        <v>25.9</v>
      </c>
      <c r="D290">
        <f t="shared" si="28"/>
        <v>6.0956590123344983</v>
      </c>
      <c r="E290">
        <f t="shared" si="29"/>
        <v>6.1122659473119523</v>
      </c>
      <c r="F290" s="1">
        <f t="shared" si="30"/>
        <v>443.92650184059102</v>
      </c>
      <c r="G290" s="1">
        <f t="shared" si="30"/>
        <v>451.36031597840957</v>
      </c>
    </row>
    <row r="291" spans="3:7">
      <c r="C291">
        <v>26</v>
      </c>
      <c r="D291">
        <f t="shared" si="28"/>
        <v>6.0956630587060303</v>
      </c>
      <c r="E291">
        <f t="shared" si="29"/>
        <v>6.1123237508516919</v>
      </c>
      <c r="F291" s="1">
        <f t="shared" si="30"/>
        <v>443.92829813578464</v>
      </c>
      <c r="G291" s="1">
        <f t="shared" si="30"/>
        <v>451.38640695643932</v>
      </c>
    </row>
    <row r="292" spans="3:7">
      <c r="C292">
        <v>26.1</v>
      </c>
      <c r="D292">
        <f t="shared" si="28"/>
        <v>6.0956667056663232</v>
      </c>
      <c r="E292">
        <f t="shared" si="29"/>
        <v>6.112381332496299</v>
      </c>
      <c r="F292" s="1">
        <f t="shared" si="30"/>
        <v>443.92991712761301</v>
      </c>
      <c r="G292" s="1">
        <f t="shared" si="30"/>
        <v>451.41239927643824</v>
      </c>
    </row>
    <row r="293" spans="3:7">
      <c r="C293">
        <v>26.2</v>
      </c>
      <c r="D293">
        <f t="shared" si="28"/>
        <v>6.09566995627016</v>
      </c>
      <c r="E293">
        <f t="shared" si="29"/>
        <v>6.1124386939428756</v>
      </c>
      <c r="F293" s="1">
        <f t="shared" si="30"/>
        <v>443.93136017025029</v>
      </c>
      <c r="G293" s="1">
        <f t="shared" si="30"/>
        <v>451.43829368732673</v>
      </c>
    </row>
    <row r="294" spans="3:7">
      <c r="C294">
        <v>26.3</v>
      </c>
      <c r="D294">
        <f t="shared" si="28"/>
        <v>6.0956728135374103</v>
      </c>
      <c r="E294">
        <f t="shared" si="29"/>
        <v>6.1124958368691251</v>
      </c>
      <c r="F294" s="1">
        <f t="shared" si="30"/>
        <v>443.93262860259921</v>
      </c>
      <c r="G294" s="1">
        <f t="shared" si="30"/>
        <v>451.46409092950699</v>
      </c>
    </row>
    <row r="295" spans="3:7">
      <c r="C295">
        <v>26.400000000000002</v>
      </c>
      <c r="D295">
        <f t="shared" si="28"/>
        <v>6.0956752804535617</v>
      </c>
      <c r="E295">
        <f t="shared" si="29"/>
        <v>6.112552762933654</v>
      </c>
      <c r="F295" s="1">
        <f t="shared" si="30"/>
        <v>443.93372374852163</v>
      </c>
      <c r="G295" s="1">
        <f t="shared" si="30"/>
        <v>451.48979173499566</v>
      </c>
    </row>
    <row r="296" spans="3:7">
      <c r="C296">
        <v>26.5</v>
      </c>
      <c r="D296">
        <f t="shared" si="28"/>
        <v>6.0956773599702387</v>
      </c>
      <c r="E296">
        <f t="shared" si="29"/>
        <v>6.112609473776252</v>
      </c>
      <c r="F296" s="1">
        <f t="shared" si="30"/>
        <v>443.93464691706356</v>
      </c>
      <c r="G296" s="1">
        <f t="shared" si="30"/>
        <v>451.51539682754566</v>
      </c>
    </row>
    <row r="297" spans="3:7">
      <c r="C297">
        <v>26.6</v>
      </c>
      <c r="D297">
        <f t="shared" si="28"/>
        <v>6.0956790550057169</v>
      </c>
      <c r="E297">
        <f t="shared" si="29"/>
        <v>6.1126659710181848</v>
      </c>
      <c r="F297" s="1">
        <f t="shared" si="30"/>
        <v>443.93539940267783</v>
      </c>
      <c r="G297" s="1">
        <f t="shared" si="30"/>
        <v>451.54090692277481</v>
      </c>
    </row>
    <row r="298" spans="3:7">
      <c r="C298">
        <v>26.7</v>
      </c>
      <c r="D298">
        <f t="shared" si="28"/>
        <v>6.0956803684454179</v>
      </c>
      <c r="E298">
        <f t="shared" si="29"/>
        <v>6.1127222562624626</v>
      </c>
      <c r="F298" s="1">
        <f t="shared" si="30"/>
        <v>443.93598248543901</v>
      </c>
      <c r="G298" s="1">
        <f t="shared" si="30"/>
        <v>451.56632272828307</v>
      </c>
    </row>
    <row r="299" spans="3:7">
      <c r="C299">
        <v>26.8</v>
      </c>
      <c r="D299">
        <f t="shared" si="28"/>
        <v>6.0956813031424035</v>
      </c>
      <c r="E299">
        <f t="shared" si="29"/>
        <v>6.1127783310941215</v>
      </c>
      <c r="F299" s="1">
        <f t="shared" si="30"/>
        <v>443.93639743125755</v>
      </c>
      <c r="G299" s="1">
        <f t="shared" si="30"/>
        <v>451.59164494377575</v>
      </c>
    </row>
    <row r="300" spans="3:7">
      <c r="C300">
        <v>26.900000000000002</v>
      </c>
      <c r="D300">
        <f t="shared" si="28"/>
        <v>6.0956818619178605</v>
      </c>
      <c r="E300">
        <f t="shared" si="29"/>
        <v>6.1128341970804865</v>
      </c>
      <c r="F300" s="1">
        <f t="shared" si="30"/>
        <v>443.93664549209024</v>
      </c>
      <c r="G300" s="1">
        <f t="shared" si="30"/>
        <v>451.61687426117851</v>
      </c>
    </row>
    <row r="301" spans="3:7">
      <c r="C301">
        <v>27</v>
      </c>
      <c r="D301">
        <f t="shared" si="28"/>
        <v>6.0956820475615672</v>
      </c>
      <c r="E301">
        <f t="shared" si="29"/>
        <v>6.1128898557714342</v>
      </c>
      <c r="F301" s="1">
        <f t="shared" si="30"/>
        <v>443.93672790614227</v>
      </c>
      <c r="G301" s="1">
        <f t="shared" si="30"/>
        <v>451.64201136475248</v>
      </c>
    </row>
    <row r="302" spans="3:7">
      <c r="C302">
        <v>27.1</v>
      </c>
      <c r="D302">
        <f t="shared" si="28"/>
        <v>6.0956818628323628</v>
      </c>
      <c r="E302">
        <f t="shared" si="29"/>
        <v>6.1129453086996541</v>
      </c>
      <c r="F302" s="1">
        <f t="shared" si="30"/>
        <v>443.93664589807128</v>
      </c>
      <c r="G302" s="1">
        <f t="shared" si="30"/>
        <v>451.66705693120838</v>
      </c>
    </row>
    <row r="303" spans="3:7">
      <c r="C303">
        <v>27.2</v>
      </c>
      <c r="D303">
        <f t="shared" si="28"/>
        <v>6.0956813104586027</v>
      </c>
      <c r="E303">
        <f t="shared" si="29"/>
        <v>6.1130005573808992</v>
      </c>
      <c r="F303" s="1">
        <f t="shared" si="30"/>
        <v>443.93640067918471</v>
      </c>
      <c r="G303" s="1">
        <f t="shared" si="30"/>
        <v>451.69201162981642</v>
      </c>
    </row>
    <row r="304" spans="3:7">
      <c r="C304">
        <v>27.3</v>
      </c>
      <c r="D304">
        <f t="shared" si="28"/>
        <v>6.095680393138605</v>
      </c>
      <c r="E304">
        <f t="shared" si="29"/>
        <v>6.1130556033142334</v>
      </c>
      <c r="F304" s="1">
        <f t="shared" si="30"/>
        <v>443.93599344763339</v>
      </c>
      <c r="G304" s="1">
        <f t="shared" si="30"/>
        <v>451.71687612251446</v>
      </c>
    </row>
    <row r="305" spans="3:7">
      <c r="C305">
        <v>27.400000000000002</v>
      </c>
      <c r="D305">
        <f t="shared" si="28"/>
        <v>6.095679113541089</v>
      </c>
      <c r="E305">
        <f t="shared" si="29"/>
        <v>6.1131104479822795</v>
      </c>
      <c r="F305" s="1">
        <f t="shared" si="30"/>
        <v>443.93542538860243</v>
      </c>
      <c r="G305" s="1">
        <f t="shared" si="30"/>
        <v>451.74165106401676</v>
      </c>
    </row>
    <row r="306" spans="3:7">
      <c r="C306">
        <v>27.5</v>
      </c>
      <c r="D306">
        <f t="shared" si="28"/>
        <v>6.0956774743056084</v>
      </c>
      <c r="E306">
        <f t="shared" si="29"/>
        <v>6.1131650928514576</v>
      </c>
      <c r="F306" s="1">
        <f t="shared" si="30"/>
        <v>443.93469767449841</v>
      </c>
      <c r="G306" s="1">
        <f t="shared" si="30"/>
        <v>451.76633710191794</v>
      </c>
    </row>
    <row r="307" spans="3:7">
      <c r="C307">
        <v>27.6</v>
      </c>
      <c r="D307">
        <f t="shared" si="28"/>
        <v>6.095675478042974</v>
      </c>
      <c r="E307">
        <f t="shared" si="29"/>
        <v>6.1132195393722162</v>
      </c>
      <c r="F307" s="1">
        <f t="shared" si="30"/>
        <v>443.93381146513394</v>
      </c>
      <c r="G307" s="1">
        <f t="shared" si="30"/>
        <v>451.79093487679455</v>
      </c>
    </row>
    <row r="308" spans="3:7">
      <c r="C308">
        <v>27.7</v>
      </c>
      <c r="D308">
        <f t="shared" si="28"/>
        <v>6.0956731273356688</v>
      </c>
      <c r="E308">
        <f t="shared" si="29"/>
        <v>6.113273788979269</v>
      </c>
      <c r="F308" s="1">
        <f t="shared" si="30"/>
        <v>443.93276790790679</v>
      </c>
      <c r="G308" s="1">
        <f t="shared" si="30"/>
        <v>451.8154450223085</v>
      </c>
    </row>
    <row r="309" spans="3:7">
      <c r="C309">
        <v>27.8</v>
      </c>
      <c r="D309">
        <f t="shared" si="28"/>
        <v>6.095670424738258</v>
      </c>
      <c r="E309">
        <f t="shared" si="29"/>
        <v>6.1133278430918185</v>
      </c>
      <c r="F309" s="1">
        <f t="shared" si="30"/>
        <v>443.93156813797896</v>
      </c>
      <c r="G309" s="1">
        <f t="shared" si="30"/>
        <v>451.83986816530512</v>
      </c>
    </row>
    <row r="310" spans="3:7">
      <c r="C310">
        <v>27.900000000000002</v>
      </c>
      <c r="D310">
        <f t="shared" si="28"/>
        <v>6.0956673727777879</v>
      </c>
      <c r="E310">
        <f t="shared" si="29"/>
        <v>6.1133817031137792</v>
      </c>
      <c r="F310" s="1">
        <f t="shared" si="30"/>
        <v>443.93021327844906</v>
      </c>
      <c r="G310" s="1">
        <f t="shared" si="30"/>
        <v>451.86420492591049</v>
      </c>
    </row>
    <row r="311" spans="3:7">
      <c r="C311">
        <v>28</v>
      </c>
      <c r="D311">
        <f t="shared" si="28"/>
        <v>6.0956639739541805</v>
      </c>
      <c r="E311">
        <f t="shared" si="29"/>
        <v>6.1134353704339972</v>
      </c>
      <c r="F311" s="1">
        <f t="shared" si="30"/>
        <v>443.92870444052426</v>
      </c>
      <c r="G311" s="1">
        <f t="shared" si="30"/>
        <v>451.88845591762839</v>
      </c>
    </row>
    <row r="312" spans="3:7">
      <c r="C312">
        <v>28.1</v>
      </c>
      <c r="D312">
        <f t="shared" si="28"/>
        <v>6.0956602307406218</v>
      </c>
      <c r="E312">
        <f t="shared" si="29"/>
        <v>6.1134888464264652</v>
      </c>
      <c r="F312" s="1">
        <f t="shared" si="30"/>
        <v>443.92704272368877</v>
      </c>
      <c r="G312" s="1">
        <f t="shared" si="30"/>
        <v>451.91262174743349</v>
      </c>
    </row>
    <row r="313" spans="3:7">
      <c r="C313">
        <v>28.2</v>
      </c>
      <c r="D313">
        <f t="shared" si="28"/>
        <v>6.0956561455839395</v>
      </c>
      <c r="E313">
        <f t="shared" si="29"/>
        <v>6.1135421324505304</v>
      </c>
      <c r="F313" s="1">
        <f t="shared" si="30"/>
        <v>443.925229215868</v>
      </c>
      <c r="G313" s="1">
        <f t="shared" si="30"/>
        <v>451.93670301586315</v>
      </c>
    </row>
    <row r="314" spans="3:7">
      <c r="C314">
        <v>28.3</v>
      </c>
      <c r="D314">
        <f t="shared" si="28"/>
        <v>6.0956517209049785</v>
      </c>
      <c r="E314">
        <f t="shared" si="29"/>
        <v>6.1135952298511071</v>
      </c>
      <c r="F314" s="1">
        <f t="shared" si="30"/>
        <v>443.92326499359154</v>
      </c>
      <c r="G314" s="1">
        <f t="shared" si="30"/>
        <v>451.96070031711002</v>
      </c>
    </row>
    <row r="315" spans="3:7">
      <c r="C315">
        <v>28.400000000000002</v>
      </c>
      <c r="D315">
        <f t="shared" si="28"/>
        <v>6.0956469590989633</v>
      </c>
      <c r="E315">
        <f t="shared" si="29"/>
        <v>6.1136481399588769</v>
      </c>
      <c r="F315" s="1">
        <f t="shared" si="30"/>
        <v>443.92115112215095</v>
      </c>
      <c r="G315" s="1">
        <f t="shared" si="30"/>
        <v>451.98461423911004</v>
      </c>
    </row>
    <row r="316" spans="3:7">
      <c r="C316">
        <v>28.5</v>
      </c>
      <c r="D316">
        <f t="shared" si="28"/>
        <v>6.0956418625358646</v>
      </c>
      <c r="E316">
        <f t="shared" si="29"/>
        <v>6.1137008640904886</v>
      </c>
      <c r="F316" s="1">
        <f t="shared" si="30"/>
        <v>443.91888865575879</v>
      </c>
      <c r="G316" s="1">
        <f t="shared" si="30"/>
        <v>452.00844536362979</v>
      </c>
    </row>
    <row r="317" spans="3:7">
      <c r="C317">
        <v>28.6</v>
      </c>
      <c r="D317">
        <f t="shared" si="28"/>
        <v>6.0956364335607471</v>
      </c>
      <c r="E317">
        <f t="shared" si="29"/>
        <v>6.1137534035487571</v>
      </c>
      <c r="F317" s="1">
        <f t="shared" si="30"/>
        <v>443.9164786377001</v>
      </c>
      <c r="G317" s="1">
        <f t="shared" si="30"/>
        <v>452.03219426635371</v>
      </c>
    </row>
    <row r="318" spans="3:7">
      <c r="C318">
        <v>28.7</v>
      </c>
      <c r="D318">
        <f t="shared" si="28"/>
        <v>6.0956306744941209</v>
      </c>
      <c r="E318">
        <f t="shared" si="29"/>
        <v>6.1138057596228537</v>
      </c>
      <c r="F318" s="1">
        <f t="shared" si="30"/>
        <v>443.91392210048474</v>
      </c>
      <c r="G318" s="1">
        <f t="shared" si="30"/>
        <v>452.05586151696752</v>
      </c>
    </row>
    <row r="319" spans="3:7">
      <c r="C319">
        <v>28.8</v>
      </c>
      <c r="D319">
        <f t="shared" si="28"/>
        <v>6.0956245876322814</v>
      </c>
      <c r="E319">
        <f t="shared" si="29"/>
        <v>6.1138579335884984</v>
      </c>
      <c r="F319" s="1">
        <f t="shared" si="30"/>
        <v>443.91122006599579</v>
      </c>
      <c r="G319" s="1">
        <f t="shared" si="30"/>
        <v>452.07944767924226</v>
      </c>
    </row>
    <row r="320" spans="3:7">
      <c r="C320">
        <v>28.900000000000002</v>
      </c>
      <c r="D320">
        <f t="shared" si="28"/>
        <v>6.0956181752476466</v>
      </c>
      <c r="E320">
        <f t="shared" si="29"/>
        <v>6.1139099267081454</v>
      </c>
      <c r="F320" s="1">
        <f t="shared" si="30"/>
        <v>443.90837354563553</v>
      </c>
      <c r="G320" s="1">
        <f t="shared" si="30"/>
        <v>452.1029533111157</v>
      </c>
    </row>
    <row r="321" spans="3:7">
      <c r="C321">
        <v>29</v>
      </c>
      <c r="D321">
        <f t="shared" si="28"/>
        <v>6.095611439589085</v>
      </c>
      <c r="E321">
        <f t="shared" si="29"/>
        <v>6.1139617402311668</v>
      </c>
      <c r="F321" s="1">
        <f t="shared" si="30"/>
        <v>443.90538354046851</v>
      </c>
      <c r="G321" s="1">
        <f t="shared" si="30"/>
        <v>452.1263789647727</v>
      </c>
    </row>
    <row r="322" spans="3:7">
      <c r="C322">
        <v>29.1</v>
      </c>
      <c r="D322">
        <f t="shared" si="28"/>
        <v>6.0956043828822413</v>
      </c>
      <c r="E322">
        <f t="shared" si="29"/>
        <v>6.1140133753940313</v>
      </c>
      <c r="F322" s="1">
        <f t="shared" si="30"/>
        <v>443.90225104136312</v>
      </c>
      <c r="G322" s="1">
        <f t="shared" si="30"/>
        <v>452.14972518672374</v>
      </c>
    </row>
    <row r="323" spans="3:7">
      <c r="C323">
        <v>29.200000000000003</v>
      </c>
      <c r="D323">
        <f t="shared" si="28"/>
        <v>6.0955970073298547</v>
      </c>
      <c r="E323">
        <f t="shared" si="29"/>
        <v>6.1140648334204828</v>
      </c>
      <c r="F323" s="1">
        <f t="shared" si="30"/>
        <v>443.89897702912987</v>
      </c>
      <c r="G323" s="1">
        <f t="shared" si="30"/>
        <v>452.17299251788273</v>
      </c>
    </row>
    <row r="324" spans="3:7">
      <c r="C324">
        <v>29.3</v>
      </c>
      <c r="D324">
        <f t="shared" si="28"/>
        <v>6.0955893151120719</v>
      </c>
      <c r="E324">
        <f t="shared" si="29"/>
        <v>6.114116115521715</v>
      </c>
      <c r="F324" s="1">
        <f t="shared" si="30"/>
        <v>443.89556247465777</v>
      </c>
      <c r="G324" s="1">
        <f t="shared" si="30"/>
        <v>452.19618149364413</v>
      </c>
    </row>
    <row r="325" spans="3:7">
      <c r="C325">
        <v>29.400000000000002</v>
      </c>
      <c r="D325">
        <f t="shared" si="28"/>
        <v>6.0955813083867554</v>
      </c>
      <c r="E325">
        <f t="shared" si="29"/>
        <v>6.1141672228965387</v>
      </c>
      <c r="F325" s="1">
        <f t="shared" si="30"/>
        <v>443.89200833904829</v>
      </c>
      <c r="G325" s="1">
        <f t="shared" si="30"/>
        <v>452.21929264395561</v>
      </c>
    </row>
    <row r="326" spans="3:7">
      <c r="C326">
        <v>29.5</v>
      </c>
      <c r="D326">
        <f t="shared" si="28"/>
        <v>6.0955729892897859</v>
      </c>
      <c r="E326">
        <f t="shared" si="29"/>
        <v>6.1142181567315559</v>
      </c>
      <c r="F326" s="1">
        <f t="shared" si="30"/>
        <v>443.88831557374721</v>
      </c>
      <c r="G326" s="1">
        <f t="shared" si="30"/>
        <v>452.2423264933949</v>
      </c>
    </row>
    <row r="327" spans="3:7">
      <c r="C327">
        <v>29.6</v>
      </c>
      <c r="D327">
        <f t="shared" si="28"/>
        <v>6.0955643599353602</v>
      </c>
      <c r="E327">
        <f t="shared" si="29"/>
        <v>6.1142689182013195</v>
      </c>
      <c r="F327" s="1">
        <f t="shared" si="30"/>
        <v>443.8844851206739</v>
      </c>
      <c r="G327" s="1">
        <f t="shared" si="30"/>
        <v>452.26528356123936</v>
      </c>
    </row>
    <row r="328" spans="3:7">
      <c r="C328">
        <v>29.700000000000003</v>
      </c>
      <c r="D328">
        <f t="shared" si="28"/>
        <v>6.0955554224162833</v>
      </c>
      <c r="E328">
        <f t="shared" si="29"/>
        <v>6.1143195084684994</v>
      </c>
      <c r="F328" s="1">
        <f t="shared" si="30"/>
        <v>443.88051791234875</v>
      </c>
      <c r="G328" s="1">
        <f t="shared" si="30"/>
        <v>452.28816436153892</v>
      </c>
    </row>
    <row r="329" spans="3:7">
      <c r="C329">
        <v>29.8</v>
      </c>
      <c r="D329">
        <f t="shared" si="28"/>
        <v>6.0955461788042564</v>
      </c>
      <c r="E329">
        <f t="shared" si="29"/>
        <v>6.1143699286840398</v>
      </c>
      <c r="F329" s="1">
        <f t="shared" si="30"/>
        <v>443.87641487201836</v>
      </c>
      <c r="G329" s="1">
        <f t="shared" si="30"/>
        <v>452.31096940318514</v>
      </c>
    </row>
    <row r="330" spans="3:7">
      <c r="C330">
        <v>29.900000000000002</v>
      </c>
      <c r="D330">
        <f t="shared" si="28"/>
        <v>6.0955366311501589</v>
      </c>
      <c r="E330">
        <f t="shared" si="29"/>
        <v>6.1144201799873192</v>
      </c>
      <c r="F330" s="1">
        <f t="shared" si="30"/>
        <v>443.87217691377839</v>
      </c>
      <c r="G330" s="1">
        <f t="shared" si="30"/>
        <v>452.33369918998119</v>
      </c>
    </row>
    <row r="331" spans="3:7">
      <c r="C331">
        <v>30</v>
      </c>
      <c r="D331">
        <f t="shared" si="28"/>
        <v>6.0955267814843284</v>
      </c>
      <c r="E331">
        <f t="shared" si="29"/>
        <v>6.114470263506302</v>
      </c>
      <c r="F331" s="1">
        <f t="shared" si="30"/>
        <v>443.86780494269561</v>
      </c>
      <c r="G331" s="1">
        <f t="shared" si="30"/>
        <v>452.35635422070817</v>
      </c>
    </row>
    <row r="332" spans="3:7">
      <c r="C332">
        <v>30.1</v>
      </c>
      <c r="D332">
        <f t="shared" si="28"/>
        <v>6.0955166318168308</v>
      </c>
      <c r="E332">
        <f t="shared" si="29"/>
        <v>6.1145201803576921</v>
      </c>
      <c r="F332" s="1">
        <f t="shared" si="30"/>
        <v>443.86329985492517</v>
      </c>
      <c r="G332" s="1">
        <f t="shared" si="30"/>
        <v>452.37893498919294</v>
      </c>
    </row>
    <row r="333" spans="3:7">
      <c r="C333">
        <v>30.200000000000003</v>
      </c>
      <c r="D333">
        <f t="shared" si="28"/>
        <v>6.095506184137732</v>
      </c>
      <c r="E333">
        <f t="shared" si="29"/>
        <v>6.1145699316470816</v>
      </c>
      <c r="F333" s="1">
        <f t="shared" si="30"/>
        <v>443.85866253782922</v>
      </c>
      <c r="G333" s="1">
        <f t="shared" si="30"/>
        <v>452.4014419843727</v>
      </c>
    </row>
    <row r="334" spans="3:7">
      <c r="C334">
        <v>30.3</v>
      </c>
      <c r="D334">
        <f t="shared" si="28"/>
        <v>6.0954954404173636</v>
      </c>
      <c r="E334">
        <f t="shared" si="29"/>
        <v>6.114619518469099</v>
      </c>
      <c r="F334" s="1">
        <f t="shared" si="30"/>
        <v>443.85389387009241</v>
      </c>
      <c r="G334" s="1">
        <f t="shared" si="30"/>
        <v>452.42387569036026</v>
      </c>
    </row>
    <row r="335" spans="3:7">
      <c r="C335">
        <v>30.400000000000002</v>
      </c>
      <c r="D335">
        <f t="shared" si="28"/>
        <v>6.0954844026065791</v>
      </c>
      <c r="E335">
        <f t="shared" si="29"/>
        <v>6.1146689419075519</v>
      </c>
      <c r="F335" s="1">
        <f t="shared" si="30"/>
        <v>443.84899472183395</v>
      </c>
      <c r="G335" s="1">
        <f t="shared" si="30"/>
        <v>452.4462365865067</v>
      </c>
    </row>
    <row r="336" spans="3:7">
      <c r="C336">
        <v>30.5</v>
      </c>
      <c r="D336">
        <f t="shared" si="28"/>
        <v>6.0954730726370112</v>
      </c>
      <c r="E336">
        <f t="shared" si="29"/>
        <v>6.1147182030355705</v>
      </c>
      <c r="F336" s="1">
        <f t="shared" si="30"/>
        <v>443.84396595471895</v>
      </c>
      <c r="G336" s="1">
        <f t="shared" si="30"/>
        <v>452.46852514746399</v>
      </c>
    </row>
    <row r="337" spans="3:7">
      <c r="C337">
        <v>30.6</v>
      </c>
      <c r="D337">
        <f t="shared" si="28"/>
        <v>6.0954614524213246</v>
      </c>
      <c r="E337">
        <f t="shared" si="29"/>
        <v>6.1147673029157446</v>
      </c>
      <c r="F337" s="1">
        <f t="shared" si="30"/>
        <v>443.83880842206923</v>
      </c>
      <c r="G337" s="1">
        <f t="shared" si="30"/>
        <v>452.49074184324542</v>
      </c>
    </row>
    <row r="338" spans="3:7">
      <c r="C338">
        <v>30.700000000000003</v>
      </c>
      <c r="D338">
        <f t="shared" si="28"/>
        <v>6.0954495438534648</v>
      </c>
      <c r="E338">
        <f t="shared" si="29"/>
        <v>6.1148162426002672</v>
      </c>
      <c r="F338" s="1">
        <f t="shared" si="30"/>
        <v>443.83352296897147</v>
      </c>
      <c r="G338" s="1">
        <f t="shared" si="30"/>
        <v>452.51288713928813</v>
      </c>
    </row>
    <row r="339" spans="3:7">
      <c r="C339">
        <v>30.8</v>
      </c>
      <c r="D339">
        <f t="shared" si="28"/>
        <v>6.0954373488088969</v>
      </c>
      <c r="E339">
        <f t="shared" si="29"/>
        <v>6.1148650231310624</v>
      </c>
      <c r="F339" s="1">
        <f t="shared" si="30"/>
        <v>443.82811043238127</v>
      </c>
      <c r="G339" s="1">
        <f t="shared" si="30"/>
        <v>452.53496149650948</v>
      </c>
    </row>
    <row r="340" spans="3:7">
      <c r="C340">
        <v>30.900000000000002</v>
      </c>
      <c r="D340">
        <f t="shared" si="28"/>
        <v>6.0954248691448498</v>
      </c>
      <c r="E340">
        <f t="shared" si="29"/>
        <v>6.1149136455399251</v>
      </c>
      <c r="F340" s="1">
        <f t="shared" si="30"/>
        <v>443.82257164122962</v>
      </c>
      <c r="G340" s="1">
        <f t="shared" si="30"/>
        <v>452.55696537136839</v>
      </c>
    </row>
    <row r="341" spans="3:7">
      <c r="C341">
        <v>31</v>
      </c>
      <c r="D341">
        <f t="shared" si="28"/>
        <v>6.0954121067005493</v>
      </c>
      <c r="E341">
        <f t="shared" si="29"/>
        <v>6.1149621108486469</v>
      </c>
      <c r="F341" s="1">
        <f t="shared" si="30"/>
        <v>443.81690741652449</v>
      </c>
      <c r="G341" s="1">
        <f t="shared" si="30"/>
        <v>452.57889921592033</v>
      </c>
    </row>
    <row r="342" spans="3:7">
      <c r="C342">
        <v>31.1</v>
      </c>
      <c r="D342">
        <f t="shared" si="28"/>
        <v>6.0953990632974504</v>
      </c>
      <c r="E342">
        <f t="shared" si="29"/>
        <v>6.1150104200691473</v>
      </c>
      <c r="F342" s="1">
        <f t="shared" si="30"/>
        <v>443.81111857145214</v>
      </c>
      <c r="G342" s="1">
        <f t="shared" si="30"/>
        <v>452.60076347787481</v>
      </c>
    </row>
    <row r="343" spans="3:7">
      <c r="C343">
        <v>31.200000000000003</v>
      </c>
      <c r="D343">
        <f t="shared" si="28"/>
        <v>6.0953857407394665</v>
      </c>
      <c r="E343">
        <f t="shared" si="29"/>
        <v>6.1150585742036014</v>
      </c>
      <c r="F343" s="1">
        <f t="shared" si="30"/>
        <v>443.805205911477</v>
      </c>
      <c r="G343" s="1">
        <f t="shared" si="30"/>
        <v>452.62255860065181</v>
      </c>
    </row>
    <row r="344" spans="3:7">
      <c r="C344">
        <v>31.3</v>
      </c>
      <c r="D344">
        <f t="shared" si="28"/>
        <v>6.0953721408131951</v>
      </c>
      <c r="E344">
        <f t="shared" si="29"/>
        <v>6.1151065742445612</v>
      </c>
      <c r="F344" s="1">
        <f t="shared" si="30"/>
        <v>443.79917023444028</v>
      </c>
      <c r="G344" s="1">
        <f t="shared" si="30"/>
        <v>452.64428502343435</v>
      </c>
    </row>
    <row r="345" spans="3:7">
      <c r="C345">
        <v>31.400000000000002</v>
      </c>
      <c r="D345">
        <f t="shared" si="28"/>
        <v>6.0953582652881337</v>
      </c>
      <c r="E345">
        <f t="shared" si="29"/>
        <v>6.1151544211750828</v>
      </c>
      <c r="F345" s="1">
        <f t="shared" si="30"/>
        <v>443.7930123306536</v>
      </c>
      <c r="G345" s="1">
        <f t="shared" si="30"/>
        <v>452.66594318122492</v>
      </c>
    </row>
    <row r="346" spans="3:7">
      <c r="C346">
        <v>31.5</v>
      </c>
      <c r="D346">
        <f t="shared" si="28"/>
        <v>6.0953441159169026</v>
      </c>
      <c r="E346">
        <f t="shared" si="29"/>
        <v>6.1152021159688434</v>
      </c>
      <c r="F346" s="1">
        <f t="shared" si="30"/>
        <v>443.78673298299691</v>
      </c>
      <c r="G346" s="1">
        <f t="shared" si="30"/>
        <v>452.68753350489635</v>
      </c>
    </row>
    <row r="347" spans="3:7">
      <c r="C347">
        <v>31.6</v>
      </c>
      <c r="D347">
        <f t="shared" si="28"/>
        <v>6.0953296944354571</v>
      </c>
      <c r="E347">
        <f t="shared" si="29"/>
        <v>6.1152496595902628</v>
      </c>
      <c r="F347" s="1">
        <f t="shared" si="30"/>
        <v>443.78033296701039</v>
      </c>
      <c r="G347" s="1">
        <f t="shared" si="30"/>
        <v>452.70905642124524</v>
      </c>
    </row>
    <row r="348" spans="3:7">
      <c r="C348">
        <v>31.700000000000003</v>
      </c>
      <c r="D348">
        <f t="shared" si="28"/>
        <v>6.0953150025632974</v>
      </c>
      <c r="E348">
        <f t="shared" si="29"/>
        <v>6.1152970529946185</v>
      </c>
      <c r="F348" s="1">
        <f t="shared" si="30"/>
        <v>443.77381305098646</v>
      </c>
      <c r="G348" s="1">
        <f t="shared" si="30"/>
        <v>452.73051235304246</v>
      </c>
    </row>
    <row r="349" spans="3:7">
      <c r="C349">
        <v>31.8</v>
      </c>
      <c r="D349">
        <f t="shared" si="28"/>
        <v>6.0953000420036751</v>
      </c>
      <c r="E349">
        <f t="shared" si="29"/>
        <v>6.1153442971281615</v>
      </c>
      <c r="F349" s="1">
        <f t="shared" si="30"/>
        <v>443.76717399605963</v>
      </c>
      <c r="G349" s="1">
        <f t="shared" si="30"/>
        <v>452.75190171908417</v>
      </c>
    </row>
    <row r="350" spans="3:7">
      <c r="C350">
        <v>31.900000000000002</v>
      </c>
      <c r="D350">
        <f t="shared" si="28"/>
        <v>6.0952848144438017</v>
      </c>
      <c r="E350">
        <f t="shared" si="29"/>
        <v>6.115391392928232</v>
      </c>
      <c r="F350" s="1">
        <f t="shared" si="30"/>
        <v>443.76041655629751</v>
      </c>
      <c r="G350" s="1">
        <f t="shared" si="30"/>
        <v>452.77322493424202</v>
      </c>
    </row>
    <row r="351" spans="3:7">
      <c r="C351">
        <v>32</v>
      </c>
      <c r="D351">
        <f t="shared" si="28"/>
        <v>6.0952693215550422</v>
      </c>
      <c r="E351">
        <f t="shared" si="29"/>
        <v>6.1154383413233653</v>
      </c>
      <c r="F351" s="1">
        <f t="shared" si="30"/>
        <v>443.75354147878545</v>
      </c>
      <c r="G351" s="1">
        <f t="shared" si="30"/>
        <v>452.79448240951029</v>
      </c>
    </row>
    <row r="352" spans="3:7">
      <c r="C352">
        <v>32.1</v>
      </c>
      <c r="D352">
        <f t="shared" ref="D352:D415" si="31">($I$5*LN(C352)+$I$6*C352)+6.03369445217945</f>
        <v>6.0952535649931212</v>
      </c>
      <c r="E352">
        <f t="shared" ref="E352:E415" si="32">($J$5*LN(C352)+$J$6*C352)+6.06345230278137</f>
        <v>6.1154851432334087</v>
      </c>
      <c r="F352" s="1">
        <f t="shared" ref="F352:G415" si="33">EXP(D352)</f>
        <v>443.74654950371638</v>
      </c>
      <c r="G352" s="1">
        <f t="shared" si="33"/>
        <v>452.81567455205669</v>
      </c>
    </row>
    <row r="353" spans="3:7">
      <c r="C353">
        <v>32.200000000000003</v>
      </c>
      <c r="D353">
        <f t="shared" si="31"/>
        <v>6.0952375463983097</v>
      </c>
      <c r="E353">
        <f t="shared" si="32"/>
        <v>6.1155317995696254</v>
      </c>
      <c r="F353" s="1">
        <f t="shared" si="33"/>
        <v>443.73944136447227</v>
      </c>
      <c r="G353" s="1">
        <f t="shared" si="33"/>
        <v>452.83680176526815</v>
      </c>
    </row>
    <row r="354" spans="3:7">
      <c r="C354">
        <v>32.299999999999997</v>
      </c>
      <c r="D354">
        <f t="shared" si="31"/>
        <v>6.0952212673956225</v>
      </c>
      <c r="E354">
        <f t="shared" si="32"/>
        <v>6.115578311234799</v>
      </c>
      <c r="F354" s="1">
        <f t="shared" si="33"/>
        <v>443.73221778771034</v>
      </c>
      <c r="G354" s="1">
        <f t="shared" si="33"/>
        <v>452.85786444879659</v>
      </c>
    </row>
    <row r="355" spans="3:7">
      <c r="C355">
        <v>32.400000000000006</v>
      </c>
      <c r="D355">
        <f t="shared" si="31"/>
        <v>6.0952047295950038</v>
      </c>
      <c r="E355">
        <f t="shared" si="32"/>
        <v>6.1156246791233437</v>
      </c>
      <c r="F355" s="1">
        <f t="shared" si="33"/>
        <v>443.72487949344423</v>
      </c>
      <c r="G355" s="1">
        <f t="shared" si="33"/>
        <v>452.87886299860736</v>
      </c>
    </row>
    <row r="356" spans="3:7">
      <c r="C356">
        <v>32.5</v>
      </c>
      <c r="D356">
        <f t="shared" si="31"/>
        <v>6.0951879345915136</v>
      </c>
      <c r="E356">
        <f t="shared" si="32"/>
        <v>6.115670904121405</v>
      </c>
      <c r="F356" s="1">
        <f t="shared" si="33"/>
        <v>443.71742719512537</v>
      </c>
      <c r="G356" s="1">
        <f t="shared" si="33"/>
        <v>452.8997978070235</v>
      </c>
    </row>
    <row r="357" spans="3:7">
      <c r="C357">
        <v>32.6</v>
      </c>
      <c r="D357">
        <f t="shared" si="31"/>
        <v>6.0951708839655119</v>
      </c>
      <c r="E357">
        <f t="shared" si="32"/>
        <v>6.1157169871069597</v>
      </c>
      <c r="F357" s="1">
        <f t="shared" si="33"/>
        <v>443.70986159972301</v>
      </c>
      <c r="G357" s="1">
        <f t="shared" si="33"/>
        <v>452.92066926276937</v>
      </c>
    </row>
    <row r="358" spans="3:7">
      <c r="C358">
        <v>32.700000000000003</v>
      </c>
      <c r="D358">
        <f t="shared" si="31"/>
        <v>6.0951535792828366</v>
      </c>
      <c r="E358">
        <f t="shared" si="32"/>
        <v>6.115762928949918</v>
      </c>
      <c r="F358" s="1">
        <f t="shared" si="33"/>
        <v>443.70218340780269</v>
      </c>
      <c r="G358" s="1">
        <f t="shared" si="33"/>
        <v>452.94147775101567</v>
      </c>
    </row>
    <row r="359" spans="3:7">
      <c r="C359">
        <v>32.799999999999997</v>
      </c>
      <c r="D359">
        <f t="shared" si="31"/>
        <v>6.0951360220949828</v>
      </c>
      <c r="E359">
        <f t="shared" si="32"/>
        <v>6.1158087305122208</v>
      </c>
      <c r="F359" s="1">
        <f t="shared" si="33"/>
        <v>443.69439331360377</v>
      </c>
      <c r="G359" s="1">
        <f t="shared" si="33"/>
        <v>452.9622236534222</v>
      </c>
    </row>
    <row r="360" spans="3:7">
      <c r="C360">
        <v>32.900000000000006</v>
      </c>
      <c r="D360">
        <f t="shared" si="31"/>
        <v>6.0951182139392754</v>
      </c>
      <c r="E360">
        <f t="shared" si="32"/>
        <v>6.1158543926479396</v>
      </c>
      <c r="F360" s="1">
        <f t="shared" si="33"/>
        <v>443.68649200511521</v>
      </c>
      <c r="G360" s="1">
        <f t="shared" si="33"/>
        <v>452.98290734818136</v>
      </c>
    </row>
    <row r="361" spans="3:7">
      <c r="C361">
        <v>33</v>
      </c>
      <c r="D361">
        <f t="shared" si="31"/>
        <v>6.0951001563390452</v>
      </c>
      <c r="E361">
        <f t="shared" si="32"/>
        <v>6.1158999162033671</v>
      </c>
      <c r="F361" s="1">
        <f t="shared" si="33"/>
        <v>443.67848016415257</v>
      </c>
      <c r="G361" s="1">
        <f t="shared" si="33"/>
        <v>453.00352921005845</v>
      </c>
    </row>
    <row r="362" spans="3:7">
      <c r="C362">
        <v>33.1</v>
      </c>
      <c r="D362">
        <f t="shared" si="31"/>
        <v>6.0950818508037914</v>
      </c>
      <c r="E362">
        <f t="shared" si="32"/>
        <v>6.1159453020171153</v>
      </c>
      <c r="F362" s="1">
        <f t="shared" si="33"/>
        <v>443.67035846642875</v>
      </c>
      <c r="G362" s="1">
        <f t="shared" si="33"/>
        <v>453.02408961043415</v>
      </c>
    </row>
    <row r="363" spans="3:7">
      <c r="C363">
        <v>33.200000000000003</v>
      </c>
      <c r="D363">
        <f t="shared" si="31"/>
        <v>6.0950632988293556</v>
      </c>
      <c r="E363">
        <f t="shared" si="32"/>
        <v>6.1159905509202064</v>
      </c>
      <c r="F363" s="1">
        <f t="shared" si="33"/>
        <v>443.66212758163039</v>
      </c>
      <c r="G363" s="1">
        <f t="shared" si="33"/>
        <v>453.04458891734492</v>
      </c>
    </row>
    <row r="364" spans="3:7">
      <c r="C364">
        <v>33.299999999999997</v>
      </c>
      <c r="D364">
        <f t="shared" si="31"/>
        <v>6.0950445018980828</v>
      </c>
      <c r="E364">
        <f t="shared" si="32"/>
        <v>6.1160356637361657</v>
      </c>
      <c r="F364" s="1">
        <f t="shared" si="33"/>
        <v>443.65378817348778</v>
      </c>
      <c r="G364" s="1">
        <f t="shared" si="33"/>
        <v>453.06502749552357</v>
      </c>
    </row>
    <row r="365" spans="3:7">
      <c r="C365">
        <v>33.400000000000006</v>
      </c>
      <c r="D365">
        <f t="shared" si="31"/>
        <v>6.0950254614789818</v>
      </c>
      <c r="E365">
        <f t="shared" si="32"/>
        <v>6.1160806412811093</v>
      </c>
      <c r="F365" s="1">
        <f t="shared" si="33"/>
        <v>443.64534089984534</v>
      </c>
      <c r="G365" s="1">
        <f t="shared" si="33"/>
        <v>453.0854057064376</v>
      </c>
    </row>
    <row r="366" spans="3:7">
      <c r="C366">
        <v>33.5</v>
      </c>
      <c r="D366">
        <f t="shared" si="31"/>
        <v>6.0950061790278873</v>
      </c>
      <c r="E366">
        <f t="shared" si="32"/>
        <v>6.1161254843638346</v>
      </c>
      <c r="F366" s="1">
        <f t="shared" si="33"/>
        <v>443.63678641273214</v>
      </c>
      <c r="G366" s="1">
        <f t="shared" si="33"/>
        <v>453.10572390832937</v>
      </c>
    </row>
    <row r="367" spans="3:7">
      <c r="C367">
        <v>33.6</v>
      </c>
      <c r="D367">
        <f t="shared" si="31"/>
        <v>6.0949866559876176</v>
      </c>
      <c r="E367">
        <f t="shared" si="32"/>
        <v>6.1161701937859068</v>
      </c>
      <c r="F367" s="1">
        <f t="shared" si="33"/>
        <v>443.62812535843113</v>
      </c>
      <c r="G367" s="1">
        <f t="shared" si="33"/>
        <v>453.1259824562535</v>
      </c>
    </row>
    <row r="368" spans="3:7">
      <c r="C368">
        <v>33.700000000000003</v>
      </c>
      <c r="D368">
        <f t="shared" si="31"/>
        <v>6.0949668937881247</v>
      </c>
      <c r="E368">
        <f t="shared" si="32"/>
        <v>6.1162147703417444</v>
      </c>
      <c r="F368" s="1">
        <f t="shared" si="33"/>
        <v>443.61935837754487</v>
      </c>
      <c r="G368" s="1">
        <f t="shared" si="33"/>
        <v>453.14618170211503</v>
      </c>
    </row>
    <row r="369" spans="3:7">
      <c r="C369">
        <v>33.799999999999997</v>
      </c>
      <c r="D369">
        <f t="shared" si="31"/>
        <v>6.094946893846652</v>
      </c>
      <c r="E369">
        <f t="shared" si="32"/>
        <v>6.1162592148187045</v>
      </c>
      <c r="F369" s="1">
        <f t="shared" si="33"/>
        <v>443.61048610506396</v>
      </c>
      <c r="G369" s="1">
        <f t="shared" si="33"/>
        <v>453.16632199470627</v>
      </c>
    </row>
    <row r="370" spans="3:7">
      <c r="C370">
        <v>33.900000000000006</v>
      </c>
      <c r="D370">
        <f t="shared" si="31"/>
        <v>6.0949266575678829</v>
      </c>
      <c r="E370">
        <f t="shared" si="32"/>
        <v>6.1163035279971654</v>
      </c>
      <c r="F370" s="1">
        <f t="shared" si="33"/>
        <v>443.60150917043239</v>
      </c>
      <c r="G370" s="1">
        <f t="shared" si="33"/>
        <v>453.18640367974365</v>
      </c>
    </row>
    <row r="371" spans="3:7">
      <c r="C371">
        <v>34</v>
      </c>
      <c r="D371">
        <f t="shared" si="31"/>
        <v>6.0949061863440868</v>
      </c>
      <c r="E371">
        <f t="shared" si="32"/>
        <v>6.1163477106506123</v>
      </c>
      <c r="F371" s="1">
        <f t="shared" si="33"/>
        <v>443.59242819761147</v>
      </c>
      <c r="G371" s="1">
        <f t="shared" si="33"/>
        <v>453.20642709990494</v>
      </c>
    </row>
    <row r="372" spans="3:7">
      <c r="C372">
        <v>34.1</v>
      </c>
      <c r="D372">
        <f t="shared" si="31"/>
        <v>6.0948854815552655</v>
      </c>
      <c r="E372">
        <f t="shared" si="32"/>
        <v>6.1163917635457112</v>
      </c>
      <c r="F372" s="1">
        <f t="shared" si="33"/>
        <v>443.58324380514375</v>
      </c>
      <c r="G372" s="1">
        <f t="shared" si="33"/>
        <v>453.22639259486186</v>
      </c>
    </row>
    <row r="373" spans="3:7">
      <c r="C373">
        <v>34.200000000000003</v>
      </c>
      <c r="D373">
        <f t="shared" si="31"/>
        <v>6.094864544569301</v>
      </c>
      <c r="E373">
        <f t="shared" si="32"/>
        <v>6.1164356874423982</v>
      </c>
      <c r="F373" s="1">
        <f t="shared" si="33"/>
        <v>443.57395660621745</v>
      </c>
      <c r="G373" s="1">
        <f t="shared" si="33"/>
        <v>453.24630050131918</v>
      </c>
    </row>
    <row r="374" spans="3:7">
      <c r="C374">
        <v>34.299999999999997</v>
      </c>
      <c r="D374">
        <f t="shared" si="31"/>
        <v>6.0948433767420909</v>
      </c>
      <c r="E374">
        <f t="shared" si="32"/>
        <v>6.116479483093948</v>
      </c>
      <c r="F374" s="1">
        <f t="shared" si="33"/>
        <v>443.56456720872598</v>
      </c>
      <c r="G374" s="1">
        <f t="shared" si="33"/>
        <v>453.26615115304509</v>
      </c>
    </row>
    <row r="375" spans="3:7">
      <c r="C375">
        <v>34.400000000000006</v>
      </c>
      <c r="D375">
        <f t="shared" si="31"/>
        <v>6.0948219794176923</v>
      </c>
      <c r="E375">
        <f t="shared" si="32"/>
        <v>6.1165231512470601</v>
      </c>
      <c r="F375" s="1">
        <f t="shared" si="33"/>
        <v>443.55507621533098</v>
      </c>
      <c r="G375" s="1">
        <f t="shared" si="33"/>
        <v>453.28594488090886</v>
      </c>
    </row>
    <row r="376" spans="3:7">
      <c r="C376">
        <v>34.5</v>
      </c>
      <c r="D376">
        <f t="shared" si="31"/>
        <v>6.0948003539284574</v>
      </c>
      <c r="E376">
        <f t="shared" si="32"/>
        <v>6.1165666926419293</v>
      </c>
      <c r="F376" s="1">
        <f t="shared" si="33"/>
        <v>443.54548422352138</v>
      </c>
      <c r="G376" s="1">
        <f t="shared" si="33"/>
        <v>453.30568201291157</v>
      </c>
    </row>
    <row r="377" spans="3:7">
      <c r="C377">
        <v>34.6</v>
      </c>
      <c r="D377">
        <f t="shared" si="31"/>
        <v>6.0947785015951697</v>
      </c>
      <c r="E377">
        <f t="shared" si="32"/>
        <v>6.116610108012325</v>
      </c>
      <c r="F377" s="1">
        <f t="shared" si="33"/>
        <v>443.53579182567296</v>
      </c>
      <c r="G377" s="1">
        <f t="shared" si="33"/>
        <v>453.32536287422147</v>
      </c>
    </row>
    <row r="378" spans="3:7">
      <c r="C378">
        <v>34.700000000000003</v>
      </c>
      <c r="D378">
        <f t="shared" si="31"/>
        <v>6.0947564237271763</v>
      </c>
      <c r="E378">
        <f t="shared" si="32"/>
        <v>6.1166533980856617</v>
      </c>
      <c r="F378" s="1">
        <f t="shared" si="33"/>
        <v>443.52599960910675</v>
      </c>
      <c r="G378" s="1">
        <f t="shared" si="33"/>
        <v>453.34498778720456</v>
      </c>
    </row>
    <row r="379" spans="3:7">
      <c r="C379">
        <v>34.799999999999997</v>
      </c>
      <c r="D379">
        <f t="shared" si="31"/>
        <v>6.0947341216225217</v>
      </c>
      <c r="E379">
        <f t="shared" si="32"/>
        <v>6.1166965635830763</v>
      </c>
      <c r="F379" s="1">
        <f t="shared" si="33"/>
        <v>443.51610815614691</v>
      </c>
      <c r="G379" s="1">
        <f t="shared" si="33"/>
        <v>453.36455707145876</v>
      </c>
    </row>
    <row r="380" spans="3:7">
      <c r="C380">
        <v>34.900000000000006</v>
      </c>
      <c r="D380">
        <f t="shared" si="31"/>
        <v>6.094711596568076</v>
      </c>
      <c r="E380">
        <f t="shared" si="32"/>
        <v>6.1167396052194949</v>
      </c>
      <c r="F380" s="1">
        <f t="shared" si="33"/>
        <v>443.50611804417753</v>
      </c>
      <c r="G380" s="1">
        <f t="shared" si="33"/>
        <v>453.38407104384294</v>
      </c>
    </row>
    <row r="381" spans="3:7">
      <c r="C381">
        <v>35</v>
      </c>
      <c r="D381">
        <f t="shared" si="31"/>
        <v>6.0946888498396641</v>
      </c>
      <c r="E381">
        <f t="shared" si="32"/>
        <v>6.1167825237037112</v>
      </c>
      <c r="F381" s="1">
        <f t="shared" si="33"/>
        <v>443.4960298456985</v>
      </c>
      <c r="G381" s="1">
        <f t="shared" si="33"/>
        <v>453.40353001851184</v>
      </c>
    </row>
    <row r="382" spans="3:7">
      <c r="C382">
        <v>35.1</v>
      </c>
      <c r="D382">
        <f t="shared" si="31"/>
        <v>6.0946658827021896</v>
      </c>
      <c r="E382">
        <f t="shared" si="32"/>
        <v>6.1168253197384468</v>
      </c>
      <c r="F382" s="1">
        <f t="shared" si="33"/>
        <v>443.48584412838051</v>
      </c>
      <c r="G382" s="1">
        <f t="shared" si="33"/>
        <v>453.42293430694207</v>
      </c>
    </row>
    <row r="383" spans="3:7">
      <c r="C383">
        <v>35.200000000000003</v>
      </c>
      <c r="D383">
        <f t="shared" si="31"/>
        <v>6.0946426964097595</v>
      </c>
      <c r="E383">
        <f t="shared" si="32"/>
        <v>6.1168679940204305</v>
      </c>
      <c r="F383" s="1">
        <f t="shared" si="33"/>
        <v>443.47556145511896</v>
      </c>
      <c r="G383" s="1">
        <f t="shared" si="33"/>
        <v>453.44228421796737</v>
      </c>
    </row>
    <row r="384" spans="3:7">
      <c r="C384">
        <v>35.299999999999997</v>
      </c>
      <c r="D384">
        <f t="shared" si="31"/>
        <v>6.0946192922058096</v>
      </c>
      <c r="E384">
        <f t="shared" si="32"/>
        <v>6.1169105472404581</v>
      </c>
      <c r="F384" s="1">
        <f t="shared" si="33"/>
        <v>443.46518238408925</v>
      </c>
      <c r="G384" s="1">
        <f t="shared" si="33"/>
        <v>453.46158005780472</v>
      </c>
    </row>
    <row r="385" spans="3:7">
      <c r="C385">
        <v>35.400000000000006</v>
      </c>
      <c r="D385">
        <f t="shared" si="31"/>
        <v>6.0945956713232228</v>
      </c>
      <c r="E385">
        <f t="shared" si="32"/>
        <v>6.1169529800834654</v>
      </c>
      <c r="F385" s="1">
        <f t="shared" si="33"/>
        <v>443.45470746879869</v>
      </c>
      <c r="G385" s="1">
        <f t="shared" si="33"/>
        <v>453.48082213008615</v>
      </c>
    </row>
    <row r="386" spans="3:7">
      <c r="C386">
        <v>35.5</v>
      </c>
      <c r="D386">
        <f t="shared" si="31"/>
        <v>6.0945718349844471</v>
      </c>
      <c r="E386">
        <f t="shared" si="32"/>
        <v>6.11699529322859</v>
      </c>
      <c r="F386" s="1">
        <f t="shared" si="33"/>
        <v>443.44413725813786</v>
      </c>
      <c r="G386" s="1">
        <f t="shared" si="33"/>
        <v>453.50001073588646</v>
      </c>
    </row>
    <row r="387" spans="3:7">
      <c r="C387">
        <v>35.6</v>
      </c>
      <c r="D387">
        <f t="shared" si="31"/>
        <v>6.0945477844016152</v>
      </c>
      <c r="E387">
        <f t="shared" si="32"/>
        <v>6.117037487349239</v>
      </c>
      <c r="F387" s="1">
        <f t="shared" si="33"/>
        <v>443.43347229643314</v>
      </c>
      <c r="G387" s="1">
        <f t="shared" si="33"/>
        <v>453.5191461737524</v>
      </c>
    </row>
    <row r="388" spans="3:7">
      <c r="C388">
        <v>35.700000000000003</v>
      </c>
      <c r="D388">
        <f t="shared" si="31"/>
        <v>6.0945235207766606</v>
      </c>
      <c r="E388">
        <f t="shared" si="32"/>
        <v>6.1170795631131538</v>
      </c>
      <c r="F388" s="1">
        <f t="shared" si="33"/>
        <v>443.42271312349789</v>
      </c>
      <c r="G388" s="1">
        <f t="shared" si="33"/>
        <v>453.53822873973161</v>
      </c>
    </row>
    <row r="389" spans="3:7">
      <c r="C389">
        <v>35.799999999999997</v>
      </c>
      <c r="D389">
        <f t="shared" si="31"/>
        <v>6.0944990453014301</v>
      </c>
      <c r="E389">
        <f t="shared" si="32"/>
        <v>6.1171215211824697</v>
      </c>
      <c r="F389" s="1">
        <f t="shared" si="33"/>
        <v>443.41186027468098</v>
      </c>
      <c r="G389" s="1">
        <f t="shared" si="33"/>
        <v>453.55725872739845</v>
      </c>
    </row>
    <row r="390" spans="3:7">
      <c r="C390">
        <v>35.900000000000006</v>
      </c>
      <c r="D390">
        <f t="shared" si="31"/>
        <v>6.0944743591577941</v>
      </c>
      <c r="E390">
        <f t="shared" si="32"/>
        <v>6.1171633622137831</v>
      </c>
      <c r="F390" s="1">
        <f t="shared" si="33"/>
        <v>443.40091428091614</v>
      </c>
      <c r="G390" s="1">
        <f t="shared" si="33"/>
        <v>453.57623642788377</v>
      </c>
    </row>
    <row r="391" spans="3:7">
      <c r="C391">
        <v>36</v>
      </c>
      <c r="D391">
        <f t="shared" si="31"/>
        <v>6.0944494635177646</v>
      </c>
      <c r="E391">
        <f t="shared" si="32"/>
        <v>6.1172050868582115</v>
      </c>
      <c r="F391" s="1">
        <f t="shared" si="33"/>
        <v>443.38987566877267</v>
      </c>
      <c r="G391" s="1">
        <f t="shared" si="33"/>
        <v>453.59516212990127</v>
      </c>
    </row>
    <row r="392" spans="3:7">
      <c r="C392">
        <v>36.1</v>
      </c>
      <c r="D392">
        <f t="shared" si="31"/>
        <v>6.0944243595435985</v>
      </c>
      <c r="E392">
        <f t="shared" si="32"/>
        <v>6.1172466957614517</v>
      </c>
      <c r="F392" s="1">
        <f t="shared" si="33"/>
        <v>443.37874496050148</v>
      </c>
      <c r="G392" s="1">
        <f t="shared" si="33"/>
        <v>453.61403611977289</v>
      </c>
    </row>
    <row r="393" spans="3:7">
      <c r="C393">
        <v>36.200000000000003</v>
      </c>
      <c r="D393">
        <f t="shared" si="31"/>
        <v>6.0943990483879062</v>
      </c>
      <c r="E393">
        <f t="shared" si="32"/>
        <v>6.1172881895638458</v>
      </c>
      <c r="F393" s="1">
        <f t="shared" si="33"/>
        <v>443.36752267408224</v>
      </c>
      <c r="G393" s="1">
        <f t="shared" si="33"/>
        <v>453.63285868145789</v>
      </c>
    </row>
    <row r="394" spans="3:7">
      <c r="C394">
        <v>36.299999999999997</v>
      </c>
      <c r="D394">
        <f t="shared" si="31"/>
        <v>6.0943735311937619</v>
      </c>
      <c r="E394">
        <f t="shared" si="32"/>
        <v>6.1173295689004314</v>
      </c>
      <c r="F394" s="1">
        <f t="shared" si="33"/>
        <v>443.35620932327197</v>
      </c>
      <c r="G394" s="1">
        <f t="shared" si="33"/>
        <v>453.65163009657527</v>
      </c>
    </row>
    <row r="395" spans="3:7">
      <c r="C395">
        <v>36.400000000000006</v>
      </c>
      <c r="D395">
        <f t="shared" si="31"/>
        <v>6.0943478090948027</v>
      </c>
      <c r="E395">
        <f t="shared" si="32"/>
        <v>6.1173708344010098</v>
      </c>
      <c r="F395" s="1">
        <f t="shared" si="33"/>
        <v>443.34480541764839</v>
      </c>
      <c r="G395" s="1">
        <f t="shared" si="33"/>
        <v>453.67035064443314</v>
      </c>
    </row>
    <row r="396" spans="3:7">
      <c r="C396">
        <v>36.5</v>
      </c>
      <c r="D396">
        <f t="shared" si="31"/>
        <v>6.0943218832153381</v>
      </c>
      <c r="E396">
        <f t="shared" si="32"/>
        <v>6.1174119866901959</v>
      </c>
      <c r="F396" s="1">
        <f t="shared" si="33"/>
        <v>443.33331146265795</v>
      </c>
      <c r="G396" s="1">
        <f t="shared" si="33"/>
        <v>453.68902060205113</v>
      </c>
    </row>
    <row r="397" spans="3:7">
      <c r="C397">
        <v>36.6</v>
      </c>
      <c r="D397">
        <f t="shared" si="31"/>
        <v>6.0942957546704477</v>
      </c>
      <c r="E397">
        <f t="shared" si="32"/>
        <v>6.1174530263874791</v>
      </c>
      <c r="F397" s="1">
        <f t="shared" si="33"/>
        <v>443.32172795965869</v>
      </c>
      <c r="G397" s="1">
        <f t="shared" si="33"/>
        <v>453.70764024418696</v>
      </c>
    </row>
    <row r="398" spans="3:7">
      <c r="C398">
        <v>36.700000000000003</v>
      </c>
      <c r="D398">
        <f t="shared" si="31"/>
        <v>6.0942694245660842</v>
      </c>
      <c r="E398">
        <f t="shared" si="32"/>
        <v>6.1174939541072773</v>
      </c>
      <c r="F398" s="1">
        <f t="shared" si="33"/>
        <v>443.31005540596539</v>
      </c>
      <c r="G398" s="1">
        <f t="shared" si="33"/>
        <v>453.72620984336027</v>
      </c>
    </row>
    <row r="399" spans="3:7">
      <c r="C399">
        <v>36.799999999999997</v>
      </c>
      <c r="D399">
        <f t="shared" si="31"/>
        <v>6.094242893999172</v>
      </c>
      <c r="E399">
        <f t="shared" si="32"/>
        <v>6.1175347704589926</v>
      </c>
      <c r="F399" s="1">
        <f t="shared" si="33"/>
        <v>443.29829429489274</v>
      </c>
      <c r="G399" s="1">
        <f t="shared" si="33"/>
        <v>453.74472966987702</v>
      </c>
    </row>
    <row r="400" spans="3:7">
      <c r="C400">
        <v>36.900000000000006</v>
      </c>
      <c r="D400">
        <f t="shared" si="31"/>
        <v>6.0942161640577046</v>
      </c>
      <c r="E400">
        <f t="shared" si="32"/>
        <v>6.1175754760470671</v>
      </c>
      <c r="F400" s="1">
        <f t="shared" si="33"/>
        <v>443.2864451157983</v>
      </c>
      <c r="G400" s="1">
        <f t="shared" si="33"/>
        <v>453.76319999185404</v>
      </c>
    </row>
    <row r="401" spans="3:7">
      <c r="C401">
        <v>37</v>
      </c>
      <c r="D401">
        <f t="shared" si="31"/>
        <v>6.0941892358208438</v>
      </c>
      <c r="E401">
        <f t="shared" si="32"/>
        <v>6.1176160714710326</v>
      </c>
      <c r="F401" s="1">
        <f t="shared" si="33"/>
        <v>443.27450835412571</v>
      </c>
      <c r="G401" s="1">
        <f t="shared" si="33"/>
        <v>453.78162107524093</v>
      </c>
    </row>
    <row r="402" spans="3:7">
      <c r="C402">
        <v>37.1</v>
      </c>
      <c r="D402">
        <f t="shared" si="31"/>
        <v>6.0941621103590116</v>
      </c>
      <c r="E402">
        <f t="shared" si="32"/>
        <v>6.1176565573255708</v>
      </c>
      <c r="F402" s="1">
        <f t="shared" si="33"/>
        <v>443.26248449144532</v>
      </c>
      <c r="G402" s="1">
        <f t="shared" si="33"/>
        <v>453.79999318384665</v>
      </c>
    </row>
    <row r="403" spans="3:7">
      <c r="C403">
        <v>37.200000000000003</v>
      </c>
      <c r="D403">
        <f t="shared" si="31"/>
        <v>6.0941347887339861</v>
      </c>
      <c r="E403">
        <f t="shared" si="32"/>
        <v>6.1176969342005565</v>
      </c>
      <c r="F403" s="1">
        <f t="shared" si="33"/>
        <v>443.25037400549598</v>
      </c>
      <c r="G403" s="1">
        <f t="shared" si="33"/>
        <v>453.81831657935817</v>
      </c>
    </row>
    <row r="404" spans="3:7">
      <c r="C404">
        <v>37.299999999999997</v>
      </c>
      <c r="D404">
        <f t="shared" si="31"/>
        <v>6.0941072719989942</v>
      </c>
      <c r="E404">
        <f t="shared" si="32"/>
        <v>6.1177372026811163</v>
      </c>
      <c r="F404" s="1">
        <f t="shared" si="33"/>
        <v>443.23817737022597</v>
      </c>
      <c r="G404" s="1">
        <f t="shared" si="33"/>
        <v>453.83659152136664</v>
      </c>
    </row>
    <row r="405" spans="3:7">
      <c r="C405">
        <v>37.400000000000006</v>
      </c>
      <c r="D405">
        <f t="shared" si="31"/>
        <v>6.0940795611988028</v>
      </c>
      <c r="E405">
        <f t="shared" si="32"/>
        <v>6.1177773633476766</v>
      </c>
      <c r="F405" s="1">
        <f t="shared" si="33"/>
        <v>443.22589505583284</v>
      </c>
      <c r="G405" s="1">
        <f t="shared" si="33"/>
        <v>453.85481826738828</v>
      </c>
    </row>
    <row r="406" spans="3:7">
      <c r="C406">
        <v>37.5</v>
      </c>
      <c r="D406">
        <f t="shared" si="31"/>
        <v>6.0940516573698122</v>
      </c>
      <c r="E406">
        <f t="shared" si="32"/>
        <v>6.1178174167760151</v>
      </c>
      <c r="F406" s="1">
        <f t="shared" si="33"/>
        <v>443.21352752880449</v>
      </c>
      <c r="G406" s="1">
        <f t="shared" si="33"/>
        <v>453.87299707288713</v>
      </c>
    </row>
    <row r="407" spans="3:7">
      <c r="C407">
        <v>37.6</v>
      </c>
      <c r="D407">
        <f t="shared" si="31"/>
        <v>6.0940235615401379</v>
      </c>
      <c r="E407">
        <f t="shared" si="32"/>
        <v>6.1178573635373077</v>
      </c>
      <c r="F407" s="1">
        <f t="shared" si="33"/>
        <v>443.20107525195505</v>
      </c>
      <c r="G407" s="1">
        <f t="shared" si="33"/>
        <v>453.89112819129571</v>
      </c>
    </row>
    <row r="408" spans="3:7">
      <c r="C408">
        <v>37.700000000000003</v>
      </c>
      <c r="D408">
        <f t="shared" si="31"/>
        <v>6.093995274729707</v>
      </c>
      <c r="E408">
        <f t="shared" si="32"/>
        <v>6.1178972041981794</v>
      </c>
      <c r="F408" s="1">
        <f t="shared" si="33"/>
        <v>443.18853868446723</v>
      </c>
      <c r="G408" s="1">
        <f t="shared" si="33"/>
        <v>453.90921187403717</v>
      </c>
    </row>
    <row r="409" spans="3:7">
      <c r="C409">
        <v>37.799999999999997</v>
      </c>
      <c r="D409">
        <f t="shared" si="31"/>
        <v>6.0939667979503396</v>
      </c>
      <c r="E409">
        <f t="shared" si="32"/>
        <v>6.117936939320753</v>
      </c>
      <c r="F409" s="1">
        <f t="shared" si="33"/>
        <v>443.17591828192798</v>
      </c>
      <c r="G409" s="1">
        <f t="shared" si="33"/>
        <v>453.92724837054709</v>
      </c>
    </row>
    <row r="410" spans="3:7">
      <c r="C410">
        <v>37.900000000000006</v>
      </c>
      <c r="D410">
        <f t="shared" si="31"/>
        <v>6.0939381322058361</v>
      </c>
      <c r="E410">
        <f t="shared" si="32"/>
        <v>6.1179765694626953</v>
      </c>
      <c r="F410" s="1">
        <f t="shared" si="33"/>
        <v>443.163214496367</v>
      </c>
      <c r="G410" s="1">
        <f t="shared" si="33"/>
        <v>453.94523792829352</v>
      </c>
    </row>
    <row r="411" spans="3:7">
      <c r="C411">
        <v>38</v>
      </c>
      <c r="D411">
        <f t="shared" si="31"/>
        <v>6.0939092784920623</v>
      </c>
      <c r="E411">
        <f t="shared" si="32"/>
        <v>6.1180160951772651</v>
      </c>
      <c r="F411" s="1">
        <f t="shared" si="33"/>
        <v>443.15042777629395</v>
      </c>
      <c r="G411" s="1">
        <f t="shared" si="33"/>
        <v>453.96318079279814</v>
      </c>
    </row>
    <row r="412" spans="3:7">
      <c r="C412">
        <v>38.1</v>
      </c>
      <c r="D412">
        <f t="shared" si="31"/>
        <v>6.0938802377970314</v>
      </c>
      <c r="E412">
        <f t="shared" si="32"/>
        <v>6.1180555170133593</v>
      </c>
      <c r="F412" s="1">
        <f t="shared" si="33"/>
        <v>443.13755856673436</v>
      </c>
      <c r="G412" s="1">
        <f t="shared" si="33"/>
        <v>453.9810772076566</v>
      </c>
    </row>
    <row r="413" spans="3:7">
      <c r="C413">
        <v>38.200000000000003</v>
      </c>
      <c r="D413">
        <f t="shared" si="31"/>
        <v>6.0938510111009885</v>
      </c>
      <c r="E413">
        <f t="shared" si="32"/>
        <v>6.1180948355155573</v>
      </c>
      <c r="F413" s="1">
        <f t="shared" si="33"/>
        <v>443.12460730926711</v>
      </c>
      <c r="G413" s="1">
        <f t="shared" si="33"/>
        <v>453.99892741455807</v>
      </c>
    </row>
    <row r="414" spans="3:7">
      <c r="C414">
        <v>38.299999999999997</v>
      </c>
      <c r="D414">
        <f t="shared" si="31"/>
        <v>6.0938215993764882</v>
      </c>
      <c r="E414">
        <f t="shared" si="32"/>
        <v>6.1181340512241684</v>
      </c>
      <c r="F414" s="1">
        <f t="shared" si="33"/>
        <v>443.1115744420581</v>
      </c>
      <c r="G414" s="1">
        <f t="shared" si="33"/>
        <v>454.0167316533059</v>
      </c>
    </row>
    <row r="415" spans="3:7">
      <c r="C415">
        <v>38.400000000000006</v>
      </c>
      <c r="D415">
        <f t="shared" si="31"/>
        <v>6.0937920035884794</v>
      </c>
      <c r="E415">
        <f t="shared" si="32"/>
        <v>6.1181731646752748</v>
      </c>
      <c r="F415" s="1">
        <f t="shared" si="33"/>
        <v>443.09846039989782</v>
      </c>
      <c r="G415" s="1">
        <f t="shared" si="33"/>
        <v>454.03449016183697</v>
      </c>
    </row>
    <row r="416" spans="3:7">
      <c r="C416">
        <v>38.5</v>
      </c>
      <c r="D416">
        <f t="shared" ref="D416:D479" si="34">($I$5*LN(C416)+$I$6*C416)+6.03369445217945</f>
        <v>6.0937622246943812</v>
      </c>
      <c r="E416">
        <f t="shared" ref="E416:E479" si="35">($J$5*LN(C416)+$J$6*C416)+6.06345230278137</f>
        <v>6.1182121764007755</v>
      </c>
      <c r="F416" s="1">
        <f t="shared" ref="F416:G479" si="36">EXP(D416)</f>
        <v>443.08526561423457</v>
      </c>
      <c r="G416" s="1">
        <f t="shared" si="36"/>
        <v>454.05220317624037</v>
      </c>
    </row>
    <row r="417" spans="3:7">
      <c r="C417">
        <v>38.6</v>
      </c>
      <c r="D417">
        <f t="shared" si="34"/>
        <v>6.0937322636441609</v>
      </c>
      <c r="E417">
        <f t="shared" si="35"/>
        <v>6.1182510869284314</v>
      </c>
      <c r="F417" s="1">
        <f t="shared" si="36"/>
        <v>443.07199051320856</v>
      </c>
      <c r="G417" s="1">
        <f t="shared" si="36"/>
        <v>454.06987093077788</v>
      </c>
    </row>
    <row r="418" spans="3:7">
      <c r="C418">
        <v>38.700000000000003</v>
      </c>
      <c r="D418">
        <f t="shared" si="34"/>
        <v>6.0937021213804146</v>
      </c>
      <c r="E418">
        <f t="shared" si="35"/>
        <v>6.1182898967819055</v>
      </c>
      <c r="F418" s="1">
        <f t="shared" si="36"/>
        <v>443.05863552168779</v>
      </c>
      <c r="G418" s="1">
        <f t="shared" si="36"/>
        <v>454.08749365790123</v>
      </c>
    </row>
    <row r="419" spans="3:7">
      <c r="C419">
        <v>38.799999999999997</v>
      </c>
      <c r="D419">
        <f t="shared" si="34"/>
        <v>6.0936717988384395</v>
      </c>
      <c r="E419">
        <f t="shared" si="35"/>
        <v>6.1183286064808078</v>
      </c>
      <c r="F419" s="1">
        <f t="shared" si="36"/>
        <v>443.04520106129922</v>
      </c>
      <c r="G419" s="1">
        <f t="shared" si="36"/>
        <v>454.10507158827198</v>
      </c>
    </row>
    <row r="420" spans="3:7">
      <c r="C420">
        <v>38.900000000000006</v>
      </c>
      <c r="D420">
        <f t="shared" si="34"/>
        <v>6.0936412969463092</v>
      </c>
      <c r="E420">
        <f t="shared" si="35"/>
        <v>6.1183672165407357</v>
      </c>
      <c r="F420" s="1">
        <f t="shared" si="36"/>
        <v>443.03168755046249</v>
      </c>
      <c r="G420" s="1">
        <f t="shared" si="36"/>
        <v>454.12260495077948</v>
      </c>
    </row>
    <row r="421" spans="3:7">
      <c r="C421">
        <v>39</v>
      </c>
      <c r="D421">
        <f t="shared" si="34"/>
        <v>6.0936106166249502</v>
      </c>
      <c r="E421">
        <f t="shared" si="35"/>
        <v>6.1184057274733146</v>
      </c>
      <c r="F421" s="1">
        <f t="shared" si="36"/>
        <v>443.01809540442304</v>
      </c>
      <c r="G421" s="1">
        <f t="shared" si="36"/>
        <v>454.14009397255842</v>
      </c>
    </row>
    <row r="422" spans="3:7">
      <c r="C422">
        <v>39.1</v>
      </c>
      <c r="D422">
        <f t="shared" si="34"/>
        <v>6.0935797587882155</v>
      </c>
      <c r="E422">
        <f t="shared" si="35"/>
        <v>6.1184441397862397</v>
      </c>
      <c r="F422" s="1">
        <f t="shared" si="36"/>
        <v>443.00442503528461</v>
      </c>
      <c r="G422" s="1">
        <f t="shared" si="36"/>
        <v>454.1575388790074</v>
      </c>
    </row>
    <row r="423" spans="3:7">
      <c r="C423">
        <v>39.200000000000003</v>
      </c>
      <c r="D423">
        <f t="shared" si="34"/>
        <v>6.0935487243429529</v>
      </c>
      <c r="E423">
        <f t="shared" si="35"/>
        <v>6.118482453983316</v>
      </c>
      <c r="F423" s="1">
        <f t="shared" si="36"/>
        <v>442.99067685203948</v>
      </c>
      <c r="G423" s="1">
        <f t="shared" si="36"/>
        <v>454.17493989380654</v>
      </c>
    </row>
    <row r="424" spans="3:7">
      <c r="C424">
        <v>39.299999999999997</v>
      </c>
      <c r="D424">
        <f t="shared" si="34"/>
        <v>6.0935175141890809</v>
      </c>
      <c r="E424">
        <f t="shared" si="35"/>
        <v>6.1185206705644974</v>
      </c>
      <c r="F424" s="1">
        <f t="shared" si="36"/>
        <v>442.97685126060162</v>
      </c>
      <c r="G424" s="1">
        <f t="shared" si="36"/>
        <v>454.19229723893466</v>
      </c>
    </row>
    <row r="425" spans="3:7">
      <c r="C425">
        <v>39.400000000000006</v>
      </c>
      <c r="D425">
        <f t="shared" si="34"/>
        <v>6.0934861292196549</v>
      </c>
      <c r="E425">
        <f t="shared" si="35"/>
        <v>6.1185587900259275</v>
      </c>
      <c r="F425" s="1">
        <f t="shared" si="36"/>
        <v>442.96294866383585</v>
      </c>
      <c r="G425" s="1">
        <f t="shared" si="36"/>
        <v>454.20961113468718</v>
      </c>
    </row>
    <row r="426" spans="3:7">
      <c r="C426">
        <v>39.5</v>
      </c>
      <c r="D426">
        <f t="shared" si="34"/>
        <v>6.0934545703209411</v>
      </c>
      <c r="E426">
        <f t="shared" si="35"/>
        <v>6.1185968128599759</v>
      </c>
      <c r="F426" s="1">
        <f t="shared" si="36"/>
        <v>442.9489694615902</v>
      </c>
      <c r="G426" s="1">
        <f t="shared" si="36"/>
        <v>454.22688179969225</v>
      </c>
    </row>
    <row r="427" spans="3:7">
      <c r="C427">
        <v>39.6</v>
      </c>
      <c r="D427">
        <f t="shared" si="34"/>
        <v>6.093422838372482</v>
      </c>
      <c r="E427">
        <f t="shared" si="35"/>
        <v>6.1186347395552758</v>
      </c>
      <c r="F427" s="1">
        <f t="shared" si="36"/>
        <v>442.93491405072524</v>
      </c>
      <c r="G427" s="1">
        <f t="shared" si="36"/>
        <v>454.24410945092717</v>
      </c>
    </row>
    <row r="428" spans="3:7">
      <c r="C428">
        <v>39.700000000000003</v>
      </c>
      <c r="D428">
        <f t="shared" si="34"/>
        <v>6.0933909342471653</v>
      </c>
      <c r="E428">
        <f t="shared" si="35"/>
        <v>6.1186725705967664</v>
      </c>
      <c r="F428" s="1">
        <f t="shared" si="36"/>
        <v>442.92078282514359</v>
      </c>
      <c r="G428" s="1">
        <f t="shared" si="36"/>
        <v>454.26129430373703</v>
      </c>
    </row>
    <row r="429" spans="3:7">
      <c r="C429">
        <v>39.799999999999997</v>
      </c>
      <c r="D429">
        <f t="shared" si="34"/>
        <v>6.0933588588112908</v>
      </c>
      <c r="E429">
        <f t="shared" si="35"/>
        <v>6.1187103064657258</v>
      </c>
      <c r="F429" s="1">
        <f t="shared" si="36"/>
        <v>442.90657617582008</v>
      </c>
      <c r="G429" s="1">
        <f t="shared" si="36"/>
        <v>454.2784365718494</v>
      </c>
    </row>
    <row r="430" spans="3:7">
      <c r="C430">
        <v>39.900000000000006</v>
      </c>
      <c r="D430">
        <f t="shared" si="34"/>
        <v>6.0933266129246366</v>
      </c>
      <c r="E430">
        <f t="shared" si="35"/>
        <v>6.1187479476398066</v>
      </c>
      <c r="F430" s="1">
        <f t="shared" si="36"/>
        <v>442.89229449083035</v>
      </c>
      <c r="G430" s="1">
        <f t="shared" si="36"/>
        <v>454.29553646738958</v>
      </c>
    </row>
    <row r="431" spans="3:7">
      <c r="C431">
        <v>40</v>
      </c>
      <c r="D431">
        <f t="shared" si="34"/>
        <v>6.0932941974405264</v>
      </c>
      <c r="E431">
        <f t="shared" si="35"/>
        <v>6.1187854945930784</v>
      </c>
      <c r="F431" s="1">
        <f t="shared" si="36"/>
        <v>442.87793815538078</v>
      </c>
      <c r="G431" s="1">
        <f t="shared" si="36"/>
        <v>454.31259420089987</v>
      </c>
    </row>
    <row r="432" spans="3:7">
      <c r="C432">
        <v>40.1</v>
      </c>
      <c r="D432">
        <f t="shared" si="34"/>
        <v>6.0932616132058879</v>
      </c>
      <c r="E432">
        <f t="shared" si="35"/>
        <v>6.1188229477960574</v>
      </c>
      <c r="F432" s="1">
        <f t="shared" si="36"/>
        <v>442.86350755183406</v>
      </c>
      <c r="G432" s="1">
        <f t="shared" si="36"/>
        <v>454.32960998135218</v>
      </c>
    </row>
    <row r="433" spans="3:7">
      <c r="C433">
        <v>40.200000000000003</v>
      </c>
      <c r="D433">
        <f t="shared" si="34"/>
        <v>6.0932288610613243</v>
      </c>
      <c r="E433">
        <f t="shared" si="35"/>
        <v>6.1188603077157442</v>
      </c>
      <c r="F433" s="1">
        <f t="shared" si="36"/>
        <v>442.84900305974071</v>
      </c>
      <c r="G433" s="1">
        <f t="shared" si="36"/>
        <v>454.34658401616468</v>
      </c>
    </row>
    <row r="434" spans="3:7">
      <c r="C434">
        <v>40.299999999999997</v>
      </c>
      <c r="D434">
        <f t="shared" si="34"/>
        <v>6.093195941841171</v>
      </c>
      <c r="E434">
        <f t="shared" si="35"/>
        <v>6.1188975748156595</v>
      </c>
      <c r="F434" s="1">
        <f t="shared" si="36"/>
        <v>442.83442505586385</v>
      </c>
      <c r="G434" s="1">
        <f t="shared" si="36"/>
        <v>454.36351651121794</v>
      </c>
    </row>
    <row r="435" spans="3:7">
      <c r="C435">
        <v>40.400000000000006</v>
      </c>
      <c r="D435">
        <f t="shared" si="34"/>
        <v>6.0931628563735618</v>
      </c>
      <c r="E435">
        <f t="shared" si="35"/>
        <v>6.1189347495558764</v>
      </c>
      <c r="F435" s="1">
        <f t="shared" si="36"/>
        <v>442.81977391420872</v>
      </c>
      <c r="G435" s="1">
        <f t="shared" si="36"/>
        <v>454.38040767086858</v>
      </c>
    </row>
    <row r="436" spans="3:7">
      <c r="C436">
        <v>40.5</v>
      </c>
      <c r="D436">
        <f t="shared" si="34"/>
        <v>6.0931296054804873</v>
      </c>
      <c r="E436">
        <f t="shared" si="35"/>
        <v>6.1189718323930569</v>
      </c>
      <c r="F436" s="1">
        <f t="shared" si="36"/>
        <v>442.80505000604796</v>
      </c>
      <c r="G436" s="1">
        <f t="shared" si="36"/>
        <v>454.3972576979657</v>
      </c>
    </row>
    <row r="437" spans="3:7">
      <c r="C437">
        <v>40.6</v>
      </c>
      <c r="D437">
        <f t="shared" si="34"/>
        <v>6.0930961899778575</v>
      </c>
      <c r="E437">
        <f t="shared" si="35"/>
        <v>6.1190088237804847</v>
      </c>
      <c r="F437" s="1">
        <f t="shared" si="36"/>
        <v>442.79025369994935</v>
      </c>
      <c r="G437" s="1">
        <f t="shared" si="36"/>
        <v>454.41406679386535</v>
      </c>
    </row>
    <row r="438" spans="3:7">
      <c r="C438">
        <v>40.700000000000003</v>
      </c>
      <c r="D438">
        <f t="shared" si="34"/>
        <v>6.0930626106755605</v>
      </c>
      <c r="E438">
        <f t="shared" si="35"/>
        <v>6.1190457241680978</v>
      </c>
      <c r="F438" s="1">
        <f t="shared" si="36"/>
        <v>442.77538536180185</v>
      </c>
      <c r="G438" s="1">
        <f t="shared" si="36"/>
        <v>454.43083515844455</v>
      </c>
    </row>
    <row r="439" spans="3:7">
      <c r="C439">
        <v>40.799999999999997</v>
      </c>
      <c r="D439">
        <f t="shared" si="34"/>
        <v>6.0930288683775231</v>
      </c>
      <c r="E439">
        <f t="shared" si="35"/>
        <v>6.119082534002521</v>
      </c>
      <c r="F439" s="1">
        <f t="shared" si="36"/>
        <v>442.76044535484181</v>
      </c>
      <c r="G439" s="1">
        <f t="shared" si="36"/>
        <v>454.44756299011601</v>
      </c>
    </row>
    <row r="440" spans="3:7">
      <c r="C440">
        <v>40.900000000000006</v>
      </c>
      <c r="D440">
        <f t="shared" si="34"/>
        <v>6.0929949638817664</v>
      </c>
      <c r="E440">
        <f t="shared" si="35"/>
        <v>6.1191192537271011</v>
      </c>
      <c r="F440" s="1">
        <f t="shared" si="36"/>
        <v>442.745434039678</v>
      </c>
      <c r="G440" s="1">
        <f t="shared" si="36"/>
        <v>454.46425048584331</v>
      </c>
    </row>
    <row r="441" spans="3:7">
      <c r="C441">
        <v>41</v>
      </c>
      <c r="D441">
        <f t="shared" si="34"/>
        <v>6.0929608979804666</v>
      </c>
      <c r="E441">
        <f t="shared" si="35"/>
        <v>6.119155883781934</v>
      </c>
      <c r="F441" s="1">
        <f t="shared" si="36"/>
        <v>442.73035177431802</v>
      </c>
      <c r="G441" s="1">
        <f t="shared" si="36"/>
        <v>454.48089784115314</v>
      </c>
    </row>
    <row r="442" spans="3:7">
      <c r="C442">
        <v>41.1</v>
      </c>
      <c r="D442">
        <f t="shared" si="34"/>
        <v>6.0929266714600088</v>
      </c>
      <c r="E442">
        <f t="shared" si="35"/>
        <v>6.1191924246039022</v>
      </c>
      <c r="F442" s="1">
        <f t="shared" si="36"/>
        <v>442.715198914192</v>
      </c>
      <c r="G442" s="1">
        <f t="shared" si="36"/>
        <v>454.49750525015145</v>
      </c>
    </row>
    <row r="443" spans="3:7">
      <c r="C443">
        <v>41.2</v>
      </c>
      <c r="D443">
        <f t="shared" si="34"/>
        <v>6.0928922851010476</v>
      </c>
      <c r="E443">
        <f t="shared" si="35"/>
        <v>6.1192288766267016</v>
      </c>
      <c r="F443" s="1">
        <f t="shared" si="36"/>
        <v>442.69997581217962</v>
      </c>
      <c r="G443" s="1">
        <f t="shared" si="36"/>
        <v>454.5140729055355</v>
      </c>
    </row>
    <row r="444" spans="3:7">
      <c r="C444">
        <v>41.3</v>
      </c>
      <c r="D444">
        <f t="shared" si="34"/>
        <v>6.0928577396785588</v>
      </c>
      <c r="E444">
        <f t="shared" si="35"/>
        <v>6.1192652402808747</v>
      </c>
      <c r="F444" s="1">
        <f t="shared" si="36"/>
        <v>442.68468281863238</v>
      </c>
      <c r="G444" s="1">
        <f t="shared" si="36"/>
        <v>454.53060099860858</v>
      </c>
    </row>
    <row r="445" spans="3:7">
      <c r="C445">
        <v>41.400000000000006</v>
      </c>
      <c r="D445">
        <f t="shared" si="34"/>
        <v>6.092823035961894</v>
      </c>
      <c r="E445">
        <f t="shared" si="35"/>
        <v>6.1193015159938389</v>
      </c>
      <c r="F445" s="1">
        <f t="shared" si="36"/>
        <v>442.66932028139814</v>
      </c>
      <c r="G445" s="1">
        <f t="shared" si="36"/>
        <v>454.54708971929205</v>
      </c>
    </row>
    <row r="446" spans="3:7">
      <c r="C446">
        <v>41.5</v>
      </c>
      <c r="D446">
        <f t="shared" si="34"/>
        <v>6.0927881747148396</v>
      </c>
      <c r="E446">
        <f t="shared" si="35"/>
        <v>6.1193377041899195</v>
      </c>
      <c r="F446" s="1">
        <f t="shared" si="36"/>
        <v>442.65388854584671</v>
      </c>
      <c r="G446" s="1">
        <f t="shared" si="36"/>
        <v>454.56353925614047</v>
      </c>
    </row>
    <row r="447" spans="3:7">
      <c r="C447">
        <v>41.6</v>
      </c>
      <c r="D447">
        <f t="shared" si="34"/>
        <v>6.0927531566956645</v>
      </c>
      <c r="E447">
        <f t="shared" si="35"/>
        <v>6.1193738052903779</v>
      </c>
      <c r="F447" s="1">
        <f t="shared" si="36"/>
        <v>442.6383879548913</v>
      </c>
      <c r="G447" s="1">
        <f t="shared" si="36"/>
        <v>454.57994979635333</v>
      </c>
    </row>
    <row r="448" spans="3:7">
      <c r="C448">
        <v>41.7</v>
      </c>
      <c r="D448">
        <f t="shared" si="34"/>
        <v>6.0927179826571782</v>
      </c>
      <c r="E448">
        <f t="shared" si="35"/>
        <v>6.1194098197134412</v>
      </c>
      <c r="F448" s="1">
        <f t="shared" si="36"/>
        <v>442.62281884901364</v>
      </c>
      <c r="G448" s="1">
        <f t="shared" si="36"/>
        <v>454.59632152578888</v>
      </c>
    </row>
    <row r="449" spans="3:7">
      <c r="C449">
        <v>41.8</v>
      </c>
      <c r="D449">
        <f t="shared" si="34"/>
        <v>6.0926826533467793</v>
      </c>
      <c r="E449">
        <f t="shared" si="35"/>
        <v>6.1194457478743303</v>
      </c>
      <c r="F449" s="1">
        <f t="shared" si="36"/>
        <v>442.60718156628565</v>
      </c>
      <c r="G449" s="1">
        <f t="shared" si="36"/>
        <v>454.61265462897563</v>
      </c>
    </row>
    <row r="450" spans="3:7">
      <c r="C450">
        <v>41.900000000000006</v>
      </c>
      <c r="D450">
        <f t="shared" si="34"/>
        <v>6.0926471695065088</v>
      </c>
      <c r="E450">
        <f t="shared" si="35"/>
        <v>6.1194815901852913</v>
      </c>
      <c r="F450" s="1">
        <f t="shared" si="36"/>
        <v>442.59147644239312</v>
      </c>
      <c r="G450" s="1">
        <f t="shared" si="36"/>
        <v>454.62894928912704</v>
      </c>
    </row>
    <row r="451" spans="3:7">
      <c r="C451">
        <v>42</v>
      </c>
      <c r="D451">
        <f t="shared" si="34"/>
        <v>6.0926115318731009</v>
      </c>
      <c r="E451">
        <f t="shared" si="35"/>
        <v>6.1195173470556199</v>
      </c>
      <c r="F451" s="1">
        <f t="shared" si="36"/>
        <v>442.5757038106575</v>
      </c>
      <c r="G451" s="1">
        <f t="shared" si="36"/>
        <v>454.64520568815163</v>
      </c>
    </row>
    <row r="452" spans="3:7">
      <c r="C452">
        <v>42.1</v>
      </c>
      <c r="D452">
        <f t="shared" si="34"/>
        <v>6.0925757411780355</v>
      </c>
      <c r="E452">
        <f t="shared" si="35"/>
        <v>6.1195530188916942</v>
      </c>
      <c r="F452" s="1">
        <f t="shared" si="36"/>
        <v>442.55986400205961</v>
      </c>
      <c r="G452" s="1">
        <f t="shared" si="36"/>
        <v>454.6614240066678</v>
      </c>
    </row>
    <row r="453" spans="3:7">
      <c r="C453">
        <v>42.2</v>
      </c>
      <c r="D453">
        <f t="shared" si="34"/>
        <v>6.0925397981475831</v>
      </c>
      <c r="E453">
        <f t="shared" si="35"/>
        <v>6.1195886060969995</v>
      </c>
      <c r="F453" s="1">
        <f t="shared" si="36"/>
        <v>442.54395734525923</v>
      </c>
      <c r="G453" s="1">
        <f t="shared" si="36"/>
        <v>454.67760442401453</v>
      </c>
    </row>
    <row r="454" spans="3:7">
      <c r="C454">
        <v>42.300000000000004</v>
      </c>
      <c r="D454">
        <f t="shared" si="34"/>
        <v>6.0925037035028602</v>
      </c>
      <c r="E454">
        <f t="shared" si="35"/>
        <v>6.119624109072153</v>
      </c>
      <c r="F454" s="1">
        <f t="shared" si="36"/>
        <v>442.52798416661943</v>
      </c>
      <c r="G454" s="1">
        <f t="shared" si="36"/>
        <v>454.69374711826242</v>
      </c>
    </row>
    <row r="455" spans="3:7">
      <c r="C455">
        <v>42.4</v>
      </c>
      <c r="D455">
        <f t="shared" si="34"/>
        <v>6.0924674579598737</v>
      </c>
      <c r="E455">
        <f t="shared" si="35"/>
        <v>6.119659528214938</v>
      </c>
      <c r="F455" s="1">
        <f t="shared" si="36"/>
        <v>442.51194479022627</v>
      </c>
      <c r="G455" s="1">
        <f t="shared" si="36"/>
        <v>454.70985226622861</v>
      </c>
    </row>
    <row r="456" spans="3:7">
      <c r="C456">
        <v>42.5</v>
      </c>
      <c r="D456">
        <f t="shared" si="34"/>
        <v>6.0924310622295703</v>
      </c>
      <c r="E456">
        <f t="shared" si="35"/>
        <v>6.1196948639203255</v>
      </c>
      <c r="F456" s="1">
        <f t="shared" si="36"/>
        <v>442.49583953791068</v>
      </c>
      <c r="G456" s="1">
        <f t="shared" si="36"/>
        <v>454.7259200434865</v>
      </c>
    </row>
    <row r="457" spans="3:7">
      <c r="C457">
        <v>42.6</v>
      </c>
      <c r="D457">
        <f t="shared" si="34"/>
        <v>6.0923945170178841</v>
      </c>
      <c r="E457">
        <f t="shared" si="35"/>
        <v>6.1197301165804996</v>
      </c>
      <c r="F457" s="1">
        <f t="shared" si="36"/>
        <v>442.47966872926912</v>
      </c>
      <c r="G457" s="1">
        <f t="shared" si="36"/>
        <v>454.74195062437684</v>
      </c>
    </row>
    <row r="458" spans="3:7">
      <c r="C458">
        <v>42.7</v>
      </c>
      <c r="D458">
        <f t="shared" si="34"/>
        <v>6.0923578230257833</v>
      </c>
      <c r="E458">
        <f t="shared" si="35"/>
        <v>6.1197652865848884</v>
      </c>
      <c r="F458" s="1">
        <f t="shared" si="36"/>
        <v>442.46343268168454</v>
      </c>
      <c r="G458" s="1">
        <f t="shared" si="36"/>
        <v>454.75794418202116</v>
      </c>
    </row>
    <row r="459" spans="3:7">
      <c r="C459">
        <v>42.800000000000004</v>
      </c>
      <c r="D459">
        <f t="shared" si="34"/>
        <v>6.0923209809493191</v>
      </c>
      <c r="E459">
        <f t="shared" si="35"/>
        <v>6.1198003743201861</v>
      </c>
      <c r="F459" s="1">
        <f t="shared" si="36"/>
        <v>442.44713171034766</v>
      </c>
      <c r="G459" s="1">
        <f t="shared" si="36"/>
        <v>454.77390088833187</v>
      </c>
    </row>
    <row r="460" spans="3:7">
      <c r="C460">
        <v>42.9</v>
      </c>
      <c r="D460">
        <f t="shared" si="34"/>
        <v>6.0922839914796674</v>
      </c>
      <c r="E460">
        <f t="shared" si="35"/>
        <v>6.1198353801703789</v>
      </c>
      <c r="F460" s="1">
        <f t="shared" si="36"/>
        <v>442.43076612827576</v>
      </c>
      <c r="G460" s="1">
        <f t="shared" si="36"/>
        <v>454.78982091402332</v>
      </c>
    </row>
    <row r="461" spans="3:7">
      <c r="C461">
        <v>43</v>
      </c>
      <c r="D461">
        <f t="shared" si="34"/>
        <v>6.0922468553031761</v>
      </c>
      <c r="E461">
        <f t="shared" si="35"/>
        <v>6.1198703045167733</v>
      </c>
      <c r="F461" s="1">
        <f t="shared" si="36"/>
        <v>442.41433624633305</v>
      </c>
      <c r="G461" s="1">
        <f t="shared" si="36"/>
        <v>454.80570442862467</v>
      </c>
    </row>
    <row r="462" spans="3:7">
      <c r="C462">
        <v>43.1</v>
      </c>
      <c r="D462">
        <f t="shared" si="34"/>
        <v>6.0922095731014121</v>
      </c>
      <c r="E462">
        <f t="shared" si="35"/>
        <v>6.1199051477380149</v>
      </c>
      <c r="F462" s="1">
        <f t="shared" si="36"/>
        <v>442.39784237325171</v>
      </c>
      <c r="G462" s="1">
        <f t="shared" si="36"/>
        <v>454.82155160048762</v>
      </c>
    </row>
    <row r="463" spans="3:7">
      <c r="C463">
        <v>43.2</v>
      </c>
      <c r="D463">
        <f t="shared" si="34"/>
        <v>6.0921721455512019</v>
      </c>
      <c r="E463">
        <f t="shared" si="35"/>
        <v>6.1199399102101202</v>
      </c>
      <c r="F463" s="1">
        <f t="shared" si="36"/>
        <v>442.38128481564974</v>
      </c>
      <c r="G463" s="1">
        <f t="shared" si="36"/>
        <v>454.83736259680114</v>
      </c>
    </row>
    <row r="464" spans="3:7">
      <c r="C464">
        <v>43.300000000000004</v>
      </c>
      <c r="D464">
        <f t="shared" si="34"/>
        <v>6.0921345733246781</v>
      </c>
      <c r="E464">
        <f t="shared" si="35"/>
        <v>6.1199745923064963</v>
      </c>
      <c r="F464" s="1">
        <f t="shared" si="36"/>
        <v>442.36466387805149</v>
      </c>
      <c r="G464" s="1">
        <f t="shared" si="36"/>
        <v>454.85313758359939</v>
      </c>
    </row>
    <row r="465" spans="3:7">
      <c r="C465">
        <v>43.4</v>
      </c>
      <c r="D465">
        <f t="shared" si="34"/>
        <v>6.0920968570893219</v>
      </c>
      <c r="E465">
        <f t="shared" si="35"/>
        <v>6.1200091943979649</v>
      </c>
      <c r="F465" s="1">
        <f t="shared" si="36"/>
        <v>442.34797986290653</v>
      </c>
      <c r="G465" s="1">
        <f t="shared" si="36"/>
        <v>454.86887672577285</v>
      </c>
    </row>
    <row r="466" spans="3:7">
      <c r="C466">
        <v>43.5</v>
      </c>
      <c r="D466">
        <f t="shared" si="34"/>
        <v>6.0920589975080048</v>
      </c>
      <c r="E466">
        <f t="shared" si="35"/>
        <v>6.1200437168527895</v>
      </c>
      <c r="F466" s="1">
        <f t="shared" si="36"/>
        <v>442.33123307060771</v>
      </c>
      <c r="G466" s="1">
        <f t="shared" si="36"/>
        <v>454.88458018708019</v>
      </c>
    </row>
    <row r="467" spans="3:7">
      <c r="C467">
        <v>43.6</v>
      </c>
      <c r="D467">
        <f t="shared" si="34"/>
        <v>6.092020995239035</v>
      </c>
      <c r="E467">
        <f t="shared" si="35"/>
        <v>6.1200781600366945</v>
      </c>
      <c r="F467" s="1">
        <f t="shared" si="36"/>
        <v>442.31442379951204</v>
      </c>
      <c r="G467" s="1">
        <f t="shared" si="36"/>
        <v>454.90024813015651</v>
      </c>
    </row>
    <row r="468" spans="3:7">
      <c r="C468">
        <v>43.7</v>
      </c>
      <c r="D468">
        <f t="shared" si="34"/>
        <v>6.0919828509361915</v>
      </c>
      <c r="E468">
        <f t="shared" si="35"/>
        <v>6.1201125243128924</v>
      </c>
      <c r="F468" s="1">
        <f t="shared" si="36"/>
        <v>442.29755234595558</v>
      </c>
      <c r="G468" s="1">
        <f t="shared" si="36"/>
        <v>454.91588071652552</v>
      </c>
    </row>
    <row r="469" spans="3:7">
      <c r="C469">
        <v>43.800000000000004</v>
      </c>
      <c r="D469">
        <f t="shared" si="34"/>
        <v>6.0919445652487747</v>
      </c>
      <c r="E469">
        <f t="shared" si="35"/>
        <v>6.1201468100421055</v>
      </c>
      <c r="F469" s="1">
        <f t="shared" si="36"/>
        <v>442.28061900427559</v>
      </c>
      <c r="G469" s="1">
        <f t="shared" si="36"/>
        <v>454.93147810660889</v>
      </c>
    </row>
    <row r="470" spans="3:7">
      <c r="C470">
        <v>43.9</v>
      </c>
      <c r="D470">
        <f t="shared" si="34"/>
        <v>6.0919061388216402</v>
      </c>
      <c r="E470">
        <f t="shared" si="35"/>
        <v>6.1201810175825866</v>
      </c>
      <c r="F470" s="1">
        <f t="shared" si="36"/>
        <v>442.26362406682591</v>
      </c>
      <c r="G470" s="1">
        <f t="shared" si="36"/>
        <v>454.94704045973572</v>
      </c>
    </row>
    <row r="471" spans="3:7">
      <c r="C471">
        <v>44</v>
      </c>
      <c r="D471">
        <f t="shared" si="34"/>
        <v>6.0918675722952429</v>
      </c>
      <c r="E471">
        <f t="shared" si="35"/>
        <v>6.1202151472901436</v>
      </c>
      <c r="F471" s="1">
        <f t="shared" si="36"/>
        <v>442.24656782399592</v>
      </c>
      <c r="G471" s="1">
        <f t="shared" si="36"/>
        <v>454.96256793415313</v>
      </c>
    </row>
    <row r="472" spans="3:7">
      <c r="C472">
        <v>44.1</v>
      </c>
      <c r="D472">
        <f t="shared" si="34"/>
        <v>6.0918288663056757</v>
      </c>
      <c r="E472">
        <f t="shared" si="35"/>
        <v>6.1202491995181614</v>
      </c>
      <c r="F472" s="1">
        <f t="shared" si="36"/>
        <v>442.22945056422793</v>
      </c>
      <c r="G472" s="1">
        <f t="shared" si="36"/>
        <v>454.97806068703585</v>
      </c>
    </row>
    <row r="473" spans="3:7">
      <c r="C473">
        <v>44.2</v>
      </c>
      <c r="D473">
        <f t="shared" si="34"/>
        <v>6.0917900214847087</v>
      </c>
      <c r="E473">
        <f t="shared" si="35"/>
        <v>6.1202831746176241</v>
      </c>
      <c r="F473" s="1">
        <f t="shared" si="36"/>
        <v>442.21227257403461</v>
      </c>
      <c r="G473" s="1">
        <f t="shared" si="36"/>
        <v>454.99351887449626</v>
      </c>
    </row>
    <row r="474" spans="3:7">
      <c r="C474">
        <v>44.300000000000004</v>
      </c>
      <c r="D474">
        <f t="shared" si="34"/>
        <v>6.0917510384598295</v>
      </c>
      <c r="E474">
        <f t="shared" si="35"/>
        <v>6.1203170729371363</v>
      </c>
      <c r="F474" s="1">
        <f t="shared" si="36"/>
        <v>442.1950341380163</v>
      </c>
      <c r="G474" s="1">
        <f t="shared" si="36"/>
        <v>455.00894265159366</v>
      </c>
    </row>
    <row r="475" spans="3:7">
      <c r="C475">
        <v>44.4</v>
      </c>
      <c r="D475">
        <f t="shared" si="34"/>
        <v>6.0917119178542807</v>
      </c>
      <c r="E475">
        <f t="shared" si="35"/>
        <v>6.1203508948229421</v>
      </c>
      <c r="F475" s="1">
        <f t="shared" si="36"/>
        <v>442.17773553887821</v>
      </c>
      <c r="G475" s="1">
        <f t="shared" si="36"/>
        <v>455.0243321723425</v>
      </c>
    </row>
    <row r="476" spans="3:7">
      <c r="C476">
        <v>44.5</v>
      </c>
      <c r="D476">
        <f t="shared" si="34"/>
        <v>6.0916726602870996</v>
      </c>
      <c r="E476">
        <f t="shared" si="35"/>
        <v>6.1203846406189522</v>
      </c>
      <c r="F476" s="1">
        <f t="shared" si="36"/>
        <v>442.16037705744742</v>
      </c>
      <c r="G476" s="1">
        <f t="shared" si="36"/>
        <v>455.03968758972451</v>
      </c>
    </row>
    <row r="477" spans="3:7">
      <c r="C477">
        <v>44.6</v>
      </c>
      <c r="D477">
        <f t="shared" si="34"/>
        <v>6.0916332663731527</v>
      </c>
      <c r="E477">
        <f t="shared" si="35"/>
        <v>6.1204183106667598</v>
      </c>
      <c r="F477" s="1">
        <f t="shared" si="36"/>
        <v>442.1429589726884</v>
      </c>
      <c r="G477" s="1">
        <f t="shared" si="36"/>
        <v>455.05500905569585</v>
      </c>
    </row>
    <row r="478" spans="3:7">
      <c r="C478">
        <v>44.7</v>
      </c>
      <c r="D478">
        <f t="shared" si="34"/>
        <v>6.0915937367231772</v>
      </c>
      <c r="E478">
        <f t="shared" si="35"/>
        <v>6.1204519053056625</v>
      </c>
      <c r="F478" s="1">
        <f t="shared" si="36"/>
        <v>442.1254815617213</v>
      </c>
      <c r="G478" s="1">
        <f t="shared" si="36"/>
        <v>455.07029672119631</v>
      </c>
    </row>
    <row r="479" spans="3:7">
      <c r="C479">
        <v>44.800000000000004</v>
      </c>
      <c r="D479">
        <f t="shared" si="34"/>
        <v>6.0915540719438157</v>
      </c>
      <c r="E479">
        <f t="shared" si="35"/>
        <v>6.1204854248726841</v>
      </c>
      <c r="F479" s="1">
        <f t="shared" si="36"/>
        <v>442.10794509983731</v>
      </c>
      <c r="G479" s="1">
        <f t="shared" si="36"/>
        <v>455.08555073615935</v>
      </c>
    </row>
    <row r="480" spans="3:7">
      <c r="C480">
        <v>44.9</v>
      </c>
      <c r="D480">
        <f t="shared" ref="D480:D543" si="37">($I$5*LN(C480)+$I$6*C480)+6.03369445217945</f>
        <v>6.0915142726376512</v>
      </c>
      <c r="E480">
        <f t="shared" ref="E480:E543" si="38">($J$5*LN(C480)+$J$6*C480)+6.06345230278137</f>
        <v>6.1205188697025923</v>
      </c>
      <c r="F480" s="1">
        <f t="shared" ref="F480:G543" si="39">EXP(D480)</f>
        <v>442.09034986051404</v>
      </c>
      <c r="G480" s="1">
        <f t="shared" si="39"/>
        <v>455.10077124951971</v>
      </c>
    </row>
    <row r="481" spans="3:7">
      <c r="C481">
        <v>45</v>
      </c>
      <c r="D481">
        <f t="shared" si="37"/>
        <v>6.0914743394032485</v>
      </c>
      <c r="E481">
        <f t="shared" si="38"/>
        <v>6.1205522401279246</v>
      </c>
      <c r="F481" s="1">
        <f t="shared" si="39"/>
        <v>442.07269611543376</v>
      </c>
      <c r="G481" s="1">
        <f t="shared" si="39"/>
        <v>455.11595840922496</v>
      </c>
    </row>
    <row r="482" spans="3:7">
      <c r="C482">
        <v>45.1</v>
      </c>
      <c r="D482">
        <f t="shared" si="37"/>
        <v>6.0914342728351834</v>
      </c>
      <c r="E482">
        <f t="shared" si="38"/>
        <v>6.1205855364789992</v>
      </c>
      <c r="F482" s="1">
        <f t="shared" si="39"/>
        <v>442.05498413449664</v>
      </c>
      <c r="G482" s="1">
        <f t="shared" si="39"/>
        <v>455.13111236224006</v>
      </c>
    </row>
    <row r="483" spans="3:7">
      <c r="C483">
        <v>45.2</v>
      </c>
      <c r="D483">
        <f t="shared" si="37"/>
        <v>6.0913940735240812</v>
      </c>
      <c r="E483">
        <f t="shared" si="38"/>
        <v>6.1206187590839427</v>
      </c>
      <c r="F483" s="1">
        <f t="shared" si="39"/>
        <v>442.0372141858374</v>
      </c>
      <c r="G483" s="1">
        <f t="shared" si="39"/>
        <v>455.14623325455989</v>
      </c>
    </row>
    <row r="484" spans="3:7">
      <c r="C484">
        <v>45.300000000000004</v>
      </c>
      <c r="D484">
        <f t="shared" si="37"/>
        <v>6.0913537420566524</v>
      </c>
      <c r="E484">
        <f t="shared" si="38"/>
        <v>6.1206519082687043</v>
      </c>
      <c r="F484" s="1">
        <f t="shared" si="39"/>
        <v>442.01938653584119</v>
      </c>
      <c r="G484" s="1">
        <f t="shared" si="39"/>
        <v>455.16132123121525</v>
      </c>
    </row>
    <row r="485" spans="3:7">
      <c r="C485">
        <v>45.4</v>
      </c>
      <c r="D485">
        <f t="shared" si="37"/>
        <v>6.0913132790157274</v>
      </c>
      <c r="E485">
        <f t="shared" si="38"/>
        <v>6.1206849843570792</v>
      </c>
      <c r="F485" s="1">
        <f t="shared" si="39"/>
        <v>442.00150144915909</v>
      </c>
      <c r="G485" s="1">
        <f t="shared" si="39"/>
        <v>455.17637643628342</v>
      </c>
    </row>
    <row r="486" spans="3:7">
      <c r="C486">
        <v>45.5</v>
      </c>
      <c r="D486">
        <f t="shared" si="37"/>
        <v>6.0912726849802867</v>
      </c>
      <c r="E486">
        <f t="shared" si="38"/>
        <v>6.1207179876707229</v>
      </c>
      <c r="F486" s="1">
        <f t="shared" si="39"/>
        <v>441.9835591887213</v>
      </c>
      <c r="G486" s="1">
        <f t="shared" si="39"/>
        <v>455.19139901289424</v>
      </c>
    </row>
    <row r="487" spans="3:7">
      <c r="C487">
        <v>45.6</v>
      </c>
      <c r="D487">
        <f t="shared" si="37"/>
        <v>6.0912319605254988</v>
      </c>
      <c r="E487">
        <f t="shared" si="38"/>
        <v>6.1207509185291746</v>
      </c>
      <c r="F487" s="1">
        <f t="shared" si="39"/>
        <v>441.96556001575379</v>
      </c>
      <c r="G487" s="1">
        <f t="shared" si="39"/>
        <v>455.20638910324044</v>
      </c>
    </row>
    <row r="488" spans="3:7">
      <c r="C488">
        <v>45.7</v>
      </c>
      <c r="D488">
        <f t="shared" si="37"/>
        <v>6.0911911062227544</v>
      </c>
      <c r="E488">
        <f t="shared" si="38"/>
        <v>6.1207837772498719</v>
      </c>
      <c r="F488" s="1">
        <f t="shared" si="39"/>
        <v>441.94750418979396</v>
      </c>
      <c r="G488" s="1">
        <f t="shared" si="39"/>
        <v>455.22134684858446</v>
      </c>
    </row>
    <row r="489" spans="3:7">
      <c r="C489">
        <v>45.800000000000004</v>
      </c>
      <c r="D489">
        <f t="shared" si="37"/>
        <v>6.0911501226396938</v>
      </c>
      <c r="E489">
        <f t="shared" si="38"/>
        <v>6.1208165641481713</v>
      </c>
      <c r="F489" s="1">
        <f t="shared" si="39"/>
        <v>441.92939196870196</v>
      </c>
      <c r="G489" s="1">
        <f t="shared" si="39"/>
        <v>455.23627238926707</v>
      </c>
    </row>
    <row r="490" spans="3:7">
      <c r="C490">
        <v>45.9</v>
      </c>
      <c r="D490">
        <f t="shared" si="37"/>
        <v>6.0911090103402454</v>
      </c>
      <c r="E490">
        <f t="shared" si="38"/>
        <v>6.1208492795373672</v>
      </c>
      <c r="F490" s="1">
        <f t="shared" si="39"/>
        <v>441.91122360867843</v>
      </c>
      <c r="G490" s="1">
        <f t="shared" si="39"/>
        <v>455.25116586471597</v>
      </c>
    </row>
    <row r="491" spans="3:7">
      <c r="C491">
        <v>46</v>
      </c>
      <c r="D491">
        <f t="shared" si="37"/>
        <v>6.0910677698846554</v>
      </c>
      <c r="E491">
        <f t="shared" si="38"/>
        <v>6.1208819237287058</v>
      </c>
      <c r="F491" s="1">
        <f t="shared" si="39"/>
        <v>441.89299936427705</v>
      </c>
      <c r="G491" s="1">
        <f t="shared" si="39"/>
        <v>455.26602741345187</v>
      </c>
    </row>
    <row r="492" spans="3:7">
      <c r="C492">
        <v>46.1</v>
      </c>
      <c r="D492">
        <f t="shared" si="37"/>
        <v>6.0910264018295202</v>
      </c>
      <c r="E492">
        <f t="shared" si="38"/>
        <v>6.1209144970314089</v>
      </c>
      <c r="F492" s="1">
        <f t="shared" si="39"/>
        <v>441.87471948841954</v>
      </c>
      <c r="G492" s="1">
        <f t="shared" si="39"/>
        <v>455.28085717309904</v>
      </c>
    </row>
    <row r="493" spans="3:7">
      <c r="C493">
        <v>46.2</v>
      </c>
      <c r="D493">
        <f t="shared" si="37"/>
        <v>6.0909849067278179</v>
      </c>
      <c r="E493">
        <f t="shared" si="38"/>
        <v>6.1209469997526851</v>
      </c>
      <c r="F493" s="1">
        <f t="shared" si="39"/>
        <v>441.85638423240903</v>
      </c>
      <c r="G493" s="1">
        <f t="shared" si="39"/>
        <v>455.29565528039018</v>
      </c>
    </row>
    <row r="494" spans="3:7">
      <c r="C494">
        <v>46.300000000000004</v>
      </c>
      <c r="D494">
        <f t="shared" si="37"/>
        <v>6.0909432851289393</v>
      </c>
      <c r="E494">
        <f t="shared" si="38"/>
        <v>6.1209794321977524</v>
      </c>
      <c r="F494" s="1">
        <f t="shared" si="39"/>
        <v>441.83799384594386</v>
      </c>
      <c r="G494" s="1">
        <f t="shared" si="39"/>
        <v>455.31042187117652</v>
      </c>
    </row>
    <row r="495" spans="3:7">
      <c r="C495">
        <v>46.4</v>
      </c>
      <c r="D495">
        <f t="shared" si="37"/>
        <v>6.0909015375787199</v>
      </c>
      <c r="E495">
        <f t="shared" si="38"/>
        <v>6.1210117946698528</v>
      </c>
      <c r="F495" s="1">
        <f t="shared" si="39"/>
        <v>441.81954857713203</v>
      </c>
      <c r="G495" s="1">
        <f t="shared" si="39"/>
        <v>455.32515708043394</v>
      </c>
    </row>
    <row r="496" spans="3:7">
      <c r="C496">
        <v>46.5</v>
      </c>
      <c r="D496">
        <f t="shared" si="37"/>
        <v>6.0908596646194697</v>
      </c>
      <c r="E496">
        <f t="shared" si="38"/>
        <v>6.1210440874702696</v>
      </c>
      <c r="F496" s="1">
        <f t="shared" si="39"/>
        <v>441.80104867250407</v>
      </c>
      <c r="G496" s="1">
        <f t="shared" si="39"/>
        <v>455.33986104227108</v>
      </c>
    </row>
    <row r="497" spans="3:7">
      <c r="C497">
        <v>46.6</v>
      </c>
      <c r="D497">
        <f t="shared" si="37"/>
        <v>6.0908176667900031</v>
      </c>
      <c r="E497">
        <f t="shared" si="38"/>
        <v>6.1210763108983439</v>
      </c>
      <c r="F497" s="1">
        <f t="shared" si="39"/>
        <v>441.78249437702658</v>
      </c>
      <c r="G497" s="1">
        <f t="shared" si="39"/>
        <v>455.35453388993619</v>
      </c>
    </row>
    <row r="498" spans="3:7">
      <c r="C498">
        <v>46.7</v>
      </c>
      <c r="D498">
        <f t="shared" si="37"/>
        <v>6.0907755446256706</v>
      </c>
      <c r="E498">
        <f t="shared" si="38"/>
        <v>6.121108465251492</v>
      </c>
      <c r="F498" s="1">
        <f t="shared" si="39"/>
        <v>441.76388593411588</v>
      </c>
      <c r="G498" s="1">
        <f t="shared" si="39"/>
        <v>455.36917575582504</v>
      </c>
    </row>
    <row r="499" spans="3:7">
      <c r="C499">
        <v>46.800000000000004</v>
      </c>
      <c r="D499">
        <f t="shared" si="37"/>
        <v>6.0907332986583871</v>
      </c>
      <c r="E499">
        <f t="shared" si="38"/>
        <v>6.1211405508252232</v>
      </c>
      <c r="F499" s="1">
        <f t="shared" si="39"/>
        <v>441.74522358565093</v>
      </c>
      <c r="G499" s="1">
        <f t="shared" si="39"/>
        <v>455.38378677148887</v>
      </c>
    </row>
    <row r="500" spans="3:7">
      <c r="C500">
        <v>46.9</v>
      </c>
      <c r="D500">
        <f t="shared" si="37"/>
        <v>6.0906909294166605</v>
      </c>
      <c r="E500">
        <f t="shared" si="38"/>
        <v>6.1211725679131535</v>
      </c>
      <c r="F500" s="1">
        <f t="shared" si="39"/>
        <v>441.72650757198568</v>
      </c>
      <c r="G500" s="1">
        <f t="shared" si="39"/>
        <v>455.39836706763998</v>
      </c>
    </row>
    <row r="501" spans="3:7">
      <c r="C501">
        <v>47</v>
      </c>
      <c r="D501">
        <f t="shared" si="37"/>
        <v>6.0906484374256218</v>
      </c>
      <c r="E501">
        <f t="shared" si="38"/>
        <v>6.1212045168070208</v>
      </c>
      <c r="F501" s="1">
        <f t="shared" si="39"/>
        <v>441.70773813196269</v>
      </c>
      <c r="G501" s="1">
        <f t="shared" si="39"/>
        <v>455.4129167741591</v>
      </c>
    </row>
    <row r="502" spans="3:7">
      <c r="C502">
        <v>47.1</v>
      </c>
      <c r="D502">
        <f t="shared" si="37"/>
        <v>6.0906058232070537</v>
      </c>
      <c r="E502">
        <f t="shared" si="38"/>
        <v>6.1212363977967055</v>
      </c>
      <c r="F502" s="1">
        <f t="shared" si="39"/>
        <v>441.68891550292534</v>
      </c>
      <c r="G502" s="1">
        <f t="shared" si="39"/>
        <v>455.42743602010376</v>
      </c>
    </row>
    <row r="503" spans="3:7">
      <c r="C503">
        <v>47.2</v>
      </c>
      <c r="D503">
        <f t="shared" si="37"/>
        <v>6.0905630872794205</v>
      </c>
      <c r="E503">
        <f t="shared" si="38"/>
        <v>6.1212682111702419</v>
      </c>
      <c r="F503" s="1">
        <f t="shared" si="39"/>
        <v>441.67003992073171</v>
      </c>
      <c r="G503" s="1">
        <f t="shared" si="39"/>
        <v>455.44192493371401</v>
      </c>
    </row>
    <row r="504" spans="3:7">
      <c r="C504">
        <v>47.300000000000004</v>
      </c>
      <c r="D504">
        <f t="shared" si="37"/>
        <v>6.0905202301578933</v>
      </c>
      <c r="E504">
        <f t="shared" si="38"/>
        <v>6.1212999572138376</v>
      </c>
      <c r="F504" s="1">
        <f t="shared" si="39"/>
        <v>441.651111619765</v>
      </c>
      <c r="G504" s="1">
        <f t="shared" si="39"/>
        <v>455.45638364242041</v>
      </c>
    </row>
    <row r="505" spans="3:7">
      <c r="C505">
        <v>47.4</v>
      </c>
      <c r="D505">
        <f t="shared" si="37"/>
        <v>6.0904772523543782</v>
      </c>
      <c r="E505">
        <f t="shared" si="38"/>
        <v>6.1213316362118855</v>
      </c>
      <c r="F505" s="1">
        <f t="shared" si="39"/>
        <v>441.63213083294676</v>
      </c>
      <c r="G505" s="1">
        <f t="shared" si="39"/>
        <v>455.4708122728498</v>
      </c>
    </row>
    <row r="506" spans="3:7">
      <c r="C506">
        <v>47.5</v>
      </c>
      <c r="D506">
        <f t="shared" si="37"/>
        <v>6.0904341543775464</v>
      </c>
      <c r="E506">
        <f t="shared" si="38"/>
        <v>6.1213632484469782</v>
      </c>
      <c r="F506" s="1">
        <f t="shared" si="39"/>
        <v>441.61309779174968</v>
      </c>
      <c r="G506" s="1">
        <f t="shared" si="39"/>
        <v>455.48521095083123</v>
      </c>
    </row>
    <row r="507" spans="3:7">
      <c r="C507">
        <v>47.6</v>
      </c>
      <c r="D507">
        <f t="shared" si="37"/>
        <v>6.0903909367328595</v>
      </c>
      <c r="E507">
        <f t="shared" si="38"/>
        <v>6.1213947941999303</v>
      </c>
      <c r="F507" s="1">
        <f t="shared" si="39"/>
        <v>441.59401272620897</v>
      </c>
      <c r="G507" s="1">
        <f t="shared" si="39"/>
        <v>455.49957980140613</v>
      </c>
    </row>
    <row r="508" spans="3:7">
      <c r="C508">
        <v>47.7</v>
      </c>
      <c r="D508">
        <f t="shared" si="37"/>
        <v>6.0903475999225956</v>
      </c>
      <c r="E508">
        <f t="shared" si="38"/>
        <v>6.1214262737497842</v>
      </c>
      <c r="F508" s="1">
        <f t="shared" si="39"/>
        <v>441.57487586493403</v>
      </c>
      <c r="G508" s="1">
        <f t="shared" si="39"/>
        <v>455.51391894883068</v>
      </c>
    </row>
    <row r="509" spans="3:7">
      <c r="C509">
        <v>47.800000000000004</v>
      </c>
      <c r="D509">
        <f t="shared" si="37"/>
        <v>6.0903041444458799</v>
      </c>
      <c r="E509">
        <f t="shared" si="38"/>
        <v>6.1214576873738311</v>
      </c>
      <c r="F509" s="1">
        <f t="shared" si="39"/>
        <v>441.55568743512185</v>
      </c>
      <c r="G509" s="1">
        <f t="shared" si="39"/>
        <v>455.52822851658522</v>
      </c>
    </row>
    <row r="510" spans="3:7">
      <c r="C510">
        <v>47.9</v>
      </c>
      <c r="D510">
        <f t="shared" si="37"/>
        <v>6.0902605707987059</v>
      </c>
      <c r="E510">
        <f t="shared" si="38"/>
        <v>6.121489035347623</v>
      </c>
      <c r="F510" s="1">
        <f t="shared" si="39"/>
        <v>441.5364476625665</v>
      </c>
      <c r="G510" s="1">
        <f t="shared" si="39"/>
        <v>455.54250862737933</v>
      </c>
    </row>
    <row r="511" spans="3:7">
      <c r="C511">
        <v>48</v>
      </c>
      <c r="D511">
        <f t="shared" si="37"/>
        <v>6.0902168794739628</v>
      </c>
      <c r="E511">
        <f t="shared" si="38"/>
        <v>6.121520317944988</v>
      </c>
      <c r="F511" s="1">
        <f t="shared" si="39"/>
        <v>441.51715677167113</v>
      </c>
      <c r="G511" s="1">
        <f t="shared" si="39"/>
        <v>455.55675940315882</v>
      </c>
    </row>
    <row r="512" spans="3:7">
      <c r="C512">
        <v>48.1</v>
      </c>
      <c r="D512">
        <f t="shared" si="37"/>
        <v>6.0901730709614661</v>
      </c>
      <c r="E512">
        <f t="shared" si="38"/>
        <v>6.1215515354380452</v>
      </c>
      <c r="F512" s="1">
        <f t="shared" si="39"/>
        <v>441.49781498546173</v>
      </c>
      <c r="G512" s="1">
        <f t="shared" si="39"/>
        <v>455.57098096511226</v>
      </c>
    </row>
    <row r="513" spans="3:7">
      <c r="C513">
        <v>48.2</v>
      </c>
      <c r="D513">
        <f t="shared" si="37"/>
        <v>6.0901291457479774</v>
      </c>
      <c r="E513">
        <f t="shared" si="38"/>
        <v>6.1215826880972175</v>
      </c>
      <c r="F513" s="1">
        <f t="shared" si="39"/>
        <v>441.47842252559576</v>
      </c>
      <c r="G513" s="1">
        <f t="shared" si="39"/>
        <v>455.58517343367646</v>
      </c>
    </row>
    <row r="514" spans="3:7">
      <c r="C514">
        <v>48.300000000000004</v>
      </c>
      <c r="D514">
        <f t="shared" si="37"/>
        <v>6.0900851043172306</v>
      </c>
      <c r="E514">
        <f t="shared" si="38"/>
        <v>6.1216137761912472</v>
      </c>
      <c r="F514" s="1">
        <f t="shared" si="39"/>
        <v>441.45897961237392</v>
      </c>
      <c r="G514" s="1">
        <f t="shared" si="39"/>
        <v>455.59933692854361</v>
      </c>
    </row>
    <row r="515" spans="3:7">
      <c r="C515">
        <v>48.400000000000006</v>
      </c>
      <c r="D515">
        <f t="shared" si="37"/>
        <v>6.0900409471499595</v>
      </c>
      <c r="E515">
        <f t="shared" si="38"/>
        <v>6.1216447999872088</v>
      </c>
      <c r="F515" s="1">
        <f t="shared" si="39"/>
        <v>441.43948646475206</v>
      </c>
      <c r="G515" s="1">
        <f t="shared" si="39"/>
        <v>455.61347156866668</v>
      </c>
    </row>
    <row r="516" spans="3:7">
      <c r="C516">
        <v>48.5</v>
      </c>
      <c r="D516">
        <f t="shared" si="37"/>
        <v>6.0899966747239231</v>
      </c>
      <c r="E516">
        <f t="shared" si="38"/>
        <v>6.1216757597505209</v>
      </c>
      <c r="F516" s="1">
        <f t="shared" si="39"/>
        <v>441.41994330035288</v>
      </c>
      <c r="G516" s="1">
        <f t="shared" si="39"/>
        <v>455.62757747226482</v>
      </c>
    </row>
    <row r="517" spans="3:7">
      <c r="C517">
        <v>48.6</v>
      </c>
      <c r="D517">
        <f t="shared" si="37"/>
        <v>6.089952287513924</v>
      </c>
      <c r="E517">
        <f t="shared" si="38"/>
        <v>6.1217066557449664</v>
      </c>
      <c r="F517" s="1">
        <f t="shared" si="39"/>
        <v>441.40035033547355</v>
      </c>
      <c r="G517" s="1">
        <f t="shared" si="39"/>
        <v>455.64165475683239</v>
      </c>
    </row>
    <row r="518" spans="3:7">
      <c r="C518">
        <v>48.7</v>
      </c>
      <c r="D518">
        <f t="shared" si="37"/>
        <v>6.0899077859918407</v>
      </c>
      <c r="E518">
        <f t="shared" si="38"/>
        <v>6.1217374882326974</v>
      </c>
      <c r="F518" s="1">
        <f t="shared" si="39"/>
        <v>441.38070778510041</v>
      </c>
      <c r="G518" s="1">
        <f t="shared" si="39"/>
        <v>455.65570353914069</v>
      </c>
    </row>
    <row r="519" spans="3:7">
      <c r="C519">
        <v>48.800000000000004</v>
      </c>
      <c r="D519">
        <f t="shared" si="37"/>
        <v>6.0898631706266455</v>
      </c>
      <c r="E519">
        <f t="shared" si="38"/>
        <v>6.1217682574742565</v>
      </c>
      <c r="F519" s="1">
        <f t="shared" si="39"/>
        <v>441.36101586291693</v>
      </c>
      <c r="G519" s="1">
        <f t="shared" si="39"/>
        <v>455.66972393524804</v>
      </c>
    </row>
    <row r="520" spans="3:7">
      <c r="C520">
        <v>48.900000000000006</v>
      </c>
      <c r="D520">
        <f t="shared" si="37"/>
        <v>6.0898184418844323</v>
      </c>
      <c r="E520">
        <f t="shared" si="38"/>
        <v>6.1217989637285823</v>
      </c>
      <c r="F520" s="1">
        <f t="shared" si="39"/>
        <v>441.34127478131563</v>
      </c>
      <c r="G520" s="1">
        <f t="shared" si="39"/>
        <v>455.68371606050158</v>
      </c>
    </row>
    <row r="521" spans="3:7">
      <c r="C521">
        <v>49</v>
      </c>
      <c r="D521">
        <f t="shared" si="37"/>
        <v>6.0897736002284368</v>
      </c>
      <c r="E521">
        <f t="shared" si="38"/>
        <v>6.1218296072530292</v>
      </c>
      <c r="F521" s="1">
        <f t="shared" si="39"/>
        <v>441.32148475140741</v>
      </c>
      <c r="G521" s="1">
        <f t="shared" si="39"/>
        <v>455.69768002954623</v>
      </c>
    </row>
    <row r="522" spans="3:7">
      <c r="C522">
        <v>49.1</v>
      </c>
      <c r="D522">
        <f t="shared" si="37"/>
        <v>6.0897286461190632</v>
      </c>
      <c r="E522">
        <f t="shared" si="38"/>
        <v>6.1218601883033763</v>
      </c>
      <c r="F522" s="1">
        <f t="shared" si="39"/>
        <v>441.30164598303338</v>
      </c>
      <c r="G522" s="1">
        <f t="shared" si="39"/>
        <v>455.71161595632884</v>
      </c>
    </row>
    <row r="523" spans="3:7">
      <c r="C523">
        <v>49.2</v>
      </c>
      <c r="D523">
        <f t="shared" si="37"/>
        <v>6.0896835800139026</v>
      </c>
      <c r="E523">
        <f t="shared" si="38"/>
        <v>6.1218907071338435</v>
      </c>
      <c r="F523" s="1">
        <f t="shared" si="39"/>
        <v>441.28175868477291</v>
      </c>
      <c r="G523" s="1">
        <f t="shared" si="39"/>
        <v>455.72552395410503</v>
      </c>
    </row>
    <row r="524" spans="3:7">
      <c r="C524">
        <v>49.300000000000004</v>
      </c>
      <c r="D524">
        <f t="shared" si="37"/>
        <v>6.089638402367763</v>
      </c>
      <c r="E524">
        <f t="shared" si="38"/>
        <v>6.121921163997099</v>
      </c>
      <c r="F524" s="1">
        <f t="shared" si="39"/>
        <v>441.26182306395674</v>
      </c>
      <c r="G524" s="1">
        <f t="shared" si="39"/>
        <v>455.73940413544238</v>
      </c>
    </row>
    <row r="525" spans="3:7">
      <c r="C525">
        <v>49.400000000000006</v>
      </c>
      <c r="D525">
        <f t="shared" si="37"/>
        <v>6.0895931136326844</v>
      </c>
      <c r="E525">
        <f t="shared" si="38"/>
        <v>6.1219515591442777</v>
      </c>
      <c r="F525" s="1">
        <f t="shared" si="39"/>
        <v>441.24183932667421</v>
      </c>
      <c r="G525" s="1">
        <f t="shared" si="39"/>
        <v>455.75325661222922</v>
      </c>
    </row>
    <row r="526" spans="3:7">
      <c r="C526">
        <v>49.5</v>
      </c>
      <c r="D526">
        <f t="shared" si="37"/>
        <v>6.0895477142579653</v>
      </c>
      <c r="E526">
        <f t="shared" si="38"/>
        <v>6.1219818928249889</v>
      </c>
      <c r="F526" s="1">
        <f t="shared" si="39"/>
        <v>441.22180767778445</v>
      </c>
      <c r="G526" s="1">
        <f t="shared" si="39"/>
        <v>455.76708149567713</v>
      </c>
    </row>
    <row r="527" spans="3:7">
      <c r="C527">
        <v>49.6</v>
      </c>
      <c r="D527">
        <f t="shared" si="37"/>
        <v>6.0895022046901834</v>
      </c>
      <c r="E527">
        <f t="shared" si="38"/>
        <v>6.1220121652873329</v>
      </c>
      <c r="F527" s="1">
        <f t="shared" si="39"/>
        <v>441.20172832092607</v>
      </c>
      <c r="G527" s="1">
        <f t="shared" si="39"/>
        <v>455.78087889632894</v>
      </c>
    </row>
    <row r="528" spans="3:7">
      <c r="C528">
        <v>49.7</v>
      </c>
      <c r="D528">
        <f t="shared" si="37"/>
        <v>6.0894565853732194</v>
      </c>
      <c r="E528">
        <f t="shared" si="38"/>
        <v>6.122042376777908</v>
      </c>
      <c r="F528" s="1">
        <f t="shared" si="39"/>
        <v>441.18160145852704</v>
      </c>
      <c r="G528" s="1">
        <f t="shared" si="39"/>
        <v>455.79464892406151</v>
      </c>
    </row>
    <row r="529" spans="3:7">
      <c r="C529">
        <v>49.800000000000004</v>
      </c>
      <c r="D529">
        <f t="shared" si="37"/>
        <v>6.0894108567482768</v>
      </c>
      <c r="E529">
        <f t="shared" si="38"/>
        <v>6.1220725275418291</v>
      </c>
      <c r="F529" s="1">
        <f t="shared" si="39"/>
        <v>441.16142729181433</v>
      </c>
      <c r="G529" s="1">
        <f t="shared" si="39"/>
        <v>455.80839168809405</v>
      </c>
    </row>
    <row r="530" spans="3:7">
      <c r="C530">
        <v>49.900000000000006</v>
      </c>
      <c r="D530">
        <f t="shared" si="37"/>
        <v>6.0893650192539015</v>
      </c>
      <c r="E530">
        <f t="shared" si="38"/>
        <v>6.1221026178227316</v>
      </c>
      <c r="F530" s="1">
        <f t="shared" si="39"/>
        <v>441.14120602082198</v>
      </c>
      <c r="G530" s="1">
        <f t="shared" si="39"/>
        <v>455.82210729698994</v>
      </c>
    </row>
    <row r="531" spans="3:7">
      <c r="C531">
        <v>50</v>
      </c>
      <c r="D531">
        <f t="shared" si="37"/>
        <v>6.0893190733260099</v>
      </c>
      <c r="E531">
        <f t="shared" si="38"/>
        <v>6.1221326478627915</v>
      </c>
      <c r="F531" s="1">
        <f t="shared" si="39"/>
        <v>441.12093784440378</v>
      </c>
      <c r="G531" s="1">
        <f t="shared" si="39"/>
        <v>455.83579585866528</v>
      </c>
    </row>
    <row r="532" spans="3:7">
      <c r="C532">
        <v>50.1</v>
      </c>
      <c r="D532">
        <f t="shared" si="37"/>
        <v>6.0892730193979023</v>
      </c>
      <c r="E532">
        <f t="shared" si="38"/>
        <v>6.122162617902732</v>
      </c>
      <c r="F532" s="1">
        <f t="shared" si="39"/>
        <v>441.10062296023926</v>
      </c>
      <c r="G532" s="1">
        <f t="shared" si="39"/>
        <v>455.84945748039206</v>
      </c>
    </row>
    <row r="533" spans="3:7">
      <c r="C533">
        <v>50.2</v>
      </c>
      <c r="D533">
        <f t="shared" si="37"/>
        <v>6.0892268579002877</v>
      </c>
      <c r="E533">
        <f t="shared" si="38"/>
        <v>6.1221925281818352</v>
      </c>
      <c r="F533" s="1">
        <f t="shared" si="39"/>
        <v>441.08026156484453</v>
      </c>
      <c r="G533" s="1">
        <f t="shared" si="39"/>
        <v>455.86309226880354</v>
      </c>
    </row>
    <row r="534" spans="3:7">
      <c r="C534">
        <v>50.300000000000004</v>
      </c>
      <c r="D534">
        <f t="shared" si="37"/>
        <v>6.0891805892613036</v>
      </c>
      <c r="E534">
        <f t="shared" si="38"/>
        <v>6.1222223789379546</v>
      </c>
      <c r="F534" s="1">
        <f t="shared" si="39"/>
        <v>441.05985385358133</v>
      </c>
      <c r="G534" s="1">
        <f t="shared" si="39"/>
        <v>455.87670032989911</v>
      </c>
    </row>
    <row r="535" spans="3:7">
      <c r="C535">
        <v>50.400000000000006</v>
      </c>
      <c r="D535">
        <f t="shared" si="37"/>
        <v>6.0891342139065374</v>
      </c>
      <c r="E535">
        <f t="shared" si="38"/>
        <v>6.1222521704075294</v>
      </c>
      <c r="F535" s="1">
        <f t="shared" si="39"/>
        <v>441.03940002066628</v>
      </c>
      <c r="G535" s="1">
        <f t="shared" si="39"/>
        <v>455.8902817690514</v>
      </c>
    </row>
    <row r="536" spans="3:7">
      <c r="C536">
        <v>50.5</v>
      </c>
      <c r="D536">
        <f t="shared" si="37"/>
        <v>6.0890877322590455</v>
      </c>
      <c r="E536">
        <f t="shared" si="38"/>
        <v>6.1222819028255895</v>
      </c>
      <c r="F536" s="1">
        <f t="shared" si="39"/>
        <v>441.01890025917953</v>
      </c>
      <c r="G536" s="1">
        <f t="shared" si="39"/>
        <v>455.90383669100777</v>
      </c>
    </row>
    <row r="537" spans="3:7">
      <c r="C537">
        <v>50.6</v>
      </c>
      <c r="D537">
        <f t="shared" si="37"/>
        <v>6.0890411447393724</v>
      </c>
      <c r="E537">
        <f t="shared" si="38"/>
        <v>6.122311576425771</v>
      </c>
      <c r="F537" s="1">
        <f t="shared" si="39"/>
        <v>440.99835476107313</v>
      </c>
      <c r="G537" s="1">
        <f t="shared" si="39"/>
        <v>455.91736519989769</v>
      </c>
    </row>
    <row r="538" spans="3:7">
      <c r="C538">
        <v>50.7</v>
      </c>
      <c r="D538">
        <f t="shared" si="37"/>
        <v>6.088994451765573</v>
      </c>
      <c r="E538">
        <f t="shared" si="38"/>
        <v>6.1223411914403263</v>
      </c>
      <c r="F538" s="1">
        <f t="shared" si="39"/>
        <v>440.97776371718095</v>
      </c>
      <c r="G538" s="1">
        <f t="shared" si="39"/>
        <v>455.93086739923706</v>
      </c>
    </row>
    <row r="539" spans="3:7">
      <c r="C539">
        <v>50.800000000000004</v>
      </c>
      <c r="D539">
        <f t="shared" si="37"/>
        <v>6.0889476537532294</v>
      </c>
      <c r="E539">
        <f t="shared" si="38"/>
        <v>6.1223707481001357</v>
      </c>
      <c r="F539" s="1">
        <f t="shared" si="39"/>
        <v>440.95712731722631</v>
      </c>
      <c r="G539" s="1">
        <f t="shared" si="39"/>
        <v>455.9443433919331</v>
      </c>
    </row>
    <row r="540" spans="3:7">
      <c r="C540">
        <v>50.900000000000006</v>
      </c>
      <c r="D540">
        <f t="shared" si="37"/>
        <v>6.0889007511154745</v>
      </c>
      <c r="E540">
        <f t="shared" si="38"/>
        <v>6.1224002466347169</v>
      </c>
      <c r="F540" s="1">
        <f t="shared" si="39"/>
        <v>440.93644574983205</v>
      </c>
      <c r="G540" s="1">
        <f t="shared" si="39"/>
        <v>455.95779328028874</v>
      </c>
    </row>
    <row r="541" spans="3:7">
      <c r="C541">
        <v>51</v>
      </c>
      <c r="D541">
        <f t="shared" si="37"/>
        <v>6.0888537442630071</v>
      </c>
      <c r="E541">
        <f t="shared" si="38"/>
        <v>6.1224296872722341</v>
      </c>
      <c r="F541" s="1">
        <f t="shared" si="39"/>
        <v>440.9157192025279</v>
      </c>
      <c r="G541" s="1">
        <f t="shared" si="39"/>
        <v>455.9712171660068</v>
      </c>
    </row>
    <row r="542" spans="3:7">
      <c r="C542">
        <v>51.1</v>
      </c>
      <c r="D542">
        <f t="shared" si="37"/>
        <v>6.0888066336041105</v>
      </c>
      <c r="E542">
        <f t="shared" si="38"/>
        <v>6.1224590702395147</v>
      </c>
      <c r="F542" s="1">
        <f t="shared" si="39"/>
        <v>440.894947861758</v>
      </c>
      <c r="G542" s="1">
        <f t="shared" si="39"/>
        <v>455.98461515019699</v>
      </c>
    </row>
    <row r="543" spans="3:7">
      <c r="C543">
        <v>51.2</v>
      </c>
      <c r="D543">
        <f t="shared" si="37"/>
        <v>6.0887594195446777</v>
      </c>
      <c r="E543">
        <f t="shared" si="38"/>
        <v>6.1224883957620513</v>
      </c>
      <c r="F543" s="1">
        <f t="shared" si="39"/>
        <v>440.87413191289266</v>
      </c>
      <c r="G543" s="1">
        <f t="shared" si="39"/>
        <v>455.99798733337707</v>
      </c>
    </row>
    <row r="544" spans="3:7">
      <c r="C544">
        <v>51.300000000000004</v>
      </c>
      <c r="D544">
        <f t="shared" ref="D544:D607" si="40">($I$5*LN(C544)+$I$6*C544)+6.03369445217945</f>
        <v>6.0887121024882216</v>
      </c>
      <c r="E544">
        <f t="shared" ref="E544:E607" si="41">($J$5*LN(C544)+$J$6*C544)+6.06345230278137</f>
        <v>6.1225176640640209</v>
      </c>
      <c r="F544" s="1">
        <f t="shared" ref="F544:G607" si="42">EXP(D544)</f>
        <v>440.85327154023253</v>
      </c>
      <c r="G544" s="1">
        <f t="shared" si="42"/>
        <v>456.01133381548129</v>
      </c>
    </row>
    <row r="545" spans="3:7">
      <c r="C545">
        <v>51.400000000000006</v>
      </c>
      <c r="D545">
        <f t="shared" si="40"/>
        <v>6.0886646828359003</v>
      </c>
      <c r="E545">
        <f t="shared" si="41"/>
        <v>6.1225468753682861</v>
      </c>
      <c r="F545" s="1">
        <f t="shared" si="42"/>
        <v>440.83236692702008</v>
      </c>
      <c r="G545" s="1">
        <f t="shared" si="42"/>
        <v>456.02465469586099</v>
      </c>
    </row>
    <row r="546" spans="3:7">
      <c r="C546">
        <v>51.5</v>
      </c>
      <c r="D546">
        <f t="shared" si="40"/>
        <v>6.0886171609865318</v>
      </c>
      <c r="E546">
        <f t="shared" si="41"/>
        <v>6.1225760298964147</v>
      </c>
      <c r="F546" s="1">
        <f t="shared" si="42"/>
        <v>440.81141825544591</v>
      </c>
      <c r="G546" s="1">
        <f t="shared" si="42"/>
        <v>456.03795007329296</v>
      </c>
    </row>
    <row r="547" spans="3:7">
      <c r="C547">
        <v>51.6</v>
      </c>
      <c r="D547">
        <f t="shared" si="40"/>
        <v>6.0885695373366131</v>
      </c>
      <c r="E547">
        <f t="shared" si="41"/>
        <v>6.1226051278686819</v>
      </c>
      <c r="F547" s="1">
        <f t="shared" si="42"/>
        <v>440.79042570665763</v>
      </c>
      <c r="G547" s="1">
        <f t="shared" si="42"/>
        <v>456.0512200459807</v>
      </c>
    </row>
    <row r="548" spans="3:7">
      <c r="C548">
        <v>51.7</v>
      </c>
      <c r="D548">
        <f t="shared" si="40"/>
        <v>6.0885218122803382</v>
      </c>
      <c r="E548">
        <f t="shared" si="41"/>
        <v>6.1226341695040851</v>
      </c>
      <c r="F548" s="1">
        <f t="shared" si="42"/>
        <v>440.76938946076734</v>
      </c>
      <c r="G548" s="1">
        <f t="shared" si="42"/>
        <v>456.0644647115609</v>
      </c>
    </row>
    <row r="549" spans="3:7">
      <c r="C549">
        <v>51.800000000000004</v>
      </c>
      <c r="D549">
        <f t="shared" si="40"/>
        <v>6.0884739862096167</v>
      </c>
      <c r="E549">
        <f t="shared" si="41"/>
        <v>6.1226631550203514</v>
      </c>
      <c r="F549" s="1">
        <f t="shared" si="42"/>
        <v>440.74830969686025</v>
      </c>
      <c r="G549" s="1">
        <f t="shared" si="42"/>
        <v>456.07768416710672</v>
      </c>
    </row>
    <row r="550" spans="3:7">
      <c r="C550">
        <v>51.900000000000006</v>
      </c>
      <c r="D550">
        <f t="shared" si="40"/>
        <v>6.0884260595140898</v>
      </c>
      <c r="E550">
        <f t="shared" si="41"/>
        <v>6.1226920846339477</v>
      </c>
      <c r="F550" s="1">
        <f t="shared" si="42"/>
        <v>440.72718659300176</v>
      </c>
      <c r="G550" s="1">
        <f t="shared" si="42"/>
        <v>456.09087850913221</v>
      </c>
    </row>
    <row r="551" spans="3:7">
      <c r="C551">
        <v>52</v>
      </c>
      <c r="D551">
        <f t="shared" si="40"/>
        <v>6.088378032581149</v>
      </c>
      <c r="E551">
        <f t="shared" si="41"/>
        <v>6.122720958560091</v>
      </c>
      <c r="F551" s="1">
        <f t="shared" si="42"/>
        <v>440.70602032624555</v>
      </c>
      <c r="G551" s="1">
        <f t="shared" si="42"/>
        <v>456.10404783359712</v>
      </c>
    </row>
    <row r="552" spans="3:7">
      <c r="C552">
        <v>52.1</v>
      </c>
      <c r="D552">
        <f t="shared" si="40"/>
        <v>6.0883299057959519</v>
      </c>
      <c r="E552">
        <f t="shared" si="41"/>
        <v>6.1227497770127597</v>
      </c>
      <c r="F552" s="1">
        <f t="shared" si="42"/>
        <v>440.68481107264097</v>
      </c>
      <c r="G552" s="1">
        <f t="shared" si="42"/>
        <v>456.11719223591132</v>
      </c>
    </row>
    <row r="553" spans="3:7">
      <c r="C553">
        <v>52.2</v>
      </c>
      <c r="D553">
        <f t="shared" si="40"/>
        <v>6.0882816795414421</v>
      </c>
      <c r="E553">
        <f t="shared" si="41"/>
        <v>6.1227785402046981</v>
      </c>
      <c r="F553" s="1">
        <f t="shared" si="42"/>
        <v>440.66355900724142</v>
      </c>
      <c r="G553" s="1">
        <f t="shared" si="42"/>
        <v>456.13031181093754</v>
      </c>
    </row>
    <row r="554" spans="3:7">
      <c r="C554">
        <v>52.300000000000004</v>
      </c>
      <c r="D554">
        <f t="shared" si="40"/>
        <v>6.0882333541983638</v>
      </c>
      <c r="E554">
        <f t="shared" si="41"/>
        <v>6.1228072483474332</v>
      </c>
      <c r="F554" s="1">
        <f t="shared" si="42"/>
        <v>440.64226430411134</v>
      </c>
      <c r="G554" s="1">
        <f t="shared" si="42"/>
        <v>456.14340665299824</v>
      </c>
    </row>
    <row r="555" spans="3:7">
      <c r="C555">
        <v>52.400000000000006</v>
      </c>
      <c r="D555">
        <f t="shared" si="40"/>
        <v>6.0881849301452791</v>
      </c>
      <c r="E555">
        <f t="shared" si="41"/>
        <v>6.1228359016512748</v>
      </c>
      <c r="F555" s="1">
        <f t="shared" si="42"/>
        <v>440.62092713633359</v>
      </c>
      <c r="G555" s="1">
        <f t="shared" si="42"/>
        <v>456.15647685587572</v>
      </c>
    </row>
    <row r="556" spans="3:7">
      <c r="C556">
        <v>52.5</v>
      </c>
      <c r="D556">
        <f t="shared" si="40"/>
        <v>6.0881364077585847</v>
      </c>
      <c r="E556">
        <f t="shared" si="41"/>
        <v>6.122864500325333</v>
      </c>
      <c r="F556" s="1">
        <f t="shared" si="42"/>
        <v>440.59954767601681</v>
      </c>
      <c r="G556" s="1">
        <f t="shared" si="42"/>
        <v>456.16952251282027</v>
      </c>
    </row>
    <row r="557" spans="3:7">
      <c r="C557">
        <v>52.6</v>
      </c>
      <c r="D557">
        <f t="shared" si="40"/>
        <v>6.0880877874125288</v>
      </c>
      <c r="E557">
        <f t="shared" si="41"/>
        <v>6.1228930445775243</v>
      </c>
      <c r="F557" s="1">
        <f t="shared" si="42"/>
        <v>440.57812609430334</v>
      </c>
      <c r="G557" s="1">
        <f t="shared" si="42"/>
        <v>456.18254371655217</v>
      </c>
    </row>
    <row r="558" spans="3:7">
      <c r="C558">
        <v>52.7</v>
      </c>
      <c r="D558">
        <f t="shared" si="40"/>
        <v>6.0880390694792279</v>
      </c>
      <c r="E558">
        <f t="shared" si="41"/>
        <v>6.1229215346145791</v>
      </c>
      <c r="F558" s="1">
        <f t="shared" si="42"/>
        <v>440.55666256137619</v>
      </c>
      <c r="G558" s="1">
        <f t="shared" si="42"/>
        <v>456.19554055926585</v>
      </c>
    </row>
    <row r="559" spans="3:7">
      <c r="C559">
        <v>52.800000000000004</v>
      </c>
      <c r="D559">
        <f t="shared" si="40"/>
        <v>6.0879902543286795</v>
      </c>
      <c r="E559">
        <f t="shared" si="41"/>
        <v>6.1229499706420532</v>
      </c>
      <c r="F559" s="1">
        <f t="shared" si="42"/>
        <v>440.53515724646496</v>
      </c>
      <c r="G559" s="1">
        <f t="shared" si="42"/>
        <v>456.2085131326341</v>
      </c>
    </row>
    <row r="560" spans="3:7">
      <c r="C560">
        <v>52.900000000000006</v>
      </c>
      <c r="D560">
        <f t="shared" si="40"/>
        <v>6.0879413423287847</v>
      </c>
      <c r="E560">
        <f t="shared" si="41"/>
        <v>6.1229783528643331</v>
      </c>
      <c r="F560" s="1">
        <f t="shared" si="42"/>
        <v>440.51361031785609</v>
      </c>
      <c r="G560" s="1">
        <f t="shared" si="42"/>
        <v>456.22146152781107</v>
      </c>
    </row>
    <row r="561" spans="3:7">
      <c r="C561">
        <v>53</v>
      </c>
      <c r="D561">
        <f t="shared" si="40"/>
        <v>6.0878923338453577</v>
      </c>
      <c r="E561">
        <f t="shared" si="41"/>
        <v>6.1230066814846511</v>
      </c>
      <c r="F561" s="1">
        <f t="shared" si="42"/>
        <v>440.49202194289654</v>
      </c>
      <c r="G561" s="1">
        <f t="shared" si="42"/>
        <v>456.23438583543862</v>
      </c>
    </row>
    <row r="562" spans="3:7">
      <c r="C562">
        <v>53.1</v>
      </c>
      <c r="D562">
        <f t="shared" si="40"/>
        <v>6.0878432292421429</v>
      </c>
      <c r="E562">
        <f t="shared" si="41"/>
        <v>6.1230349567050881</v>
      </c>
      <c r="F562" s="1">
        <f t="shared" si="42"/>
        <v>440.4703922880019</v>
      </c>
      <c r="G562" s="1">
        <f t="shared" si="42"/>
        <v>456.24728614564776</v>
      </c>
    </row>
    <row r="563" spans="3:7">
      <c r="C563">
        <v>53.2</v>
      </c>
      <c r="D563">
        <f t="shared" si="40"/>
        <v>6.0877940288808352</v>
      </c>
      <c r="E563">
        <f t="shared" si="41"/>
        <v>6.1230631787265839</v>
      </c>
      <c r="F563" s="1">
        <f t="shared" si="42"/>
        <v>440.4487215186652</v>
      </c>
      <c r="G563" s="1">
        <f t="shared" si="42"/>
        <v>456.26016254806297</v>
      </c>
    </row>
    <row r="564" spans="3:7">
      <c r="C564">
        <v>53.300000000000004</v>
      </c>
      <c r="D564">
        <f t="shared" si="40"/>
        <v>6.087744733121089</v>
      </c>
      <c r="E564">
        <f t="shared" si="41"/>
        <v>6.1230913477489466</v>
      </c>
      <c r="F564" s="1">
        <f t="shared" si="42"/>
        <v>440.4270097994609</v>
      </c>
      <c r="G564" s="1">
        <f t="shared" si="42"/>
        <v>456.27301513180652</v>
      </c>
    </row>
    <row r="565" spans="3:7">
      <c r="C565">
        <v>53.400000000000006</v>
      </c>
      <c r="D565">
        <f t="shared" si="40"/>
        <v>6.0876953423205364</v>
      </c>
      <c r="E565">
        <f t="shared" si="41"/>
        <v>6.1231194639708617</v>
      </c>
      <c r="F565" s="1">
        <f t="shared" si="42"/>
        <v>440.40525729405323</v>
      </c>
      <c r="G565" s="1">
        <f t="shared" si="42"/>
        <v>456.28584398550242</v>
      </c>
    </row>
    <row r="566" spans="3:7">
      <c r="C566">
        <v>53.5</v>
      </c>
      <c r="D566">
        <f t="shared" si="40"/>
        <v>6.0876458568348033</v>
      </c>
      <c r="E566">
        <f t="shared" si="41"/>
        <v>6.1231475275898992</v>
      </c>
      <c r="F566" s="1">
        <f t="shared" si="42"/>
        <v>440.38346416520284</v>
      </c>
      <c r="G566" s="1">
        <f t="shared" si="42"/>
        <v>456.2986491972797</v>
      </c>
    </row>
    <row r="567" spans="3:7">
      <c r="C567">
        <v>53.6</v>
      </c>
      <c r="D567">
        <f t="shared" si="40"/>
        <v>6.0875962770175223</v>
      </c>
      <c r="E567">
        <f t="shared" si="41"/>
        <v>6.1231755388025206</v>
      </c>
      <c r="F567" s="1">
        <f t="shared" si="42"/>
        <v>440.36163057477313</v>
      </c>
      <c r="G567" s="1">
        <f t="shared" si="42"/>
        <v>456.31143085477527</v>
      </c>
    </row>
    <row r="568" spans="3:7">
      <c r="C568">
        <v>53.7</v>
      </c>
      <c r="D568">
        <f t="shared" si="40"/>
        <v>6.0875466032203498</v>
      </c>
      <c r="E568">
        <f t="shared" si="41"/>
        <v>6.1232034978040915</v>
      </c>
      <c r="F568" s="1">
        <f t="shared" si="42"/>
        <v>440.33975668373751</v>
      </c>
      <c r="G568" s="1">
        <f t="shared" si="42"/>
        <v>456.32418904513963</v>
      </c>
    </row>
    <row r="569" spans="3:7">
      <c r="C569">
        <v>53.800000000000004</v>
      </c>
      <c r="D569">
        <f t="shared" si="40"/>
        <v>6.0874968357929786</v>
      </c>
      <c r="E569">
        <f t="shared" si="41"/>
        <v>6.1232314047888856</v>
      </c>
      <c r="F569" s="1">
        <f t="shared" si="42"/>
        <v>440.31784265218511</v>
      </c>
      <c r="G569" s="1">
        <f t="shared" si="42"/>
        <v>456.33692385503872</v>
      </c>
    </row>
    <row r="570" spans="3:7">
      <c r="C570">
        <v>53.900000000000006</v>
      </c>
      <c r="D570">
        <f t="shared" si="40"/>
        <v>6.0874469750831537</v>
      </c>
      <c r="E570">
        <f t="shared" si="41"/>
        <v>6.1232592599500935</v>
      </c>
      <c r="F570" s="1">
        <f t="shared" si="42"/>
        <v>440.29588863932776</v>
      </c>
      <c r="G570" s="1">
        <f t="shared" si="42"/>
        <v>456.34963537065767</v>
      </c>
    </row>
    <row r="571" spans="3:7">
      <c r="C571">
        <v>54</v>
      </c>
      <c r="D571">
        <f t="shared" si="40"/>
        <v>6.0873970214366855</v>
      </c>
      <c r="E571">
        <f t="shared" si="41"/>
        <v>6.1232870634798333</v>
      </c>
      <c r="F571" s="1">
        <f t="shared" si="42"/>
        <v>440.27389480350604</v>
      </c>
      <c r="G571" s="1">
        <f t="shared" si="42"/>
        <v>456.36232367770549</v>
      </c>
    </row>
    <row r="572" spans="3:7">
      <c r="C572">
        <v>54.1</v>
      </c>
      <c r="D572">
        <f t="shared" si="40"/>
        <v>6.087346975197466</v>
      </c>
      <c r="E572">
        <f t="shared" si="41"/>
        <v>6.1233148155691559</v>
      </c>
      <c r="F572" s="1">
        <f t="shared" si="42"/>
        <v>440.25186130219612</v>
      </c>
      <c r="G572" s="1">
        <f t="shared" si="42"/>
        <v>456.37498886141753</v>
      </c>
    </row>
    <row r="573" spans="3:7">
      <c r="C573">
        <v>54.2</v>
      </c>
      <c r="D573">
        <f t="shared" si="40"/>
        <v>6.0872968367074813</v>
      </c>
      <c r="E573">
        <f t="shared" si="41"/>
        <v>6.1233425164080533</v>
      </c>
      <c r="F573" s="1">
        <f t="shared" si="42"/>
        <v>440.22978829201583</v>
      </c>
      <c r="G573" s="1">
        <f t="shared" si="42"/>
        <v>456.38763100655893</v>
      </c>
    </row>
    <row r="574" spans="3:7">
      <c r="C574">
        <v>54.300000000000004</v>
      </c>
      <c r="D574">
        <f t="shared" si="40"/>
        <v>6.0872466063068273</v>
      </c>
      <c r="E574">
        <f t="shared" si="41"/>
        <v>6.1233701661854676</v>
      </c>
      <c r="F574" s="1">
        <f t="shared" si="42"/>
        <v>440.20767592873119</v>
      </c>
      <c r="G574" s="1">
        <f t="shared" si="42"/>
        <v>456.40025019742905</v>
      </c>
    </row>
    <row r="575" spans="3:7">
      <c r="C575">
        <v>54.400000000000006</v>
      </c>
      <c r="D575">
        <f t="shared" si="40"/>
        <v>6.0871962843337215</v>
      </c>
      <c r="E575">
        <f t="shared" si="41"/>
        <v>6.1233977650892983</v>
      </c>
      <c r="F575" s="1">
        <f t="shared" si="42"/>
        <v>440.18552436726191</v>
      </c>
      <c r="G575" s="1">
        <f t="shared" si="42"/>
        <v>456.41284651786407</v>
      </c>
    </row>
    <row r="576" spans="3:7">
      <c r="C576">
        <v>54.5</v>
      </c>
      <c r="D576">
        <f t="shared" si="40"/>
        <v>6.0871458711245188</v>
      </c>
      <c r="E576">
        <f t="shared" si="41"/>
        <v>6.1234253133064076</v>
      </c>
      <c r="F576" s="1">
        <f t="shared" si="42"/>
        <v>440.16333376168848</v>
      </c>
      <c r="G576" s="1">
        <f t="shared" si="42"/>
        <v>456.42542005123983</v>
      </c>
    </row>
    <row r="577" spans="3:7">
      <c r="C577">
        <v>54.6</v>
      </c>
      <c r="D577">
        <f t="shared" si="40"/>
        <v>6.0870953670137231</v>
      </c>
      <c r="E577">
        <f t="shared" si="41"/>
        <v>6.1234528110226325</v>
      </c>
      <c r="F577" s="1">
        <f t="shared" si="42"/>
        <v>440.14110426525718</v>
      </c>
      <c r="G577" s="1">
        <f t="shared" si="42"/>
        <v>456.437970880477</v>
      </c>
    </row>
    <row r="578" spans="3:7">
      <c r="C578">
        <v>54.7</v>
      </c>
      <c r="D578">
        <f t="shared" si="40"/>
        <v>6.0870447723340044</v>
      </c>
      <c r="E578">
        <f t="shared" si="41"/>
        <v>6.1234802584227888</v>
      </c>
      <c r="F578" s="1">
        <f t="shared" si="42"/>
        <v>440.11883603038774</v>
      </c>
      <c r="G578" s="1">
        <f t="shared" si="42"/>
        <v>456.45049908804287</v>
      </c>
    </row>
    <row r="579" spans="3:7">
      <c r="C579">
        <v>54.800000000000004</v>
      </c>
      <c r="D579">
        <f t="shared" si="40"/>
        <v>6.0869940874162074</v>
      </c>
      <c r="E579">
        <f t="shared" si="41"/>
        <v>6.1235076556906796</v>
      </c>
      <c r="F579" s="1">
        <f t="shared" si="42"/>
        <v>440.09652920867711</v>
      </c>
      <c r="G579" s="1">
        <f t="shared" si="42"/>
        <v>456.46300475595507</v>
      </c>
    </row>
    <row r="580" spans="3:7">
      <c r="C580">
        <v>54.900000000000006</v>
      </c>
      <c r="D580">
        <f t="shared" si="40"/>
        <v>6.0869433125893684</v>
      </c>
      <c r="E580">
        <f t="shared" si="41"/>
        <v>6.1235350030091018</v>
      </c>
      <c r="F580" s="1">
        <f t="shared" si="42"/>
        <v>440.07418395090718</v>
      </c>
      <c r="G580" s="1">
        <f t="shared" si="42"/>
        <v>456.47548796578445</v>
      </c>
    </row>
    <row r="581" spans="3:7">
      <c r="C581">
        <v>55</v>
      </c>
      <c r="D581">
        <f t="shared" si="40"/>
        <v>6.0868924481807269</v>
      </c>
      <c r="E581">
        <f t="shared" si="41"/>
        <v>6.1235623005598567</v>
      </c>
      <c r="F581" s="1">
        <f t="shared" si="42"/>
        <v>440.05180040704983</v>
      </c>
      <c r="G581" s="1">
        <f t="shared" si="42"/>
        <v>456.48794879865994</v>
      </c>
    </row>
    <row r="582" spans="3:7">
      <c r="C582">
        <v>55.1</v>
      </c>
      <c r="D582">
        <f t="shared" si="40"/>
        <v>6.0868414945157392</v>
      </c>
      <c r="E582">
        <f t="shared" si="41"/>
        <v>6.1235895485237526</v>
      </c>
      <c r="F582" s="1">
        <f t="shared" si="42"/>
        <v>440.02937872627291</v>
      </c>
      <c r="G582" s="1">
        <f t="shared" si="42"/>
        <v>456.50038733526929</v>
      </c>
    </row>
    <row r="583" spans="3:7">
      <c r="C583">
        <v>55.2</v>
      </c>
      <c r="D583">
        <f t="shared" si="40"/>
        <v>6.086790451918092</v>
      </c>
      <c r="E583">
        <f t="shared" si="41"/>
        <v>6.1236167470806153</v>
      </c>
      <c r="F583" s="1">
        <f t="shared" si="42"/>
        <v>440.0069190569464</v>
      </c>
      <c r="G583" s="1">
        <f t="shared" si="42"/>
        <v>456.51280365586433</v>
      </c>
    </row>
    <row r="584" spans="3:7">
      <c r="C584">
        <v>55.300000000000004</v>
      </c>
      <c r="D584">
        <f t="shared" si="40"/>
        <v>6.0867393207097136</v>
      </c>
      <c r="E584">
        <f t="shared" si="41"/>
        <v>6.1236438964092939</v>
      </c>
      <c r="F584" s="1">
        <f t="shared" si="42"/>
        <v>439.98442154664752</v>
      </c>
      <c r="G584" s="1">
        <f t="shared" si="42"/>
        <v>456.52519784026288</v>
      </c>
    </row>
    <row r="585" spans="3:7">
      <c r="C585">
        <v>55.400000000000006</v>
      </c>
      <c r="D585">
        <f t="shared" si="40"/>
        <v>6.0866881012107878</v>
      </c>
      <c r="E585">
        <f t="shared" si="41"/>
        <v>6.1236709966876681</v>
      </c>
      <c r="F585" s="1">
        <f t="shared" si="42"/>
        <v>439.96188634216662</v>
      </c>
      <c r="G585" s="1">
        <f t="shared" si="42"/>
        <v>456.53756996785251</v>
      </c>
    </row>
    <row r="586" spans="3:7">
      <c r="C586">
        <v>55.5</v>
      </c>
      <c r="D586">
        <f t="shared" si="40"/>
        <v>6.0866367937397641</v>
      </c>
      <c r="E586">
        <f t="shared" si="41"/>
        <v>6.1236980480926553</v>
      </c>
      <c r="F586" s="1">
        <f t="shared" si="42"/>
        <v>439.93931358951198</v>
      </c>
      <c r="G586" s="1">
        <f t="shared" si="42"/>
        <v>456.54992011759327</v>
      </c>
    </row>
    <row r="587" spans="3:7">
      <c r="C587">
        <v>55.6</v>
      </c>
      <c r="D587">
        <f t="shared" si="40"/>
        <v>6.0865853986133764</v>
      </c>
      <c r="E587">
        <f t="shared" si="41"/>
        <v>6.1237250508002177</v>
      </c>
      <c r="F587" s="1">
        <f t="shared" si="42"/>
        <v>439.91670343391803</v>
      </c>
      <c r="G587" s="1">
        <f t="shared" si="42"/>
        <v>456.56224836802119</v>
      </c>
    </row>
    <row r="588" spans="3:7">
      <c r="C588">
        <v>55.7</v>
      </c>
      <c r="D588">
        <f t="shared" si="40"/>
        <v>6.0865339161466476</v>
      </c>
      <c r="E588">
        <f t="shared" si="41"/>
        <v>6.1237520049853682</v>
      </c>
      <c r="F588" s="1">
        <f t="shared" si="42"/>
        <v>439.89405601984743</v>
      </c>
      <c r="G588" s="1">
        <f t="shared" si="42"/>
        <v>456.57455479725053</v>
      </c>
    </row>
    <row r="589" spans="3:7">
      <c r="C589">
        <v>55.800000000000004</v>
      </c>
      <c r="D589">
        <f t="shared" si="40"/>
        <v>6.0864823466529065</v>
      </c>
      <c r="E589">
        <f t="shared" si="41"/>
        <v>6.1237789108221783</v>
      </c>
      <c r="F589" s="1">
        <f t="shared" si="42"/>
        <v>439.87137149099863</v>
      </c>
      <c r="G589" s="1">
        <f t="shared" si="42"/>
        <v>456.58683948297772</v>
      </c>
    </row>
    <row r="590" spans="3:7">
      <c r="C590">
        <v>55.900000000000006</v>
      </c>
      <c r="D590">
        <f t="shared" si="40"/>
        <v>6.0864306904437981</v>
      </c>
      <c r="E590">
        <f t="shared" si="41"/>
        <v>6.123805768483785</v>
      </c>
      <c r="F590" s="1">
        <f t="shared" si="42"/>
        <v>439.84864999031043</v>
      </c>
      <c r="G590" s="1">
        <f t="shared" si="42"/>
        <v>456.5991025024839</v>
      </c>
    </row>
    <row r="591" spans="3:7">
      <c r="C591">
        <v>56</v>
      </c>
      <c r="D591">
        <f t="shared" si="40"/>
        <v>6.0863789478292993</v>
      </c>
      <c r="E591">
        <f t="shared" si="41"/>
        <v>6.1238325781423972</v>
      </c>
      <c r="F591" s="1">
        <f t="shared" si="42"/>
        <v>439.82589165996899</v>
      </c>
      <c r="G591" s="1">
        <f t="shared" si="42"/>
        <v>456.61134393263819</v>
      </c>
    </row>
    <row r="592" spans="3:7">
      <c r="C592">
        <v>56.1</v>
      </c>
      <c r="D592">
        <f t="shared" si="40"/>
        <v>6.0863271191177235</v>
      </c>
      <c r="E592">
        <f t="shared" si="41"/>
        <v>6.1238593399692993</v>
      </c>
      <c r="F592" s="1">
        <f t="shared" si="42"/>
        <v>439.80309664140987</v>
      </c>
      <c r="G592" s="1">
        <f t="shared" si="42"/>
        <v>456.62356384989897</v>
      </c>
    </row>
    <row r="593" spans="3:7">
      <c r="C593">
        <v>56.2</v>
      </c>
      <c r="D593">
        <f t="shared" si="40"/>
        <v>6.08627520461574</v>
      </c>
      <c r="E593">
        <f t="shared" si="41"/>
        <v>6.1238860541348643</v>
      </c>
      <c r="F593" s="1">
        <f t="shared" si="42"/>
        <v>439.78026507532678</v>
      </c>
      <c r="G593" s="1">
        <f t="shared" si="42"/>
        <v>456.63576233031989</v>
      </c>
    </row>
    <row r="594" spans="3:7">
      <c r="C594">
        <v>56.300000000000004</v>
      </c>
      <c r="D594">
        <f t="shared" si="40"/>
        <v>6.0862232046283822</v>
      </c>
      <c r="E594">
        <f t="shared" si="41"/>
        <v>6.123912720808554</v>
      </c>
      <c r="F594" s="1">
        <f t="shared" si="42"/>
        <v>439.75739710167494</v>
      </c>
      <c r="G594" s="1">
        <f t="shared" si="42"/>
        <v>456.64793944954994</v>
      </c>
    </row>
    <row r="595" spans="3:7">
      <c r="C595">
        <v>56.400000000000006</v>
      </c>
      <c r="D595">
        <f t="shared" si="40"/>
        <v>6.086171119459058</v>
      </c>
      <c r="E595">
        <f t="shared" si="41"/>
        <v>6.1239393401589295</v>
      </c>
      <c r="F595" s="1">
        <f t="shared" si="42"/>
        <v>439.73449285967615</v>
      </c>
      <c r="G595" s="1">
        <f t="shared" si="42"/>
        <v>456.66009528283786</v>
      </c>
    </row>
    <row r="596" spans="3:7">
      <c r="C596">
        <v>56.5</v>
      </c>
      <c r="D596">
        <f t="shared" si="40"/>
        <v>6.0861189494095651</v>
      </c>
      <c r="E596">
        <f t="shared" si="41"/>
        <v>6.1239659123536558</v>
      </c>
      <c r="F596" s="1">
        <f t="shared" si="42"/>
        <v>439.71155248782532</v>
      </c>
      <c r="G596" s="1">
        <f t="shared" si="42"/>
        <v>456.6722299050345</v>
      </c>
    </row>
    <row r="597" spans="3:7">
      <c r="C597">
        <v>56.6</v>
      </c>
      <c r="D597">
        <f t="shared" si="40"/>
        <v>6.0860666947800963</v>
      </c>
      <c r="E597">
        <f t="shared" si="41"/>
        <v>6.1239924375595063</v>
      </c>
      <c r="F597" s="1">
        <f t="shared" si="42"/>
        <v>439.68857612389286</v>
      </c>
      <c r="G597" s="1">
        <f t="shared" si="42"/>
        <v>456.68434339059456</v>
      </c>
    </row>
    <row r="598" spans="3:7">
      <c r="C598">
        <v>56.7</v>
      </c>
      <c r="D598">
        <f t="shared" si="40"/>
        <v>6.0860143558692599</v>
      </c>
      <c r="E598">
        <f t="shared" si="41"/>
        <v>6.1240189159423748</v>
      </c>
      <c r="F598" s="1">
        <f t="shared" si="42"/>
        <v>439.66556390493378</v>
      </c>
      <c r="G598" s="1">
        <f t="shared" si="42"/>
        <v>456.69643581358213</v>
      </c>
    </row>
    <row r="599" spans="3:7">
      <c r="C599">
        <v>56.800000000000004</v>
      </c>
      <c r="D599">
        <f t="shared" si="40"/>
        <v>6.0859619329740822</v>
      </c>
      <c r="E599">
        <f t="shared" si="41"/>
        <v>6.124045347667276</v>
      </c>
      <c r="F599" s="1">
        <f t="shared" si="42"/>
        <v>439.64251596728906</v>
      </c>
      <c r="G599" s="1">
        <f t="shared" si="42"/>
        <v>456.70850724767064</v>
      </c>
    </row>
    <row r="600" spans="3:7">
      <c r="C600">
        <v>56.900000000000006</v>
      </c>
      <c r="D600">
        <f t="shared" si="40"/>
        <v>6.085909426390022</v>
      </c>
      <c r="E600">
        <f t="shared" si="41"/>
        <v>6.1240717328983543</v>
      </c>
      <c r="F600" s="1">
        <f t="shared" si="42"/>
        <v>439.6194324465917</v>
      </c>
      <c r="G600" s="1">
        <f t="shared" si="42"/>
        <v>456.7205577661469</v>
      </c>
    </row>
    <row r="601" spans="3:7">
      <c r="C601">
        <v>57</v>
      </c>
      <c r="D601">
        <f t="shared" si="40"/>
        <v>6.0858568364109829</v>
      </c>
      <c r="E601">
        <f t="shared" si="41"/>
        <v>6.1240980717988878</v>
      </c>
      <c r="F601" s="1">
        <f t="shared" si="42"/>
        <v>439.59631347777253</v>
      </c>
      <c r="G601" s="1">
        <f t="shared" si="42"/>
        <v>456.73258744191304</v>
      </c>
    </row>
    <row r="602" spans="3:7">
      <c r="C602">
        <v>57.1</v>
      </c>
      <c r="D602">
        <f t="shared" si="40"/>
        <v>6.0858041633293229</v>
      </c>
      <c r="E602">
        <f t="shared" si="41"/>
        <v>6.1241243645312995</v>
      </c>
      <c r="F602" s="1">
        <f t="shared" si="42"/>
        <v>439.57315919506436</v>
      </c>
      <c r="G602" s="1">
        <f t="shared" si="42"/>
        <v>456.74459634749115</v>
      </c>
    </row>
    <row r="603" spans="3:7">
      <c r="C603">
        <v>57.2</v>
      </c>
      <c r="D603">
        <f t="shared" si="40"/>
        <v>6.0857514074358656</v>
      </c>
      <c r="E603">
        <f t="shared" si="41"/>
        <v>6.1241506112571562</v>
      </c>
      <c r="F603" s="1">
        <f t="shared" si="42"/>
        <v>439.54996973200696</v>
      </c>
      <c r="G603" s="1">
        <f t="shared" si="42"/>
        <v>456.75658455502293</v>
      </c>
    </row>
    <row r="604" spans="3:7">
      <c r="C604">
        <v>57.300000000000004</v>
      </c>
      <c r="D604">
        <f t="shared" si="40"/>
        <v>6.0856985690199084</v>
      </c>
      <c r="E604">
        <f t="shared" si="41"/>
        <v>6.12417681213718</v>
      </c>
      <c r="F604" s="1">
        <f t="shared" si="42"/>
        <v>439.52674522145082</v>
      </c>
      <c r="G604" s="1">
        <f t="shared" si="42"/>
        <v>456.76855213627482</v>
      </c>
    </row>
    <row r="605" spans="3:7">
      <c r="C605">
        <v>57.400000000000006</v>
      </c>
      <c r="D605">
        <f t="shared" si="40"/>
        <v>6.0856456483692387</v>
      </c>
      <c r="E605">
        <f t="shared" si="41"/>
        <v>6.1242029673312528</v>
      </c>
      <c r="F605" s="1">
        <f t="shared" si="42"/>
        <v>439.50348579556442</v>
      </c>
      <c r="G605" s="1">
        <f t="shared" si="42"/>
        <v>456.78049916264001</v>
      </c>
    </row>
    <row r="606" spans="3:7">
      <c r="C606">
        <v>57.5</v>
      </c>
      <c r="D606">
        <f t="shared" si="40"/>
        <v>6.0855926457701388</v>
      </c>
      <c r="E606">
        <f t="shared" si="41"/>
        <v>6.1242290769984189</v>
      </c>
      <c r="F606" s="1">
        <f t="shared" si="42"/>
        <v>439.48019158583605</v>
      </c>
      <c r="G606" s="1">
        <f t="shared" si="42"/>
        <v>456.79242570513946</v>
      </c>
    </row>
    <row r="607" spans="3:7">
      <c r="C607">
        <v>57.6</v>
      </c>
      <c r="D607">
        <f t="shared" si="40"/>
        <v>6.0855395615073995</v>
      </c>
      <c r="E607">
        <f t="shared" si="41"/>
        <v>6.1242551412968975</v>
      </c>
      <c r="F607" s="1">
        <f t="shared" si="42"/>
        <v>439.45686272308041</v>
      </c>
      <c r="G607" s="1">
        <f t="shared" si="42"/>
        <v>456.80433183442761</v>
      </c>
    </row>
    <row r="608" spans="3:7">
      <c r="C608">
        <v>57.7</v>
      </c>
      <c r="D608">
        <f t="shared" ref="D608:D671" si="43">($I$5*LN(C608)+$I$6*C608)+6.03369445217945</f>
        <v>6.0854863958643293</v>
      </c>
      <c r="E608">
        <f t="shared" ref="E608:E671" si="44">($J$5*LN(C608)+$J$6*C608)+6.06345230278137</f>
        <v>6.1242811603840801</v>
      </c>
      <c r="F608" s="1">
        <f t="shared" ref="F608:G671" si="45">EXP(D608)</f>
        <v>439.43349933744236</v>
      </c>
      <c r="G608" s="1">
        <f t="shared" si="45"/>
        <v>456.81621762079095</v>
      </c>
    </row>
    <row r="609" spans="3:7">
      <c r="C609">
        <v>57.800000000000004</v>
      </c>
      <c r="D609">
        <f t="shared" si="43"/>
        <v>6.0854331491227649</v>
      </c>
      <c r="E609">
        <f t="shared" si="44"/>
        <v>6.1243071344165445</v>
      </c>
      <c r="F609" s="1">
        <f t="shared" si="45"/>
        <v>439.41010155840166</v>
      </c>
      <c r="G609" s="1">
        <f t="shared" si="45"/>
        <v>456.82808313415467</v>
      </c>
    </row>
    <row r="610" spans="3:7">
      <c r="C610">
        <v>57.900000000000006</v>
      </c>
      <c r="D610">
        <f t="shared" si="43"/>
        <v>6.0853798215630812</v>
      </c>
      <c r="E610">
        <f t="shared" si="44"/>
        <v>6.1243330635500541</v>
      </c>
      <c r="F610" s="1">
        <f t="shared" si="45"/>
        <v>439.38666951477762</v>
      </c>
      <c r="G610" s="1">
        <f t="shared" si="45"/>
        <v>456.83992844408186</v>
      </c>
    </row>
    <row r="611" spans="3:7">
      <c r="C611">
        <v>58</v>
      </c>
      <c r="D611">
        <f t="shared" si="43"/>
        <v>6.0853264134642036</v>
      </c>
      <c r="E611">
        <f t="shared" si="44"/>
        <v>6.1243589479395659</v>
      </c>
      <c r="F611" s="1">
        <f t="shared" si="45"/>
        <v>439.36320333473424</v>
      </c>
      <c r="G611" s="1">
        <f t="shared" si="45"/>
        <v>456.8517536197773</v>
      </c>
    </row>
    <row r="612" spans="3:7">
      <c r="C612">
        <v>58.1</v>
      </c>
      <c r="D612">
        <f t="shared" si="43"/>
        <v>6.0852729251036122</v>
      </c>
      <c r="E612">
        <f t="shared" si="44"/>
        <v>6.1243847877392374</v>
      </c>
      <c r="F612" s="1">
        <f t="shared" si="45"/>
        <v>439.33970314578261</v>
      </c>
      <c r="G612" s="1">
        <f t="shared" si="45"/>
        <v>456.86355873009057</v>
      </c>
    </row>
    <row r="613" spans="3:7">
      <c r="C613">
        <v>58.2</v>
      </c>
      <c r="D613">
        <f t="shared" si="43"/>
        <v>6.08521935675736</v>
      </c>
      <c r="E613">
        <f t="shared" si="44"/>
        <v>6.1244105831024305</v>
      </c>
      <c r="F613" s="1">
        <f t="shared" si="45"/>
        <v>439.31616907478843</v>
      </c>
      <c r="G613" s="1">
        <f t="shared" si="45"/>
        <v>456.87534384351767</v>
      </c>
    </row>
    <row r="614" spans="3:7">
      <c r="C614">
        <v>58.300000000000004</v>
      </c>
      <c r="D614">
        <f t="shared" si="43"/>
        <v>6.0851657087000737</v>
      </c>
      <c r="E614">
        <f t="shared" si="44"/>
        <v>6.1244363341817163</v>
      </c>
      <c r="F614" s="1">
        <f t="shared" si="45"/>
        <v>439.29260124797275</v>
      </c>
      <c r="G614" s="1">
        <f t="shared" si="45"/>
        <v>456.88710902820321</v>
      </c>
    </row>
    <row r="615" spans="3:7">
      <c r="C615">
        <v>58.400000000000006</v>
      </c>
      <c r="D615">
        <f t="shared" si="43"/>
        <v>6.0851119812049728</v>
      </c>
      <c r="E615">
        <f t="shared" si="44"/>
        <v>6.1244620411288819</v>
      </c>
      <c r="F615" s="1">
        <f t="shared" si="45"/>
        <v>439.26899979092065</v>
      </c>
      <c r="G615" s="1">
        <f t="shared" si="45"/>
        <v>456.89885435194321</v>
      </c>
    </row>
    <row r="616" spans="3:7">
      <c r="C616">
        <v>58.5</v>
      </c>
      <c r="D616">
        <f t="shared" si="43"/>
        <v>6.085058174543871</v>
      </c>
      <c r="E616">
        <f t="shared" si="44"/>
        <v>6.1244877040949364</v>
      </c>
      <c r="F616" s="1">
        <f t="shared" si="45"/>
        <v>439.24536482858127</v>
      </c>
      <c r="G616" s="1">
        <f t="shared" si="45"/>
        <v>456.91057988218802</v>
      </c>
    </row>
    <row r="617" spans="3:7">
      <c r="C617">
        <v>58.6</v>
      </c>
      <c r="D617">
        <f t="shared" si="43"/>
        <v>6.0850042889871903</v>
      </c>
      <c r="E617">
        <f t="shared" si="44"/>
        <v>6.1245133232301141</v>
      </c>
      <c r="F617" s="1">
        <f t="shared" si="45"/>
        <v>439.22169648527472</v>
      </c>
      <c r="G617" s="1">
        <f t="shared" si="45"/>
        <v>456.92228568604384</v>
      </c>
    </row>
    <row r="618" spans="3:7">
      <c r="C618">
        <v>58.7</v>
      </c>
      <c r="D618">
        <f t="shared" si="43"/>
        <v>6.0849503248039696</v>
      </c>
      <c r="E618">
        <f t="shared" si="44"/>
        <v>6.1245388986838805</v>
      </c>
      <c r="F618" s="1">
        <f t="shared" si="45"/>
        <v>439.19799488469556</v>
      </c>
      <c r="G618" s="1">
        <f t="shared" si="45"/>
        <v>456.9339718302748</v>
      </c>
    </row>
    <row r="619" spans="3:7">
      <c r="C619">
        <v>58.800000000000004</v>
      </c>
      <c r="D619">
        <f t="shared" si="43"/>
        <v>6.084896282261874</v>
      </c>
      <c r="E619">
        <f t="shared" si="44"/>
        <v>6.1245644306049387</v>
      </c>
      <c r="F619" s="1">
        <f t="shared" si="45"/>
        <v>439.17426014991719</v>
      </c>
      <c r="G619" s="1">
        <f t="shared" si="45"/>
        <v>456.94563838130648</v>
      </c>
    </row>
    <row r="620" spans="3:7">
      <c r="C620">
        <v>58.900000000000006</v>
      </c>
      <c r="D620">
        <f t="shared" si="43"/>
        <v>6.0848421616272033</v>
      </c>
      <c r="E620">
        <f t="shared" si="44"/>
        <v>6.1245899191412327</v>
      </c>
      <c r="F620" s="1">
        <f t="shared" si="45"/>
        <v>439.15049240339539</v>
      </c>
      <c r="G620" s="1">
        <f t="shared" si="45"/>
        <v>456.95728540522691</v>
      </c>
    </row>
    <row r="621" spans="3:7">
      <c r="C621">
        <v>59</v>
      </c>
      <c r="D621">
        <f t="shared" si="43"/>
        <v>6.0847879631649047</v>
      </c>
      <c r="E621">
        <f t="shared" si="44"/>
        <v>6.124615364439955</v>
      </c>
      <c r="F621" s="1">
        <f t="shared" si="45"/>
        <v>439.12669176697426</v>
      </c>
      <c r="G621" s="1">
        <f t="shared" si="45"/>
        <v>456.96891296779017</v>
      </c>
    </row>
    <row r="622" spans="3:7">
      <c r="C622">
        <v>59.1</v>
      </c>
      <c r="D622">
        <f t="shared" si="43"/>
        <v>6.0847336871385753</v>
      </c>
      <c r="E622">
        <f t="shared" si="44"/>
        <v>6.1246407666475502</v>
      </c>
      <c r="F622" s="1">
        <f t="shared" si="45"/>
        <v>439.10285836188712</v>
      </c>
      <c r="G622" s="1">
        <f t="shared" si="45"/>
        <v>456.98052113441781</v>
      </c>
    </row>
    <row r="623" spans="3:7">
      <c r="C623">
        <v>59.2</v>
      </c>
      <c r="D623">
        <f t="shared" si="43"/>
        <v>6.0846793338104792</v>
      </c>
      <c r="E623">
        <f t="shared" si="44"/>
        <v>6.1246661259097186</v>
      </c>
      <c r="F623" s="1">
        <f t="shared" si="45"/>
        <v>439.07899230876421</v>
      </c>
      <c r="G623" s="1">
        <f t="shared" si="45"/>
        <v>456.99210997020066</v>
      </c>
    </row>
    <row r="624" spans="3:7">
      <c r="C624">
        <v>59.300000000000004</v>
      </c>
      <c r="D624">
        <f t="shared" si="43"/>
        <v>6.0846249034415489</v>
      </c>
      <c r="E624">
        <f t="shared" si="44"/>
        <v>6.1246914423714252</v>
      </c>
      <c r="F624" s="1">
        <f t="shared" si="45"/>
        <v>439.0550937276335</v>
      </c>
      <c r="G624" s="1">
        <f t="shared" si="45"/>
        <v>457.00367953990258</v>
      </c>
    </row>
    <row r="625" spans="3:7">
      <c r="C625">
        <v>59.400000000000006</v>
      </c>
      <c r="D625">
        <f t="shared" si="43"/>
        <v>6.0845703962914026</v>
      </c>
      <c r="E625">
        <f t="shared" si="44"/>
        <v>6.1247167161768985</v>
      </c>
      <c r="F625" s="1">
        <f t="shared" si="45"/>
        <v>439.03116273792813</v>
      </c>
      <c r="G625" s="1">
        <f t="shared" si="45"/>
        <v>457.01522990796013</v>
      </c>
    </row>
    <row r="626" spans="3:7">
      <c r="C626">
        <v>59.5</v>
      </c>
      <c r="D626">
        <f t="shared" si="43"/>
        <v>6.084515812618343</v>
      </c>
      <c r="E626">
        <f t="shared" si="44"/>
        <v>6.1247419474696434</v>
      </c>
      <c r="F626" s="1">
        <f t="shared" si="45"/>
        <v>439.00719945848607</v>
      </c>
      <c r="G626" s="1">
        <f t="shared" si="45"/>
        <v>457.02676113848815</v>
      </c>
    </row>
    <row r="627" spans="3:7">
      <c r="C627">
        <v>59.6</v>
      </c>
      <c r="D627">
        <f t="shared" si="43"/>
        <v>6.084461152679375</v>
      </c>
      <c r="E627">
        <f t="shared" si="44"/>
        <v>6.124767136392439</v>
      </c>
      <c r="F627" s="1">
        <f t="shared" si="45"/>
        <v>438.98320400755813</v>
      </c>
      <c r="G627" s="1">
        <f t="shared" si="45"/>
        <v>457.03827329527877</v>
      </c>
    </row>
    <row r="628" spans="3:7">
      <c r="C628">
        <v>59.7</v>
      </c>
      <c r="D628">
        <f t="shared" si="43"/>
        <v>6.0844064167302108</v>
      </c>
      <c r="E628">
        <f t="shared" si="44"/>
        <v>6.1247922830873476</v>
      </c>
      <c r="F628" s="1">
        <f t="shared" si="45"/>
        <v>438.95917650280973</v>
      </c>
      <c r="G628" s="1">
        <f t="shared" si="45"/>
        <v>457.04976644180562</v>
      </c>
    </row>
    <row r="629" spans="3:7">
      <c r="C629">
        <v>59.800000000000004</v>
      </c>
      <c r="D629">
        <f t="shared" si="43"/>
        <v>6.0843516050252777</v>
      </c>
      <c r="E629">
        <f t="shared" si="44"/>
        <v>6.1248173876957184</v>
      </c>
      <c r="F629" s="1">
        <f t="shared" si="45"/>
        <v>438.93511706132512</v>
      </c>
      <c r="G629" s="1">
        <f t="shared" si="45"/>
        <v>457.06124064122514</v>
      </c>
    </row>
    <row r="630" spans="3:7">
      <c r="C630">
        <v>59.900000000000006</v>
      </c>
      <c r="D630">
        <f t="shared" si="43"/>
        <v>6.0842967178177281</v>
      </c>
      <c r="E630">
        <f t="shared" si="44"/>
        <v>6.1248424503581909</v>
      </c>
      <c r="F630" s="1">
        <f t="shared" si="45"/>
        <v>438.91102579961125</v>
      </c>
      <c r="G630" s="1">
        <f t="shared" si="45"/>
        <v>457.07269595637831</v>
      </c>
    </row>
    <row r="631" spans="3:7">
      <c r="C631">
        <v>60</v>
      </c>
      <c r="D631">
        <f t="shared" si="43"/>
        <v>6.0842417553594466</v>
      </c>
      <c r="E631">
        <f t="shared" si="44"/>
        <v>6.1248674712147011</v>
      </c>
      <c r="F631" s="1">
        <f t="shared" si="45"/>
        <v>438.88690283360125</v>
      </c>
      <c r="G631" s="1">
        <f t="shared" si="45"/>
        <v>457.08413244979346</v>
      </c>
    </row>
    <row r="632" spans="3:7">
      <c r="C632">
        <v>60.1</v>
      </c>
      <c r="D632">
        <f t="shared" si="43"/>
        <v>6.0841867179010611</v>
      </c>
      <c r="E632">
        <f t="shared" si="44"/>
        <v>6.124892450404487</v>
      </c>
      <c r="F632" s="1">
        <f t="shared" si="45"/>
        <v>438.86274827865941</v>
      </c>
      <c r="G632" s="1">
        <f t="shared" si="45"/>
        <v>457.09555018368832</v>
      </c>
    </row>
    <row r="633" spans="3:7">
      <c r="C633">
        <v>60.2</v>
      </c>
      <c r="D633">
        <f t="shared" si="43"/>
        <v>6.0841316056919492</v>
      </c>
      <c r="E633">
        <f t="shared" si="44"/>
        <v>6.1249173880660912</v>
      </c>
      <c r="F633" s="1">
        <f t="shared" si="45"/>
        <v>438.83856224958373</v>
      </c>
      <c r="G633" s="1">
        <f t="shared" si="45"/>
        <v>457.10694921997163</v>
      </c>
    </row>
    <row r="634" spans="3:7">
      <c r="C634">
        <v>60.300000000000004</v>
      </c>
      <c r="D634">
        <f t="shared" si="43"/>
        <v>6.0840764189802448</v>
      </c>
      <c r="E634">
        <f t="shared" si="44"/>
        <v>6.1249422843373669</v>
      </c>
      <c r="F634" s="1">
        <f t="shared" si="45"/>
        <v>438.81434486060925</v>
      </c>
      <c r="G634" s="1">
        <f t="shared" si="45"/>
        <v>457.11832962024562</v>
      </c>
    </row>
    <row r="635" spans="3:7">
      <c r="C635">
        <v>60.400000000000006</v>
      </c>
      <c r="D635">
        <f t="shared" si="43"/>
        <v>6.0840211580128507</v>
      </c>
      <c r="E635">
        <f t="shared" si="44"/>
        <v>6.1249671393554808</v>
      </c>
      <c r="F635" s="1">
        <f t="shared" si="45"/>
        <v>438.79009622541355</v>
      </c>
      <c r="G635" s="1">
        <f t="shared" si="45"/>
        <v>457.12969144580711</v>
      </c>
    </row>
    <row r="636" spans="3:7">
      <c r="C636">
        <v>60.5</v>
      </c>
      <c r="D636">
        <f t="shared" si="43"/>
        <v>6.0839658230354434</v>
      </c>
      <c r="E636">
        <f t="shared" si="44"/>
        <v>6.1249919532569219</v>
      </c>
      <c r="F636" s="1">
        <f t="shared" si="45"/>
        <v>438.76581645711877</v>
      </c>
      <c r="G636" s="1">
        <f t="shared" si="45"/>
        <v>457.14103475765177</v>
      </c>
    </row>
    <row r="637" spans="3:7">
      <c r="C637">
        <v>60.6</v>
      </c>
      <c r="D637">
        <f t="shared" si="43"/>
        <v>6.0839104142924825</v>
      </c>
      <c r="E637">
        <f t="shared" si="44"/>
        <v>6.125016726177499</v>
      </c>
      <c r="F637" s="1">
        <f t="shared" si="45"/>
        <v>438.74150566829599</v>
      </c>
      <c r="G637" s="1">
        <f t="shared" si="45"/>
        <v>457.15235961647272</v>
      </c>
    </row>
    <row r="638" spans="3:7">
      <c r="C638">
        <v>60.7</v>
      </c>
      <c r="D638">
        <f t="shared" si="43"/>
        <v>6.0838549320272168</v>
      </c>
      <c r="E638">
        <f t="shared" si="44"/>
        <v>6.1250414582523511</v>
      </c>
      <c r="F638" s="1">
        <f t="shared" si="45"/>
        <v>438.71716397096799</v>
      </c>
      <c r="G638" s="1">
        <f t="shared" si="45"/>
        <v>457.1636660826652</v>
      </c>
    </row>
    <row r="639" spans="3:7">
      <c r="C639">
        <v>60.800000000000004</v>
      </c>
      <c r="D639">
        <f t="shared" si="43"/>
        <v>6.0837993764816973</v>
      </c>
      <c r="E639">
        <f t="shared" si="44"/>
        <v>6.1250661496159511</v>
      </c>
      <c r="F639" s="1">
        <f t="shared" si="45"/>
        <v>438.69279147661467</v>
      </c>
      <c r="G639" s="1">
        <f t="shared" si="45"/>
        <v>457.17495421632822</v>
      </c>
    </row>
    <row r="640" spans="3:7">
      <c r="C640">
        <v>60.900000000000006</v>
      </c>
      <c r="D640">
        <f t="shared" si="43"/>
        <v>6.0837437478967775</v>
      </c>
      <c r="E640">
        <f t="shared" si="44"/>
        <v>6.1250908004021074</v>
      </c>
      <c r="F640" s="1">
        <f t="shared" si="45"/>
        <v>438.66838829617382</v>
      </c>
      <c r="G640" s="1">
        <f t="shared" si="45"/>
        <v>457.18622407726554</v>
      </c>
    </row>
    <row r="641" spans="3:7">
      <c r="C641">
        <v>61</v>
      </c>
      <c r="D641">
        <f t="shared" si="43"/>
        <v>6.0836880465121297</v>
      </c>
      <c r="E641">
        <f t="shared" si="44"/>
        <v>6.1251154107439696</v>
      </c>
      <c r="F641" s="1">
        <f t="shared" si="45"/>
        <v>438.64395454004779</v>
      </c>
      <c r="G641" s="1">
        <f t="shared" si="45"/>
        <v>457.19747572498767</v>
      </c>
    </row>
    <row r="642" spans="3:7">
      <c r="C642">
        <v>61.1</v>
      </c>
      <c r="D642">
        <f t="shared" si="43"/>
        <v>6.0836322725662439</v>
      </c>
      <c r="E642">
        <f t="shared" si="44"/>
        <v>6.1251399807740325</v>
      </c>
      <c r="F642" s="1">
        <f t="shared" si="45"/>
        <v>438.6194903181036</v>
      </c>
      <c r="G642" s="1">
        <f t="shared" si="45"/>
        <v>457.20870921871398</v>
      </c>
    </row>
    <row r="643" spans="3:7">
      <c r="C643">
        <v>61.2</v>
      </c>
      <c r="D643">
        <f t="shared" si="43"/>
        <v>6.0835764262964434</v>
      </c>
      <c r="E643">
        <f t="shared" si="44"/>
        <v>6.1251645106241437</v>
      </c>
      <c r="F643" s="1">
        <f t="shared" si="45"/>
        <v>438.59499573967929</v>
      </c>
      <c r="G643" s="1">
        <f t="shared" si="45"/>
        <v>457.21992461737608</v>
      </c>
    </row>
    <row r="644" spans="3:7">
      <c r="C644">
        <v>61.300000000000004</v>
      </c>
      <c r="D644">
        <f t="shared" si="43"/>
        <v>6.0835205079388883</v>
      </c>
      <c r="E644">
        <f t="shared" si="44"/>
        <v>6.1251890004255021</v>
      </c>
      <c r="F644" s="1">
        <f t="shared" si="45"/>
        <v>438.57047091358606</v>
      </c>
      <c r="G644" s="1">
        <f t="shared" si="45"/>
        <v>457.23112197961711</v>
      </c>
    </row>
    <row r="645" spans="3:7">
      <c r="C645">
        <v>61.400000000000006</v>
      </c>
      <c r="D645">
        <f t="shared" si="43"/>
        <v>6.0834645177285838</v>
      </c>
      <c r="E645">
        <f t="shared" si="44"/>
        <v>6.1252134503086664</v>
      </c>
      <c r="F645" s="1">
        <f t="shared" si="45"/>
        <v>438.54591594811149</v>
      </c>
      <c r="G645" s="1">
        <f t="shared" si="45"/>
        <v>457.24230136379538</v>
      </c>
    </row>
    <row r="646" spans="3:7">
      <c r="C646">
        <v>61.5</v>
      </c>
      <c r="D646">
        <f t="shared" si="43"/>
        <v>6.0834084558993871</v>
      </c>
      <c r="E646">
        <f t="shared" si="44"/>
        <v>6.1252378604035567</v>
      </c>
      <c r="F646" s="1">
        <f t="shared" si="45"/>
        <v>438.52133095102312</v>
      </c>
      <c r="G646" s="1">
        <f t="shared" si="45"/>
        <v>457.25346282798512</v>
      </c>
    </row>
    <row r="647" spans="3:7">
      <c r="C647">
        <v>61.6</v>
      </c>
      <c r="D647">
        <f t="shared" si="43"/>
        <v>6.083352322684016</v>
      </c>
      <c r="E647">
        <f t="shared" si="44"/>
        <v>6.1252622308394615</v>
      </c>
      <c r="F647" s="1">
        <f t="shared" si="45"/>
        <v>438.49671602957187</v>
      </c>
      <c r="G647" s="1">
        <f t="shared" si="45"/>
        <v>457.26460642997995</v>
      </c>
    </row>
    <row r="648" spans="3:7">
      <c r="C648">
        <v>61.7</v>
      </c>
      <c r="D648">
        <f t="shared" si="43"/>
        <v>6.0832961183140561</v>
      </c>
      <c r="E648">
        <f t="shared" si="44"/>
        <v>6.1252865617450398</v>
      </c>
      <c r="F648" s="1">
        <f t="shared" si="45"/>
        <v>438.47207129049542</v>
      </c>
      <c r="G648" s="1">
        <f t="shared" si="45"/>
        <v>457.27573222729308</v>
      </c>
    </row>
    <row r="649" spans="3:7">
      <c r="C649">
        <v>61.800000000000004</v>
      </c>
      <c r="D649">
        <f t="shared" si="43"/>
        <v>6.0832398430199683</v>
      </c>
      <c r="E649">
        <f t="shared" si="44"/>
        <v>6.1253108532483242</v>
      </c>
      <c r="F649" s="1">
        <f t="shared" si="45"/>
        <v>438.44739684002172</v>
      </c>
      <c r="G649" s="1">
        <f t="shared" si="45"/>
        <v>457.28684027715946</v>
      </c>
    </row>
    <row r="650" spans="3:7">
      <c r="C650">
        <v>61.900000000000006</v>
      </c>
      <c r="D650">
        <f t="shared" si="43"/>
        <v>6.0831834970310945</v>
      </c>
      <c r="E650">
        <f t="shared" si="44"/>
        <v>6.1253351054767275</v>
      </c>
      <c r="F650" s="1">
        <f t="shared" si="45"/>
        <v>438.42269278387141</v>
      </c>
      <c r="G650" s="1">
        <f t="shared" si="45"/>
        <v>457.29793063653807</v>
      </c>
    </row>
    <row r="651" spans="3:7">
      <c r="C651">
        <v>62</v>
      </c>
      <c r="D651">
        <f t="shared" si="43"/>
        <v>6.0831270805756672</v>
      </c>
      <c r="E651">
        <f t="shared" si="44"/>
        <v>6.1253593185570461</v>
      </c>
      <c r="F651" s="1">
        <f t="shared" si="45"/>
        <v>438.39795922726199</v>
      </c>
      <c r="G651" s="1">
        <f t="shared" si="45"/>
        <v>457.30900336211397</v>
      </c>
    </row>
    <row r="652" spans="3:7">
      <c r="C652">
        <v>62.1</v>
      </c>
      <c r="D652">
        <f t="shared" si="43"/>
        <v>6.0830705938808149</v>
      </c>
      <c r="E652">
        <f t="shared" si="44"/>
        <v>6.1253834926154607</v>
      </c>
      <c r="F652" s="1">
        <f t="shared" si="45"/>
        <v>438.37319627491053</v>
      </c>
      <c r="G652" s="1">
        <f t="shared" si="45"/>
        <v>457.32005851029811</v>
      </c>
    </row>
    <row r="653" spans="3:7">
      <c r="C653">
        <v>62.2</v>
      </c>
      <c r="D653">
        <f t="shared" si="43"/>
        <v>6.0830140371725685</v>
      </c>
      <c r="E653">
        <f t="shared" si="44"/>
        <v>6.1254076277775464</v>
      </c>
      <c r="F653" s="1">
        <f t="shared" si="45"/>
        <v>438.34840403103624</v>
      </c>
      <c r="G653" s="1">
        <f t="shared" si="45"/>
        <v>457.33109613723224</v>
      </c>
    </row>
    <row r="654" spans="3:7">
      <c r="C654">
        <v>62.300000000000004</v>
      </c>
      <c r="D654">
        <f t="shared" si="43"/>
        <v>6.0829574106758724</v>
      </c>
      <c r="E654">
        <f t="shared" si="44"/>
        <v>6.125431724168271</v>
      </c>
      <c r="F654" s="1">
        <f t="shared" si="45"/>
        <v>438.32358259936558</v>
      </c>
      <c r="G654" s="1">
        <f t="shared" si="45"/>
        <v>457.3421162987878</v>
      </c>
    </row>
    <row r="655" spans="3:7">
      <c r="C655">
        <v>62.400000000000006</v>
      </c>
      <c r="D655">
        <f t="shared" si="43"/>
        <v>6.0829007146145857</v>
      </c>
      <c r="E655">
        <f t="shared" si="44"/>
        <v>6.1254557819120006</v>
      </c>
      <c r="F655" s="1">
        <f t="shared" si="45"/>
        <v>438.29873208313302</v>
      </c>
      <c r="G655" s="1">
        <f t="shared" si="45"/>
        <v>457.35311905056858</v>
      </c>
    </row>
    <row r="656" spans="3:7">
      <c r="C656">
        <v>62.5</v>
      </c>
      <c r="D656">
        <f t="shared" si="43"/>
        <v>6.0828439492114939</v>
      </c>
      <c r="E656">
        <f t="shared" si="44"/>
        <v>6.1254798011325047</v>
      </c>
      <c r="F656" s="1">
        <f t="shared" si="45"/>
        <v>438.27385258508571</v>
      </c>
      <c r="G656" s="1">
        <f t="shared" si="45"/>
        <v>457.36410444791312</v>
      </c>
    </row>
    <row r="657" spans="3:7">
      <c r="C657">
        <v>62.6</v>
      </c>
      <c r="D657">
        <f t="shared" si="43"/>
        <v>6.0827871146883137</v>
      </c>
      <c r="E657">
        <f t="shared" si="44"/>
        <v>6.1255037819529603</v>
      </c>
      <c r="F657" s="1">
        <f t="shared" si="45"/>
        <v>438.24894420748626</v>
      </c>
      <c r="G657" s="1">
        <f t="shared" si="45"/>
        <v>457.37507254589622</v>
      </c>
    </row>
    <row r="658" spans="3:7">
      <c r="C658">
        <v>62.7</v>
      </c>
      <c r="D658">
        <f t="shared" si="43"/>
        <v>6.0827302112656998</v>
      </c>
      <c r="E658">
        <f t="shared" si="44"/>
        <v>6.125527724495953</v>
      </c>
      <c r="F658" s="1">
        <f t="shared" si="45"/>
        <v>438.22400705211544</v>
      </c>
      <c r="G658" s="1">
        <f t="shared" si="45"/>
        <v>457.38602339932953</v>
      </c>
    </row>
    <row r="659" spans="3:7">
      <c r="C659">
        <v>62.800000000000004</v>
      </c>
      <c r="D659">
        <f t="shared" si="43"/>
        <v>6.0826732391632525</v>
      </c>
      <c r="E659">
        <f t="shared" si="44"/>
        <v>6.1255516288834819</v>
      </c>
      <c r="F659" s="1">
        <f t="shared" si="45"/>
        <v>438.19904122027555</v>
      </c>
      <c r="G659" s="1">
        <f t="shared" si="45"/>
        <v>457.39695706276393</v>
      </c>
    </row>
    <row r="660" spans="3:7">
      <c r="C660">
        <v>62.900000000000006</v>
      </c>
      <c r="D660">
        <f t="shared" si="43"/>
        <v>6.0826161985995224</v>
      </c>
      <c r="E660">
        <f t="shared" si="44"/>
        <v>6.1255754952369657</v>
      </c>
      <c r="F660" s="1">
        <f t="shared" si="45"/>
        <v>438.17404681279265</v>
      </c>
      <c r="G660" s="1">
        <f t="shared" si="45"/>
        <v>457.40787359049193</v>
      </c>
    </row>
    <row r="661" spans="3:7">
      <c r="C661">
        <v>63</v>
      </c>
      <c r="D661">
        <f t="shared" si="43"/>
        <v>6.0825590897920216</v>
      </c>
      <c r="E661">
        <f t="shared" si="44"/>
        <v>6.1255993236772426</v>
      </c>
      <c r="F661" s="1">
        <f t="shared" si="45"/>
        <v>438.14902393002166</v>
      </c>
      <c r="G661" s="1">
        <f t="shared" si="45"/>
        <v>457.41877303654786</v>
      </c>
    </row>
    <row r="662" spans="3:7">
      <c r="C662">
        <v>63.1</v>
      </c>
      <c r="D662">
        <f t="shared" si="43"/>
        <v>6.0825019129572233</v>
      </c>
      <c r="E662">
        <f t="shared" si="44"/>
        <v>6.1256231143245774</v>
      </c>
      <c r="F662" s="1">
        <f t="shared" si="45"/>
        <v>438.12397267184605</v>
      </c>
      <c r="G662" s="1">
        <f t="shared" si="45"/>
        <v>457.42965545471088</v>
      </c>
    </row>
    <row r="663" spans="3:7">
      <c r="C663">
        <v>63.2</v>
      </c>
      <c r="D663">
        <f t="shared" si="43"/>
        <v>6.0824446683105755</v>
      </c>
      <c r="E663">
        <f t="shared" si="44"/>
        <v>6.1256468672986619</v>
      </c>
      <c r="F663" s="1">
        <f t="shared" si="45"/>
        <v>438.09889313768389</v>
      </c>
      <c r="G663" s="1">
        <f t="shared" si="45"/>
        <v>457.44052089850516</v>
      </c>
    </row>
    <row r="664" spans="3:7">
      <c r="C664">
        <v>63.300000000000004</v>
      </c>
      <c r="D664">
        <f t="shared" si="43"/>
        <v>6.0823873560665032</v>
      </c>
      <c r="E664">
        <f t="shared" si="44"/>
        <v>6.1256705827186213</v>
      </c>
      <c r="F664" s="1">
        <f t="shared" si="45"/>
        <v>438.07378542648905</v>
      </c>
      <c r="G664" s="1">
        <f t="shared" si="45"/>
        <v>457.45136942120286</v>
      </c>
    </row>
    <row r="665" spans="3:7">
      <c r="C665">
        <v>63.400000000000006</v>
      </c>
      <c r="D665">
        <f t="shared" si="43"/>
        <v>6.082329976438416</v>
      </c>
      <c r="E665">
        <f t="shared" si="44"/>
        <v>6.1256942607030176</v>
      </c>
      <c r="F665" s="1">
        <f t="shared" si="45"/>
        <v>438.04864963675459</v>
      </c>
      <c r="G665" s="1">
        <f t="shared" si="45"/>
        <v>457.46220107582542</v>
      </c>
    </row>
    <row r="666" spans="3:7">
      <c r="C666">
        <v>63.5</v>
      </c>
      <c r="D666">
        <f t="shared" si="43"/>
        <v>6.082272529638713</v>
      </c>
      <c r="E666">
        <f t="shared" si="44"/>
        <v>6.1257179013698497</v>
      </c>
      <c r="F666" s="1">
        <f t="shared" si="45"/>
        <v>438.0234858665147</v>
      </c>
      <c r="G666" s="1">
        <f t="shared" si="45"/>
        <v>457.47301591514383</v>
      </c>
    </row>
    <row r="667" spans="3:7">
      <c r="C667">
        <v>63.6</v>
      </c>
      <c r="D667">
        <f t="shared" si="43"/>
        <v>6.082215015878794</v>
      </c>
      <c r="E667">
        <f t="shared" si="44"/>
        <v>6.1257415048365607</v>
      </c>
      <c r="F667" s="1">
        <f t="shared" si="45"/>
        <v>437.99829421334994</v>
      </c>
      <c r="G667" s="1">
        <f t="shared" si="45"/>
        <v>457.4838139916817</v>
      </c>
    </row>
    <row r="668" spans="3:7">
      <c r="C668">
        <v>63.7</v>
      </c>
      <c r="D668">
        <f t="shared" si="43"/>
        <v>6.0821574353690595</v>
      </c>
      <c r="E668">
        <f t="shared" si="44"/>
        <v>6.1257650712200418</v>
      </c>
      <c r="F668" s="1">
        <f t="shared" si="45"/>
        <v>437.97307477438738</v>
      </c>
      <c r="G668" s="1">
        <f t="shared" si="45"/>
        <v>457.494595357717</v>
      </c>
    </row>
    <row r="669" spans="3:7">
      <c r="C669">
        <v>63.800000000000004</v>
      </c>
      <c r="D669">
        <f t="shared" si="43"/>
        <v>6.0820997883189198</v>
      </c>
      <c r="E669">
        <f t="shared" si="44"/>
        <v>6.1257886006366311</v>
      </c>
      <c r="F669" s="1">
        <f t="shared" si="45"/>
        <v>437.94782764630423</v>
      </c>
      <c r="G669" s="1">
        <f t="shared" si="45"/>
        <v>457.50536006528171</v>
      </c>
    </row>
    <row r="670" spans="3:7">
      <c r="C670">
        <v>63.900000000000006</v>
      </c>
      <c r="D670">
        <f t="shared" si="43"/>
        <v>6.0820420749368038</v>
      </c>
      <c r="E670">
        <f t="shared" si="44"/>
        <v>6.1258120932021223</v>
      </c>
      <c r="F670" s="1">
        <f t="shared" si="45"/>
        <v>437.92255292533224</v>
      </c>
      <c r="G670" s="1">
        <f t="shared" si="45"/>
        <v>457.51610816616534</v>
      </c>
    </row>
    <row r="671" spans="3:7">
      <c r="C671">
        <v>64</v>
      </c>
      <c r="D671">
        <f t="shared" si="43"/>
        <v>6.0819842954301615</v>
      </c>
      <c r="E671">
        <f t="shared" si="44"/>
        <v>6.1258355490317644</v>
      </c>
      <c r="F671" s="1">
        <f t="shared" si="45"/>
        <v>437.89725070725854</v>
      </c>
      <c r="G671" s="1">
        <f t="shared" si="45"/>
        <v>457.52683971191516</v>
      </c>
    </row>
    <row r="672" spans="3:7">
      <c r="C672">
        <v>64.099999999999994</v>
      </c>
      <c r="D672">
        <f t="shared" ref="D672:D735" si="46">($I$5*LN(C672)+$I$6*C672)+6.03369445217945</f>
        <v>6.0819264500054686</v>
      </c>
      <c r="E672">
        <f t="shared" ref="E672:E735" si="47">($J$5*LN(C672)+$J$6*C672)+6.06345230278137</f>
        <v>6.1258589682402693</v>
      </c>
      <c r="F672" s="1">
        <f t="shared" ref="F672:G735" si="48">EXP(D672)</f>
        <v>437.87192108742789</v>
      </c>
      <c r="G672" s="1">
        <f t="shared" si="48"/>
        <v>457.5375547538394</v>
      </c>
    </row>
    <row r="673" spans="3:7">
      <c r="C673">
        <v>64.2</v>
      </c>
      <c r="D673">
        <f t="shared" si="46"/>
        <v>6.0818685388682399</v>
      </c>
      <c r="E673">
        <f t="shared" si="47"/>
        <v>6.1258823509418079</v>
      </c>
      <c r="F673" s="1">
        <f t="shared" si="48"/>
        <v>437.84656416074853</v>
      </c>
      <c r="G673" s="1">
        <f t="shared" si="48"/>
        <v>457.54825334300534</v>
      </c>
    </row>
    <row r="674" spans="3:7">
      <c r="C674">
        <v>64.300000000000011</v>
      </c>
      <c r="D674">
        <f t="shared" si="46"/>
        <v>6.0818105622230263</v>
      </c>
      <c r="E674">
        <f t="shared" si="47"/>
        <v>6.1259056972500234</v>
      </c>
      <c r="F674" s="1">
        <f t="shared" si="48"/>
        <v>437.82118002169091</v>
      </c>
      <c r="G674" s="1">
        <f t="shared" si="48"/>
        <v>457.55893553024572</v>
      </c>
    </row>
    <row r="675" spans="3:7">
      <c r="C675">
        <v>64.400000000000006</v>
      </c>
      <c r="D675">
        <f t="shared" si="46"/>
        <v>6.0817525202734286</v>
      </c>
      <c r="E675">
        <f t="shared" si="47"/>
        <v>6.1259290072780246</v>
      </c>
      <c r="F675" s="1">
        <f t="shared" si="48"/>
        <v>437.79576876429388</v>
      </c>
      <c r="G675" s="1">
        <f t="shared" si="48"/>
        <v>457.5696013661551</v>
      </c>
    </row>
    <row r="676" spans="3:7">
      <c r="C676">
        <v>64.5</v>
      </c>
      <c r="D676">
        <f t="shared" si="46"/>
        <v>6.0816944132220963</v>
      </c>
      <c r="E676">
        <f t="shared" si="47"/>
        <v>6.1259522811383951</v>
      </c>
      <c r="F676" s="1">
        <f t="shared" si="48"/>
        <v>437.77033048216413</v>
      </c>
      <c r="G676" s="1">
        <f t="shared" si="48"/>
        <v>457.58025090109447</v>
      </c>
    </row>
    <row r="677" spans="3:7">
      <c r="C677">
        <v>64.599999999999994</v>
      </c>
      <c r="D677">
        <f t="shared" si="46"/>
        <v>6.0816362412707408</v>
      </c>
      <c r="E677">
        <f t="shared" si="47"/>
        <v>6.1259755189431981</v>
      </c>
      <c r="F677" s="1">
        <f t="shared" si="48"/>
        <v>437.74486526848222</v>
      </c>
      <c r="G677" s="1">
        <f t="shared" si="48"/>
        <v>457.59088418519326</v>
      </c>
    </row>
    <row r="678" spans="3:7">
      <c r="C678">
        <v>64.7</v>
      </c>
      <c r="D678">
        <f t="shared" si="46"/>
        <v>6.0815780046201349</v>
      </c>
      <c r="E678">
        <f t="shared" si="47"/>
        <v>6.1259987208039721</v>
      </c>
      <c r="F678" s="1">
        <f t="shared" si="48"/>
        <v>437.71937321600217</v>
      </c>
      <c r="G678" s="1">
        <f t="shared" si="48"/>
        <v>457.60150126834714</v>
      </c>
    </row>
    <row r="679" spans="3:7">
      <c r="C679">
        <v>64.800000000000011</v>
      </c>
      <c r="D679">
        <f t="shared" si="46"/>
        <v>6.0815197034701223</v>
      </c>
      <c r="E679">
        <f t="shared" si="47"/>
        <v>6.1260218868317429</v>
      </c>
      <c r="F679" s="1">
        <f t="shared" si="48"/>
        <v>437.69385441705577</v>
      </c>
      <c r="G679" s="1">
        <f t="shared" si="48"/>
        <v>457.61210220022372</v>
      </c>
    </row>
    <row r="680" spans="3:7">
      <c r="C680">
        <v>64.900000000000006</v>
      </c>
      <c r="D680">
        <f t="shared" si="46"/>
        <v>6.0814613380196212</v>
      </c>
      <c r="E680">
        <f t="shared" si="47"/>
        <v>6.1260450171370202</v>
      </c>
      <c r="F680" s="1">
        <f t="shared" si="48"/>
        <v>437.66830896355435</v>
      </c>
      <c r="G680" s="1">
        <f t="shared" si="48"/>
        <v>457.62268703026092</v>
      </c>
    </row>
    <row r="681" spans="3:7">
      <c r="C681">
        <v>65</v>
      </c>
      <c r="D681">
        <f t="shared" si="46"/>
        <v>6.0814029084666323</v>
      </c>
      <c r="E681">
        <f t="shared" si="47"/>
        <v>6.1260681118298042</v>
      </c>
      <c r="F681" s="1">
        <f t="shared" si="48"/>
        <v>437.64273694699227</v>
      </c>
      <c r="G681" s="1">
        <f t="shared" si="48"/>
        <v>457.63325580766974</v>
      </c>
    </row>
    <row r="682" spans="3:7">
      <c r="C682">
        <v>65.099999999999994</v>
      </c>
      <c r="D682">
        <f t="shared" si="46"/>
        <v>6.0813444150082425</v>
      </c>
      <c r="E682">
        <f t="shared" si="47"/>
        <v>6.1260911710195876</v>
      </c>
      <c r="F682" s="1">
        <f t="shared" si="48"/>
        <v>437.61713845844838</v>
      </c>
      <c r="G682" s="1">
        <f t="shared" si="48"/>
        <v>457.64380858143534</v>
      </c>
    </row>
    <row r="683" spans="3:7">
      <c r="C683">
        <v>65.2</v>
      </c>
      <c r="D683">
        <f t="shared" si="46"/>
        <v>6.0812858578406308</v>
      </c>
      <c r="E683">
        <f t="shared" si="47"/>
        <v>6.1261141948153588</v>
      </c>
      <c r="F683" s="1">
        <f t="shared" si="48"/>
        <v>437.59151358858912</v>
      </c>
      <c r="G683" s="1">
        <f t="shared" si="48"/>
        <v>457.65434540031839</v>
      </c>
    </row>
    <row r="684" spans="3:7">
      <c r="C684">
        <v>65.300000000000011</v>
      </c>
      <c r="D684">
        <f t="shared" si="46"/>
        <v>6.0812272371590748</v>
      </c>
      <c r="E684">
        <f t="shared" si="47"/>
        <v>6.1261371833256053</v>
      </c>
      <c r="F684" s="1">
        <f t="shared" si="48"/>
        <v>437.56586242767105</v>
      </c>
      <c r="G684" s="1">
        <f t="shared" si="48"/>
        <v>457.66486631285659</v>
      </c>
    </row>
    <row r="685" spans="3:7">
      <c r="C685">
        <v>65.400000000000006</v>
      </c>
      <c r="D685">
        <f t="shared" si="46"/>
        <v>6.0811685531579549</v>
      </c>
      <c r="E685">
        <f t="shared" si="47"/>
        <v>6.1261601366583172</v>
      </c>
      <c r="F685" s="1">
        <f t="shared" si="48"/>
        <v>437.54018506554286</v>
      </c>
      <c r="G685" s="1">
        <f t="shared" si="48"/>
        <v>457.6753713673661</v>
      </c>
    </row>
    <row r="686" spans="3:7">
      <c r="C686">
        <v>65.5</v>
      </c>
      <c r="D686">
        <f t="shared" si="46"/>
        <v>6.0811098060307627</v>
      </c>
      <c r="E686">
        <f t="shared" si="47"/>
        <v>6.1261830549209879</v>
      </c>
      <c r="F686" s="1">
        <f t="shared" si="48"/>
        <v>437.51448159164914</v>
      </c>
      <c r="G686" s="1">
        <f t="shared" si="48"/>
        <v>457.68586061194225</v>
      </c>
    </row>
    <row r="687" spans="3:7">
      <c r="C687">
        <v>65.599999999999994</v>
      </c>
      <c r="D687">
        <f t="shared" si="46"/>
        <v>6.0810509959701013</v>
      </c>
      <c r="E687">
        <f t="shared" si="47"/>
        <v>6.12620593822062</v>
      </c>
      <c r="F687" s="1">
        <f t="shared" si="48"/>
        <v>437.48875209503058</v>
      </c>
      <c r="G687" s="1">
        <f t="shared" si="48"/>
        <v>457.69633409446146</v>
      </c>
    </row>
    <row r="688" spans="3:7">
      <c r="C688">
        <v>65.7</v>
      </c>
      <c r="D688">
        <f t="shared" si="46"/>
        <v>6.0809921231676949</v>
      </c>
      <c r="E688">
        <f t="shared" si="47"/>
        <v>6.1262287866637282</v>
      </c>
      <c r="F688" s="1">
        <f t="shared" si="48"/>
        <v>437.46299666432805</v>
      </c>
      <c r="G688" s="1">
        <f t="shared" si="48"/>
        <v>457.7067918625832</v>
      </c>
    </row>
    <row r="689" spans="3:7">
      <c r="C689">
        <v>65.800000000000011</v>
      </c>
      <c r="D689">
        <f t="shared" si="46"/>
        <v>6.0809331878143942</v>
      </c>
      <c r="E689">
        <f t="shared" si="47"/>
        <v>6.1262516003563388</v>
      </c>
      <c r="F689" s="1">
        <f t="shared" si="48"/>
        <v>437.43721538778544</v>
      </c>
      <c r="G689" s="1">
        <f t="shared" si="48"/>
        <v>457.71723396374955</v>
      </c>
    </row>
    <row r="690" spans="3:7">
      <c r="C690">
        <v>65.900000000000006</v>
      </c>
      <c r="D690">
        <f t="shared" si="46"/>
        <v>6.0808741901001788</v>
      </c>
      <c r="E690">
        <f t="shared" si="47"/>
        <v>6.1262743794039967</v>
      </c>
      <c r="F690" s="1">
        <f t="shared" si="48"/>
        <v>437.41140835325035</v>
      </c>
      <c r="G690" s="1">
        <f t="shared" si="48"/>
        <v>457.72766044518806</v>
      </c>
    </row>
    <row r="691" spans="3:7">
      <c r="C691">
        <v>66</v>
      </c>
      <c r="D691">
        <f t="shared" si="46"/>
        <v>6.0808151302141633</v>
      </c>
      <c r="E691">
        <f t="shared" si="47"/>
        <v>6.1262971239117663</v>
      </c>
      <c r="F691" s="1">
        <f t="shared" si="48"/>
        <v>437.38557564817694</v>
      </c>
      <c r="G691" s="1">
        <f t="shared" si="48"/>
        <v>457.73807135391246</v>
      </c>
    </row>
    <row r="692" spans="3:7">
      <c r="C692">
        <v>66.099999999999994</v>
      </c>
      <c r="D692">
        <f t="shared" si="46"/>
        <v>6.0807560083446059</v>
      </c>
      <c r="E692">
        <f t="shared" si="47"/>
        <v>6.1263198339842342</v>
      </c>
      <c r="F692" s="1">
        <f t="shared" si="48"/>
        <v>437.35971735962988</v>
      </c>
      <c r="G692" s="1">
        <f t="shared" si="48"/>
        <v>457.74846673672374</v>
      </c>
    </row>
    <row r="693" spans="3:7">
      <c r="C693">
        <v>66.2</v>
      </c>
      <c r="D693">
        <f t="shared" si="46"/>
        <v>6.0806968246789097</v>
      </c>
      <c r="E693">
        <f t="shared" si="47"/>
        <v>6.1263425097255144</v>
      </c>
      <c r="F693" s="1">
        <f t="shared" si="48"/>
        <v>437.33383357428488</v>
      </c>
      <c r="G693" s="1">
        <f t="shared" si="48"/>
        <v>457.75884664021243</v>
      </c>
    </row>
    <row r="694" spans="3:7">
      <c r="C694">
        <v>66.300000000000011</v>
      </c>
      <c r="D694">
        <f t="shared" si="46"/>
        <v>6.0806375794036294</v>
      </c>
      <c r="E694">
        <f t="shared" si="47"/>
        <v>6.1263651512392467</v>
      </c>
      <c r="F694" s="1">
        <f t="shared" si="48"/>
        <v>437.30792437843166</v>
      </c>
      <c r="G694" s="1">
        <f t="shared" si="48"/>
        <v>457.76921111075796</v>
      </c>
    </row>
    <row r="695" spans="3:7">
      <c r="C695">
        <v>66.400000000000006</v>
      </c>
      <c r="D695">
        <f t="shared" si="46"/>
        <v>6.0805782727044742</v>
      </c>
      <c r="E695">
        <f t="shared" si="47"/>
        <v>6.1263877586286055</v>
      </c>
      <c r="F695" s="1">
        <f t="shared" si="48"/>
        <v>437.28198985797536</v>
      </c>
      <c r="G695" s="1">
        <f t="shared" si="48"/>
        <v>457.77956019453245</v>
      </c>
    </row>
    <row r="696" spans="3:7">
      <c r="C696">
        <v>66.5</v>
      </c>
      <c r="D696">
        <f t="shared" si="46"/>
        <v>6.0805189047663184</v>
      </c>
      <c r="E696">
        <f t="shared" si="47"/>
        <v>6.126410331996297</v>
      </c>
      <c r="F696" s="1">
        <f t="shared" si="48"/>
        <v>437.25603009844122</v>
      </c>
      <c r="G696" s="1">
        <f t="shared" si="48"/>
        <v>457.78989393749958</v>
      </c>
    </row>
    <row r="697" spans="3:7">
      <c r="C697">
        <v>66.599999999999994</v>
      </c>
      <c r="D697">
        <f t="shared" si="46"/>
        <v>6.0804594757732016</v>
      </c>
      <c r="E697">
        <f t="shared" si="47"/>
        <v>6.1264328714445648</v>
      </c>
      <c r="F697" s="1">
        <f t="shared" si="48"/>
        <v>437.23004518497441</v>
      </c>
      <c r="G697" s="1">
        <f t="shared" si="48"/>
        <v>457.80021238541718</v>
      </c>
    </row>
    <row r="698" spans="3:7">
      <c r="C698">
        <v>66.7</v>
      </c>
      <c r="D698">
        <f t="shared" si="46"/>
        <v>6.0803999859083326</v>
      </c>
      <c r="E698">
        <f t="shared" si="47"/>
        <v>6.1264553770751933</v>
      </c>
      <c r="F698" s="1">
        <f t="shared" si="48"/>
        <v>437.2040352023426</v>
      </c>
      <c r="G698" s="1">
        <f t="shared" si="48"/>
        <v>457.81051558383831</v>
      </c>
    </row>
    <row r="699" spans="3:7">
      <c r="C699">
        <v>66.800000000000011</v>
      </c>
      <c r="D699">
        <f t="shared" si="46"/>
        <v>6.0803404353541</v>
      </c>
      <c r="E699">
        <f t="shared" si="47"/>
        <v>6.1264778489895084</v>
      </c>
      <c r="F699" s="1">
        <f t="shared" si="48"/>
        <v>437.17800023493959</v>
      </c>
      <c r="G699" s="1">
        <f t="shared" si="48"/>
        <v>457.82080357811208</v>
      </c>
    </row>
    <row r="700" spans="3:7">
      <c r="C700">
        <v>66.900000000000006</v>
      </c>
      <c r="D700">
        <f t="shared" si="46"/>
        <v>6.0802808242920729</v>
      </c>
      <c r="E700">
        <f t="shared" si="47"/>
        <v>6.1265002872883825</v>
      </c>
      <c r="F700" s="1">
        <f t="shared" si="48"/>
        <v>437.15194036678668</v>
      </c>
      <c r="G700" s="1">
        <f t="shared" si="48"/>
        <v>457.83107641338557</v>
      </c>
    </row>
    <row r="701" spans="3:7">
      <c r="C701">
        <v>67</v>
      </c>
      <c r="D701">
        <f t="shared" si="46"/>
        <v>6.0802211529030057</v>
      </c>
      <c r="E701">
        <f t="shared" si="47"/>
        <v>6.1265226920722338</v>
      </c>
      <c r="F701" s="1">
        <f t="shared" si="48"/>
        <v>437.12585568153401</v>
      </c>
      <c r="G701" s="1">
        <f t="shared" si="48"/>
        <v>457.84133413460358</v>
      </c>
    </row>
    <row r="702" spans="3:7">
      <c r="C702">
        <v>67.099999999999994</v>
      </c>
      <c r="D702">
        <f t="shared" si="46"/>
        <v>6.0801614213668458</v>
      </c>
      <c r="E702">
        <f t="shared" si="47"/>
        <v>6.1265450634410339</v>
      </c>
      <c r="F702" s="1">
        <f t="shared" si="48"/>
        <v>437.09974626246452</v>
      </c>
      <c r="G702" s="1">
        <f t="shared" si="48"/>
        <v>457.85157678651211</v>
      </c>
    </row>
    <row r="703" spans="3:7">
      <c r="C703">
        <v>67.2</v>
      </c>
      <c r="D703">
        <f t="shared" si="46"/>
        <v>6.0801016298627362</v>
      </c>
      <c r="E703">
        <f t="shared" si="47"/>
        <v>6.1265674014943059</v>
      </c>
      <c r="F703" s="1">
        <f t="shared" si="48"/>
        <v>437.07361219249503</v>
      </c>
      <c r="G703" s="1">
        <f t="shared" si="48"/>
        <v>457.86180441365724</v>
      </c>
    </row>
    <row r="704" spans="3:7">
      <c r="C704">
        <v>67.300000000000011</v>
      </c>
      <c r="D704">
        <f t="shared" si="46"/>
        <v>6.0800417785690186</v>
      </c>
      <c r="E704">
        <f t="shared" si="47"/>
        <v>6.1265897063311296</v>
      </c>
      <c r="F704" s="1">
        <f t="shared" si="48"/>
        <v>437.04745355417748</v>
      </c>
      <c r="G704" s="1">
        <f t="shared" si="48"/>
        <v>457.8720170603878</v>
      </c>
    </row>
    <row r="705" spans="3:7">
      <c r="C705">
        <v>67.400000000000006</v>
      </c>
      <c r="D705">
        <f t="shared" si="46"/>
        <v>6.0799818676632427</v>
      </c>
      <c r="E705">
        <f t="shared" si="47"/>
        <v>6.1266119780501436</v>
      </c>
      <c r="F705" s="1">
        <f t="shared" si="48"/>
        <v>437.02127042970318</v>
      </c>
      <c r="G705" s="1">
        <f t="shared" si="48"/>
        <v>457.88221477085597</v>
      </c>
    </row>
    <row r="706" spans="3:7">
      <c r="C706">
        <v>67.5</v>
      </c>
      <c r="D706">
        <f t="shared" si="46"/>
        <v>6.0799218973221691</v>
      </c>
      <c r="E706">
        <f t="shared" si="47"/>
        <v>6.1266342167495464</v>
      </c>
      <c r="F706" s="1">
        <f t="shared" si="48"/>
        <v>436.9950629009042</v>
      </c>
      <c r="G706" s="1">
        <f t="shared" si="48"/>
        <v>457.89239758901806</v>
      </c>
    </row>
    <row r="707" spans="3:7">
      <c r="C707">
        <v>67.599999999999994</v>
      </c>
      <c r="D707">
        <f t="shared" si="46"/>
        <v>6.0798618677217711</v>
      </c>
      <c r="E707">
        <f t="shared" si="47"/>
        <v>6.1266564225271036</v>
      </c>
      <c r="F707" s="1">
        <f t="shared" si="48"/>
        <v>436.96883104925399</v>
      </c>
      <c r="G707" s="1">
        <f t="shared" si="48"/>
        <v>457.90256555863749</v>
      </c>
    </row>
    <row r="708" spans="3:7">
      <c r="C708">
        <v>67.7</v>
      </c>
      <c r="D708">
        <f t="shared" si="46"/>
        <v>6.0798017790372425</v>
      </c>
      <c r="E708">
        <f t="shared" si="47"/>
        <v>6.1266785954801426</v>
      </c>
      <c r="F708" s="1">
        <f t="shared" si="48"/>
        <v>436.94257495587118</v>
      </c>
      <c r="G708" s="1">
        <f t="shared" si="48"/>
        <v>457.91271872328247</v>
      </c>
    </row>
    <row r="709" spans="3:7">
      <c r="C709">
        <v>67.800000000000011</v>
      </c>
      <c r="D709">
        <f t="shared" si="46"/>
        <v>6.0797416314430013</v>
      </c>
      <c r="E709">
        <f t="shared" si="47"/>
        <v>6.1267007357055645</v>
      </c>
      <c r="F709" s="1">
        <f t="shared" si="48"/>
        <v>436.916294701521</v>
      </c>
      <c r="G709" s="1">
        <f t="shared" si="48"/>
        <v>457.92285712633139</v>
      </c>
    </row>
    <row r="710" spans="3:7">
      <c r="C710">
        <v>67.900000000000006</v>
      </c>
      <c r="D710">
        <f t="shared" si="46"/>
        <v>6.0796814251126952</v>
      </c>
      <c r="E710">
        <f t="shared" si="47"/>
        <v>6.1267228432998397</v>
      </c>
      <c r="F710" s="1">
        <f t="shared" si="48"/>
        <v>436.88999036661778</v>
      </c>
      <c r="G710" s="1">
        <f t="shared" si="48"/>
        <v>457.93298081097083</v>
      </c>
    </row>
    <row r="711" spans="3:7">
      <c r="C711">
        <v>68</v>
      </c>
      <c r="D711">
        <f t="shared" si="46"/>
        <v>6.0796211602192045</v>
      </c>
      <c r="E711">
        <f t="shared" si="47"/>
        <v>6.1267449183590115</v>
      </c>
      <c r="F711" s="1">
        <f t="shared" si="48"/>
        <v>436.86366203122634</v>
      </c>
      <c r="G711" s="1">
        <f t="shared" si="48"/>
        <v>457.94308982019703</v>
      </c>
    </row>
    <row r="712" spans="3:7">
      <c r="C712">
        <v>68.099999999999994</v>
      </c>
      <c r="D712">
        <f t="shared" si="46"/>
        <v>6.0795608369346477</v>
      </c>
      <c r="E712">
        <f t="shared" si="47"/>
        <v>6.1267669609787019</v>
      </c>
      <c r="F712" s="1">
        <f t="shared" si="48"/>
        <v>436.8373097750644</v>
      </c>
      <c r="G712" s="1">
        <f t="shared" si="48"/>
        <v>457.9531841968186</v>
      </c>
    </row>
    <row r="713" spans="3:7">
      <c r="C713">
        <v>68.2</v>
      </c>
      <c r="D713">
        <f t="shared" si="46"/>
        <v>6.0795004554303844</v>
      </c>
      <c r="E713">
        <f t="shared" si="47"/>
        <v>6.1267889712541113</v>
      </c>
      <c r="F713" s="1">
        <f t="shared" si="48"/>
        <v>436.81093367750407</v>
      </c>
      <c r="G713" s="1">
        <f t="shared" si="48"/>
        <v>457.96326398345644</v>
      </c>
    </row>
    <row r="714" spans="3:7">
      <c r="C714">
        <v>68.300000000000011</v>
      </c>
      <c r="D714">
        <f t="shared" si="46"/>
        <v>6.0794400158770223</v>
      </c>
      <c r="E714">
        <f t="shared" si="47"/>
        <v>6.1268109492800207</v>
      </c>
      <c r="F714" s="1">
        <f t="shared" si="48"/>
        <v>436.78453381757481</v>
      </c>
      <c r="G714" s="1">
        <f t="shared" si="48"/>
        <v>457.97332922254446</v>
      </c>
    </row>
    <row r="715" spans="3:7">
      <c r="C715">
        <v>68.400000000000006</v>
      </c>
      <c r="D715">
        <f t="shared" si="46"/>
        <v>6.0793795184444193</v>
      </c>
      <c r="E715">
        <f t="shared" si="47"/>
        <v>6.1268328951507973</v>
      </c>
      <c r="F715" s="1">
        <f t="shared" si="48"/>
        <v>436.75811027396446</v>
      </c>
      <c r="G715" s="1">
        <f t="shared" si="48"/>
        <v>457.98337995633239</v>
      </c>
    </row>
    <row r="716" spans="3:7">
      <c r="C716">
        <v>68.5</v>
      </c>
      <c r="D716">
        <f t="shared" si="46"/>
        <v>6.0793189633016906</v>
      </c>
      <c r="E716">
        <f t="shared" si="47"/>
        <v>6.1268548089603927</v>
      </c>
      <c r="F716" s="1">
        <f t="shared" si="48"/>
        <v>436.73166312502246</v>
      </c>
      <c r="G716" s="1">
        <f t="shared" si="48"/>
        <v>457.99341622688462</v>
      </c>
    </row>
    <row r="717" spans="3:7">
      <c r="C717">
        <v>68.599999999999994</v>
      </c>
      <c r="D717">
        <f t="shared" si="46"/>
        <v>6.0792583506172093</v>
      </c>
      <c r="E717">
        <f t="shared" si="47"/>
        <v>6.1268766908023471</v>
      </c>
      <c r="F717" s="1">
        <f t="shared" si="48"/>
        <v>436.70519244875999</v>
      </c>
      <c r="G717" s="1">
        <f t="shared" si="48"/>
        <v>458.00343807608255</v>
      </c>
    </row>
    <row r="718" spans="3:7">
      <c r="C718">
        <v>68.7</v>
      </c>
      <c r="D718">
        <f t="shared" si="46"/>
        <v>6.0791976805586145</v>
      </c>
      <c r="E718">
        <f t="shared" si="47"/>
        <v>6.126898540769794</v>
      </c>
      <c r="F718" s="1">
        <f t="shared" si="48"/>
        <v>436.67869832285368</v>
      </c>
      <c r="G718" s="1">
        <f t="shared" si="48"/>
        <v>458.0134455456261</v>
      </c>
    </row>
    <row r="719" spans="3:7">
      <c r="C719">
        <v>68.800000000000011</v>
      </c>
      <c r="D719">
        <f t="shared" si="46"/>
        <v>6.079136953292811</v>
      </c>
      <c r="E719">
        <f t="shared" si="47"/>
        <v>6.1269203589554593</v>
      </c>
      <c r="F719" s="1">
        <f t="shared" si="48"/>
        <v>436.6521808246456</v>
      </c>
      <c r="G719" s="1">
        <f t="shared" si="48"/>
        <v>458.02343867703382</v>
      </c>
    </row>
    <row r="720" spans="3:7">
      <c r="C720">
        <v>68.900000000000006</v>
      </c>
      <c r="D720">
        <f t="shared" si="46"/>
        <v>6.0790761689859796</v>
      </c>
      <c r="E720">
        <f t="shared" si="47"/>
        <v>6.1269421454516637</v>
      </c>
      <c r="F720" s="1">
        <f t="shared" si="48"/>
        <v>436.62564003114778</v>
      </c>
      <c r="G720" s="1">
        <f t="shared" si="48"/>
        <v>458.03341751164362</v>
      </c>
    </row>
    <row r="721" spans="3:7">
      <c r="C721">
        <v>69</v>
      </c>
      <c r="D721">
        <f t="shared" si="46"/>
        <v>6.0790153278035763</v>
      </c>
      <c r="E721">
        <f t="shared" si="47"/>
        <v>6.1269639003503285</v>
      </c>
      <c r="F721" s="1">
        <f t="shared" si="48"/>
        <v>436.59907601904189</v>
      </c>
      <c r="G721" s="1">
        <f t="shared" si="48"/>
        <v>458.04338209061547</v>
      </c>
    </row>
    <row r="722" spans="3:7">
      <c r="C722">
        <v>69.099999999999994</v>
      </c>
      <c r="D722">
        <f t="shared" si="46"/>
        <v>6.078954429910338</v>
      </c>
      <c r="E722">
        <f t="shared" si="47"/>
        <v>6.1269856237429741</v>
      </c>
      <c r="F722" s="1">
        <f t="shared" si="48"/>
        <v>436.57248886468153</v>
      </c>
      <c r="G722" s="1">
        <f t="shared" si="48"/>
        <v>458.0533324549308</v>
      </c>
    </row>
    <row r="723" spans="3:7">
      <c r="C723">
        <v>69.2</v>
      </c>
      <c r="D723">
        <f t="shared" si="46"/>
        <v>6.0788934754702879</v>
      </c>
      <c r="E723">
        <f t="shared" si="47"/>
        <v>6.1270073157207241</v>
      </c>
      <c r="F723" s="1">
        <f t="shared" si="48"/>
        <v>436.54587864409535</v>
      </c>
      <c r="G723" s="1">
        <f t="shared" si="48"/>
        <v>458.06326864539415</v>
      </c>
    </row>
    <row r="724" spans="3:7">
      <c r="C724">
        <v>69.300000000000011</v>
      </c>
      <c r="D724">
        <f t="shared" si="46"/>
        <v>6.0788324646467382</v>
      </c>
      <c r="E724">
        <f t="shared" si="47"/>
        <v>6.1270289763743078</v>
      </c>
      <c r="F724" s="1">
        <f t="shared" si="48"/>
        <v>436.51924543298736</v>
      </c>
      <c r="G724" s="1">
        <f t="shared" si="48"/>
        <v>458.07319070263441</v>
      </c>
    </row>
    <row r="725" spans="3:7">
      <c r="C725">
        <v>69.400000000000006</v>
      </c>
      <c r="D725">
        <f t="shared" si="46"/>
        <v>6.0787713976022948</v>
      </c>
      <c r="E725">
        <f t="shared" si="47"/>
        <v>6.1270506057940608</v>
      </c>
      <c r="F725" s="1">
        <f t="shared" si="48"/>
        <v>436.49258930673977</v>
      </c>
      <c r="G725" s="1">
        <f t="shared" si="48"/>
        <v>458.08309866710511</v>
      </c>
    </row>
    <row r="726" spans="3:7">
      <c r="C726">
        <v>69.5</v>
      </c>
      <c r="D726">
        <f t="shared" si="46"/>
        <v>6.0787102744988601</v>
      </c>
      <c r="E726">
        <f t="shared" si="47"/>
        <v>6.1270722040699308</v>
      </c>
      <c r="F726" s="1">
        <f t="shared" si="48"/>
        <v>436.46591034041404</v>
      </c>
      <c r="G726" s="1">
        <f t="shared" si="48"/>
        <v>458.09299257908685</v>
      </c>
    </row>
    <row r="727" spans="3:7">
      <c r="C727">
        <v>69.599999999999994</v>
      </c>
      <c r="D727">
        <f t="shared" si="46"/>
        <v>6.0786490954976404</v>
      </c>
      <c r="E727">
        <f t="shared" si="47"/>
        <v>6.1270937712914755</v>
      </c>
      <c r="F727" s="1">
        <f t="shared" si="48"/>
        <v>436.43920860875397</v>
      </c>
      <c r="G727" s="1">
        <f t="shared" si="48"/>
        <v>458.10287247868644</v>
      </c>
    </row>
    <row r="728" spans="3:7">
      <c r="C728">
        <v>69.7</v>
      </c>
      <c r="D728">
        <f t="shared" si="46"/>
        <v>6.0785878607591446</v>
      </c>
      <c r="E728">
        <f t="shared" si="47"/>
        <v>6.127115307547867</v>
      </c>
      <c r="F728" s="1">
        <f t="shared" si="48"/>
        <v>436.41248418618534</v>
      </c>
      <c r="G728" s="1">
        <f t="shared" si="48"/>
        <v>458.11273840583908</v>
      </c>
    </row>
    <row r="729" spans="3:7">
      <c r="C729">
        <v>69.800000000000011</v>
      </c>
      <c r="D729">
        <f t="shared" si="46"/>
        <v>6.078526570443195</v>
      </c>
      <c r="E729">
        <f t="shared" si="47"/>
        <v>6.1271368129278949</v>
      </c>
      <c r="F729" s="1">
        <f t="shared" si="48"/>
        <v>436.38573714682082</v>
      </c>
      <c r="G729" s="1">
        <f t="shared" si="48"/>
        <v>458.12259040030915</v>
      </c>
    </row>
    <row r="730" spans="3:7">
      <c r="C730">
        <v>69.900000000000006</v>
      </c>
      <c r="D730">
        <f t="shared" si="46"/>
        <v>6.0784652247089239</v>
      </c>
      <c r="E730">
        <f t="shared" si="47"/>
        <v>6.1271582875199657</v>
      </c>
      <c r="F730" s="1">
        <f t="shared" si="48"/>
        <v>436.35896756445834</v>
      </c>
      <c r="G730" s="1">
        <f t="shared" si="48"/>
        <v>458.13242850169064</v>
      </c>
    </row>
    <row r="731" spans="3:7">
      <c r="C731">
        <v>70</v>
      </c>
      <c r="D731">
        <f t="shared" si="46"/>
        <v>6.0784038237147824</v>
      </c>
      <c r="E731">
        <f t="shared" si="47"/>
        <v>6.1271797314121104</v>
      </c>
      <c r="F731" s="1">
        <f t="shared" si="48"/>
        <v>436.33217551258508</v>
      </c>
      <c r="G731" s="1">
        <f t="shared" si="48"/>
        <v>458.14225274941009</v>
      </c>
    </row>
    <row r="732" spans="3:7">
      <c r="C732">
        <v>70.099999999999994</v>
      </c>
      <c r="D732">
        <f t="shared" si="46"/>
        <v>6.0783423676185446</v>
      </c>
      <c r="E732">
        <f t="shared" si="47"/>
        <v>6.1272011446919779</v>
      </c>
      <c r="F732" s="1">
        <f t="shared" si="48"/>
        <v>436.30536106437921</v>
      </c>
      <c r="G732" s="1">
        <f t="shared" si="48"/>
        <v>458.15206318272374</v>
      </c>
    </row>
    <row r="733" spans="3:7">
      <c r="C733">
        <v>70.2</v>
      </c>
      <c r="D733">
        <f t="shared" si="46"/>
        <v>6.0782808565773081</v>
      </c>
      <c r="E733">
        <f t="shared" si="47"/>
        <v>6.1272225274468459</v>
      </c>
      <c r="F733" s="1">
        <f t="shared" si="48"/>
        <v>436.27852429271042</v>
      </c>
      <c r="G733" s="1">
        <f t="shared" si="48"/>
        <v>458.16185984072246</v>
      </c>
    </row>
    <row r="734" spans="3:7">
      <c r="C734">
        <v>70.300000000000011</v>
      </c>
      <c r="D734">
        <f t="shared" si="46"/>
        <v>6.0782192907474988</v>
      </c>
      <c r="E734">
        <f t="shared" si="47"/>
        <v>6.1272438797636193</v>
      </c>
      <c r="F734" s="1">
        <f t="shared" si="48"/>
        <v>436.25166527014187</v>
      </c>
      <c r="G734" s="1">
        <f t="shared" si="48"/>
        <v>458.17164276233092</v>
      </c>
    </row>
    <row r="735" spans="3:7">
      <c r="C735">
        <v>70.400000000000006</v>
      </c>
      <c r="D735">
        <f t="shared" si="46"/>
        <v>6.0781576702848783</v>
      </c>
      <c r="E735">
        <f t="shared" si="47"/>
        <v>6.1272652017288296</v>
      </c>
      <c r="F735" s="1">
        <f t="shared" si="48"/>
        <v>436.2247840689335</v>
      </c>
      <c r="G735" s="1">
        <f t="shared" si="48"/>
        <v>458.18141198630741</v>
      </c>
    </row>
    <row r="736" spans="3:7">
      <c r="C736">
        <v>70.5</v>
      </c>
      <c r="D736">
        <f t="shared" ref="D736:D799" si="49">($I$5*LN(C736)+$I$6*C736)+6.03369445217945</f>
        <v>6.0780959953445421</v>
      </c>
      <c r="E736">
        <f t="shared" ref="E736:E799" si="50">($J$5*LN(C736)+$J$6*C736)+6.06345230278137</f>
        <v>6.1272864934286426</v>
      </c>
      <c r="F736" s="1">
        <f t="shared" ref="F736:G799" si="51">EXP(D736)</f>
        <v>436.19788076104135</v>
      </c>
      <c r="G736" s="1">
        <f t="shared" si="51"/>
        <v>458.19116755124719</v>
      </c>
    </row>
    <row r="737" spans="3:7">
      <c r="C737">
        <v>70.599999999999994</v>
      </c>
      <c r="D737">
        <f t="shared" si="49"/>
        <v>6.0780342660809286</v>
      </c>
      <c r="E737">
        <f t="shared" si="50"/>
        <v>6.1273077549488573</v>
      </c>
      <c r="F737" s="1">
        <f t="shared" si="51"/>
        <v>436.17095541812154</v>
      </c>
      <c r="G737" s="1">
        <f t="shared" si="51"/>
        <v>458.20090949558221</v>
      </c>
    </row>
    <row r="738" spans="3:7">
      <c r="C738">
        <v>70.7</v>
      </c>
      <c r="D738">
        <f t="shared" si="49"/>
        <v>6.0779724826478185</v>
      </c>
      <c r="E738">
        <f t="shared" si="50"/>
        <v>6.1273289863749074</v>
      </c>
      <c r="F738" s="1">
        <f t="shared" si="51"/>
        <v>436.14400811153001</v>
      </c>
      <c r="G738" s="1">
        <f t="shared" si="51"/>
        <v>458.21063785758139</v>
      </c>
    </row>
    <row r="739" spans="3:7">
      <c r="C739">
        <v>70.800000000000011</v>
      </c>
      <c r="D739">
        <f t="shared" si="49"/>
        <v>6.0779106451983411</v>
      </c>
      <c r="E739">
        <f t="shared" si="50"/>
        <v>6.1273501877918646</v>
      </c>
      <c r="F739" s="1">
        <f t="shared" si="51"/>
        <v>436.11703891232543</v>
      </c>
      <c r="G739" s="1">
        <f t="shared" si="51"/>
        <v>458.22035267535239</v>
      </c>
    </row>
    <row r="740" spans="3:7">
      <c r="C740">
        <v>70.900000000000006</v>
      </c>
      <c r="D740">
        <f t="shared" si="49"/>
        <v>6.0778487538849779</v>
      </c>
      <c r="E740">
        <f t="shared" si="50"/>
        <v>6.1273713592844405</v>
      </c>
      <c r="F740" s="1">
        <f t="shared" si="51"/>
        <v>436.09004789127056</v>
      </c>
      <c r="G740" s="1">
        <f t="shared" si="51"/>
        <v>458.23005398684251</v>
      </c>
    </row>
    <row r="741" spans="3:7">
      <c r="C741">
        <v>71</v>
      </c>
      <c r="D741">
        <f t="shared" si="49"/>
        <v>6.0777868088595657</v>
      </c>
      <c r="E741">
        <f t="shared" si="50"/>
        <v>6.1273925009369892</v>
      </c>
      <c r="F741" s="1">
        <f t="shared" si="51"/>
        <v>436.06303511883397</v>
      </c>
      <c r="G741" s="1">
        <f t="shared" si="51"/>
        <v>458.23974182983937</v>
      </c>
    </row>
    <row r="742" spans="3:7">
      <c r="C742">
        <v>71.099999999999994</v>
      </c>
      <c r="D742">
        <f t="shared" si="49"/>
        <v>6.0777248102732981</v>
      </c>
      <c r="E742">
        <f t="shared" si="50"/>
        <v>6.1274136128335073</v>
      </c>
      <c r="F742" s="1">
        <f t="shared" si="51"/>
        <v>436.03600066519067</v>
      </c>
      <c r="G742" s="1">
        <f t="shared" si="51"/>
        <v>458.24941624197157</v>
      </c>
    </row>
    <row r="743" spans="3:7">
      <c r="C743">
        <v>71.2</v>
      </c>
      <c r="D743">
        <f t="shared" si="49"/>
        <v>6.077662758276734</v>
      </c>
      <c r="E743">
        <f t="shared" si="50"/>
        <v>6.1274346950576382</v>
      </c>
      <c r="F743" s="1">
        <f t="shared" si="51"/>
        <v>436.00894460022562</v>
      </c>
      <c r="G743" s="1">
        <f t="shared" si="51"/>
        <v>458.25907726071017</v>
      </c>
    </row>
    <row r="744" spans="3:7">
      <c r="C744">
        <v>71.300000000000011</v>
      </c>
      <c r="D744">
        <f t="shared" si="49"/>
        <v>6.0776006530197968</v>
      </c>
      <c r="E744">
        <f t="shared" si="50"/>
        <v>6.1274557476926734</v>
      </c>
      <c r="F744" s="1">
        <f t="shared" si="51"/>
        <v>435.98186699353391</v>
      </c>
      <c r="G744" s="1">
        <f t="shared" si="51"/>
        <v>458.26872492336935</v>
      </c>
    </row>
    <row r="745" spans="3:7">
      <c r="C745">
        <v>71.400000000000006</v>
      </c>
      <c r="D745">
        <f t="shared" si="49"/>
        <v>6.0775384946517796</v>
      </c>
      <c r="E745">
        <f t="shared" si="50"/>
        <v>6.127476770821553</v>
      </c>
      <c r="F745" s="1">
        <f t="shared" si="51"/>
        <v>435.95476791442252</v>
      </c>
      <c r="G745" s="1">
        <f t="shared" si="51"/>
        <v>458.27835926710651</v>
      </c>
    </row>
    <row r="746" spans="3:7">
      <c r="C746">
        <v>71.5</v>
      </c>
      <c r="D746">
        <f t="shared" si="49"/>
        <v>6.0774762833213494</v>
      </c>
      <c r="E746">
        <f t="shared" si="50"/>
        <v>6.1274977645268693</v>
      </c>
      <c r="F746" s="1">
        <f t="shared" si="51"/>
        <v>435.92764743191253</v>
      </c>
      <c r="G746" s="1">
        <f t="shared" si="51"/>
        <v>458.28798032892439</v>
      </c>
    </row>
    <row r="747" spans="3:7">
      <c r="C747">
        <v>71.599999999999994</v>
      </c>
      <c r="D747">
        <f t="shared" si="49"/>
        <v>6.0774140191765484</v>
      </c>
      <c r="E747">
        <f t="shared" si="50"/>
        <v>6.1275187288908688</v>
      </c>
      <c r="F747" s="1">
        <f t="shared" si="51"/>
        <v>435.90050561473987</v>
      </c>
      <c r="G747" s="1">
        <f t="shared" si="51"/>
        <v>458.29758814567111</v>
      </c>
    </row>
    <row r="748" spans="3:7">
      <c r="C748">
        <v>71.7</v>
      </c>
      <c r="D748">
        <f t="shared" si="49"/>
        <v>6.0773517023648003</v>
      </c>
      <c r="E748">
        <f t="shared" si="50"/>
        <v>6.1275396639954529</v>
      </c>
      <c r="F748" s="1">
        <f t="shared" si="51"/>
        <v>435.87334253135771</v>
      </c>
      <c r="G748" s="1">
        <f t="shared" si="51"/>
        <v>458.30718275404126</v>
      </c>
    </row>
    <row r="749" spans="3:7">
      <c r="C749">
        <v>71.800000000000011</v>
      </c>
      <c r="D749">
        <f t="shared" si="49"/>
        <v>6.0772893330329127</v>
      </c>
      <c r="E749">
        <f t="shared" si="50"/>
        <v>6.1275605699221822</v>
      </c>
      <c r="F749" s="1">
        <f t="shared" si="51"/>
        <v>435.84615824993801</v>
      </c>
      <c r="G749" s="1">
        <f t="shared" si="51"/>
        <v>458.31676419057754</v>
      </c>
    </row>
    <row r="750" spans="3:7">
      <c r="C750">
        <v>71.900000000000006</v>
      </c>
      <c r="D750">
        <f t="shared" si="49"/>
        <v>6.0772269113270792</v>
      </c>
      <c r="E750">
        <f t="shared" si="50"/>
        <v>6.1275814467522745</v>
      </c>
      <c r="F750" s="1">
        <f t="shared" si="51"/>
        <v>435.81895283837196</v>
      </c>
      <c r="G750" s="1">
        <f t="shared" si="51"/>
        <v>458.32633249166952</v>
      </c>
    </row>
    <row r="751" spans="3:7">
      <c r="C751">
        <v>72</v>
      </c>
      <c r="D751">
        <f t="shared" si="49"/>
        <v>6.0771644373928835</v>
      </c>
      <c r="E751">
        <f t="shared" si="50"/>
        <v>6.1276022945666107</v>
      </c>
      <c r="F751" s="1">
        <f t="shared" si="51"/>
        <v>435.79172636427245</v>
      </c>
      <c r="G751" s="1">
        <f t="shared" si="51"/>
        <v>458.33588769355686</v>
      </c>
    </row>
    <row r="752" spans="3:7">
      <c r="C752">
        <v>72.099999999999994</v>
      </c>
      <c r="D752">
        <f t="shared" si="49"/>
        <v>6.077101911375304</v>
      </c>
      <c r="E752">
        <f t="shared" si="50"/>
        <v>6.1276231134457335</v>
      </c>
      <c r="F752" s="1">
        <f t="shared" si="51"/>
        <v>435.76447889497553</v>
      </c>
      <c r="G752" s="1">
        <f t="shared" si="51"/>
        <v>458.34542983232842</v>
      </c>
    </row>
    <row r="753" spans="3:7">
      <c r="C753">
        <v>72.2</v>
      </c>
      <c r="D753">
        <f t="shared" si="49"/>
        <v>6.0770393334187167</v>
      </c>
      <c r="E753">
        <f t="shared" si="50"/>
        <v>6.1276439034698509</v>
      </c>
      <c r="F753" s="1">
        <f t="shared" si="51"/>
        <v>435.73721049754215</v>
      </c>
      <c r="G753" s="1">
        <f t="shared" si="51"/>
        <v>458.35495894392358</v>
      </c>
    </row>
    <row r="754" spans="3:7">
      <c r="C754">
        <v>72.300000000000011</v>
      </c>
      <c r="D754">
        <f t="shared" si="49"/>
        <v>6.0769767036668974</v>
      </c>
      <c r="E754">
        <f t="shared" si="50"/>
        <v>6.1276646647188402</v>
      </c>
      <c r="F754" s="1">
        <f t="shared" si="51"/>
        <v>435.70992123875891</v>
      </c>
      <c r="G754" s="1">
        <f t="shared" si="51"/>
        <v>458.36447506413464</v>
      </c>
    </row>
    <row r="755" spans="3:7">
      <c r="C755">
        <v>72.400000000000006</v>
      </c>
      <c r="D755">
        <f t="shared" si="49"/>
        <v>6.0769140222630247</v>
      </c>
      <c r="E755">
        <f t="shared" si="50"/>
        <v>6.1276853972722449</v>
      </c>
      <c r="F755" s="1">
        <f t="shared" si="51"/>
        <v>435.68261118513959</v>
      </c>
      <c r="G755" s="1">
        <f t="shared" si="51"/>
        <v>458.37397822860481</v>
      </c>
    </row>
    <row r="756" spans="3:7">
      <c r="C756">
        <v>72.5</v>
      </c>
      <c r="D756">
        <f t="shared" si="49"/>
        <v>6.0768512893496869</v>
      </c>
      <c r="E756">
        <f t="shared" si="50"/>
        <v>6.1277061012092791</v>
      </c>
      <c r="F756" s="1">
        <f t="shared" si="51"/>
        <v>435.6552804029281</v>
      </c>
      <c r="G756" s="1">
        <f t="shared" si="51"/>
        <v>458.38346847283054</v>
      </c>
    </row>
    <row r="757" spans="3:7">
      <c r="C757">
        <v>72.599999999999994</v>
      </c>
      <c r="D757">
        <f t="shared" si="49"/>
        <v>6.0767885050688806</v>
      </c>
      <c r="E757">
        <f t="shared" si="50"/>
        <v>6.1277267766088306</v>
      </c>
      <c r="F757" s="1">
        <f t="shared" si="51"/>
        <v>435.62792895809793</v>
      </c>
      <c r="G757" s="1">
        <f t="shared" si="51"/>
        <v>458.39294583216275</v>
      </c>
    </row>
    <row r="758" spans="3:7">
      <c r="C758">
        <v>72.7</v>
      </c>
      <c r="D758">
        <f t="shared" si="49"/>
        <v>6.0767256695620162</v>
      </c>
      <c r="E758">
        <f t="shared" si="50"/>
        <v>6.1277474235494616</v>
      </c>
      <c r="F758" s="1">
        <f t="shared" si="51"/>
        <v>435.60055691635466</v>
      </c>
      <c r="G758" s="1">
        <f t="shared" si="51"/>
        <v>458.4024103418073</v>
      </c>
    </row>
    <row r="759" spans="3:7">
      <c r="C759">
        <v>72.800000000000011</v>
      </c>
      <c r="D759">
        <f t="shared" si="49"/>
        <v>6.0766627829699216</v>
      </c>
      <c r="E759">
        <f t="shared" si="50"/>
        <v>6.127768042109409</v>
      </c>
      <c r="F759" s="1">
        <f t="shared" si="51"/>
        <v>435.57316434313748</v>
      </c>
      <c r="G759" s="1">
        <f t="shared" si="51"/>
        <v>458.4118620368248</v>
      </c>
    </row>
    <row r="760" spans="3:7">
      <c r="C760">
        <v>72.900000000000006</v>
      </c>
      <c r="D760">
        <f t="shared" si="49"/>
        <v>6.0765998454328445</v>
      </c>
      <c r="E760">
        <f t="shared" si="50"/>
        <v>6.1277886323665891</v>
      </c>
      <c r="F760" s="1">
        <f t="shared" si="51"/>
        <v>435.54575130362048</v>
      </c>
      <c r="G760" s="1">
        <f t="shared" si="51"/>
        <v>458.42130095213304</v>
      </c>
    </row>
    <row r="761" spans="3:7">
      <c r="C761">
        <v>73</v>
      </c>
      <c r="D761">
        <f t="shared" si="49"/>
        <v>6.0765368570904563</v>
      </c>
      <c r="E761">
        <f t="shared" si="50"/>
        <v>6.1278091943985951</v>
      </c>
      <c r="F761" s="1">
        <f t="shared" si="51"/>
        <v>435.51831786271418</v>
      </c>
      <c r="G761" s="1">
        <f t="shared" si="51"/>
        <v>458.43072712250574</v>
      </c>
    </row>
    <row r="762" spans="3:7">
      <c r="C762">
        <v>73.099999999999994</v>
      </c>
      <c r="D762">
        <f t="shared" si="49"/>
        <v>6.0764738180818547</v>
      </c>
      <c r="E762">
        <f t="shared" si="50"/>
        <v>6.1278297282827054</v>
      </c>
      <c r="F762" s="1">
        <f t="shared" si="51"/>
        <v>435.49086408506685</v>
      </c>
      <c r="G762" s="1">
        <f t="shared" si="51"/>
        <v>458.44014058257619</v>
      </c>
    </row>
    <row r="763" spans="3:7">
      <c r="C763">
        <v>73.2</v>
      </c>
      <c r="D763">
        <f t="shared" si="49"/>
        <v>6.0764107285455662</v>
      </c>
      <c r="E763">
        <f t="shared" si="50"/>
        <v>6.1278502340958783</v>
      </c>
      <c r="F763" s="1">
        <f t="shared" si="51"/>
        <v>435.46339003506546</v>
      </c>
      <c r="G763" s="1">
        <f t="shared" si="51"/>
        <v>458.44954136683498</v>
      </c>
    </row>
    <row r="764" spans="3:7">
      <c r="C764">
        <v>73.300000000000011</v>
      </c>
      <c r="D764">
        <f t="shared" si="49"/>
        <v>6.0763475886195506</v>
      </c>
      <c r="E764">
        <f t="shared" si="50"/>
        <v>6.1278707119147589</v>
      </c>
      <c r="F764" s="1">
        <f t="shared" si="51"/>
        <v>435.43589577683804</v>
      </c>
      <c r="G764" s="1">
        <f t="shared" si="51"/>
        <v>458.45892950963298</v>
      </c>
    </row>
    <row r="765" spans="3:7">
      <c r="C765">
        <v>73.400000000000006</v>
      </c>
      <c r="D765">
        <f t="shared" si="49"/>
        <v>6.0762843984412029</v>
      </c>
      <c r="E765">
        <f t="shared" si="50"/>
        <v>6.1278911618156764</v>
      </c>
      <c r="F765" s="1">
        <f t="shared" si="51"/>
        <v>435.40838137425408</v>
      </c>
      <c r="G765" s="1">
        <f t="shared" si="51"/>
        <v>458.46830504518027</v>
      </c>
    </row>
    <row r="766" spans="3:7">
      <c r="C766">
        <v>73.5</v>
      </c>
      <c r="D766">
        <f t="shared" si="49"/>
        <v>6.0762211581473577</v>
      </c>
      <c r="E766">
        <f t="shared" si="50"/>
        <v>6.1279115838746518</v>
      </c>
      <c r="F766" s="1">
        <f t="shared" si="51"/>
        <v>435.38084689092688</v>
      </c>
      <c r="G766" s="1">
        <f t="shared" si="51"/>
        <v>458.47766800754943</v>
      </c>
    </row>
    <row r="767" spans="3:7">
      <c r="C767">
        <v>73.599999999999994</v>
      </c>
      <c r="D767">
        <f t="shared" si="49"/>
        <v>6.07615786787429</v>
      </c>
      <c r="E767">
        <f t="shared" si="50"/>
        <v>6.1279319781673918</v>
      </c>
      <c r="F767" s="1">
        <f t="shared" si="51"/>
        <v>435.35329239021382</v>
      </c>
      <c r="G767" s="1">
        <f t="shared" si="51"/>
        <v>458.48701843067283</v>
      </c>
    </row>
    <row r="768" spans="3:7">
      <c r="C768">
        <v>73.7</v>
      </c>
      <c r="D768">
        <f t="shared" si="49"/>
        <v>6.0760945277577232</v>
      </c>
      <c r="E768">
        <f t="shared" si="50"/>
        <v>6.127952344769299</v>
      </c>
      <c r="F768" s="1">
        <f t="shared" si="51"/>
        <v>435.32571793521993</v>
      </c>
      <c r="G768" s="1">
        <f t="shared" si="51"/>
        <v>458.49635634834732</v>
      </c>
    </row>
    <row r="769" spans="3:7">
      <c r="C769">
        <v>73.800000000000011</v>
      </c>
      <c r="D769">
        <f t="shared" si="49"/>
        <v>6.0760311379328238</v>
      </c>
      <c r="E769">
        <f t="shared" si="50"/>
        <v>6.1279726837554662</v>
      </c>
      <c r="F769" s="1">
        <f t="shared" si="51"/>
        <v>435.29812358879542</v>
      </c>
      <c r="G769" s="1">
        <f t="shared" si="51"/>
        <v>458.50568179423152</v>
      </c>
    </row>
    <row r="770" spans="3:7">
      <c r="C770">
        <v>73.900000000000006</v>
      </c>
      <c r="D770">
        <f t="shared" si="49"/>
        <v>6.0759676985342121</v>
      </c>
      <c r="E770">
        <f t="shared" si="50"/>
        <v>6.1279929952006817</v>
      </c>
      <c r="F770" s="1">
        <f t="shared" si="51"/>
        <v>435.27050941354076</v>
      </c>
      <c r="G770" s="1">
        <f t="shared" si="51"/>
        <v>458.51499480184833</v>
      </c>
    </row>
    <row r="771" spans="3:7">
      <c r="C771">
        <v>74</v>
      </c>
      <c r="D771">
        <f t="shared" si="49"/>
        <v>6.0759042096959623</v>
      </c>
      <c r="E771">
        <f t="shared" si="50"/>
        <v>6.1280132791794317</v>
      </c>
      <c r="F771" s="1">
        <f t="shared" si="51"/>
        <v>435.24287547180643</v>
      </c>
      <c r="G771" s="1">
        <f t="shared" si="51"/>
        <v>458.5242954045857</v>
      </c>
    </row>
    <row r="772" spans="3:7">
      <c r="C772">
        <v>74.100000000000009</v>
      </c>
      <c r="D772">
        <f t="shared" si="49"/>
        <v>6.0758406715516049</v>
      </c>
      <c r="E772">
        <f t="shared" si="50"/>
        <v>6.1280335357659004</v>
      </c>
      <c r="F772" s="1">
        <f t="shared" si="51"/>
        <v>435.21522182569413</v>
      </c>
      <c r="G772" s="1">
        <f t="shared" si="51"/>
        <v>458.5335836356972</v>
      </c>
    </row>
    <row r="773" spans="3:7">
      <c r="C773">
        <v>74.2</v>
      </c>
      <c r="D773">
        <f t="shared" si="49"/>
        <v>6.0757770842341303</v>
      </c>
      <c r="E773">
        <f t="shared" si="50"/>
        <v>6.1280537650339699</v>
      </c>
      <c r="F773" s="1">
        <f t="shared" si="51"/>
        <v>435.18754853705855</v>
      </c>
      <c r="G773" s="1">
        <f t="shared" si="51"/>
        <v>458.54285952830139</v>
      </c>
    </row>
    <row r="774" spans="3:7">
      <c r="C774">
        <v>74.3</v>
      </c>
      <c r="D774">
        <f t="shared" si="49"/>
        <v>6.07571344787599</v>
      </c>
      <c r="E774">
        <f t="shared" si="50"/>
        <v>6.1280739670572251</v>
      </c>
      <c r="F774" s="1">
        <f t="shared" si="51"/>
        <v>435.15985566750766</v>
      </c>
      <c r="G774" s="1">
        <f t="shared" si="51"/>
        <v>458.55212311538435</v>
      </c>
    </row>
    <row r="775" spans="3:7">
      <c r="C775">
        <v>74.400000000000006</v>
      </c>
      <c r="D775">
        <f t="shared" si="49"/>
        <v>6.0756497626091042</v>
      </c>
      <c r="E775">
        <f t="shared" si="50"/>
        <v>6.1280941419089556</v>
      </c>
      <c r="F775" s="1">
        <f t="shared" si="51"/>
        <v>435.13214327840626</v>
      </c>
      <c r="G775" s="1">
        <f t="shared" si="51"/>
        <v>458.56137442980054</v>
      </c>
    </row>
    <row r="776" spans="3:7">
      <c r="C776">
        <v>74.5</v>
      </c>
      <c r="D776">
        <f t="shared" si="49"/>
        <v>6.0755860285648593</v>
      </c>
      <c r="E776">
        <f t="shared" si="50"/>
        <v>6.1281142896621521</v>
      </c>
      <c r="F776" s="1">
        <f t="shared" si="51"/>
        <v>435.10441143087502</v>
      </c>
      <c r="G776" s="1">
        <f t="shared" si="51"/>
        <v>458.57061350427097</v>
      </c>
    </row>
    <row r="777" spans="3:7">
      <c r="C777">
        <v>74.600000000000009</v>
      </c>
      <c r="D777">
        <f t="shared" si="49"/>
        <v>6.0755222458741125</v>
      </c>
      <c r="E777">
        <f t="shared" si="50"/>
        <v>6.1281344103895155</v>
      </c>
      <c r="F777" s="1">
        <f t="shared" si="51"/>
        <v>435.07666018579209</v>
      </c>
      <c r="G777" s="1">
        <f t="shared" si="51"/>
        <v>458.57984037138749</v>
      </c>
    </row>
    <row r="778" spans="3:7">
      <c r="C778">
        <v>74.7</v>
      </c>
      <c r="D778">
        <f t="shared" si="49"/>
        <v>6.0754584146671968</v>
      </c>
      <c r="E778">
        <f t="shared" si="50"/>
        <v>6.1281545041634509</v>
      </c>
      <c r="F778" s="1">
        <f t="shared" si="51"/>
        <v>435.04888960379589</v>
      </c>
      <c r="G778" s="1">
        <f t="shared" si="51"/>
        <v>458.58905506360992</v>
      </c>
    </row>
    <row r="779" spans="3:7">
      <c r="C779">
        <v>74.8</v>
      </c>
      <c r="D779">
        <f t="shared" si="49"/>
        <v>6.0753945350739214</v>
      </c>
      <c r="E779">
        <f t="shared" si="50"/>
        <v>6.1281745710560758</v>
      </c>
      <c r="F779" s="1">
        <f t="shared" si="51"/>
        <v>435.02109974528491</v>
      </c>
      <c r="G779" s="1">
        <f t="shared" si="51"/>
        <v>458.59825761326977</v>
      </c>
    </row>
    <row r="780" spans="3:7">
      <c r="C780">
        <v>74.900000000000006</v>
      </c>
      <c r="D780">
        <f t="shared" si="49"/>
        <v>6.0753306072235755</v>
      </c>
      <c r="E780">
        <f t="shared" si="50"/>
        <v>6.1281946111392172</v>
      </c>
      <c r="F780" s="1">
        <f t="shared" si="51"/>
        <v>434.99329067041981</v>
      </c>
      <c r="G780" s="1">
        <f t="shared" si="51"/>
        <v>458.60744805256911</v>
      </c>
    </row>
    <row r="781" spans="3:7">
      <c r="C781">
        <v>75</v>
      </c>
      <c r="D781">
        <f t="shared" si="49"/>
        <v>6.0752666312449302</v>
      </c>
      <c r="E781">
        <f t="shared" si="50"/>
        <v>6.1282146244844142</v>
      </c>
      <c r="F781" s="1">
        <f t="shared" si="51"/>
        <v>434.96546243912366</v>
      </c>
      <c r="G781" s="1">
        <f t="shared" si="51"/>
        <v>458.61662641358151</v>
      </c>
    </row>
    <row r="782" spans="3:7">
      <c r="C782">
        <v>75.100000000000009</v>
      </c>
      <c r="D782">
        <f t="shared" si="49"/>
        <v>6.0752026072662426</v>
      </c>
      <c r="E782">
        <f t="shared" si="50"/>
        <v>6.1282346111629211</v>
      </c>
      <c r="F782" s="1">
        <f t="shared" si="51"/>
        <v>434.93761511108454</v>
      </c>
      <c r="G782" s="1">
        <f t="shared" si="51"/>
        <v>458.62579272825332</v>
      </c>
    </row>
    <row r="783" spans="3:7">
      <c r="C783">
        <v>75.2</v>
      </c>
      <c r="D783">
        <f t="shared" si="49"/>
        <v>6.0751385354152561</v>
      </c>
      <c r="E783">
        <f t="shared" si="50"/>
        <v>6.1282545712457068</v>
      </c>
      <c r="F783" s="1">
        <f t="shared" si="51"/>
        <v>434.909748745755</v>
      </c>
      <c r="G783" s="1">
        <f t="shared" si="51"/>
        <v>458.63494702840381</v>
      </c>
    </row>
    <row r="784" spans="3:7">
      <c r="C784">
        <v>75.3</v>
      </c>
      <c r="D784">
        <f t="shared" si="49"/>
        <v>6.0750744158192083</v>
      </c>
      <c r="E784">
        <f t="shared" si="50"/>
        <v>6.128274504803457</v>
      </c>
      <c r="F784" s="1">
        <f t="shared" si="51"/>
        <v>434.8818634023562</v>
      </c>
      <c r="G784" s="1">
        <f t="shared" si="51"/>
        <v>458.64408934572583</v>
      </c>
    </row>
    <row r="785" spans="3:7">
      <c r="C785">
        <v>75.400000000000006</v>
      </c>
      <c r="D785">
        <f t="shared" si="49"/>
        <v>6.0750102486048254</v>
      </c>
      <c r="E785">
        <f t="shared" si="50"/>
        <v>6.1282944119065785</v>
      </c>
      <c r="F785" s="1">
        <f t="shared" si="51"/>
        <v>434.85395913987503</v>
      </c>
      <c r="G785" s="1">
        <f t="shared" si="51"/>
        <v>458.65321971178781</v>
      </c>
    </row>
    <row r="786" spans="3:7">
      <c r="C786">
        <v>75.5</v>
      </c>
      <c r="D786">
        <f t="shared" si="49"/>
        <v>6.0749460338983345</v>
      </c>
      <c r="E786">
        <f t="shared" si="50"/>
        <v>6.1283142926251939</v>
      </c>
      <c r="F786" s="1">
        <f t="shared" si="51"/>
        <v>434.82603601706961</v>
      </c>
      <c r="G786" s="1">
        <f t="shared" si="51"/>
        <v>458.66233815803122</v>
      </c>
    </row>
    <row r="787" spans="3:7">
      <c r="C787">
        <v>75.600000000000009</v>
      </c>
      <c r="D787">
        <f t="shared" si="49"/>
        <v>6.0748817718254582</v>
      </c>
      <c r="E787">
        <f t="shared" si="50"/>
        <v>6.1283341470291521</v>
      </c>
      <c r="F787" s="1">
        <f t="shared" si="51"/>
        <v>434.79809409246718</v>
      </c>
      <c r="G787" s="1">
        <f t="shared" si="51"/>
        <v>458.67144471577581</v>
      </c>
    </row>
    <row r="788" spans="3:7">
      <c r="C788">
        <v>75.7</v>
      </c>
      <c r="D788">
        <f t="shared" si="49"/>
        <v>6.0748174625114215</v>
      </c>
      <c r="E788">
        <f t="shared" si="50"/>
        <v>6.1283539751880207</v>
      </c>
      <c r="F788" s="1">
        <f t="shared" si="51"/>
        <v>434.77013342436697</v>
      </c>
      <c r="G788" s="1">
        <f t="shared" si="51"/>
        <v>458.68053941621537</v>
      </c>
    </row>
    <row r="789" spans="3:7">
      <c r="C789">
        <v>75.8</v>
      </c>
      <c r="D789">
        <f t="shared" si="49"/>
        <v>6.074753106080955</v>
      </c>
      <c r="E789">
        <f t="shared" si="50"/>
        <v>6.1283737771710944</v>
      </c>
      <c r="F789" s="1">
        <f t="shared" si="51"/>
        <v>434.74215407084165</v>
      </c>
      <c r="G789" s="1">
        <f t="shared" si="51"/>
        <v>458.68962229042234</v>
      </c>
    </row>
    <row r="790" spans="3:7">
      <c r="C790">
        <v>75.900000000000006</v>
      </c>
      <c r="D790">
        <f t="shared" si="49"/>
        <v>6.0746887026582925</v>
      </c>
      <c r="E790">
        <f t="shared" si="50"/>
        <v>6.1283935530473936</v>
      </c>
      <c r="F790" s="1">
        <f t="shared" si="51"/>
        <v>434.71415608973643</v>
      </c>
      <c r="G790" s="1">
        <f t="shared" si="51"/>
        <v>458.69869336934642</v>
      </c>
    </row>
    <row r="791" spans="3:7">
      <c r="C791">
        <v>76</v>
      </c>
      <c r="D791">
        <f t="shared" si="49"/>
        <v>6.0746242523671805</v>
      </c>
      <c r="E791">
        <f t="shared" si="50"/>
        <v>6.1284133028856642</v>
      </c>
      <c r="F791" s="1">
        <f t="shared" si="51"/>
        <v>434.68613953867305</v>
      </c>
      <c r="G791" s="1">
        <f t="shared" si="51"/>
        <v>458.7077526838151</v>
      </c>
    </row>
    <row r="792" spans="3:7">
      <c r="C792">
        <v>76.100000000000009</v>
      </c>
      <c r="D792">
        <f t="shared" si="49"/>
        <v>6.0745597553308759</v>
      </c>
      <c r="E792">
        <f t="shared" si="50"/>
        <v>6.1284330267543838</v>
      </c>
      <c r="F792" s="1">
        <f t="shared" si="51"/>
        <v>434.65810447504907</v>
      </c>
      <c r="G792" s="1">
        <f t="shared" si="51"/>
        <v>458.71680026453606</v>
      </c>
    </row>
    <row r="793" spans="3:7">
      <c r="C793">
        <v>76.2</v>
      </c>
      <c r="D793">
        <f t="shared" si="49"/>
        <v>6.0744952116721498</v>
      </c>
      <c r="E793">
        <f t="shared" si="50"/>
        <v>6.1284527247217584</v>
      </c>
      <c r="F793" s="1">
        <f t="shared" si="51"/>
        <v>434.63005095603944</v>
      </c>
      <c r="G793" s="1">
        <f t="shared" si="51"/>
        <v>458.72583614209577</v>
      </c>
    </row>
    <row r="794" spans="3:7">
      <c r="C794">
        <v>76.3</v>
      </c>
      <c r="D794">
        <f t="shared" si="49"/>
        <v>6.0744306215132911</v>
      </c>
      <c r="E794">
        <f t="shared" si="50"/>
        <v>6.1284723968557255</v>
      </c>
      <c r="F794" s="1">
        <f t="shared" si="51"/>
        <v>434.60197903859796</v>
      </c>
      <c r="G794" s="1">
        <f t="shared" si="51"/>
        <v>458.73486034696094</v>
      </c>
    </row>
    <row r="795" spans="3:7">
      <c r="C795">
        <v>76.400000000000006</v>
      </c>
      <c r="D795">
        <f t="shared" si="49"/>
        <v>6.0743659849761071</v>
      </c>
      <c r="E795">
        <f t="shared" si="50"/>
        <v>6.1284920432239565</v>
      </c>
      <c r="F795" s="1">
        <f t="shared" si="51"/>
        <v>434.57388877945795</v>
      </c>
      <c r="G795" s="1">
        <f t="shared" si="51"/>
        <v>458.74387290947942</v>
      </c>
    </row>
    <row r="796" spans="3:7">
      <c r="C796">
        <v>76.5</v>
      </c>
      <c r="D796">
        <f t="shared" si="49"/>
        <v>6.0743013021819277</v>
      </c>
      <c r="E796">
        <f t="shared" si="50"/>
        <v>6.1285116638938568</v>
      </c>
      <c r="F796" s="1">
        <f t="shared" si="51"/>
        <v>434.54578023513363</v>
      </c>
      <c r="G796" s="1">
        <f t="shared" si="51"/>
        <v>458.75287385988065</v>
      </c>
    </row>
    <row r="797" spans="3:7">
      <c r="C797">
        <v>76.600000000000009</v>
      </c>
      <c r="D797">
        <f t="shared" si="49"/>
        <v>6.074236573251607</v>
      </c>
      <c r="E797">
        <f t="shared" si="50"/>
        <v>6.1285312589325676</v>
      </c>
      <c r="F797" s="1">
        <f t="shared" si="51"/>
        <v>434.5176534619215</v>
      </c>
      <c r="G797" s="1">
        <f t="shared" si="51"/>
        <v>458.76186322827584</v>
      </c>
    </row>
    <row r="798" spans="3:7">
      <c r="C798">
        <v>76.7</v>
      </c>
      <c r="D798">
        <f t="shared" si="49"/>
        <v>6.0741717983055263</v>
      </c>
      <c r="E798">
        <f t="shared" si="50"/>
        <v>6.1285508284069676</v>
      </c>
      <c r="F798" s="1">
        <f t="shared" si="51"/>
        <v>434.48950851590087</v>
      </c>
      <c r="G798" s="1">
        <f t="shared" si="51"/>
        <v>458.77084104465928</v>
      </c>
    </row>
    <row r="799" spans="3:7">
      <c r="C799">
        <v>76.8</v>
      </c>
      <c r="D799">
        <f t="shared" si="49"/>
        <v>6.0741069774635976</v>
      </c>
      <c r="E799">
        <f t="shared" si="50"/>
        <v>6.128570372383674</v>
      </c>
      <c r="F799" s="1">
        <f t="shared" si="51"/>
        <v>434.46134545293626</v>
      </c>
      <c r="G799" s="1">
        <f t="shared" si="51"/>
        <v>458.77980733890843</v>
      </c>
    </row>
    <row r="800" spans="3:7">
      <c r="C800">
        <v>76.900000000000006</v>
      </c>
      <c r="D800">
        <f t="shared" ref="D800:D863" si="52">($I$5*LN(C800)+$I$6*C800)+6.03369445217945</f>
        <v>6.0740421108452631</v>
      </c>
      <c r="E800">
        <f t="shared" ref="E800:E863" si="53">($J$5*LN(C800)+$J$6*C800)+6.06345230278137</f>
        <v>6.1285898909290433</v>
      </c>
      <c r="F800" s="1">
        <f t="shared" ref="F800:G863" si="54">EXP(D800)</f>
        <v>434.4331643286767</v>
      </c>
      <c r="G800" s="1">
        <f t="shared" si="54"/>
        <v>458.78876214078457</v>
      </c>
    </row>
    <row r="801" spans="3:7">
      <c r="C801">
        <v>77</v>
      </c>
      <c r="D801">
        <f t="shared" si="52"/>
        <v>6.0739771985694997</v>
      </c>
      <c r="E801">
        <f t="shared" si="53"/>
        <v>6.1286093841091747</v>
      </c>
      <c r="F801" s="1">
        <f t="shared" si="54"/>
        <v>434.40496519855776</v>
      </c>
      <c r="G801" s="1">
        <f t="shared" si="54"/>
        <v>458.79770547993405</v>
      </c>
    </row>
    <row r="802" spans="3:7">
      <c r="C802">
        <v>77.100000000000009</v>
      </c>
      <c r="D802">
        <f t="shared" si="52"/>
        <v>6.0739122407548205</v>
      </c>
      <c r="E802">
        <f t="shared" si="53"/>
        <v>6.1286288519899088</v>
      </c>
      <c r="F802" s="1">
        <f t="shared" si="54"/>
        <v>434.37674811780255</v>
      </c>
      <c r="G802" s="1">
        <f t="shared" si="54"/>
        <v>458.80663738588777</v>
      </c>
    </row>
    <row r="803" spans="3:7">
      <c r="C803">
        <v>77.2</v>
      </c>
      <c r="D803">
        <f t="shared" si="52"/>
        <v>6.0738472375192796</v>
      </c>
      <c r="E803">
        <f t="shared" si="53"/>
        <v>6.1286482946368306</v>
      </c>
      <c r="F803" s="1">
        <f t="shared" si="54"/>
        <v>434.3485131414235</v>
      </c>
      <c r="G803" s="1">
        <f t="shared" si="54"/>
        <v>458.81555788806264</v>
      </c>
    </row>
    <row r="804" spans="3:7">
      <c r="C804">
        <v>77.3</v>
      </c>
      <c r="D804">
        <f t="shared" si="52"/>
        <v>6.0737821889804708</v>
      </c>
      <c r="E804">
        <f t="shared" si="53"/>
        <v>6.1286677121152699</v>
      </c>
      <c r="F804" s="1">
        <f t="shared" si="54"/>
        <v>434.32026032422209</v>
      </c>
      <c r="G804" s="1">
        <f t="shared" si="54"/>
        <v>458.82446701576168</v>
      </c>
    </row>
    <row r="805" spans="3:7">
      <c r="C805">
        <v>77.400000000000006</v>
      </c>
      <c r="D805">
        <f t="shared" si="52"/>
        <v>6.0737170952555335</v>
      </c>
      <c r="E805">
        <f t="shared" si="53"/>
        <v>6.1286871044903046</v>
      </c>
      <c r="F805" s="1">
        <f t="shared" si="54"/>
        <v>434.29198972079126</v>
      </c>
      <c r="G805" s="1">
        <f t="shared" si="54"/>
        <v>458.83336479817541</v>
      </c>
    </row>
    <row r="806" spans="3:7">
      <c r="C806">
        <v>77.5</v>
      </c>
      <c r="D806">
        <f t="shared" si="52"/>
        <v>6.0736519564611511</v>
      </c>
      <c r="E806">
        <f t="shared" si="53"/>
        <v>6.1287064718267592</v>
      </c>
      <c r="F806" s="1">
        <f t="shared" si="54"/>
        <v>434.26370138551493</v>
      </c>
      <c r="G806" s="1">
        <f t="shared" si="54"/>
        <v>458.84225126438139</v>
      </c>
    </row>
    <row r="807" spans="3:7">
      <c r="C807">
        <v>77.600000000000009</v>
      </c>
      <c r="D807">
        <f t="shared" si="52"/>
        <v>6.0735867727135577</v>
      </c>
      <c r="E807">
        <f t="shared" si="53"/>
        <v>6.1287258141892069</v>
      </c>
      <c r="F807" s="1">
        <f t="shared" si="54"/>
        <v>434.23539537257091</v>
      </c>
      <c r="G807" s="1">
        <f t="shared" si="54"/>
        <v>458.85112644334487</v>
      </c>
    </row>
    <row r="808" spans="3:7">
      <c r="C808">
        <v>77.7</v>
      </c>
      <c r="D808">
        <f t="shared" si="52"/>
        <v>6.0735215441285373</v>
      </c>
      <c r="E808">
        <f t="shared" si="53"/>
        <v>6.1287451316419732</v>
      </c>
      <c r="F808" s="1">
        <f t="shared" si="54"/>
        <v>434.20707173593036</v>
      </c>
      <c r="G808" s="1">
        <f t="shared" si="54"/>
        <v>458.85999036392059</v>
      </c>
    </row>
    <row r="809" spans="3:7">
      <c r="C809">
        <v>77.8</v>
      </c>
      <c r="D809">
        <f t="shared" si="52"/>
        <v>6.0734562708214277</v>
      </c>
      <c r="E809">
        <f t="shared" si="53"/>
        <v>6.1287644242491348</v>
      </c>
      <c r="F809" s="1">
        <f t="shared" si="54"/>
        <v>434.17873052936</v>
      </c>
      <c r="G809" s="1">
        <f t="shared" si="54"/>
        <v>458.86884305485233</v>
      </c>
    </row>
    <row r="810" spans="3:7">
      <c r="C810">
        <v>77.900000000000006</v>
      </c>
      <c r="D810">
        <f t="shared" si="52"/>
        <v>6.0733909529071211</v>
      </c>
      <c r="E810">
        <f t="shared" si="53"/>
        <v>6.1287836920745198</v>
      </c>
      <c r="F810" s="1">
        <f t="shared" si="54"/>
        <v>434.1503718064219</v>
      </c>
      <c r="G810" s="1">
        <f t="shared" si="54"/>
        <v>458.87768454477276</v>
      </c>
    </row>
    <row r="811" spans="3:7">
      <c r="C811">
        <v>78</v>
      </c>
      <c r="D811">
        <f t="shared" si="52"/>
        <v>6.0733255905000689</v>
      </c>
      <c r="E811">
        <f t="shared" si="53"/>
        <v>6.1288029351817137</v>
      </c>
      <c r="F811" s="1">
        <f t="shared" si="54"/>
        <v>434.12199562047607</v>
      </c>
      <c r="G811" s="1">
        <f t="shared" si="54"/>
        <v>458.88651486220647</v>
      </c>
    </row>
    <row r="812" spans="3:7">
      <c r="C812">
        <v>78.100000000000009</v>
      </c>
      <c r="D812">
        <f t="shared" si="52"/>
        <v>6.0732601837142823</v>
      </c>
      <c r="E812">
        <f t="shared" si="53"/>
        <v>6.1288221536340544</v>
      </c>
      <c r="F812" s="1">
        <f t="shared" si="54"/>
        <v>434.09360202468031</v>
      </c>
      <c r="G812" s="1">
        <f t="shared" si="54"/>
        <v>458.89533403556726</v>
      </c>
    </row>
    <row r="813" spans="3:7">
      <c r="C813">
        <v>78.2</v>
      </c>
      <c r="D813">
        <f t="shared" si="52"/>
        <v>6.0731947326633344</v>
      </c>
      <c r="E813">
        <f t="shared" si="53"/>
        <v>6.1288413474946388</v>
      </c>
      <c r="F813" s="1">
        <f t="shared" si="54"/>
        <v>434.06519107199153</v>
      </c>
      <c r="G813" s="1">
        <f t="shared" si="54"/>
        <v>458.90414209316168</v>
      </c>
    </row>
    <row r="814" spans="3:7">
      <c r="C814">
        <v>78.3</v>
      </c>
      <c r="D814">
        <f t="shared" si="52"/>
        <v>6.0731292374603623</v>
      </c>
      <c r="E814">
        <f t="shared" si="53"/>
        <v>6.1288605168263208</v>
      </c>
      <c r="F814" s="1">
        <f t="shared" si="54"/>
        <v>434.03676281516653</v>
      </c>
      <c r="G814" s="1">
        <f t="shared" si="54"/>
        <v>458.91293906318742</v>
      </c>
    </row>
    <row r="815" spans="3:7">
      <c r="C815">
        <v>78.400000000000006</v>
      </c>
      <c r="D815">
        <f t="shared" si="52"/>
        <v>6.0730636982180721</v>
      </c>
      <c r="E815">
        <f t="shared" si="53"/>
        <v>6.1288796616917152</v>
      </c>
      <c r="F815" s="1">
        <f t="shared" si="54"/>
        <v>434.00831730676424</v>
      </c>
      <c r="G815" s="1">
        <f t="shared" si="54"/>
        <v>458.92172497373576</v>
      </c>
    </row>
    <row r="816" spans="3:7">
      <c r="C816">
        <v>78.5</v>
      </c>
      <c r="D816">
        <f t="shared" si="52"/>
        <v>6.072998115048736</v>
      </c>
      <c r="E816">
        <f t="shared" si="53"/>
        <v>6.1288987821531951</v>
      </c>
      <c r="F816" s="1">
        <f t="shared" si="54"/>
        <v>433.97985459914452</v>
      </c>
      <c r="G816" s="1">
        <f t="shared" si="54"/>
        <v>458.93049985279004</v>
      </c>
    </row>
    <row r="817" spans="3:7">
      <c r="C817">
        <v>78.600000000000009</v>
      </c>
      <c r="D817">
        <f t="shared" si="52"/>
        <v>6.0729324880641995</v>
      </c>
      <c r="E817">
        <f t="shared" si="53"/>
        <v>6.1289178782728966</v>
      </c>
      <c r="F817" s="1">
        <f t="shared" si="54"/>
        <v>433.95137474447131</v>
      </c>
      <c r="G817" s="1">
        <f t="shared" si="54"/>
        <v>458.93926372822767</v>
      </c>
    </row>
    <row r="818" spans="3:7">
      <c r="C818">
        <v>78.7</v>
      </c>
      <c r="D818">
        <f t="shared" si="52"/>
        <v>6.0728668173758802</v>
      </c>
      <c r="E818">
        <f t="shared" si="53"/>
        <v>6.1289369501127196</v>
      </c>
      <c r="F818" s="1">
        <f t="shared" si="54"/>
        <v>433.92287779471212</v>
      </c>
      <c r="G818" s="1">
        <f t="shared" si="54"/>
        <v>458.94801662782061</v>
      </c>
    </row>
    <row r="819" spans="3:7">
      <c r="C819">
        <v>78.8</v>
      </c>
      <c r="D819">
        <f t="shared" si="52"/>
        <v>6.0728011030947737</v>
      </c>
      <c r="E819">
        <f t="shared" si="53"/>
        <v>6.1289559977343266</v>
      </c>
      <c r="F819" s="1">
        <f t="shared" si="54"/>
        <v>433.89436380164074</v>
      </c>
      <c r="G819" s="1">
        <f t="shared" si="54"/>
        <v>458.9567585792351</v>
      </c>
    </row>
    <row r="820" spans="3:7">
      <c r="C820">
        <v>78.900000000000006</v>
      </c>
      <c r="D820">
        <f t="shared" si="52"/>
        <v>6.0727353453314494</v>
      </c>
      <c r="E820">
        <f t="shared" si="53"/>
        <v>6.1289750211991469</v>
      </c>
      <c r="F820" s="1">
        <f t="shared" si="54"/>
        <v>433.86583281683528</v>
      </c>
      <c r="G820" s="1">
        <f t="shared" si="54"/>
        <v>458.96548961003293</v>
      </c>
    </row>
    <row r="821" spans="3:7">
      <c r="C821">
        <v>79</v>
      </c>
      <c r="D821">
        <f t="shared" si="52"/>
        <v>6.0726695441960592</v>
      </c>
      <c r="E821">
        <f t="shared" si="53"/>
        <v>6.1289940205683751</v>
      </c>
      <c r="F821" s="1">
        <f t="shared" si="54"/>
        <v>433.83728489168215</v>
      </c>
      <c r="G821" s="1">
        <f t="shared" si="54"/>
        <v>458.9742097476713</v>
      </c>
    </row>
    <row r="822" spans="3:7">
      <c r="C822">
        <v>79.100000000000009</v>
      </c>
      <c r="D822">
        <f t="shared" si="52"/>
        <v>6.0726036997983375</v>
      </c>
      <c r="E822">
        <f t="shared" si="53"/>
        <v>6.1290129959029738</v>
      </c>
      <c r="F822" s="1">
        <f t="shared" si="54"/>
        <v>433.80872007737605</v>
      </c>
      <c r="G822" s="1">
        <f t="shared" si="54"/>
        <v>458.98291901950387</v>
      </c>
    </row>
    <row r="823" spans="3:7">
      <c r="C823">
        <v>79.2</v>
      </c>
      <c r="D823">
        <f t="shared" si="52"/>
        <v>6.0725378122476004</v>
      </c>
      <c r="E823">
        <f t="shared" si="53"/>
        <v>6.129031947263675</v>
      </c>
      <c r="F823" s="1">
        <f t="shared" si="54"/>
        <v>433.78013842491964</v>
      </c>
      <c r="G823" s="1">
        <f t="shared" si="54"/>
        <v>458.99161745278121</v>
      </c>
    </row>
    <row r="824" spans="3:7">
      <c r="C824">
        <v>79.3</v>
      </c>
      <c r="D824">
        <f t="shared" si="52"/>
        <v>6.0724718816527519</v>
      </c>
      <c r="E824">
        <f t="shared" si="53"/>
        <v>6.1290508747109813</v>
      </c>
      <c r="F824" s="1">
        <f t="shared" si="54"/>
        <v>433.75153998512621</v>
      </c>
      <c r="G824" s="1">
        <f t="shared" si="54"/>
        <v>459.00030507465158</v>
      </c>
    </row>
    <row r="825" spans="3:7">
      <c r="C825">
        <v>79.400000000000006</v>
      </c>
      <c r="D825">
        <f t="shared" si="52"/>
        <v>6.072405908122283</v>
      </c>
      <c r="E825">
        <f t="shared" si="53"/>
        <v>6.1290697783051655</v>
      </c>
      <c r="F825" s="1">
        <f t="shared" si="54"/>
        <v>433.72292480861961</v>
      </c>
      <c r="G825" s="1">
        <f t="shared" si="54"/>
        <v>459.00898191216061</v>
      </c>
    </row>
    <row r="826" spans="3:7">
      <c r="C826">
        <v>79.5</v>
      </c>
      <c r="D826">
        <f t="shared" si="52"/>
        <v>6.0723398917642779</v>
      </c>
      <c r="E826">
        <f t="shared" si="53"/>
        <v>6.1290886581062738</v>
      </c>
      <c r="F826" s="1">
        <f t="shared" si="54"/>
        <v>433.69429294583648</v>
      </c>
      <c r="G826" s="1">
        <f t="shared" si="54"/>
        <v>459.01764799225265</v>
      </c>
    </row>
    <row r="827" spans="3:7">
      <c r="C827">
        <v>79.600000000000009</v>
      </c>
      <c r="D827">
        <f t="shared" si="52"/>
        <v>6.0722738326864087</v>
      </c>
      <c r="E827">
        <f t="shared" si="53"/>
        <v>6.1291075141741249</v>
      </c>
      <c r="F827" s="1">
        <f t="shared" si="54"/>
        <v>433.66564444702448</v>
      </c>
      <c r="G827" s="1">
        <f t="shared" si="54"/>
        <v>459.02630334177076</v>
      </c>
    </row>
    <row r="828" spans="3:7">
      <c r="C828">
        <v>79.7</v>
      </c>
      <c r="D828">
        <f t="shared" si="52"/>
        <v>6.0722077309959461</v>
      </c>
      <c r="E828">
        <f t="shared" si="53"/>
        <v>6.1291263465683121</v>
      </c>
      <c r="F828" s="1">
        <f t="shared" si="54"/>
        <v>433.63697936224668</v>
      </c>
      <c r="G828" s="1">
        <f t="shared" si="54"/>
        <v>459.03494798745703</v>
      </c>
    </row>
    <row r="829" spans="3:7">
      <c r="C829">
        <v>79.8</v>
      </c>
      <c r="D829">
        <f t="shared" si="52"/>
        <v>6.0721415867997557</v>
      </c>
      <c r="E829">
        <f t="shared" si="53"/>
        <v>6.1291451553482057</v>
      </c>
      <c r="F829" s="1">
        <f t="shared" si="54"/>
        <v>433.60829774138017</v>
      </c>
      <c r="G829" s="1">
        <f t="shared" si="54"/>
        <v>459.0435819559541</v>
      </c>
    </row>
    <row r="830" spans="3:7">
      <c r="C830">
        <v>79.900000000000006</v>
      </c>
      <c r="D830">
        <f t="shared" si="52"/>
        <v>6.0720754002042998</v>
      </c>
      <c r="E830">
        <f t="shared" si="53"/>
        <v>6.129163940572953</v>
      </c>
      <c r="F830" s="1">
        <f t="shared" si="54"/>
        <v>433.57959963411673</v>
      </c>
      <c r="G830" s="1">
        <f t="shared" si="54"/>
        <v>459.05220527380521</v>
      </c>
    </row>
    <row r="831" spans="3:7">
      <c r="C831">
        <v>80</v>
      </c>
      <c r="D831">
        <f t="shared" si="52"/>
        <v>6.0720091713156448</v>
      </c>
      <c r="E831">
        <f t="shared" si="53"/>
        <v>6.1291827023014775</v>
      </c>
      <c r="F831" s="1">
        <f t="shared" si="54"/>
        <v>433.55088508996613</v>
      </c>
      <c r="G831" s="1">
        <f t="shared" si="54"/>
        <v>459.06081796745337</v>
      </c>
    </row>
    <row r="832" spans="3:7">
      <c r="C832">
        <v>80.100000000000009</v>
      </c>
      <c r="D832">
        <f t="shared" si="52"/>
        <v>6.0719429002394563</v>
      </c>
      <c r="E832">
        <f t="shared" si="53"/>
        <v>6.1292014405924844</v>
      </c>
      <c r="F832" s="1">
        <f t="shared" si="54"/>
        <v>433.52215415825412</v>
      </c>
      <c r="G832" s="1">
        <f t="shared" si="54"/>
        <v>459.06942006324437</v>
      </c>
    </row>
    <row r="833" spans="3:7">
      <c r="C833">
        <v>80.2</v>
      </c>
      <c r="D833">
        <f t="shared" si="52"/>
        <v>6.0718765870810065</v>
      </c>
      <c r="E833">
        <f t="shared" si="53"/>
        <v>6.1292201555044565</v>
      </c>
      <c r="F833" s="1">
        <f t="shared" si="54"/>
        <v>433.49340688812566</v>
      </c>
      <c r="G833" s="1">
        <f t="shared" si="54"/>
        <v>459.0780115874245</v>
      </c>
    </row>
    <row r="834" spans="3:7">
      <c r="C834">
        <v>80.3</v>
      </c>
      <c r="D834">
        <f t="shared" si="52"/>
        <v>6.0718102319451734</v>
      </c>
      <c r="E834">
        <f t="shared" si="53"/>
        <v>6.1292388470956602</v>
      </c>
      <c r="F834" s="1">
        <f t="shared" si="54"/>
        <v>433.46464332854435</v>
      </c>
      <c r="G834" s="1">
        <f t="shared" si="54"/>
        <v>459.08659256614351</v>
      </c>
    </row>
    <row r="835" spans="3:7">
      <c r="C835">
        <v>80.400000000000006</v>
      </c>
      <c r="D835">
        <f t="shared" si="52"/>
        <v>6.0717438349364432</v>
      </c>
      <c r="E835">
        <f t="shared" si="53"/>
        <v>6.1292575154241433</v>
      </c>
      <c r="F835" s="1">
        <f t="shared" si="54"/>
        <v>433.43586352829391</v>
      </c>
      <c r="G835" s="1">
        <f t="shared" si="54"/>
        <v>459.09516302545353</v>
      </c>
    </row>
    <row r="836" spans="3:7">
      <c r="C836">
        <v>80.5</v>
      </c>
      <c r="D836">
        <f t="shared" si="52"/>
        <v>6.0716773961589121</v>
      </c>
      <c r="E836">
        <f t="shared" si="53"/>
        <v>6.1292761605477377</v>
      </c>
      <c r="F836" s="1">
        <f t="shared" si="54"/>
        <v>433.4070675359788</v>
      </c>
      <c r="G836" s="1">
        <f t="shared" si="54"/>
        <v>459.10372299131029</v>
      </c>
    </row>
    <row r="837" spans="3:7">
      <c r="C837">
        <v>80.600000000000009</v>
      </c>
      <c r="D837">
        <f t="shared" si="52"/>
        <v>6.0716109157162901</v>
      </c>
      <c r="E837">
        <f t="shared" si="53"/>
        <v>6.1292947825240587</v>
      </c>
      <c r="F837" s="1">
        <f t="shared" si="54"/>
        <v>433.37825540002586</v>
      </c>
      <c r="G837" s="1">
        <f t="shared" si="54"/>
        <v>459.11227248957277</v>
      </c>
    </row>
    <row r="838" spans="3:7">
      <c r="C838">
        <v>80.7</v>
      </c>
      <c r="D838">
        <f t="shared" si="52"/>
        <v>6.0715443937118998</v>
      </c>
      <c r="E838">
        <f t="shared" si="53"/>
        <v>6.1293133814105083</v>
      </c>
      <c r="F838" s="1">
        <f t="shared" si="54"/>
        <v>433.34942716868397</v>
      </c>
      <c r="G838" s="1">
        <f t="shared" si="54"/>
        <v>459.12081154600463</v>
      </c>
    </row>
    <row r="839" spans="3:7">
      <c r="C839">
        <v>80.8</v>
      </c>
      <c r="D839">
        <f t="shared" si="52"/>
        <v>6.0714778302486803</v>
      </c>
      <c r="E839">
        <f t="shared" si="53"/>
        <v>6.1293319572642755</v>
      </c>
      <c r="F839" s="1">
        <f t="shared" si="54"/>
        <v>433.32058289002566</v>
      </c>
      <c r="G839" s="1">
        <f t="shared" si="54"/>
        <v>459.12934018627453</v>
      </c>
    </row>
    <row r="840" spans="3:7">
      <c r="C840">
        <v>80.900000000000006</v>
      </c>
      <c r="D840">
        <f t="shared" si="52"/>
        <v>6.0714112254291903</v>
      </c>
      <c r="E840">
        <f t="shared" si="53"/>
        <v>6.129350510142336</v>
      </c>
      <c r="F840" s="1">
        <f t="shared" si="54"/>
        <v>433.29172261194844</v>
      </c>
      <c r="G840" s="1">
        <f t="shared" si="54"/>
        <v>459.13785843595576</v>
      </c>
    </row>
    <row r="841" spans="3:7">
      <c r="C841">
        <v>81</v>
      </c>
      <c r="D841">
        <f t="shared" si="52"/>
        <v>6.071344579355606</v>
      </c>
      <c r="E841">
        <f t="shared" si="53"/>
        <v>6.129369040101456</v>
      </c>
      <c r="F841" s="1">
        <f t="shared" si="54"/>
        <v>433.26284638217413</v>
      </c>
      <c r="G841" s="1">
        <f t="shared" si="54"/>
        <v>459.14636632052816</v>
      </c>
    </row>
    <row r="842" spans="3:7">
      <c r="C842">
        <v>81.100000000000009</v>
      </c>
      <c r="D842">
        <f t="shared" si="52"/>
        <v>6.0712778921297268</v>
      </c>
      <c r="E842">
        <f t="shared" si="53"/>
        <v>6.1293875471981902</v>
      </c>
      <c r="F842" s="1">
        <f t="shared" si="54"/>
        <v>433.23395424825122</v>
      </c>
      <c r="G842" s="1">
        <f t="shared" si="54"/>
        <v>459.15486386537702</v>
      </c>
    </row>
    <row r="843" spans="3:7">
      <c r="C843">
        <v>81.2</v>
      </c>
      <c r="D843">
        <f t="shared" si="52"/>
        <v>6.0712111638529764</v>
      </c>
      <c r="E843">
        <f t="shared" si="53"/>
        <v>6.1294060314888839</v>
      </c>
      <c r="F843" s="1">
        <f t="shared" si="54"/>
        <v>433.20504625755541</v>
      </c>
      <c r="G843" s="1">
        <f t="shared" si="54"/>
        <v>459.1633510957941</v>
      </c>
    </row>
    <row r="844" spans="3:7">
      <c r="C844">
        <v>81.3</v>
      </c>
      <c r="D844">
        <f t="shared" si="52"/>
        <v>6.0711443946264012</v>
      </c>
      <c r="E844">
        <f t="shared" si="53"/>
        <v>6.129424493029676</v>
      </c>
      <c r="F844" s="1">
        <f t="shared" si="54"/>
        <v>433.17612245728895</v>
      </c>
      <c r="G844" s="1">
        <f t="shared" si="54"/>
        <v>459.17182803697904</v>
      </c>
    </row>
    <row r="845" spans="3:7">
      <c r="C845">
        <v>81.400000000000006</v>
      </c>
      <c r="D845">
        <f t="shared" si="52"/>
        <v>6.0710775845506797</v>
      </c>
      <c r="E845">
        <f t="shared" si="53"/>
        <v>6.1294429318764969</v>
      </c>
      <c r="F845" s="1">
        <f t="shared" si="54"/>
        <v>433.14718289448479</v>
      </c>
      <c r="G845" s="1">
        <f t="shared" si="54"/>
        <v>459.18029471403838</v>
      </c>
    </row>
    <row r="846" spans="3:7">
      <c r="C846">
        <v>81.5</v>
      </c>
      <c r="D846">
        <f t="shared" si="52"/>
        <v>6.0710107337261139</v>
      </c>
      <c r="E846">
        <f t="shared" si="53"/>
        <v>6.1294613480850719</v>
      </c>
      <c r="F846" s="1">
        <f t="shared" si="54"/>
        <v>433.1182276160028</v>
      </c>
      <c r="G846" s="1">
        <f t="shared" si="54"/>
        <v>459.18875115198688</v>
      </c>
    </row>
    <row r="847" spans="3:7">
      <c r="C847">
        <v>81.600000000000009</v>
      </c>
      <c r="D847">
        <f t="shared" si="52"/>
        <v>6.0709438422526416</v>
      </c>
      <c r="E847">
        <f t="shared" si="53"/>
        <v>6.1294797417109201</v>
      </c>
      <c r="F847" s="1">
        <f t="shared" si="54"/>
        <v>433.08925666853537</v>
      </c>
      <c r="G847" s="1">
        <f t="shared" si="54"/>
        <v>459.19719737574735</v>
      </c>
    </row>
    <row r="848" spans="3:7">
      <c r="C848">
        <v>81.7</v>
      </c>
      <c r="D848">
        <f t="shared" si="52"/>
        <v>6.0708769102298312</v>
      </c>
      <c r="E848">
        <f t="shared" si="53"/>
        <v>6.1294981128093591</v>
      </c>
      <c r="F848" s="1">
        <f t="shared" si="54"/>
        <v>433.0602700986048</v>
      </c>
      <c r="G848" s="1">
        <f t="shared" si="54"/>
        <v>459.20563341015264</v>
      </c>
    </row>
    <row r="849" spans="3:7">
      <c r="C849">
        <v>81.8</v>
      </c>
      <c r="D849">
        <f t="shared" si="52"/>
        <v>6.0708099377568852</v>
      </c>
      <c r="E849">
        <f t="shared" si="53"/>
        <v>6.1295164614355002</v>
      </c>
      <c r="F849" s="1">
        <f t="shared" si="54"/>
        <v>433.03126795256514</v>
      </c>
      <c r="G849" s="1">
        <f t="shared" si="54"/>
        <v>459.21405927994329</v>
      </c>
    </row>
    <row r="850" spans="3:7">
      <c r="C850">
        <v>81.900000000000006</v>
      </c>
      <c r="D850">
        <f t="shared" si="52"/>
        <v>6.0707429249326434</v>
      </c>
      <c r="E850">
        <f t="shared" si="53"/>
        <v>6.1295347876442552</v>
      </c>
      <c r="F850" s="1">
        <f t="shared" si="54"/>
        <v>433.00225027660377</v>
      </c>
      <c r="G850" s="1">
        <f t="shared" si="54"/>
        <v>459.22247500977085</v>
      </c>
    </row>
    <row r="851" spans="3:7">
      <c r="C851">
        <v>82</v>
      </c>
      <c r="D851">
        <f t="shared" si="52"/>
        <v>6.0706758718555847</v>
      </c>
      <c r="E851">
        <f t="shared" si="53"/>
        <v>6.1295530914903331</v>
      </c>
      <c r="F851" s="1">
        <f t="shared" si="54"/>
        <v>432.97321711674158</v>
      </c>
      <c r="G851" s="1">
        <f t="shared" si="54"/>
        <v>459.23088062419629</v>
      </c>
    </row>
    <row r="852" spans="3:7">
      <c r="C852">
        <v>82.100000000000009</v>
      </c>
      <c r="D852">
        <f t="shared" si="52"/>
        <v>6.0706087786238268</v>
      </c>
      <c r="E852">
        <f t="shared" si="53"/>
        <v>6.1295713730282451</v>
      </c>
      <c r="F852" s="1">
        <f t="shared" si="54"/>
        <v>432.94416851883364</v>
      </c>
      <c r="G852" s="1">
        <f t="shared" si="54"/>
        <v>459.23927614769207</v>
      </c>
    </row>
    <row r="853" spans="3:7">
      <c r="C853">
        <v>82.2</v>
      </c>
      <c r="D853">
        <f t="shared" si="52"/>
        <v>6.070541645335128</v>
      </c>
      <c r="E853">
        <f t="shared" si="53"/>
        <v>6.1295896323123014</v>
      </c>
      <c r="F853" s="1">
        <f t="shared" si="54"/>
        <v>432.91510452856954</v>
      </c>
      <c r="G853" s="1">
        <f t="shared" si="54"/>
        <v>459.247661604641</v>
      </c>
    </row>
    <row r="854" spans="3:7">
      <c r="C854">
        <v>82.3</v>
      </c>
      <c r="D854">
        <f t="shared" si="52"/>
        <v>6.0704744720868913</v>
      </c>
      <c r="E854">
        <f t="shared" si="53"/>
        <v>6.1296078693966152</v>
      </c>
      <c r="F854" s="1">
        <f t="shared" si="54"/>
        <v>432.88602519147537</v>
      </c>
      <c r="G854" s="1">
        <f t="shared" si="54"/>
        <v>459.25603701933795</v>
      </c>
    </row>
    <row r="855" spans="3:7">
      <c r="C855">
        <v>82.4</v>
      </c>
      <c r="D855">
        <f t="shared" si="52"/>
        <v>6.0704072589761662</v>
      </c>
      <c r="E855">
        <f t="shared" si="53"/>
        <v>6.1296260843351007</v>
      </c>
      <c r="F855" s="1">
        <f t="shared" si="54"/>
        <v>432.85693055291432</v>
      </c>
      <c r="G855" s="1">
        <f t="shared" si="54"/>
        <v>459.26440241598874</v>
      </c>
    </row>
    <row r="856" spans="3:7">
      <c r="C856">
        <v>82.5</v>
      </c>
      <c r="D856">
        <f t="shared" si="52"/>
        <v>6.0703400060996469</v>
      </c>
      <c r="E856">
        <f t="shared" si="53"/>
        <v>6.1296442771814794</v>
      </c>
      <c r="F856" s="1">
        <f t="shared" si="54"/>
        <v>432.82782065808641</v>
      </c>
      <c r="G856" s="1">
        <f t="shared" si="54"/>
        <v>459.27275781871316</v>
      </c>
    </row>
    <row r="857" spans="3:7">
      <c r="C857">
        <v>82.600000000000009</v>
      </c>
      <c r="D857">
        <f t="shared" si="52"/>
        <v>6.0702727135536776</v>
      </c>
      <c r="E857">
        <f t="shared" si="53"/>
        <v>6.1296624479892738</v>
      </c>
      <c r="F857" s="1">
        <f t="shared" si="54"/>
        <v>432.79869555203021</v>
      </c>
      <c r="G857" s="1">
        <f t="shared" si="54"/>
        <v>459.28110325154211</v>
      </c>
    </row>
    <row r="858" spans="3:7">
      <c r="C858">
        <v>82.7</v>
      </c>
      <c r="D858">
        <f t="shared" si="52"/>
        <v>6.07020538143425</v>
      </c>
      <c r="E858">
        <f t="shared" si="53"/>
        <v>6.1296805968118147</v>
      </c>
      <c r="F858" s="1">
        <f t="shared" si="54"/>
        <v>432.76955527962241</v>
      </c>
      <c r="G858" s="1">
        <f t="shared" si="54"/>
        <v>459.28943873842076</v>
      </c>
    </row>
    <row r="859" spans="3:7">
      <c r="C859">
        <v>82.8</v>
      </c>
      <c r="D859">
        <f t="shared" si="52"/>
        <v>6.070138009837013</v>
      </c>
      <c r="E859">
        <f t="shared" si="53"/>
        <v>6.129698723702238</v>
      </c>
      <c r="F859" s="1">
        <f t="shared" si="54"/>
        <v>432.74039988558138</v>
      </c>
      <c r="G859" s="1">
        <f t="shared" si="54"/>
        <v>459.29776430320743</v>
      </c>
    </row>
    <row r="860" spans="3:7">
      <c r="C860">
        <v>82.9</v>
      </c>
      <c r="D860">
        <f t="shared" si="52"/>
        <v>6.0700705988572636</v>
      </c>
      <c r="E860">
        <f t="shared" si="53"/>
        <v>6.1297168287134882</v>
      </c>
      <c r="F860" s="1">
        <f t="shared" si="54"/>
        <v>432.71122941446407</v>
      </c>
      <c r="G860" s="1">
        <f t="shared" si="54"/>
        <v>459.30607996967473</v>
      </c>
    </row>
    <row r="861" spans="3:7">
      <c r="C861">
        <v>83</v>
      </c>
      <c r="D861">
        <f t="shared" si="52"/>
        <v>6.0700031485899579</v>
      </c>
      <c r="E861">
        <f t="shared" si="53"/>
        <v>6.1297349118983187</v>
      </c>
      <c r="F861" s="1">
        <f t="shared" si="54"/>
        <v>432.68204391066996</v>
      </c>
      <c r="G861" s="1">
        <f t="shared" si="54"/>
        <v>459.31438576150993</v>
      </c>
    </row>
    <row r="862" spans="3:7">
      <c r="C862">
        <v>83.100000000000009</v>
      </c>
      <c r="D862">
        <f t="shared" si="52"/>
        <v>6.0699356591297082</v>
      </c>
      <c r="E862">
        <f t="shared" si="53"/>
        <v>6.1297529733092908</v>
      </c>
      <c r="F862" s="1">
        <f t="shared" si="54"/>
        <v>432.65284341844051</v>
      </c>
      <c r="G862" s="1">
        <f t="shared" si="54"/>
        <v>459.32268170231458</v>
      </c>
    </row>
    <row r="863" spans="3:7">
      <c r="C863">
        <v>83.2</v>
      </c>
      <c r="D863">
        <f t="shared" si="52"/>
        <v>6.0698681305707831</v>
      </c>
      <c r="E863">
        <f t="shared" si="53"/>
        <v>6.129771012998777</v>
      </c>
      <c r="F863" s="1">
        <f t="shared" si="54"/>
        <v>432.62362798185887</v>
      </c>
      <c r="G863" s="1">
        <f t="shared" si="54"/>
        <v>459.33096781560567</v>
      </c>
    </row>
    <row r="864" spans="3:7">
      <c r="C864">
        <v>83.3</v>
      </c>
      <c r="D864">
        <f t="shared" ref="D864:D927" si="55">($I$5*LN(C864)+$I$6*C864)+6.03369445217945</f>
        <v>6.0698005630071155</v>
      </c>
      <c r="E864">
        <f t="shared" ref="E864:E927" si="56">($J$5*LN(C864)+$J$6*C864)+6.06345230278137</f>
        <v>6.1297890310189613</v>
      </c>
      <c r="F864" s="1">
        <f t="shared" ref="F864:G927" si="57">EXP(D864)</f>
        <v>432.59439764485353</v>
      </c>
      <c r="G864" s="1">
        <f t="shared" si="57"/>
        <v>459.33924412481622</v>
      </c>
    </row>
    <row r="865" spans="3:7">
      <c r="C865">
        <v>83.4</v>
      </c>
      <c r="D865">
        <f t="shared" si="55"/>
        <v>6.0697329565322971</v>
      </c>
      <c r="E865">
        <f t="shared" si="56"/>
        <v>6.1298070274218404</v>
      </c>
      <c r="F865" s="1">
        <f t="shared" si="57"/>
        <v>432.5651524511959</v>
      </c>
      <c r="G865" s="1">
        <f t="shared" si="57"/>
        <v>459.34751065329527</v>
      </c>
    </row>
    <row r="866" spans="3:7">
      <c r="C866">
        <v>83.5</v>
      </c>
      <c r="D866">
        <f t="shared" si="55"/>
        <v>6.069665311239584</v>
      </c>
      <c r="E866">
        <f t="shared" si="56"/>
        <v>6.1298250022592216</v>
      </c>
      <c r="F866" s="1">
        <f t="shared" si="57"/>
        <v>432.53589244450291</v>
      </c>
      <c r="G866" s="1">
        <f t="shared" si="57"/>
        <v>459.35576742430754</v>
      </c>
    </row>
    <row r="867" spans="3:7">
      <c r="C867">
        <v>83.600000000000009</v>
      </c>
      <c r="D867">
        <f t="shared" si="55"/>
        <v>6.0695976272218974</v>
      </c>
      <c r="E867">
        <f t="shared" si="56"/>
        <v>6.1298429555827294</v>
      </c>
      <c r="F867" s="1">
        <f t="shared" si="57"/>
        <v>432.50661766823703</v>
      </c>
      <c r="G867" s="1">
        <f t="shared" si="57"/>
        <v>459.36401446103599</v>
      </c>
    </row>
    <row r="868" spans="3:7">
      <c r="C868">
        <v>83.7</v>
      </c>
      <c r="D868">
        <f t="shared" si="55"/>
        <v>6.0695299045718265</v>
      </c>
      <c r="E868">
        <f t="shared" si="56"/>
        <v>6.129860887443801</v>
      </c>
      <c r="F868" s="1">
        <f t="shared" si="57"/>
        <v>432.47732816570789</v>
      </c>
      <c r="G868" s="1">
        <f t="shared" si="57"/>
        <v>459.37225178657962</v>
      </c>
    </row>
    <row r="869" spans="3:7">
      <c r="C869">
        <v>83.8</v>
      </c>
      <c r="D869">
        <f t="shared" si="55"/>
        <v>6.0694621433816272</v>
      </c>
      <c r="E869">
        <f t="shared" si="56"/>
        <v>6.1298787978936904</v>
      </c>
      <c r="F869" s="1">
        <f t="shared" si="57"/>
        <v>432.44802398007158</v>
      </c>
      <c r="G869" s="1">
        <f t="shared" si="57"/>
        <v>459.38047942395599</v>
      </c>
    </row>
    <row r="870" spans="3:7">
      <c r="C870">
        <v>83.9</v>
      </c>
      <c r="D870">
        <f t="shared" si="55"/>
        <v>6.069394343743225</v>
      </c>
      <c r="E870">
        <f t="shared" si="56"/>
        <v>6.129896686983467</v>
      </c>
      <c r="F870" s="1">
        <f t="shared" si="57"/>
        <v>432.41870515433214</v>
      </c>
      <c r="G870" s="1">
        <f t="shared" si="57"/>
        <v>459.38869739609981</v>
      </c>
    </row>
    <row r="871" spans="3:7">
      <c r="C871">
        <v>84</v>
      </c>
      <c r="D871">
        <f t="shared" si="55"/>
        <v>6.0693265057482195</v>
      </c>
      <c r="E871">
        <f t="shared" si="56"/>
        <v>6.129914554764019</v>
      </c>
      <c r="F871" s="1">
        <f t="shared" si="57"/>
        <v>432.38937173134315</v>
      </c>
      <c r="G871" s="1">
        <f t="shared" si="57"/>
        <v>459.39690572586505</v>
      </c>
    </row>
    <row r="872" spans="3:7">
      <c r="C872">
        <v>84.100000000000009</v>
      </c>
      <c r="D872">
        <f t="shared" si="55"/>
        <v>6.0692586294878801</v>
      </c>
      <c r="E872">
        <f t="shared" si="56"/>
        <v>6.1299324012860534</v>
      </c>
      <c r="F872" s="1">
        <f t="shared" si="57"/>
        <v>432.36002375380627</v>
      </c>
      <c r="G872" s="1">
        <f t="shared" si="57"/>
        <v>459.40510443602466</v>
      </c>
    </row>
    <row r="873" spans="3:7">
      <c r="C873">
        <v>84.2</v>
      </c>
      <c r="D873">
        <f t="shared" si="55"/>
        <v>6.0691907150531534</v>
      </c>
      <c r="E873">
        <f t="shared" si="56"/>
        <v>6.1299502266000943</v>
      </c>
      <c r="F873" s="1">
        <f t="shared" si="57"/>
        <v>432.33066126427434</v>
      </c>
      <c r="G873" s="1">
        <f t="shared" si="57"/>
        <v>459.41329354926972</v>
      </c>
    </row>
    <row r="874" spans="3:7">
      <c r="C874">
        <v>84.3</v>
      </c>
      <c r="D874">
        <f t="shared" si="55"/>
        <v>6.0691227625346604</v>
      </c>
      <c r="E874">
        <f t="shared" si="56"/>
        <v>6.129968030756487</v>
      </c>
      <c r="F874" s="1">
        <f t="shared" si="57"/>
        <v>432.3012843051502</v>
      </c>
      <c r="G874" s="1">
        <f t="shared" si="57"/>
        <v>459.42147308821166</v>
      </c>
    </row>
    <row r="875" spans="3:7">
      <c r="C875">
        <v>84.4</v>
      </c>
      <c r="D875">
        <f t="shared" si="55"/>
        <v>6.0690547720227013</v>
      </c>
      <c r="E875">
        <f t="shared" si="56"/>
        <v>6.1299858138053986</v>
      </c>
      <c r="F875" s="1">
        <f t="shared" si="57"/>
        <v>432.27189291868871</v>
      </c>
      <c r="G875" s="1">
        <f t="shared" si="57"/>
        <v>459.42964307538205</v>
      </c>
    </row>
    <row r="876" spans="3:7">
      <c r="C876">
        <v>84.5</v>
      </c>
      <c r="D876">
        <f t="shared" si="55"/>
        <v>6.0689867436072547</v>
      </c>
      <c r="E876">
        <f t="shared" si="56"/>
        <v>6.1300035757968168</v>
      </c>
      <c r="F876" s="1">
        <f t="shared" si="57"/>
        <v>432.24248714699672</v>
      </c>
      <c r="G876" s="1">
        <f t="shared" si="57"/>
        <v>459.4378035332324</v>
      </c>
    </row>
    <row r="877" spans="3:7">
      <c r="C877">
        <v>84.600000000000009</v>
      </c>
      <c r="D877">
        <f t="shared" si="55"/>
        <v>6.0689186773779786</v>
      </c>
      <c r="E877">
        <f t="shared" si="56"/>
        <v>6.1300213167805522</v>
      </c>
      <c r="F877" s="1">
        <f t="shared" si="57"/>
        <v>432.21306703203322</v>
      </c>
      <c r="G877" s="1">
        <f t="shared" si="57"/>
        <v>459.44595448413503</v>
      </c>
    </row>
    <row r="878" spans="3:7">
      <c r="C878">
        <v>84.7</v>
      </c>
      <c r="D878">
        <f t="shared" si="55"/>
        <v>6.068850573424216</v>
      </c>
      <c r="E878">
        <f t="shared" si="56"/>
        <v>6.1300390368062398</v>
      </c>
      <c r="F878" s="1">
        <f t="shared" si="57"/>
        <v>432.18363261561188</v>
      </c>
      <c r="G878" s="1">
        <f t="shared" si="57"/>
        <v>459.45409595038387</v>
      </c>
    </row>
    <row r="879" spans="3:7">
      <c r="C879">
        <v>84.8</v>
      </c>
      <c r="D879">
        <f t="shared" si="55"/>
        <v>6.0687824318349923</v>
      </c>
      <c r="E879">
        <f t="shared" si="56"/>
        <v>6.1300567359233371</v>
      </c>
      <c r="F879" s="1">
        <f t="shared" si="57"/>
        <v>432.15418393940024</v>
      </c>
      <c r="G879" s="1">
        <f t="shared" si="57"/>
        <v>459.46222795419334</v>
      </c>
    </row>
    <row r="880" spans="3:7">
      <c r="C880">
        <v>84.9</v>
      </c>
      <c r="D880">
        <f t="shared" si="55"/>
        <v>6.0687142526990172</v>
      </c>
      <c r="E880">
        <f t="shared" si="56"/>
        <v>6.130074414181129</v>
      </c>
      <c r="F880" s="1">
        <f t="shared" si="57"/>
        <v>432.12472104491997</v>
      </c>
      <c r="G880" s="1">
        <f t="shared" si="57"/>
        <v>459.47035051770092</v>
      </c>
    </row>
    <row r="881" spans="3:7">
      <c r="C881">
        <v>85</v>
      </c>
      <c r="D881">
        <f t="shared" si="55"/>
        <v>6.0686460361046883</v>
      </c>
      <c r="E881">
        <f t="shared" si="56"/>
        <v>6.1300920716287246</v>
      </c>
      <c r="F881" s="1">
        <f t="shared" si="57"/>
        <v>432.09524397354909</v>
      </c>
      <c r="G881" s="1">
        <f t="shared" si="57"/>
        <v>459.47846366296545</v>
      </c>
    </row>
    <row r="882" spans="3:7">
      <c r="C882">
        <v>85.100000000000009</v>
      </c>
      <c r="D882">
        <f t="shared" si="55"/>
        <v>6.0685777821400917</v>
      </c>
      <c r="E882">
        <f t="shared" si="56"/>
        <v>6.1301097083150591</v>
      </c>
      <c r="F882" s="1">
        <f t="shared" si="57"/>
        <v>432.06575276652188</v>
      </c>
      <c r="G882" s="1">
        <f t="shared" si="57"/>
        <v>459.48656741196794</v>
      </c>
    </row>
    <row r="883" spans="3:7">
      <c r="C883">
        <v>85.2</v>
      </c>
      <c r="D883">
        <f t="shared" si="55"/>
        <v>6.0685094908930024</v>
      </c>
      <c r="E883">
        <f t="shared" si="56"/>
        <v>6.1301273242888987</v>
      </c>
      <c r="F883" s="1">
        <f t="shared" si="57"/>
        <v>432.03624746492926</v>
      </c>
      <c r="G883" s="1">
        <f t="shared" si="57"/>
        <v>459.49466178661407</v>
      </c>
    </row>
    <row r="884" spans="3:7">
      <c r="C884">
        <v>85.3</v>
      </c>
      <c r="D884">
        <f t="shared" si="55"/>
        <v>6.0684411624508865</v>
      </c>
      <c r="E884">
        <f t="shared" si="56"/>
        <v>6.130144919598834</v>
      </c>
      <c r="F884" s="1">
        <f t="shared" si="57"/>
        <v>432.00672810971969</v>
      </c>
      <c r="G884" s="1">
        <f t="shared" si="57"/>
        <v>459.50274680873082</v>
      </c>
    </row>
    <row r="885" spans="3:7">
      <c r="C885">
        <v>85.4</v>
      </c>
      <c r="D885">
        <f t="shared" si="55"/>
        <v>6.0683727969009018</v>
      </c>
      <c r="E885">
        <f t="shared" si="56"/>
        <v>6.1301624942932875</v>
      </c>
      <c r="F885" s="1">
        <f t="shared" si="57"/>
        <v>431.97719474169935</v>
      </c>
      <c r="G885" s="1">
        <f t="shared" si="57"/>
        <v>459.51082250007022</v>
      </c>
    </row>
    <row r="886" spans="3:7">
      <c r="C886">
        <v>85.5</v>
      </c>
      <c r="D886">
        <f t="shared" si="55"/>
        <v>6.0683043943299033</v>
      </c>
      <c r="E886">
        <f t="shared" si="56"/>
        <v>6.1301800484205105</v>
      </c>
      <c r="F886" s="1">
        <f t="shared" si="57"/>
        <v>431.94764740153482</v>
      </c>
      <c r="G886" s="1">
        <f t="shared" si="57"/>
        <v>459.51888888230764</v>
      </c>
    </row>
    <row r="887" spans="3:7">
      <c r="C887">
        <v>85.600000000000009</v>
      </c>
      <c r="D887">
        <f t="shared" si="55"/>
        <v>6.0682359548244378</v>
      </c>
      <c r="E887">
        <f t="shared" si="56"/>
        <v>6.1301975820285852</v>
      </c>
      <c r="F887" s="1">
        <f t="shared" si="57"/>
        <v>431.91808612975063</v>
      </c>
      <c r="G887" s="1">
        <f t="shared" si="57"/>
        <v>459.52694597704306</v>
      </c>
    </row>
    <row r="888" spans="3:7">
      <c r="C888">
        <v>85.7</v>
      </c>
      <c r="D888">
        <f t="shared" si="55"/>
        <v>6.0681674784707509</v>
      </c>
      <c r="E888">
        <f t="shared" si="56"/>
        <v>6.1302150951654255</v>
      </c>
      <c r="F888" s="1">
        <f t="shared" si="57"/>
        <v>431.88851096673221</v>
      </c>
      <c r="G888" s="1">
        <f t="shared" si="57"/>
        <v>459.53499380580092</v>
      </c>
    </row>
    <row r="889" spans="3:7">
      <c r="C889">
        <v>85.8</v>
      </c>
      <c r="D889">
        <f t="shared" si="55"/>
        <v>6.0680989653547854</v>
      </c>
      <c r="E889">
        <f t="shared" si="56"/>
        <v>6.130232587878778</v>
      </c>
      <c r="F889" s="1">
        <f t="shared" si="57"/>
        <v>431.85892195272555</v>
      </c>
      <c r="G889" s="1">
        <f t="shared" si="57"/>
        <v>459.5430323900311</v>
      </c>
    </row>
    <row r="890" spans="3:7">
      <c r="C890">
        <v>85.9</v>
      </c>
      <c r="D890">
        <f t="shared" si="55"/>
        <v>6.0680304155621858</v>
      </c>
      <c r="E890">
        <f t="shared" si="56"/>
        <v>6.1302500602162224</v>
      </c>
      <c r="F890" s="1">
        <f t="shared" si="57"/>
        <v>431.82931912783874</v>
      </c>
      <c r="G890" s="1">
        <f t="shared" si="57"/>
        <v>459.55106175110888</v>
      </c>
    </row>
    <row r="891" spans="3:7">
      <c r="C891">
        <v>86</v>
      </c>
      <c r="D891">
        <f t="shared" si="55"/>
        <v>6.0679618291782944</v>
      </c>
      <c r="E891">
        <f t="shared" si="56"/>
        <v>6.1302675122251724</v>
      </c>
      <c r="F891" s="1">
        <f t="shared" si="57"/>
        <v>431.79970253204073</v>
      </c>
      <c r="G891" s="1">
        <f t="shared" si="57"/>
        <v>459.55908191033529</v>
      </c>
    </row>
    <row r="892" spans="3:7">
      <c r="C892">
        <v>86.100000000000009</v>
      </c>
      <c r="D892">
        <f t="shared" si="55"/>
        <v>6.0678932062881596</v>
      </c>
      <c r="E892">
        <f t="shared" si="56"/>
        <v>6.1302849439528746</v>
      </c>
      <c r="F892" s="1">
        <f t="shared" si="57"/>
        <v>431.77007220516458</v>
      </c>
      <c r="G892" s="1">
        <f t="shared" si="57"/>
        <v>459.5670928889366</v>
      </c>
    </row>
    <row r="893" spans="3:7">
      <c r="C893">
        <v>86.2</v>
      </c>
      <c r="D893">
        <f t="shared" si="55"/>
        <v>6.0678245469765306</v>
      </c>
      <c r="E893">
        <f t="shared" si="56"/>
        <v>6.130302355446414</v>
      </c>
      <c r="F893" s="1">
        <f t="shared" si="57"/>
        <v>431.74042818690555</v>
      </c>
      <c r="G893" s="1">
        <f t="shared" si="57"/>
        <v>459.57509470806701</v>
      </c>
    </row>
    <row r="894" spans="3:7">
      <c r="C894">
        <v>86.3</v>
      </c>
      <c r="D894">
        <f t="shared" si="55"/>
        <v>6.0677558513278633</v>
      </c>
      <c r="E894">
        <f t="shared" si="56"/>
        <v>6.1303197467527104</v>
      </c>
      <c r="F894" s="1">
        <f t="shared" si="57"/>
        <v>431.71077051682346</v>
      </c>
      <c r="G894" s="1">
        <f t="shared" si="57"/>
        <v>459.58308738880663</v>
      </c>
    </row>
    <row r="895" spans="3:7">
      <c r="C895">
        <v>86.4</v>
      </c>
      <c r="D895">
        <f t="shared" si="55"/>
        <v>6.0676871194263207</v>
      </c>
      <c r="E895">
        <f t="shared" si="56"/>
        <v>6.1303371179185193</v>
      </c>
      <c r="F895" s="1">
        <f t="shared" si="57"/>
        <v>431.68109923434292</v>
      </c>
      <c r="G895" s="1">
        <f t="shared" si="57"/>
        <v>459.59107095216234</v>
      </c>
    </row>
    <row r="896" spans="3:7">
      <c r="C896">
        <v>86.5</v>
      </c>
      <c r="D896">
        <f t="shared" si="55"/>
        <v>6.0676183513557715</v>
      </c>
      <c r="E896">
        <f t="shared" si="56"/>
        <v>6.1303544689904372</v>
      </c>
      <c r="F896" s="1">
        <f t="shared" si="57"/>
        <v>431.65141437875286</v>
      </c>
      <c r="G896" s="1">
        <f t="shared" si="57"/>
        <v>459.59904541906985</v>
      </c>
    </row>
    <row r="897" spans="3:7">
      <c r="C897">
        <v>86.600000000000009</v>
      </c>
      <c r="D897">
        <f t="shared" si="55"/>
        <v>6.0675495471997962</v>
      </c>
      <c r="E897">
        <f t="shared" si="56"/>
        <v>6.1303718000148955</v>
      </c>
      <c r="F897" s="1">
        <f t="shared" si="57"/>
        <v>431.62171598920901</v>
      </c>
      <c r="G897" s="1">
        <f t="shared" si="57"/>
        <v>459.60701081039099</v>
      </c>
    </row>
    <row r="898" spans="3:7">
      <c r="C898">
        <v>86.7</v>
      </c>
      <c r="D898">
        <f t="shared" si="55"/>
        <v>6.0674807070416854</v>
      </c>
      <c r="E898">
        <f t="shared" si="56"/>
        <v>6.1303891110381672</v>
      </c>
      <c r="F898" s="1">
        <f t="shared" si="57"/>
        <v>431.59200410473341</v>
      </c>
      <c r="G898" s="1">
        <f t="shared" si="57"/>
        <v>459.61496714691691</v>
      </c>
    </row>
    <row r="899" spans="3:7">
      <c r="C899">
        <v>86.800000000000011</v>
      </c>
      <c r="D899">
        <f t="shared" si="55"/>
        <v>6.0674118309644403</v>
      </c>
      <c r="E899">
        <f t="shared" si="56"/>
        <v>6.130406402106364</v>
      </c>
      <c r="F899" s="1">
        <f t="shared" si="57"/>
        <v>431.56227876421445</v>
      </c>
      <c r="G899" s="1">
        <f t="shared" si="57"/>
        <v>459.62291444936659</v>
      </c>
    </row>
    <row r="900" spans="3:7">
      <c r="C900">
        <v>86.9</v>
      </c>
      <c r="D900">
        <f t="shared" si="55"/>
        <v>6.0673429190507759</v>
      </c>
      <c r="E900">
        <f t="shared" si="56"/>
        <v>6.1304236732654394</v>
      </c>
      <c r="F900" s="1">
        <f t="shared" si="57"/>
        <v>431.53254000640862</v>
      </c>
      <c r="G900" s="1">
        <f t="shared" si="57"/>
        <v>459.63085273838828</v>
      </c>
    </row>
    <row r="901" spans="3:7">
      <c r="C901">
        <v>87</v>
      </c>
      <c r="D901">
        <f t="shared" si="55"/>
        <v>6.0672739713831234</v>
      </c>
      <c r="E901">
        <f t="shared" si="56"/>
        <v>6.1304409245611886</v>
      </c>
      <c r="F901" s="1">
        <f t="shared" si="57"/>
        <v>431.50278786994102</v>
      </c>
      <c r="G901" s="1">
        <f t="shared" si="57"/>
        <v>459.63878203455948</v>
      </c>
    </row>
    <row r="902" spans="3:7">
      <c r="C902">
        <v>87.100000000000009</v>
      </c>
      <c r="D902">
        <f t="shared" si="55"/>
        <v>6.0672049880436285</v>
      </c>
      <c r="E902">
        <f t="shared" si="56"/>
        <v>6.1304581560392464</v>
      </c>
      <c r="F902" s="1">
        <f t="shared" si="57"/>
        <v>431.47302239330514</v>
      </c>
      <c r="G902" s="1">
        <f t="shared" si="57"/>
        <v>459.64670235838582</v>
      </c>
    </row>
    <row r="903" spans="3:7">
      <c r="C903">
        <v>87.2</v>
      </c>
      <c r="D903">
        <f t="shared" si="55"/>
        <v>6.0671359691141529</v>
      </c>
      <c r="E903">
        <f t="shared" si="56"/>
        <v>6.1304753677450936</v>
      </c>
      <c r="F903" s="1">
        <f t="shared" si="57"/>
        <v>431.44324361486349</v>
      </c>
      <c r="G903" s="1">
        <f t="shared" si="57"/>
        <v>459.65461373030439</v>
      </c>
    </row>
    <row r="904" spans="3:7">
      <c r="C904">
        <v>87.300000000000011</v>
      </c>
      <c r="D904">
        <f t="shared" si="55"/>
        <v>6.0670669146762801</v>
      </c>
      <c r="E904">
        <f t="shared" si="56"/>
        <v>6.1304925597240532</v>
      </c>
      <c r="F904" s="1">
        <f t="shared" si="57"/>
        <v>431.41345157284985</v>
      </c>
      <c r="G904" s="1">
        <f t="shared" si="57"/>
        <v>459.66251617068139</v>
      </c>
    </row>
    <row r="905" spans="3:7">
      <c r="C905">
        <v>87.4</v>
      </c>
      <c r="D905">
        <f t="shared" si="55"/>
        <v>6.0669978248113106</v>
      </c>
      <c r="E905">
        <f t="shared" si="56"/>
        <v>6.1305097320212916</v>
      </c>
      <c r="F905" s="1">
        <f t="shared" si="57"/>
        <v>431.38364630536745</v>
      </c>
      <c r="G905" s="1">
        <f t="shared" si="57"/>
        <v>459.67040969981326</v>
      </c>
    </row>
    <row r="906" spans="3:7">
      <c r="C906">
        <v>87.5</v>
      </c>
      <c r="D906">
        <f t="shared" si="55"/>
        <v>6.0669286996002665</v>
      </c>
      <c r="E906">
        <f t="shared" si="56"/>
        <v>6.1305268846818235</v>
      </c>
      <c r="F906" s="1">
        <f t="shared" si="57"/>
        <v>431.35382785039099</v>
      </c>
      <c r="G906" s="1">
        <f t="shared" si="57"/>
        <v>459.67829433792849</v>
      </c>
    </row>
    <row r="907" spans="3:7">
      <c r="C907">
        <v>87.600000000000009</v>
      </c>
      <c r="D907">
        <f t="shared" si="55"/>
        <v>6.0668595391238931</v>
      </c>
      <c r="E907">
        <f t="shared" si="56"/>
        <v>6.1305440177505046</v>
      </c>
      <c r="F907" s="1">
        <f t="shared" si="57"/>
        <v>431.32399624576726</v>
      </c>
      <c r="G907" s="1">
        <f t="shared" si="57"/>
        <v>459.68617010518443</v>
      </c>
    </row>
    <row r="908" spans="3:7">
      <c r="C908">
        <v>87.7</v>
      </c>
      <c r="D908">
        <f t="shared" si="55"/>
        <v>6.0667903434626593</v>
      </c>
      <c r="E908">
        <f t="shared" si="56"/>
        <v>6.1305611312720414</v>
      </c>
      <c r="F908" s="1">
        <f t="shared" si="57"/>
        <v>431.29415152921541</v>
      </c>
      <c r="G908" s="1">
        <f t="shared" si="57"/>
        <v>459.69403702167182</v>
      </c>
    </row>
    <row r="909" spans="3:7">
      <c r="C909">
        <v>87.800000000000011</v>
      </c>
      <c r="D909">
        <f t="shared" si="55"/>
        <v>6.0667211126967588</v>
      </c>
      <c r="E909">
        <f t="shared" si="56"/>
        <v>6.1305782252909857</v>
      </c>
      <c r="F909" s="1">
        <f t="shared" si="57"/>
        <v>431.26429373832741</v>
      </c>
      <c r="G909" s="1">
        <f t="shared" si="57"/>
        <v>459.70189510741221</v>
      </c>
    </row>
    <row r="910" spans="3:7">
      <c r="C910">
        <v>87.9</v>
      </c>
      <c r="D910">
        <f t="shared" si="55"/>
        <v>6.0666518469061108</v>
      </c>
      <c r="E910">
        <f t="shared" si="56"/>
        <v>6.1305952998517368</v>
      </c>
      <c r="F910" s="1">
        <f t="shared" si="57"/>
        <v>431.23442291056858</v>
      </c>
      <c r="G910" s="1">
        <f t="shared" si="57"/>
        <v>459.70974438235885</v>
      </c>
    </row>
    <row r="911" spans="3:7">
      <c r="C911">
        <v>88</v>
      </c>
      <c r="D911">
        <f t="shared" si="55"/>
        <v>6.0665825461703617</v>
      </c>
      <c r="E911">
        <f t="shared" si="56"/>
        <v>6.1306123549985427</v>
      </c>
      <c r="F911" s="1">
        <f t="shared" si="57"/>
        <v>431.20453908327812</v>
      </c>
      <c r="G911" s="1">
        <f t="shared" si="57"/>
        <v>459.71758486639754</v>
      </c>
    </row>
    <row r="912" spans="3:7">
      <c r="C912">
        <v>88.100000000000009</v>
      </c>
      <c r="D912">
        <f t="shared" si="55"/>
        <v>6.0665132105688873</v>
      </c>
      <c r="E912">
        <f t="shared" si="56"/>
        <v>6.1306293907755016</v>
      </c>
      <c r="F912" s="1">
        <f t="shared" si="57"/>
        <v>431.17464229367016</v>
      </c>
      <c r="G912" s="1">
        <f t="shared" si="57"/>
        <v>459.72541657934687</v>
      </c>
    </row>
    <row r="913" spans="3:7">
      <c r="C913">
        <v>88.2</v>
      </c>
      <c r="D913">
        <f t="shared" si="55"/>
        <v>6.0664438401807939</v>
      </c>
      <c r="E913">
        <f t="shared" si="56"/>
        <v>6.1306464072265605</v>
      </c>
      <c r="F913" s="1">
        <f t="shared" si="57"/>
        <v>431.14473257883446</v>
      </c>
      <c r="G913" s="1">
        <f t="shared" si="57"/>
        <v>459.73323954095792</v>
      </c>
    </row>
    <row r="914" spans="3:7">
      <c r="C914">
        <v>88.300000000000011</v>
      </c>
      <c r="D914">
        <f t="shared" si="55"/>
        <v>6.066374435084918</v>
      </c>
      <c r="E914">
        <f t="shared" si="56"/>
        <v>6.1306634043955182</v>
      </c>
      <c r="F914" s="1">
        <f t="shared" si="57"/>
        <v>431.11480997573608</v>
      </c>
      <c r="G914" s="1">
        <f t="shared" si="57"/>
        <v>459.74105377091558</v>
      </c>
    </row>
    <row r="915" spans="3:7">
      <c r="C915">
        <v>88.4</v>
      </c>
      <c r="D915">
        <f t="shared" si="55"/>
        <v>6.0663049953598271</v>
      </c>
      <c r="E915">
        <f t="shared" si="56"/>
        <v>6.1306803823260232</v>
      </c>
      <c r="F915" s="1">
        <f t="shared" si="57"/>
        <v>431.08487452121562</v>
      </c>
      <c r="G915" s="1">
        <f t="shared" si="57"/>
        <v>459.74885928883742</v>
      </c>
    </row>
    <row r="916" spans="3:7">
      <c r="C916">
        <v>88.5</v>
      </c>
      <c r="D916">
        <f t="shared" si="55"/>
        <v>6.0662355210838248</v>
      </c>
      <c r="E916">
        <f t="shared" si="56"/>
        <v>6.1306973410615777</v>
      </c>
      <c r="F916" s="1">
        <f t="shared" si="57"/>
        <v>431.0549262519919</v>
      </c>
      <c r="G916" s="1">
        <f t="shared" si="57"/>
        <v>459.75665611427553</v>
      </c>
    </row>
    <row r="917" spans="3:7">
      <c r="C917">
        <v>88.600000000000009</v>
      </c>
      <c r="D917">
        <f t="shared" si="55"/>
        <v>6.0661660123349481</v>
      </c>
      <c r="E917">
        <f t="shared" si="56"/>
        <v>6.1307142806455355</v>
      </c>
      <c r="F917" s="1">
        <f t="shared" si="57"/>
        <v>431.02496520466053</v>
      </c>
      <c r="G917" s="1">
        <f t="shared" si="57"/>
        <v>459.76444426671577</v>
      </c>
    </row>
    <row r="918" spans="3:7">
      <c r="C918">
        <v>88.7</v>
      </c>
      <c r="D918">
        <f t="shared" si="55"/>
        <v>6.0660964691909696</v>
      </c>
      <c r="E918">
        <f t="shared" si="56"/>
        <v>6.1307312011211028</v>
      </c>
      <c r="F918" s="1">
        <f t="shared" si="57"/>
        <v>430.99499141569481</v>
      </c>
      <c r="G918" s="1">
        <f t="shared" si="57"/>
        <v>459.77222376557796</v>
      </c>
    </row>
    <row r="919" spans="3:7">
      <c r="C919">
        <v>88.800000000000011</v>
      </c>
      <c r="D919">
        <f t="shared" si="55"/>
        <v>6.0660268917293996</v>
      </c>
      <c r="E919">
        <f t="shared" si="56"/>
        <v>6.1307481025313413</v>
      </c>
      <c r="F919" s="1">
        <f t="shared" si="57"/>
        <v>430.9650049214469</v>
      </c>
      <c r="G919" s="1">
        <f t="shared" si="57"/>
        <v>459.77999463021717</v>
      </c>
    </row>
    <row r="920" spans="3:7">
      <c r="C920">
        <v>88.9</v>
      </c>
      <c r="D920">
        <f t="shared" si="55"/>
        <v>6.0659572800274866</v>
      </c>
      <c r="E920">
        <f t="shared" si="56"/>
        <v>6.1307649849191677</v>
      </c>
      <c r="F920" s="1">
        <f t="shared" si="57"/>
        <v>430.93500575814789</v>
      </c>
      <c r="G920" s="1">
        <f t="shared" si="57"/>
        <v>459.78775687992379</v>
      </c>
    </row>
    <row r="921" spans="3:7">
      <c r="C921">
        <v>89</v>
      </c>
      <c r="D921">
        <f t="shared" si="55"/>
        <v>6.0658876341622179</v>
      </c>
      <c r="E921">
        <f t="shared" si="56"/>
        <v>6.1307818483273513</v>
      </c>
      <c r="F921" s="1">
        <f t="shared" si="57"/>
        <v>430.90499396190819</v>
      </c>
      <c r="G921" s="1">
        <f t="shared" si="57"/>
        <v>459.7955105339222</v>
      </c>
    </row>
    <row r="922" spans="3:7">
      <c r="C922">
        <v>89.100000000000009</v>
      </c>
      <c r="D922">
        <f t="shared" si="55"/>
        <v>6.0658179542103223</v>
      </c>
      <c r="E922">
        <f t="shared" si="56"/>
        <v>6.1307986927985212</v>
      </c>
      <c r="F922" s="1">
        <f t="shared" si="57"/>
        <v>430.87496956871865</v>
      </c>
      <c r="G922" s="1">
        <f t="shared" si="57"/>
        <v>459.80325561137414</v>
      </c>
    </row>
    <row r="923" spans="3:7">
      <c r="C923">
        <v>89.2</v>
      </c>
      <c r="D923">
        <f t="shared" si="55"/>
        <v>6.0657482402482712</v>
      </c>
      <c r="E923">
        <f t="shared" si="56"/>
        <v>6.1308155183751589</v>
      </c>
      <c r="F923" s="1">
        <f t="shared" si="57"/>
        <v>430.84493261445107</v>
      </c>
      <c r="G923" s="1">
        <f t="shared" si="57"/>
        <v>459.8109921313752</v>
      </c>
    </row>
    <row r="924" spans="3:7">
      <c r="C924">
        <v>89.300000000000011</v>
      </c>
      <c r="D924">
        <f t="shared" si="55"/>
        <v>6.0656784923522764</v>
      </c>
      <c r="E924">
        <f t="shared" si="56"/>
        <v>6.1308323250996066</v>
      </c>
      <c r="F924" s="1">
        <f t="shared" si="57"/>
        <v>430.81488313485738</v>
      </c>
      <c r="G924" s="1">
        <f t="shared" si="57"/>
        <v>459.81872011295883</v>
      </c>
    </row>
    <row r="925" spans="3:7">
      <c r="C925">
        <v>89.4</v>
      </c>
      <c r="D925">
        <f t="shared" si="55"/>
        <v>6.0656087105982959</v>
      </c>
      <c r="E925">
        <f t="shared" si="56"/>
        <v>6.1308491130140617</v>
      </c>
      <c r="F925" s="1">
        <f t="shared" si="57"/>
        <v>430.78482116557194</v>
      </c>
      <c r="G925" s="1">
        <f t="shared" si="57"/>
        <v>459.82643957509356</v>
      </c>
    </row>
    <row r="926" spans="3:7">
      <c r="C926">
        <v>89.5</v>
      </c>
      <c r="D926">
        <f t="shared" si="55"/>
        <v>6.0655388950620317</v>
      </c>
      <c r="E926">
        <f t="shared" si="56"/>
        <v>6.1308658821605819</v>
      </c>
      <c r="F926" s="1">
        <f t="shared" si="57"/>
        <v>430.75474674211102</v>
      </c>
      <c r="G926" s="1">
        <f t="shared" si="57"/>
        <v>459.83415053668563</v>
      </c>
    </row>
    <row r="927" spans="3:7">
      <c r="C927">
        <v>89.600000000000009</v>
      </c>
      <c r="D927">
        <f t="shared" si="55"/>
        <v>6.0654690458189338</v>
      </c>
      <c r="E927">
        <f t="shared" si="56"/>
        <v>6.1308826325810832</v>
      </c>
      <c r="F927" s="1">
        <f t="shared" si="57"/>
        <v>430.72465989987404</v>
      </c>
      <c r="G927" s="1">
        <f t="shared" si="57"/>
        <v>459.84185301657772</v>
      </c>
    </row>
    <row r="928" spans="3:7">
      <c r="C928">
        <v>89.7</v>
      </c>
      <c r="D928">
        <f t="shared" ref="D928:D991" si="58">($I$5*LN(C928)+$I$6*C928)+6.03369445217945</f>
        <v>6.0653991629441979</v>
      </c>
      <c r="E928">
        <f t="shared" ref="E928:E991" si="59">($J$5*LN(C928)+$J$6*C928)+6.06345230278137</f>
        <v>6.1308993643173411</v>
      </c>
      <c r="F928" s="1">
        <f t="shared" ref="F928:G991" si="60">EXP(D928)</f>
        <v>430.69456067414308</v>
      </c>
      <c r="G928" s="1">
        <f t="shared" si="60"/>
        <v>459.84954703354964</v>
      </c>
    </row>
    <row r="929" spans="3:7">
      <c r="C929">
        <v>89.800000000000011</v>
      </c>
      <c r="D929">
        <f t="shared" si="58"/>
        <v>6.0653292465127704</v>
      </c>
      <c r="E929">
        <f t="shared" si="59"/>
        <v>6.1309160774109923</v>
      </c>
      <c r="F929" s="1">
        <f t="shared" si="60"/>
        <v>430.66444910008471</v>
      </c>
      <c r="G929" s="1">
        <f t="shared" si="60"/>
        <v>459.85723260631937</v>
      </c>
    </row>
    <row r="930" spans="3:7">
      <c r="C930">
        <v>89.9</v>
      </c>
      <c r="D930">
        <f t="shared" si="58"/>
        <v>6.0652592965993444</v>
      </c>
      <c r="E930">
        <f t="shared" si="59"/>
        <v>6.1309327719035336</v>
      </c>
      <c r="F930" s="1">
        <f t="shared" si="60"/>
        <v>430.63432521274842</v>
      </c>
      <c r="G930" s="1">
        <f t="shared" si="60"/>
        <v>459.86490975354201</v>
      </c>
    </row>
    <row r="931" spans="3:7">
      <c r="C931">
        <v>90</v>
      </c>
      <c r="D931">
        <f t="shared" si="58"/>
        <v>6.065189313278367</v>
      </c>
      <c r="E931">
        <f t="shared" si="59"/>
        <v>6.1309494478363238</v>
      </c>
      <c r="F931" s="1">
        <f t="shared" si="60"/>
        <v>430.60418904706995</v>
      </c>
      <c r="G931" s="1">
        <f t="shared" si="60"/>
        <v>459.87257849381115</v>
      </c>
    </row>
    <row r="932" spans="3:7">
      <c r="C932">
        <v>90.100000000000009</v>
      </c>
      <c r="D932">
        <f t="shared" si="58"/>
        <v>6.0651192966240357</v>
      </c>
      <c r="E932">
        <f t="shared" si="59"/>
        <v>6.1309661052505842</v>
      </c>
      <c r="F932" s="1">
        <f t="shared" si="60"/>
        <v>430.57404063786953</v>
      </c>
      <c r="G932" s="1">
        <f t="shared" si="60"/>
        <v>459.88023884565877</v>
      </c>
    </row>
    <row r="933" spans="3:7">
      <c r="C933">
        <v>90.2</v>
      </c>
      <c r="D933">
        <f t="shared" si="58"/>
        <v>6.0650492467103012</v>
      </c>
      <c r="E933">
        <f t="shared" si="59"/>
        <v>6.1309827441873983</v>
      </c>
      <c r="F933" s="1">
        <f t="shared" si="60"/>
        <v>430.54388001985319</v>
      </c>
      <c r="G933" s="1">
        <f t="shared" si="60"/>
        <v>459.88789082755522</v>
      </c>
    </row>
    <row r="934" spans="3:7">
      <c r="C934">
        <v>90.300000000000011</v>
      </c>
      <c r="D934">
        <f t="shared" si="58"/>
        <v>6.064979163610869</v>
      </c>
      <c r="E934">
        <f t="shared" si="59"/>
        <v>6.1309993646877139</v>
      </c>
      <c r="F934" s="1">
        <f t="shared" si="60"/>
        <v>430.51370722761357</v>
      </c>
      <c r="G934" s="1">
        <f t="shared" si="60"/>
        <v>459.89553445791017</v>
      </c>
    </row>
    <row r="935" spans="3:7">
      <c r="C935">
        <v>90.4</v>
      </c>
      <c r="D935">
        <f t="shared" si="58"/>
        <v>6.0649090473991993</v>
      </c>
      <c r="E935">
        <f t="shared" si="59"/>
        <v>6.1310159667923418</v>
      </c>
      <c r="F935" s="1">
        <f t="shared" si="60"/>
        <v>430.48352229562983</v>
      </c>
      <c r="G935" s="1">
        <f t="shared" si="60"/>
        <v>459.90316975507204</v>
      </c>
    </row>
    <row r="936" spans="3:7">
      <c r="C936">
        <v>90.5</v>
      </c>
      <c r="D936">
        <f t="shared" si="58"/>
        <v>6.0648388981485084</v>
      </c>
      <c r="E936">
        <f t="shared" si="59"/>
        <v>6.1310325505419581</v>
      </c>
      <c r="F936" s="1">
        <f t="shared" si="60"/>
        <v>430.45332525826814</v>
      </c>
      <c r="G936" s="1">
        <f t="shared" si="60"/>
        <v>459.91079673732872</v>
      </c>
    </row>
    <row r="937" spans="3:7">
      <c r="C937">
        <v>90.600000000000009</v>
      </c>
      <c r="D937">
        <f t="shared" si="58"/>
        <v>6.0647687159317716</v>
      </c>
      <c r="E937">
        <f t="shared" si="59"/>
        <v>6.1310491159771034</v>
      </c>
      <c r="F937" s="1">
        <f t="shared" si="60"/>
        <v>430.42311614978331</v>
      </c>
      <c r="G937" s="1">
        <f t="shared" si="60"/>
        <v>459.91841542290803</v>
      </c>
    </row>
    <row r="938" spans="3:7">
      <c r="C938">
        <v>90.7</v>
      </c>
      <c r="D938">
        <f t="shared" si="58"/>
        <v>6.0646985008217191</v>
      </c>
      <c r="E938">
        <f t="shared" si="59"/>
        <v>6.1310656631381857</v>
      </c>
      <c r="F938" s="1">
        <f t="shared" si="60"/>
        <v>430.39289500431664</v>
      </c>
      <c r="G938" s="1">
        <f t="shared" si="60"/>
        <v>459.92602582997785</v>
      </c>
    </row>
    <row r="939" spans="3:7">
      <c r="C939">
        <v>90.800000000000011</v>
      </c>
      <c r="D939">
        <f t="shared" si="58"/>
        <v>6.0646282528908459</v>
      </c>
      <c r="E939">
        <f t="shared" si="59"/>
        <v>6.1310821920654783</v>
      </c>
      <c r="F939" s="1">
        <f t="shared" si="60"/>
        <v>430.36266185590057</v>
      </c>
      <c r="G939" s="1">
        <f t="shared" si="60"/>
        <v>459.93362797664628</v>
      </c>
    </row>
    <row r="940" spans="3:7">
      <c r="C940">
        <v>90.9</v>
      </c>
      <c r="D940">
        <f t="shared" si="58"/>
        <v>6.0645579722114027</v>
      </c>
      <c r="E940">
        <f t="shared" si="59"/>
        <v>6.1310987027991208</v>
      </c>
      <c r="F940" s="1">
        <f t="shared" si="60"/>
        <v>430.33241673845453</v>
      </c>
      <c r="G940" s="1">
        <f t="shared" si="60"/>
        <v>459.94122188096134</v>
      </c>
    </row>
    <row r="941" spans="3:7">
      <c r="C941">
        <v>91</v>
      </c>
      <c r="D941">
        <f t="shared" si="58"/>
        <v>6.0644876588554046</v>
      </c>
      <c r="E941">
        <f t="shared" si="59"/>
        <v>6.1311151953791221</v>
      </c>
      <c r="F941" s="1">
        <f t="shared" si="60"/>
        <v>430.30215968578881</v>
      </c>
      <c r="G941" s="1">
        <f t="shared" si="60"/>
        <v>459.9488075609126</v>
      </c>
    </row>
    <row r="942" spans="3:7">
      <c r="C942">
        <v>91.100000000000009</v>
      </c>
      <c r="D942">
        <f t="shared" si="58"/>
        <v>6.0644173128946299</v>
      </c>
      <c r="E942">
        <f t="shared" si="59"/>
        <v>6.1311316698453586</v>
      </c>
      <c r="F942" s="1">
        <f t="shared" si="60"/>
        <v>430.27189073160406</v>
      </c>
      <c r="G942" s="1">
        <f t="shared" si="60"/>
        <v>459.95638503443053</v>
      </c>
    </row>
    <row r="943" spans="3:7">
      <c r="C943">
        <v>91.2</v>
      </c>
      <c r="D943">
        <f t="shared" si="58"/>
        <v>6.0643469344006178</v>
      </c>
      <c r="E943">
        <f t="shared" si="59"/>
        <v>6.1311481262375738</v>
      </c>
      <c r="F943" s="1">
        <f t="shared" si="60"/>
        <v>430.24160990949048</v>
      </c>
      <c r="G943" s="1">
        <f t="shared" si="60"/>
        <v>459.96395431938595</v>
      </c>
    </row>
    <row r="944" spans="3:7">
      <c r="C944">
        <v>91.300000000000011</v>
      </c>
      <c r="D944">
        <f t="shared" si="58"/>
        <v>6.0642765234446747</v>
      </c>
      <c r="E944">
        <f t="shared" si="59"/>
        <v>6.1311645645953838</v>
      </c>
      <c r="F944" s="1">
        <f t="shared" si="60"/>
        <v>430.2113172529302</v>
      </c>
      <c r="G944" s="1">
        <f t="shared" si="60"/>
        <v>459.97151543359274</v>
      </c>
    </row>
    <row r="945" spans="3:7">
      <c r="C945">
        <v>91.4</v>
      </c>
      <c r="D945">
        <f t="shared" si="58"/>
        <v>6.0642060800978728</v>
      </c>
      <c r="E945">
        <f t="shared" si="59"/>
        <v>6.131180984958271</v>
      </c>
      <c r="F945" s="1">
        <f t="shared" si="60"/>
        <v>430.18101279529708</v>
      </c>
      <c r="G945" s="1">
        <f t="shared" si="60"/>
        <v>459.97906839480493</v>
      </c>
    </row>
    <row r="946" spans="3:7">
      <c r="C946">
        <v>91.5</v>
      </c>
      <c r="D946">
        <f t="shared" si="58"/>
        <v>6.0641356044310495</v>
      </c>
      <c r="E946">
        <f t="shared" si="59"/>
        <v>6.1311973873655914</v>
      </c>
      <c r="F946" s="1">
        <f t="shared" si="60"/>
        <v>430.15069656985628</v>
      </c>
      <c r="G946" s="1">
        <f t="shared" si="60"/>
        <v>459.98661322072007</v>
      </c>
    </row>
    <row r="947" spans="3:7">
      <c r="C947">
        <v>91.600000000000009</v>
      </c>
      <c r="D947">
        <f t="shared" si="58"/>
        <v>6.0640650965148124</v>
      </c>
      <c r="E947">
        <f t="shared" si="59"/>
        <v>6.1312137718565705</v>
      </c>
      <c r="F947" s="1">
        <f t="shared" si="60"/>
        <v>430.12036860976639</v>
      </c>
      <c r="G947" s="1">
        <f t="shared" si="60"/>
        <v>459.99414992897727</v>
      </c>
    </row>
    <row r="948" spans="3:7">
      <c r="C948">
        <v>91.7</v>
      </c>
      <c r="D948">
        <f t="shared" si="58"/>
        <v>6.0639945564195354</v>
      </c>
      <c r="E948">
        <f t="shared" si="59"/>
        <v>6.1312301384703058</v>
      </c>
      <c r="F948" s="1">
        <f t="shared" si="60"/>
        <v>430.09002894807799</v>
      </c>
      <c r="G948" s="1">
        <f t="shared" si="60"/>
        <v>460.00167853715845</v>
      </c>
    </row>
    <row r="949" spans="3:7">
      <c r="C949">
        <v>91.800000000000011</v>
      </c>
      <c r="D949">
        <f t="shared" si="58"/>
        <v>6.0639239842153643</v>
      </c>
      <c r="E949">
        <f t="shared" si="59"/>
        <v>6.1312464872457664</v>
      </c>
      <c r="F949" s="1">
        <f t="shared" si="60"/>
        <v>430.05967761773582</v>
      </c>
      <c r="G949" s="1">
        <f t="shared" si="60"/>
        <v>460.00919906278784</v>
      </c>
    </row>
    <row r="950" spans="3:7">
      <c r="C950">
        <v>91.9</v>
      </c>
      <c r="D950">
        <f t="shared" si="58"/>
        <v>6.0638533799722145</v>
      </c>
      <c r="E950">
        <f t="shared" si="59"/>
        <v>6.1312628182217939</v>
      </c>
      <c r="F950" s="1">
        <f t="shared" si="60"/>
        <v>430.02931465157815</v>
      </c>
      <c r="G950" s="1">
        <f t="shared" si="60"/>
        <v>460.0167115233329</v>
      </c>
    </row>
    <row r="951" spans="3:7">
      <c r="C951">
        <v>92</v>
      </c>
      <c r="D951">
        <f t="shared" si="58"/>
        <v>6.0637827437597744</v>
      </c>
      <c r="E951">
        <f t="shared" si="59"/>
        <v>6.1312791314371049</v>
      </c>
      <c r="F951" s="1">
        <f t="shared" si="60"/>
        <v>429.99894008233781</v>
      </c>
      <c r="G951" s="1">
        <f t="shared" si="60"/>
        <v>460.02421593620505</v>
      </c>
    </row>
    <row r="952" spans="3:7">
      <c r="C952">
        <v>92.100000000000009</v>
      </c>
      <c r="D952">
        <f t="shared" si="58"/>
        <v>6.063712075647504</v>
      </c>
      <c r="E952">
        <f t="shared" si="59"/>
        <v>6.1312954269302882</v>
      </c>
      <c r="F952" s="1">
        <f t="shared" si="60"/>
        <v>429.96855394264213</v>
      </c>
      <c r="G952" s="1">
        <f t="shared" si="60"/>
        <v>460.03171231875842</v>
      </c>
    </row>
    <row r="953" spans="3:7">
      <c r="C953">
        <v>92.2</v>
      </c>
      <c r="D953">
        <f t="shared" si="58"/>
        <v>6.0636413757046386</v>
      </c>
      <c r="E953">
        <f t="shared" si="59"/>
        <v>6.131311704739808</v>
      </c>
      <c r="F953" s="1">
        <f t="shared" si="60"/>
        <v>429.93815626501419</v>
      </c>
      <c r="G953" s="1">
        <f t="shared" si="60"/>
        <v>460.0392006882916</v>
      </c>
    </row>
    <row r="954" spans="3:7">
      <c r="C954">
        <v>92.300000000000011</v>
      </c>
      <c r="D954">
        <f t="shared" si="58"/>
        <v>6.0635706440001877</v>
      </c>
      <c r="E954">
        <f t="shared" si="59"/>
        <v>6.1313279649040018</v>
      </c>
      <c r="F954" s="1">
        <f t="shared" si="60"/>
        <v>429.90774708187246</v>
      </c>
      <c r="G954" s="1">
        <f t="shared" si="60"/>
        <v>460.04668106204628</v>
      </c>
    </row>
    <row r="955" spans="3:7">
      <c r="C955">
        <v>92.4</v>
      </c>
      <c r="D955">
        <f t="shared" si="58"/>
        <v>6.0634998806029365</v>
      </c>
      <c r="E955">
        <f t="shared" si="59"/>
        <v>6.1313442074610842</v>
      </c>
      <c r="F955" s="1">
        <f t="shared" si="60"/>
        <v>429.87732642553152</v>
      </c>
      <c r="G955" s="1">
        <f t="shared" si="60"/>
        <v>460.05415345720922</v>
      </c>
    </row>
    <row r="956" spans="3:7">
      <c r="C956">
        <v>92.5</v>
      </c>
      <c r="D956">
        <f t="shared" si="58"/>
        <v>6.0634290855814461</v>
      </c>
      <c r="E956">
        <f t="shared" si="59"/>
        <v>6.1313604324491449</v>
      </c>
      <c r="F956" s="1">
        <f t="shared" si="60"/>
        <v>429.84689432820215</v>
      </c>
      <c r="G956" s="1">
        <f t="shared" si="60"/>
        <v>460.06161789091135</v>
      </c>
    </row>
    <row r="957" spans="3:7">
      <c r="C957">
        <v>92.600000000000009</v>
      </c>
      <c r="D957">
        <f t="shared" si="58"/>
        <v>6.0633582590040573</v>
      </c>
      <c r="E957">
        <f t="shared" si="59"/>
        <v>6.1313766399061516</v>
      </c>
      <c r="F957" s="1">
        <f t="shared" si="60"/>
        <v>429.8164508219931</v>
      </c>
      <c r="G957" s="1">
        <f t="shared" si="60"/>
        <v>460.06907438022893</v>
      </c>
    </row>
    <row r="958" spans="3:7">
      <c r="C958">
        <v>92.7</v>
      </c>
      <c r="D958">
        <f t="shared" si="58"/>
        <v>6.0632874009388891</v>
      </c>
      <c r="E958">
        <f t="shared" si="59"/>
        <v>6.1313928298699469</v>
      </c>
      <c r="F958" s="1">
        <f t="shared" si="60"/>
        <v>429.78599593891016</v>
      </c>
      <c r="G958" s="1">
        <f t="shared" si="60"/>
        <v>460.07652294218235</v>
      </c>
    </row>
    <row r="959" spans="3:7">
      <c r="C959">
        <v>92.800000000000011</v>
      </c>
      <c r="D959">
        <f t="shared" si="58"/>
        <v>6.0632165114538381</v>
      </c>
      <c r="E959">
        <f t="shared" si="59"/>
        <v>6.1314090023782519</v>
      </c>
      <c r="F959" s="1">
        <f t="shared" si="60"/>
        <v>429.75552971085631</v>
      </c>
      <c r="G959" s="1">
        <f t="shared" si="60"/>
        <v>460.08396359373739</v>
      </c>
    </row>
    <row r="960" spans="3:7">
      <c r="C960">
        <v>92.9</v>
      </c>
      <c r="D960">
        <f t="shared" si="58"/>
        <v>6.0631455906165845</v>
      </c>
      <c r="E960">
        <f t="shared" si="59"/>
        <v>6.1314251574686667</v>
      </c>
      <c r="F960" s="1">
        <f t="shared" si="60"/>
        <v>429.72505216963401</v>
      </c>
      <c r="G960" s="1">
        <f t="shared" si="60"/>
        <v>460.09139635180588</v>
      </c>
    </row>
    <row r="961" spans="3:7">
      <c r="C961">
        <v>93</v>
      </c>
      <c r="D961">
        <f t="shared" si="58"/>
        <v>6.0630746384945882</v>
      </c>
      <c r="E961">
        <f t="shared" si="59"/>
        <v>6.1314412951786688</v>
      </c>
      <c r="F961" s="1">
        <f t="shared" si="60"/>
        <v>429.69456334694371</v>
      </c>
      <c r="G961" s="1">
        <f t="shared" si="60"/>
        <v>460.09882123324479</v>
      </c>
    </row>
    <row r="962" spans="3:7">
      <c r="C962">
        <v>93.100000000000009</v>
      </c>
      <c r="D962">
        <f t="shared" si="58"/>
        <v>6.0630036551550912</v>
      </c>
      <c r="E962">
        <f t="shared" si="59"/>
        <v>6.131457415545615</v>
      </c>
      <c r="F962" s="1">
        <f t="shared" si="60"/>
        <v>429.66406327438494</v>
      </c>
      <c r="G962" s="1">
        <f t="shared" si="60"/>
        <v>460.10623825485698</v>
      </c>
    </row>
    <row r="963" spans="3:7">
      <c r="C963">
        <v>93.2</v>
      </c>
      <c r="D963">
        <f t="shared" si="58"/>
        <v>6.0629326406651218</v>
      </c>
      <c r="E963">
        <f t="shared" si="59"/>
        <v>6.1314735186067431</v>
      </c>
      <c r="F963" s="1">
        <f t="shared" si="60"/>
        <v>429.63355198345806</v>
      </c>
      <c r="G963" s="1">
        <f t="shared" si="60"/>
        <v>460.11364743339209</v>
      </c>
    </row>
    <row r="964" spans="3:7">
      <c r="C964">
        <v>93.300000000000011</v>
      </c>
      <c r="D964">
        <f t="shared" si="58"/>
        <v>6.0628615950914888</v>
      </c>
      <c r="E964">
        <f t="shared" si="59"/>
        <v>6.1314896043991691</v>
      </c>
      <c r="F964" s="1">
        <f t="shared" si="60"/>
        <v>429.60302950556172</v>
      </c>
      <c r="G964" s="1">
        <f t="shared" si="60"/>
        <v>460.12104878554527</v>
      </c>
    </row>
    <row r="965" spans="3:7">
      <c r="C965">
        <v>93.4</v>
      </c>
      <c r="D965">
        <f t="shared" si="58"/>
        <v>6.0627905185007895</v>
      </c>
      <c r="E965">
        <f t="shared" si="59"/>
        <v>6.1315056729598911</v>
      </c>
      <c r="F965" s="1">
        <f t="shared" si="60"/>
        <v>429.57249587199652</v>
      </c>
      <c r="G965" s="1">
        <f t="shared" si="60"/>
        <v>460.12844232795879</v>
      </c>
    </row>
    <row r="966" spans="3:7">
      <c r="C966">
        <v>93.5</v>
      </c>
      <c r="D966">
        <f t="shared" si="58"/>
        <v>6.0627194109594056</v>
      </c>
      <c r="E966">
        <f t="shared" si="59"/>
        <v>6.1315217243257889</v>
      </c>
      <c r="F966" s="1">
        <f t="shared" si="60"/>
        <v>429.54195111396308</v>
      </c>
      <c r="G966" s="1">
        <f t="shared" si="60"/>
        <v>460.13582807722207</v>
      </c>
    </row>
    <row r="967" spans="3:7">
      <c r="C967">
        <v>93.600000000000009</v>
      </c>
      <c r="D967">
        <f t="shared" si="58"/>
        <v>6.0626482725335054</v>
      </c>
      <c r="E967">
        <f t="shared" si="59"/>
        <v>6.1315377585336224</v>
      </c>
      <c r="F967" s="1">
        <f t="shared" si="60"/>
        <v>429.51139526256321</v>
      </c>
      <c r="G967" s="1">
        <f t="shared" si="60"/>
        <v>460.14320604987091</v>
      </c>
    </row>
    <row r="968" spans="3:7">
      <c r="C968">
        <v>93.7</v>
      </c>
      <c r="D968">
        <f t="shared" si="58"/>
        <v>6.0625771032890485</v>
      </c>
      <c r="E968">
        <f t="shared" si="59"/>
        <v>6.1315537756200351</v>
      </c>
      <c r="F968" s="1">
        <f t="shared" si="60"/>
        <v>429.48082834880171</v>
      </c>
      <c r="G968" s="1">
        <f t="shared" si="60"/>
        <v>460.15057626238894</v>
      </c>
    </row>
    <row r="969" spans="3:7">
      <c r="C969">
        <v>93.800000000000011</v>
      </c>
      <c r="D969">
        <f t="shared" si="58"/>
        <v>6.062505903291779</v>
      </c>
      <c r="E969">
        <f t="shared" si="59"/>
        <v>6.1315697756215526</v>
      </c>
      <c r="F969" s="1">
        <f t="shared" si="60"/>
        <v>429.45025040358371</v>
      </c>
      <c r="G969" s="1">
        <f t="shared" si="60"/>
        <v>460.15793873120703</v>
      </c>
    </row>
    <row r="970" spans="3:7">
      <c r="C970">
        <v>93.9</v>
      </c>
      <c r="D970">
        <f t="shared" si="58"/>
        <v>6.0624346726072336</v>
      </c>
      <c r="E970">
        <f t="shared" si="59"/>
        <v>6.131585758574583</v>
      </c>
      <c r="F970" s="1">
        <f t="shared" si="60"/>
        <v>429.41966145771795</v>
      </c>
      <c r="G970" s="1">
        <f t="shared" si="60"/>
        <v>460.16529347270341</v>
      </c>
    </row>
    <row r="971" spans="3:7">
      <c r="C971">
        <v>94</v>
      </c>
      <c r="D971">
        <f t="shared" si="58"/>
        <v>6.0623634113007405</v>
      </c>
      <c r="E971">
        <f t="shared" si="59"/>
        <v>6.13160172451542</v>
      </c>
      <c r="F971" s="1">
        <f t="shared" si="60"/>
        <v>429.38906154191665</v>
      </c>
      <c r="G971" s="1">
        <f t="shared" si="60"/>
        <v>460.17264050320517</v>
      </c>
    </row>
    <row r="972" spans="3:7">
      <c r="C972">
        <v>94.100000000000009</v>
      </c>
      <c r="D972">
        <f t="shared" si="58"/>
        <v>6.0622921194374157</v>
      </c>
      <c r="E972">
        <f t="shared" si="59"/>
        <v>6.1316176734802399</v>
      </c>
      <c r="F972" s="1">
        <f t="shared" si="60"/>
        <v>429.35845068679345</v>
      </c>
      <c r="G972" s="1">
        <f t="shared" si="60"/>
        <v>460.17997983898692</v>
      </c>
    </row>
    <row r="973" spans="3:7">
      <c r="C973">
        <v>94.2</v>
      </c>
      <c r="D973">
        <f t="shared" si="58"/>
        <v>6.0622207970821727</v>
      </c>
      <c r="E973">
        <f t="shared" si="59"/>
        <v>6.1316336055051046</v>
      </c>
      <c r="F973" s="1">
        <f t="shared" si="60"/>
        <v>429.32782892286809</v>
      </c>
      <c r="G973" s="1">
        <f t="shared" si="60"/>
        <v>460.18731149627189</v>
      </c>
    </row>
    <row r="974" spans="3:7">
      <c r="C974">
        <v>94.300000000000011</v>
      </c>
      <c r="D974">
        <f t="shared" si="58"/>
        <v>6.0621494442997141</v>
      </c>
      <c r="E974">
        <f t="shared" si="59"/>
        <v>6.1316495206259605</v>
      </c>
      <c r="F974" s="1">
        <f t="shared" si="60"/>
        <v>429.29719628056267</v>
      </c>
      <c r="G974" s="1">
        <f t="shared" si="60"/>
        <v>460.19463549123168</v>
      </c>
    </row>
    <row r="975" spans="3:7">
      <c r="C975">
        <v>94.4</v>
      </c>
      <c r="D975">
        <f t="shared" si="58"/>
        <v>6.0620780611545388</v>
      </c>
      <c r="E975">
        <f t="shared" si="59"/>
        <v>6.131665418878641</v>
      </c>
      <c r="F975" s="1">
        <f t="shared" si="60"/>
        <v>429.26655279020463</v>
      </c>
      <c r="G975" s="1">
        <f t="shared" si="60"/>
        <v>460.20195183998737</v>
      </c>
    </row>
    <row r="976" spans="3:7">
      <c r="C976">
        <v>94.5</v>
      </c>
      <c r="D976">
        <f t="shared" si="58"/>
        <v>6.062006647710942</v>
      </c>
      <c r="E976">
        <f t="shared" si="59"/>
        <v>6.1316813002988653</v>
      </c>
      <c r="F976" s="1">
        <f t="shared" si="60"/>
        <v>429.23589848202681</v>
      </c>
      <c r="G976" s="1">
        <f t="shared" si="60"/>
        <v>460.20926055860883</v>
      </c>
    </row>
    <row r="977" spans="3:7">
      <c r="C977">
        <v>94.600000000000009</v>
      </c>
      <c r="D977">
        <f t="shared" si="58"/>
        <v>6.0619352040330119</v>
      </c>
      <c r="E977">
        <f t="shared" si="59"/>
        <v>6.1316971649222367</v>
      </c>
      <c r="F977" s="1">
        <f t="shared" si="60"/>
        <v>429.2052333861663</v>
      </c>
      <c r="G977" s="1">
        <f t="shared" si="60"/>
        <v>460.21656166311408</v>
      </c>
    </row>
    <row r="978" spans="3:7">
      <c r="C978">
        <v>94.7</v>
      </c>
      <c r="D978">
        <f t="shared" si="58"/>
        <v>6.0618637301846352</v>
      </c>
      <c r="E978">
        <f t="shared" si="59"/>
        <v>6.1317130127842496</v>
      </c>
      <c r="F978" s="1">
        <f t="shared" si="60"/>
        <v>429.17455753266648</v>
      </c>
      <c r="G978" s="1">
        <f t="shared" si="60"/>
        <v>460.22385516947247</v>
      </c>
    </row>
    <row r="979" spans="3:7">
      <c r="C979">
        <v>94.800000000000011</v>
      </c>
      <c r="D979">
        <f t="shared" si="58"/>
        <v>6.0617922262294961</v>
      </c>
      <c r="E979">
        <f t="shared" si="59"/>
        <v>6.1317288439202846</v>
      </c>
      <c r="F979" s="1">
        <f t="shared" si="60"/>
        <v>429.14387095147686</v>
      </c>
      <c r="G979" s="1">
        <f t="shared" si="60"/>
        <v>460.23114109360228</v>
      </c>
    </row>
    <row r="980" spans="3:7">
      <c r="C980">
        <v>94.9</v>
      </c>
      <c r="D980">
        <f t="shared" si="58"/>
        <v>6.0617206922310789</v>
      </c>
      <c r="E980">
        <f t="shared" si="59"/>
        <v>6.1317446583656077</v>
      </c>
      <c r="F980" s="1">
        <f t="shared" si="60"/>
        <v>429.11317367245408</v>
      </c>
      <c r="G980" s="1">
        <f t="shared" si="60"/>
        <v>460.23841945137053</v>
      </c>
    </row>
    <row r="981" spans="3:7">
      <c r="C981">
        <v>95</v>
      </c>
      <c r="D981">
        <f t="shared" si="58"/>
        <v>6.0616491282526646</v>
      </c>
      <c r="E981">
        <f t="shared" si="59"/>
        <v>6.1317604561553773</v>
      </c>
      <c r="F981" s="1">
        <f t="shared" si="60"/>
        <v>429.08246572536063</v>
      </c>
      <c r="G981" s="1">
        <f t="shared" si="60"/>
        <v>460.24569025859614</v>
      </c>
    </row>
    <row r="982" spans="3:7">
      <c r="C982">
        <v>95.100000000000009</v>
      </c>
      <c r="D982">
        <f t="shared" si="58"/>
        <v>6.0615775343573359</v>
      </c>
      <c r="E982">
        <f t="shared" si="59"/>
        <v>6.1317762373246394</v>
      </c>
      <c r="F982" s="1">
        <f t="shared" si="60"/>
        <v>429.05174713986685</v>
      </c>
      <c r="G982" s="1">
        <f t="shared" si="60"/>
        <v>460.25295353104758</v>
      </c>
    </row>
    <row r="983" spans="3:7">
      <c r="C983">
        <v>95.2</v>
      </c>
      <c r="D983">
        <f t="shared" si="58"/>
        <v>6.0615059106079778</v>
      </c>
      <c r="E983">
        <f t="shared" si="59"/>
        <v>6.1317920019083294</v>
      </c>
      <c r="F983" s="1">
        <f t="shared" si="60"/>
        <v>429.02101794555125</v>
      </c>
      <c r="G983" s="1">
        <f t="shared" si="60"/>
        <v>460.26020928444387</v>
      </c>
    </row>
    <row r="984" spans="3:7">
      <c r="C984">
        <v>95.300000000000011</v>
      </c>
      <c r="D984">
        <f t="shared" si="58"/>
        <v>6.0614342570672743</v>
      </c>
      <c r="E984">
        <f t="shared" si="59"/>
        <v>6.131807749941272</v>
      </c>
      <c r="F984" s="1">
        <f t="shared" si="60"/>
        <v>428.99027817189921</v>
      </c>
      <c r="G984" s="1">
        <f t="shared" si="60"/>
        <v>460.26745753445454</v>
      </c>
    </row>
    <row r="985" spans="3:7">
      <c r="C985">
        <v>95.4</v>
      </c>
      <c r="D985">
        <f t="shared" si="58"/>
        <v>6.0613625737977141</v>
      </c>
      <c r="E985">
        <f t="shared" si="59"/>
        <v>6.1318234814581833</v>
      </c>
      <c r="F985" s="1">
        <f t="shared" si="60"/>
        <v>428.9595278483053</v>
      </c>
      <c r="G985" s="1">
        <f t="shared" si="60"/>
        <v>460.27469829670042</v>
      </c>
    </row>
    <row r="986" spans="3:7">
      <c r="C986">
        <v>95.5</v>
      </c>
      <c r="D986">
        <f t="shared" si="58"/>
        <v>6.0612908608615905</v>
      </c>
      <c r="E986">
        <f t="shared" si="59"/>
        <v>6.1318391964936696</v>
      </c>
      <c r="F986" s="1">
        <f t="shared" si="60"/>
        <v>428.92876700407351</v>
      </c>
      <c r="G986" s="1">
        <f t="shared" si="60"/>
        <v>460.28193158675316</v>
      </c>
    </row>
    <row r="987" spans="3:7">
      <c r="C987">
        <v>95.600000000000009</v>
      </c>
      <c r="D987">
        <f t="shared" si="58"/>
        <v>6.0612191183209987</v>
      </c>
      <c r="E987">
        <f t="shared" si="59"/>
        <v>6.1318548950822303</v>
      </c>
      <c r="F987" s="1">
        <f t="shared" si="60"/>
        <v>428.89799566841583</v>
      </c>
      <c r="G987" s="1">
        <f t="shared" si="60"/>
        <v>460.28915742013658</v>
      </c>
    </row>
    <row r="988" spans="3:7">
      <c r="C988">
        <v>95.7</v>
      </c>
      <c r="D988">
        <f t="shared" si="58"/>
        <v>6.0611473462378402</v>
      </c>
      <c r="E988">
        <f t="shared" si="59"/>
        <v>6.1318705772582529</v>
      </c>
      <c r="F988" s="1">
        <f t="shared" si="60"/>
        <v>428.86721387045429</v>
      </c>
      <c r="G988" s="1">
        <f t="shared" si="60"/>
        <v>460.29637581232447</v>
      </c>
    </row>
    <row r="989" spans="3:7">
      <c r="C989">
        <v>95.800000000000011</v>
      </c>
      <c r="D989">
        <f t="shared" si="58"/>
        <v>6.061075544673824</v>
      </c>
      <c r="E989">
        <f t="shared" si="59"/>
        <v>6.1318862430560221</v>
      </c>
      <c r="F989" s="1">
        <f t="shared" si="60"/>
        <v>428.83642163922156</v>
      </c>
      <c r="G989" s="1">
        <f t="shared" si="60"/>
        <v>460.30358677874449</v>
      </c>
    </row>
    <row r="990" spans="3:7">
      <c r="C990">
        <v>95.9</v>
      </c>
      <c r="D990">
        <f t="shared" si="58"/>
        <v>6.0610037136904635</v>
      </c>
      <c r="E990">
        <f t="shared" si="59"/>
        <v>6.1319018925097106</v>
      </c>
      <c r="F990" s="1">
        <f t="shared" si="60"/>
        <v>428.80561900365944</v>
      </c>
      <c r="G990" s="1">
        <f t="shared" si="60"/>
        <v>460.31079033477414</v>
      </c>
    </row>
    <row r="991" spans="3:7">
      <c r="C991">
        <v>96</v>
      </c>
      <c r="D991">
        <f t="shared" si="58"/>
        <v>6.0609318533490812</v>
      </c>
      <c r="E991">
        <f t="shared" si="59"/>
        <v>6.1319175256533871</v>
      </c>
      <c r="F991" s="1">
        <f t="shared" si="60"/>
        <v>428.77480599262122</v>
      </c>
      <c r="G991" s="1">
        <f t="shared" si="60"/>
        <v>460.31798649574444</v>
      </c>
    </row>
    <row r="992" spans="3:7">
      <c r="C992">
        <v>96.100000000000009</v>
      </c>
      <c r="D992">
        <f t="shared" ref="D992:D1055" si="61">($I$5*LN(C992)+$I$6*C992)+6.03369445217945</f>
        <v>6.0608599637108087</v>
      </c>
      <c r="E992">
        <f t="shared" ref="E992:E1055" si="62">($J$5*LN(C992)+$J$6*C992)+6.06345230278137</f>
        <v>6.1319331425210137</v>
      </c>
      <c r="F992" s="1">
        <f t="shared" ref="F992:G1055" si="63">EXP(D992)</f>
        <v>428.74398263487132</v>
      </c>
      <c r="G992" s="1">
        <f t="shared" si="63"/>
        <v>460.32517527693864</v>
      </c>
    </row>
    <row r="993" spans="3:7">
      <c r="C993">
        <v>96.2</v>
      </c>
      <c r="D993">
        <f t="shared" si="61"/>
        <v>6.0607880448365847</v>
      </c>
      <c r="E993">
        <f t="shared" si="62"/>
        <v>6.1319487431464443</v>
      </c>
      <c r="F993" s="1">
        <f t="shared" si="63"/>
        <v>428.71314895908483</v>
      </c>
      <c r="G993" s="1">
        <f t="shared" si="63"/>
        <v>460.33235669359158</v>
      </c>
    </row>
    <row r="994" spans="3:7">
      <c r="C994">
        <v>96.300000000000011</v>
      </c>
      <c r="D994">
        <f t="shared" si="61"/>
        <v>6.0607160967871598</v>
      </c>
      <c r="E994">
        <f t="shared" si="62"/>
        <v>6.1319643275634306</v>
      </c>
      <c r="F994" s="1">
        <f t="shared" si="63"/>
        <v>428.6823049938493</v>
      </c>
      <c r="G994" s="1">
        <f t="shared" si="63"/>
        <v>460.33953076089222</v>
      </c>
    </row>
    <row r="995" spans="3:7">
      <c r="C995">
        <v>96.4</v>
      </c>
      <c r="D995">
        <f t="shared" si="61"/>
        <v>6.0606441196230953</v>
      </c>
      <c r="E995">
        <f t="shared" si="62"/>
        <v>6.1319798958056175</v>
      </c>
      <c r="F995" s="1">
        <f t="shared" si="63"/>
        <v>428.65145076766441</v>
      </c>
      <c r="G995" s="1">
        <f t="shared" si="63"/>
        <v>460.34669749398194</v>
      </c>
    </row>
    <row r="996" spans="3:7">
      <c r="C996">
        <v>96.5</v>
      </c>
      <c r="D996">
        <f t="shared" si="61"/>
        <v>6.0605721134047634</v>
      </c>
      <c r="E996">
        <f t="shared" si="62"/>
        <v>6.1319954479065437</v>
      </c>
      <c r="F996" s="1">
        <f t="shared" si="63"/>
        <v>428.62058630894194</v>
      </c>
      <c r="G996" s="1">
        <f t="shared" si="63"/>
        <v>460.3538569079542</v>
      </c>
    </row>
    <row r="997" spans="3:7">
      <c r="C997">
        <v>96.600000000000009</v>
      </c>
      <c r="D997">
        <f t="shared" si="61"/>
        <v>6.0605000781923488</v>
      </c>
      <c r="E997">
        <f t="shared" si="62"/>
        <v>6.1320109838996464</v>
      </c>
      <c r="F997" s="1">
        <f t="shared" si="63"/>
        <v>428.58971164600666</v>
      </c>
      <c r="G997" s="1">
        <f t="shared" si="63"/>
        <v>460.36100901785733</v>
      </c>
    </row>
    <row r="998" spans="3:7">
      <c r="C998">
        <v>96.7</v>
      </c>
      <c r="D998">
        <f t="shared" si="61"/>
        <v>6.0604280140458497</v>
      </c>
      <c r="E998">
        <f t="shared" si="62"/>
        <v>6.132026503818258</v>
      </c>
      <c r="F998" s="1">
        <f t="shared" si="63"/>
        <v>428.55882680709681</v>
      </c>
      <c r="G998" s="1">
        <f t="shared" si="63"/>
        <v>460.36815383869265</v>
      </c>
    </row>
    <row r="999" spans="3:7">
      <c r="C999">
        <v>96.800000000000011</v>
      </c>
      <c r="D999">
        <f t="shared" si="61"/>
        <v>6.0603559210250779</v>
      </c>
      <c r="E999">
        <f t="shared" si="62"/>
        <v>6.1320420076956079</v>
      </c>
      <c r="F999" s="1">
        <f t="shared" si="63"/>
        <v>428.52793182036368</v>
      </c>
      <c r="G999" s="1">
        <f t="shared" si="63"/>
        <v>460.37529138541521</v>
      </c>
    </row>
    <row r="1000" spans="3:7">
      <c r="C1000">
        <v>96.9</v>
      </c>
      <c r="D1000">
        <f t="shared" si="61"/>
        <v>6.0602837991896612</v>
      </c>
      <c r="E1000">
        <f t="shared" si="62"/>
        <v>6.1320574955648208</v>
      </c>
      <c r="F1000" s="1">
        <f t="shared" si="63"/>
        <v>428.49702671387337</v>
      </c>
      <c r="G1000" s="1">
        <f t="shared" si="63"/>
        <v>460.38242167293339</v>
      </c>
    </row>
    <row r="1001" spans="3:7">
      <c r="C1001">
        <v>97</v>
      </c>
      <c r="D1001">
        <f t="shared" si="61"/>
        <v>6.0602116485990409</v>
      </c>
      <c r="E1001">
        <f t="shared" si="62"/>
        <v>6.1320729674589201</v>
      </c>
      <c r="F1001" s="1">
        <f t="shared" si="63"/>
        <v>428.46611151560523</v>
      </c>
      <c r="G1001" s="1">
        <f t="shared" si="63"/>
        <v>460.38954471611004</v>
      </c>
    </row>
    <row r="1002" spans="3:7">
      <c r="C1002">
        <v>97.100000000000009</v>
      </c>
      <c r="D1002">
        <f t="shared" si="61"/>
        <v>6.0601394693124764</v>
      </c>
      <c r="E1002">
        <f t="shared" si="62"/>
        <v>6.1320884234108286</v>
      </c>
      <c r="F1002" s="1">
        <f t="shared" si="63"/>
        <v>428.43518625345405</v>
      </c>
      <c r="G1002" s="1">
        <f t="shared" si="63"/>
        <v>460.39666052976304</v>
      </c>
    </row>
    <row r="1003" spans="3:7">
      <c r="C1003">
        <v>97.2</v>
      </c>
      <c r="D1003">
        <f t="shared" si="61"/>
        <v>6.0600672613890429</v>
      </c>
      <c r="E1003">
        <f t="shared" si="62"/>
        <v>6.1321038634533656</v>
      </c>
      <c r="F1003" s="1">
        <f t="shared" si="63"/>
        <v>428.40425095522914</v>
      </c>
      <c r="G1003" s="1">
        <f t="shared" si="63"/>
        <v>460.4037691286639</v>
      </c>
    </row>
    <row r="1004" spans="3:7">
      <c r="C1004">
        <v>97.300000000000011</v>
      </c>
      <c r="D1004">
        <f t="shared" si="61"/>
        <v>6.0599950248876331</v>
      </c>
      <c r="E1004">
        <f t="shared" si="62"/>
        <v>6.1321192876192487</v>
      </c>
      <c r="F1004" s="1">
        <f t="shared" si="63"/>
        <v>428.37330564865482</v>
      </c>
      <c r="G1004" s="1">
        <f t="shared" si="63"/>
        <v>460.41087052753863</v>
      </c>
    </row>
    <row r="1005" spans="3:7">
      <c r="C1005">
        <v>97.4</v>
      </c>
      <c r="D1005">
        <f t="shared" si="61"/>
        <v>6.0599227598669589</v>
      </c>
      <c r="E1005">
        <f t="shared" si="62"/>
        <v>6.1321346959410965</v>
      </c>
      <c r="F1005" s="1">
        <f t="shared" si="63"/>
        <v>428.34235036137159</v>
      </c>
      <c r="G1005" s="1">
        <f t="shared" si="63"/>
        <v>460.41796474106872</v>
      </c>
    </row>
    <row r="1006" spans="3:7">
      <c r="C1006">
        <v>97.5</v>
      </c>
      <c r="D1006">
        <f t="shared" si="61"/>
        <v>6.0598504663855524</v>
      </c>
      <c r="E1006">
        <f t="shared" si="62"/>
        <v>6.1321500884514268</v>
      </c>
      <c r="F1006" s="1">
        <f t="shared" si="63"/>
        <v>428.31138512093611</v>
      </c>
      <c r="G1006" s="1">
        <f t="shared" si="63"/>
        <v>460.42505178389081</v>
      </c>
    </row>
    <row r="1007" spans="3:7">
      <c r="C1007">
        <v>97.600000000000009</v>
      </c>
      <c r="D1007">
        <f t="shared" si="61"/>
        <v>6.059778144501764</v>
      </c>
      <c r="E1007">
        <f t="shared" si="62"/>
        <v>6.1321654651826556</v>
      </c>
      <c r="F1007" s="1">
        <f t="shared" si="63"/>
        <v>428.28040995482081</v>
      </c>
      <c r="G1007" s="1">
        <f t="shared" si="63"/>
        <v>460.43213167059571</v>
      </c>
    </row>
    <row r="1008" spans="3:7">
      <c r="C1008">
        <v>97.7</v>
      </c>
      <c r="D1008">
        <f t="shared" si="61"/>
        <v>6.059705794273766</v>
      </c>
      <c r="E1008">
        <f t="shared" si="62"/>
        <v>6.1321808261671009</v>
      </c>
      <c r="F1008" s="1">
        <f t="shared" si="63"/>
        <v>428.24942489041524</v>
      </c>
      <c r="G1008" s="1">
        <f t="shared" si="63"/>
        <v>460.43920441573044</v>
      </c>
    </row>
    <row r="1009" spans="3:7">
      <c r="C1009">
        <v>97.800000000000011</v>
      </c>
      <c r="D1009">
        <f t="shared" si="61"/>
        <v>6.0596334157595511</v>
      </c>
      <c r="E1009">
        <f t="shared" si="62"/>
        <v>6.1321961714369815</v>
      </c>
      <c r="F1009" s="1">
        <f t="shared" si="63"/>
        <v>428.2184299550255</v>
      </c>
      <c r="G1009" s="1">
        <f t="shared" si="63"/>
        <v>460.44627003379759</v>
      </c>
    </row>
    <row r="1010" spans="3:7">
      <c r="C1010">
        <v>97.9</v>
      </c>
      <c r="D1010">
        <f t="shared" si="61"/>
        <v>6.0595610090169343</v>
      </c>
      <c r="E1010">
        <f t="shared" si="62"/>
        <v>6.1322115010244165</v>
      </c>
      <c r="F1010" s="1">
        <f t="shared" si="63"/>
        <v>428.18742517587509</v>
      </c>
      <c r="G1010" s="1">
        <f t="shared" si="63"/>
        <v>460.45332853925504</v>
      </c>
    </row>
    <row r="1011" spans="3:7">
      <c r="C1011">
        <v>98</v>
      </c>
      <c r="D1011">
        <f t="shared" si="61"/>
        <v>6.0594885741035558</v>
      </c>
      <c r="E1011">
        <f t="shared" si="62"/>
        <v>6.1322268149614283</v>
      </c>
      <c r="F1011" s="1">
        <f t="shared" si="63"/>
        <v>428.15641058010601</v>
      </c>
      <c r="G1011" s="1">
        <f t="shared" si="63"/>
        <v>460.46037994651743</v>
      </c>
    </row>
    <row r="1012" spans="3:7">
      <c r="C1012">
        <v>98.100000000000009</v>
      </c>
      <c r="D1012">
        <f t="shared" si="61"/>
        <v>6.0594161110768754</v>
      </c>
      <c r="E1012">
        <f t="shared" si="62"/>
        <v>6.132242113279939</v>
      </c>
      <c r="F1012" s="1">
        <f t="shared" si="63"/>
        <v>428.12538619477681</v>
      </c>
      <c r="G1012" s="1">
        <f t="shared" si="63"/>
        <v>460.46742426995439</v>
      </c>
    </row>
    <row r="1013" spans="3:7">
      <c r="C1013">
        <v>98.2</v>
      </c>
      <c r="D1013">
        <f t="shared" si="61"/>
        <v>6.0593436199941815</v>
      </c>
      <c r="E1013">
        <f t="shared" si="62"/>
        <v>6.1322573960117754</v>
      </c>
      <c r="F1013" s="1">
        <f t="shared" si="63"/>
        <v>428.09435204686588</v>
      </c>
      <c r="G1013" s="1">
        <f t="shared" si="63"/>
        <v>460.47446152389307</v>
      </c>
    </row>
    <row r="1014" spans="3:7">
      <c r="C1014">
        <v>98.300000000000011</v>
      </c>
      <c r="D1014">
        <f t="shared" si="61"/>
        <v>6.0592711009125839</v>
      </c>
      <c r="E1014">
        <f t="shared" si="62"/>
        <v>6.1322726631886662</v>
      </c>
      <c r="F1014" s="1">
        <f t="shared" si="63"/>
        <v>428.06330816326891</v>
      </c>
      <c r="G1014" s="1">
        <f t="shared" si="63"/>
        <v>460.48149172261628</v>
      </c>
    </row>
    <row r="1015" spans="3:7">
      <c r="C1015">
        <v>98.4</v>
      </c>
      <c r="D1015">
        <f t="shared" si="61"/>
        <v>6.0591985538890212</v>
      </c>
      <c r="E1015">
        <f t="shared" si="62"/>
        <v>6.1322879148422427</v>
      </c>
      <c r="F1015" s="1">
        <f t="shared" si="63"/>
        <v>428.03225457080168</v>
      </c>
      <c r="G1015" s="1">
        <f t="shared" si="63"/>
        <v>460.48851488036371</v>
      </c>
    </row>
    <row r="1016" spans="3:7">
      <c r="C1016">
        <v>98.5</v>
      </c>
      <c r="D1016">
        <f t="shared" si="61"/>
        <v>6.0591259789802567</v>
      </c>
      <c r="E1016">
        <f t="shared" si="62"/>
        <v>6.1323031510040407</v>
      </c>
      <c r="F1016" s="1">
        <f t="shared" si="63"/>
        <v>428.00119129619878</v>
      </c>
      <c r="G1016" s="1">
        <f t="shared" si="63"/>
        <v>460.49553101133188</v>
      </c>
    </row>
    <row r="1017" spans="3:7">
      <c r="C1017">
        <v>98.600000000000009</v>
      </c>
      <c r="D1017">
        <f t="shared" si="61"/>
        <v>6.0590533762428818</v>
      </c>
      <c r="E1017">
        <f t="shared" si="62"/>
        <v>6.1323183717054981</v>
      </c>
      <c r="F1017" s="1">
        <f t="shared" si="63"/>
        <v>427.97011836611449</v>
      </c>
      <c r="G1017" s="1">
        <f t="shared" si="63"/>
        <v>460.50254012967355</v>
      </c>
    </row>
    <row r="1018" spans="3:7">
      <c r="C1018">
        <v>98.7</v>
      </c>
      <c r="D1018">
        <f t="shared" si="61"/>
        <v>6.0589807457333151</v>
      </c>
      <c r="E1018">
        <f t="shared" si="62"/>
        <v>6.1323335769779614</v>
      </c>
      <c r="F1018" s="1">
        <f t="shared" si="63"/>
        <v>427.93903580712293</v>
      </c>
      <c r="G1018" s="1">
        <f t="shared" si="63"/>
        <v>460.50954224950073</v>
      </c>
    </row>
    <row r="1019" spans="3:7">
      <c r="C1019">
        <v>98.800000000000011</v>
      </c>
      <c r="D1019">
        <f t="shared" si="61"/>
        <v>6.0589080875078034</v>
      </c>
      <c r="E1019">
        <f t="shared" si="62"/>
        <v>6.1323487668526768</v>
      </c>
      <c r="F1019" s="1">
        <f t="shared" si="63"/>
        <v>427.90794364571832</v>
      </c>
      <c r="G1019" s="1">
        <f t="shared" si="63"/>
        <v>460.51653738488022</v>
      </c>
    </row>
    <row r="1020" spans="3:7">
      <c r="C1020">
        <v>98.9</v>
      </c>
      <c r="D1020">
        <f t="shared" si="61"/>
        <v>6.0588354016224244</v>
      </c>
      <c r="E1020">
        <f t="shared" si="62"/>
        <v>6.1323639413607998</v>
      </c>
      <c r="F1020" s="1">
        <f t="shared" si="63"/>
        <v>427.87684190831607</v>
      </c>
      <c r="G1020" s="1">
        <f t="shared" si="63"/>
        <v>460.52352554983838</v>
      </c>
    </row>
    <row r="1021" spans="3:7">
      <c r="C1021">
        <v>99</v>
      </c>
      <c r="D1021">
        <f t="shared" si="61"/>
        <v>6.0587626881330836</v>
      </c>
      <c r="E1021">
        <f t="shared" si="62"/>
        <v>6.1323791005333881</v>
      </c>
      <c r="F1021" s="1">
        <f t="shared" si="63"/>
        <v>427.84573062125162</v>
      </c>
      <c r="G1021" s="1">
        <f t="shared" si="63"/>
        <v>460.53050675835772</v>
      </c>
    </row>
    <row r="1022" spans="3:7">
      <c r="C1022">
        <v>99.100000000000009</v>
      </c>
      <c r="D1022">
        <f t="shared" si="61"/>
        <v>6.0586899470955204</v>
      </c>
      <c r="E1022">
        <f t="shared" si="62"/>
        <v>6.132394244401409</v>
      </c>
      <c r="F1022" s="1">
        <f t="shared" si="63"/>
        <v>427.814609810783</v>
      </c>
      <c r="G1022" s="1">
        <f t="shared" si="63"/>
        <v>460.53748102438021</v>
      </c>
    </row>
    <row r="1023" spans="3:7">
      <c r="C1023">
        <v>99.2</v>
      </c>
      <c r="D1023">
        <f t="shared" si="61"/>
        <v>6.058617178565302</v>
      </c>
      <c r="E1023">
        <f t="shared" si="62"/>
        <v>6.1324093729957321</v>
      </c>
      <c r="F1023" s="1">
        <f t="shared" si="63"/>
        <v>427.78347950308824</v>
      </c>
      <c r="G1023" s="1">
        <f t="shared" si="63"/>
        <v>460.54444836180409</v>
      </c>
    </row>
    <row r="1024" spans="3:7">
      <c r="C1024">
        <v>99.300000000000011</v>
      </c>
      <c r="D1024">
        <f t="shared" si="61"/>
        <v>6.0585443825978302</v>
      </c>
      <c r="E1024">
        <f t="shared" si="62"/>
        <v>6.1324244863471362</v>
      </c>
      <c r="F1024" s="1">
        <f t="shared" si="63"/>
        <v>427.75233972426827</v>
      </c>
      <c r="G1024" s="1">
        <f t="shared" si="63"/>
        <v>460.55140878448691</v>
      </c>
    </row>
    <row r="1025" spans="3:7">
      <c r="C1025">
        <v>99.4</v>
      </c>
      <c r="D1025">
        <f t="shared" si="61"/>
        <v>6.0584715592483382</v>
      </c>
      <c r="E1025">
        <f t="shared" si="62"/>
        <v>6.1324395844863071</v>
      </c>
      <c r="F1025" s="1">
        <f t="shared" si="63"/>
        <v>427.7211905003457</v>
      </c>
      <c r="G1025" s="1">
        <f t="shared" si="63"/>
        <v>460.55836230624459</v>
      </c>
    </row>
    <row r="1026" spans="3:7">
      <c r="C1026">
        <v>99.5</v>
      </c>
      <c r="D1026">
        <f t="shared" si="61"/>
        <v>6.0583987085718931</v>
      </c>
      <c r="E1026">
        <f t="shared" si="62"/>
        <v>6.132454667443838</v>
      </c>
      <c r="F1026" s="1">
        <f t="shared" si="63"/>
        <v>427.69003185726569</v>
      </c>
      <c r="G1026" s="1">
        <f t="shared" si="63"/>
        <v>460.56530894085154</v>
      </c>
    </row>
    <row r="1027" spans="3:7">
      <c r="C1027">
        <v>99.600000000000009</v>
      </c>
      <c r="D1027">
        <f t="shared" si="61"/>
        <v>6.0583258306233949</v>
      </c>
      <c r="E1027">
        <f t="shared" si="62"/>
        <v>6.1324697352502282</v>
      </c>
      <c r="F1027" s="1">
        <f t="shared" si="63"/>
        <v>427.65886382089587</v>
      </c>
      <c r="G1027" s="1">
        <f t="shared" si="63"/>
        <v>460.57224870204004</v>
      </c>
    </row>
    <row r="1028" spans="3:7">
      <c r="C1028">
        <v>99.7</v>
      </c>
      <c r="D1028">
        <f t="shared" si="61"/>
        <v>6.0582529254575803</v>
      </c>
      <c r="E1028">
        <f t="shared" si="62"/>
        <v>6.1324847879358861</v>
      </c>
      <c r="F1028" s="1">
        <f t="shared" si="63"/>
        <v>427.62768641702769</v>
      </c>
      <c r="G1028" s="1">
        <f t="shared" si="63"/>
        <v>460.57918160350175</v>
      </c>
    </row>
    <row r="1029" spans="3:7">
      <c r="C1029">
        <v>99.800000000000011</v>
      </c>
      <c r="D1029">
        <f t="shared" si="61"/>
        <v>6.0581799931290199</v>
      </c>
      <c r="E1029">
        <f t="shared" si="62"/>
        <v>6.1324998255311307</v>
      </c>
      <c r="F1029" s="1">
        <f t="shared" si="63"/>
        <v>427.59649967137517</v>
      </c>
      <c r="G1029" s="1">
        <f t="shared" si="63"/>
        <v>460.5861076588883</v>
      </c>
    </row>
    <row r="1030" spans="3:7">
      <c r="C1030">
        <v>99.9</v>
      </c>
      <c r="D1030">
        <f t="shared" si="61"/>
        <v>6.0581070336921217</v>
      </c>
      <c r="E1030">
        <f t="shared" si="62"/>
        <v>6.1325148480661875</v>
      </c>
      <c r="F1030" s="1">
        <f t="shared" si="63"/>
        <v>427.56530360957692</v>
      </c>
      <c r="G1030" s="1">
        <f t="shared" si="63"/>
        <v>460.59302688180929</v>
      </c>
    </row>
    <row r="1031" spans="3:7">
      <c r="C1031">
        <v>100</v>
      </c>
      <c r="D1031">
        <f t="shared" si="61"/>
        <v>6.0580340472011285</v>
      </c>
      <c r="E1031">
        <f t="shared" si="62"/>
        <v>6.1325298555711907</v>
      </c>
      <c r="F1031" s="1">
        <f t="shared" si="63"/>
        <v>427.53409825719444</v>
      </c>
      <c r="G1031" s="1">
        <f t="shared" si="63"/>
        <v>460.59993928583344</v>
      </c>
    </row>
    <row r="1032" spans="3:7">
      <c r="C1032">
        <v>100.10000000000001</v>
      </c>
      <c r="D1032">
        <f t="shared" si="61"/>
        <v>6.0579610337101215</v>
      </c>
      <c r="E1032">
        <f t="shared" si="62"/>
        <v>6.1325448480761873</v>
      </c>
      <c r="F1032" s="1">
        <f t="shared" si="63"/>
        <v>427.50288363971413</v>
      </c>
      <c r="G1032" s="1">
        <f t="shared" si="63"/>
        <v>460.60684488449061</v>
      </c>
    </row>
    <row r="1033" spans="3:7">
      <c r="C1033">
        <v>100.2</v>
      </c>
      <c r="D1033">
        <f t="shared" si="61"/>
        <v>6.0578879932730203</v>
      </c>
      <c r="E1033">
        <f t="shared" si="62"/>
        <v>6.1325598256111311</v>
      </c>
      <c r="F1033" s="1">
        <f t="shared" si="63"/>
        <v>427.47165978254702</v>
      </c>
      <c r="G1033" s="1">
        <f t="shared" si="63"/>
        <v>460.61374369126867</v>
      </c>
    </row>
    <row r="1034" spans="3:7">
      <c r="C1034">
        <v>100.30000000000001</v>
      </c>
      <c r="D1034">
        <f t="shared" si="61"/>
        <v>6.0578149259435827</v>
      </c>
      <c r="E1034">
        <f t="shared" si="62"/>
        <v>6.1325747882058881</v>
      </c>
      <c r="F1034" s="1">
        <f t="shared" si="63"/>
        <v>427.44042671102892</v>
      </c>
      <c r="G1034" s="1">
        <f t="shared" si="63"/>
        <v>460.62063571961619</v>
      </c>
    </row>
    <row r="1035" spans="3:7">
      <c r="C1035">
        <v>100.4</v>
      </c>
      <c r="D1035">
        <f t="shared" si="61"/>
        <v>6.0577418317754059</v>
      </c>
      <c r="E1035">
        <f t="shared" si="62"/>
        <v>6.1325897358902344</v>
      </c>
      <c r="F1035" s="1">
        <f t="shared" si="63"/>
        <v>427.40918445042075</v>
      </c>
      <c r="G1035" s="1">
        <f t="shared" si="63"/>
        <v>460.62752098294158</v>
      </c>
    </row>
    <row r="1036" spans="3:7">
      <c r="C1036">
        <v>100.5</v>
      </c>
      <c r="D1036">
        <f t="shared" si="61"/>
        <v>6.0576687108219263</v>
      </c>
      <c r="E1036">
        <f t="shared" si="62"/>
        <v>6.1326046686938565</v>
      </c>
      <c r="F1036" s="1">
        <f t="shared" si="63"/>
        <v>427.3779330259087</v>
      </c>
      <c r="G1036" s="1">
        <f t="shared" si="63"/>
        <v>460.63439949461292</v>
      </c>
    </row>
    <row r="1037" spans="3:7">
      <c r="C1037">
        <v>100.60000000000001</v>
      </c>
      <c r="D1037">
        <f t="shared" si="61"/>
        <v>6.057595563136422</v>
      </c>
      <c r="E1037">
        <f t="shared" si="62"/>
        <v>6.1326195866463538</v>
      </c>
      <c r="F1037" s="1">
        <f t="shared" si="63"/>
        <v>427.34667246260511</v>
      </c>
      <c r="G1037" s="1">
        <f t="shared" si="63"/>
        <v>460.6412712679595</v>
      </c>
    </row>
    <row r="1038" spans="3:7">
      <c r="C1038">
        <v>100.7</v>
      </c>
      <c r="D1038">
        <f t="shared" si="61"/>
        <v>6.0575223887720115</v>
      </c>
      <c r="E1038">
        <f t="shared" si="62"/>
        <v>6.1326344897772369</v>
      </c>
      <c r="F1038" s="1">
        <f t="shared" si="63"/>
        <v>427.31540278554809</v>
      </c>
      <c r="G1038" s="1">
        <f t="shared" si="63"/>
        <v>460.64813631627061</v>
      </c>
    </row>
    <row r="1039" spans="3:7">
      <c r="C1039">
        <v>100.80000000000001</v>
      </c>
      <c r="D1039">
        <f t="shared" si="61"/>
        <v>6.0574491877816561</v>
      </c>
      <c r="E1039">
        <f t="shared" si="62"/>
        <v>6.1326493781159286</v>
      </c>
      <c r="F1039" s="1">
        <f t="shared" si="63"/>
        <v>427.28412401970229</v>
      </c>
      <c r="G1039" s="1">
        <f t="shared" si="63"/>
        <v>460.65499465279629</v>
      </c>
    </row>
    <row r="1040" spans="3:7">
      <c r="C1040">
        <v>100.9</v>
      </c>
      <c r="D1040">
        <f t="shared" si="61"/>
        <v>6.0573759602181578</v>
      </c>
      <c r="E1040">
        <f t="shared" si="62"/>
        <v>6.1326642516917627</v>
      </c>
      <c r="F1040" s="1">
        <f t="shared" si="63"/>
        <v>427.2528361899586</v>
      </c>
      <c r="G1040" s="1">
        <f t="shared" si="63"/>
        <v>460.66184629074661</v>
      </c>
    </row>
    <row r="1041" spans="3:7">
      <c r="C1041">
        <v>101</v>
      </c>
      <c r="D1041">
        <f t="shared" si="61"/>
        <v>6.0573027061341644</v>
      </c>
      <c r="E1041">
        <f t="shared" si="62"/>
        <v>6.1326791105339886</v>
      </c>
      <c r="F1041" s="1">
        <f t="shared" si="63"/>
        <v>427.22153932113565</v>
      </c>
      <c r="G1041" s="1">
        <f t="shared" si="63"/>
        <v>460.66869124329412</v>
      </c>
    </row>
    <row r="1042" spans="3:7">
      <c r="C1042">
        <v>101.10000000000001</v>
      </c>
      <c r="D1042">
        <f t="shared" si="61"/>
        <v>6.0572294255821637</v>
      </c>
      <c r="E1042">
        <f t="shared" si="62"/>
        <v>6.1326939546717663</v>
      </c>
      <c r="F1042" s="1">
        <f t="shared" si="63"/>
        <v>427.19023343797784</v>
      </c>
      <c r="G1042" s="1">
        <f t="shared" si="63"/>
        <v>460.67552952357079</v>
      </c>
    </row>
    <row r="1043" spans="3:7">
      <c r="C1043">
        <v>101.2</v>
      </c>
      <c r="D1043">
        <f t="shared" si="61"/>
        <v>6.0571561186144907</v>
      </c>
      <c r="E1043">
        <f t="shared" si="62"/>
        <v>6.1327087841341701</v>
      </c>
      <c r="F1043" s="1">
        <f t="shared" si="63"/>
        <v>427.15891856515816</v>
      </c>
      <c r="G1043" s="1">
        <f t="shared" si="63"/>
        <v>460.68236114467078</v>
      </c>
    </row>
    <row r="1044" spans="3:7">
      <c r="C1044">
        <v>101.30000000000001</v>
      </c>
      <c r="D1044">
        <f t="shared" si="61"/>
        <v>6.0570827852833249</v>
      </c>
      <c r="E1044">
        <f t="shared" si="62"/>
        <v>6.1327235989501894</v>
      </c>
      <c r="F1044" s="1">
        <f t="shared" si="63"/>
        <v>427.12759472727731</v>
      </c>
      <c r="G1044" s="1">
        <f t="shared" si="63"/>
        <v>460.68918611964972</v>
      </c>
    </row>
    <row r="1045" spans="3:7">
      <c r="C1045">
        <v>101.4</v>
      </c>
      <c r="D1045">
        <f t="shared" si="61"/>
        <v>6.0570094256406914</v>
      </c>
      <c r="E1045">
        <f t="shared" si="62"/>
        <v>6.1327383991487254</v>
      </c>
      <c r="F1045" s="1">
        <f t="shared" si="63"/>
        <v>427.09626194886403</v>
      </c>
      <c r="G1045" s="1">
        <f t="shared" si="63"/>
        <v>460.69600446152396</v>
      </c>
    </row>
    <row r="1046" spans="3:7">
      <c r="C1046">
        <v>101.5</v>
      </c>
      <c r="D1046">
        <f t="shared" si="61"/>
        <v>6.05693603973846</v>
      </c>
      <c r="E1046">
        <f t="shared" si="62"/>
        <v>6.132753184758597</v>
      </c>
      <c r="F1046" s="1">
        <f t="shared" si="63"/>
        <v>427.0649202543745</v>
      </c>
      <c r="G1046" s="1">
        <f t="shared" si="63"/>
        <v>460.70281618327294</v>
      </c>
    </row>
    <row r="1047" spans="3:7">
      <c r="C1047">
        <v>101.60000000000001</v>
      </c>
      <c r="D1047">
        <f t="shared" si="61"/>
        <v>6.0568626276283482</v>
      </c>
      <c r="E1047">
        <f t="shared" si="62"/>
        <v>6.1327679558085357</v>
      </c>
      <c r="F1047" s="1">
        <f t="shared" si="63"/>
        <v>427.03356966819433</v>
      </c>
      <c r="G1047" s="1">
        <f t="shared" si="63"/>
        <v>460.70962129783692</v>
      </c>
    </row>
    <row r="1048" spans="3:7">
      <c r="C1048">
        <v>101.7</v>
      </c>
      <c r="D1048">
        <f t="shared" si="61"/>
        <v>6.0567891893619219</v>
      </c>
      <c r="E1048">
        <f t="shared" si="62"/>
        <v>6.1327827123271872</v>
      </c>
      <c r="F1048" s="1">
        <f t="shared" si="63"/>
        <v>427.00221021463813</v>
      </c>
      <c r="G1048" s="1">
        <f t="shared" si="63"/>
        <v>460.71641981811763</v>
      </c>
    </row>
    <row r="1049" spans="3:7">
      <c r="C1049">
        <v>101.80000000000001</v>
      </c>
      <c r="D1049">
        <f t="shared" si="61"/>
        <v>6.0567157249905934</v>
      </c>
      <c r="E1049">
        <f t="shared" si="62"/>
        <v>6.1327974543431161</v>
      </c>
      <c r="F1049" s="1">
        <f t="shared" si="63"/>
        <v>426.97084191794903</v>
      </c>
      <c r="G1049" s="1">
        <f t="shared" si="63"/>
        <v>460.72321175698056</v>
      </c>
    </row>
    <row r="1050" spans="3:7">
      <c r="C1050">
        <v>101.9</v>
      </c>
      <c r="D1050">
        <f t="shared" si="61"/>
        <v>6.0566422345656239</v>
      </c>
      <c r="E1050">
        <f t="shared" si="62"/>
        <v>6.1328121818848</v>
      </c>
      <c r="F1050" s="1">
        <f t="shared" si="63"/>
        <v>426.93946480229982</v>
      </c>
      <c r="G1050" s="1">
        <f t="shared" si="63"/>
        <v>460.72999712725232</v>
      </c>
    </row>
    <row r="1051" spans="3:7">
      <c r="C1051">
        <v>102</v>
      </c>
      <c r="D1051">
        <f t="shared" si="61"/>
        <v>6.0565687181381254</v>
      </c>
      <c r="E1051">
        <f t="shared" si="62"/>
        <v>6.1328268949806333</v>
      </c>
      <c r="F1051" s="1">
        <f t="shared" si="63"/>
        <v>426.90807889179354</v>
      </c>
      <c r="G1051" s="1">
        <f t="shared" si="63"/>
        <v>460.73677594172182</v>
      </c>
    </row>
    <row r="1052" spans="3:7">
      <c r="C1052">
        <v>102.10000000000001</v>
      </c>
      <c r="D1052">
        <f t="shared" si="61"/>
        <v>6.056495175759057</v>
      </c>
      <c r="E1052">
        <f t="shared" si="62"/>
        <v>6.1328415936589291</v>
      </c>
      <c r="F1052" s="1">
        <f t="shared" si="63"/>
        <v>426.87668421046232</v>
      </c>
      <c r="G1052" s="1">
        <f t="shared" si="63"/>
        <v>460.74354821314205</v>
      </c>
    </row>
    <row r="1053" spans="3:7">
      <c r="C1053">
        <v>102.2</v>
      </c>
      <c r="D1053">
        <f t="shared" si="61"/>
        <v>6.056421607479229</v>
      </c>
      <c r="E1053">
        <f t="shared" si="62"/>
        <v>6.1328562779479139</v>
      </c>
      <c r="F1053" s="1">
        <f t="shared" si="63"/>
        <v>426.8452807822685</v>
      </c>
      <c r="G1053" s="1">
        <f t="shared" si="63"/>
        <v>460.75031395422678</v>
      </c>
    </row>
    <row r="1054" spans="3:7">
      <c r="C1054">
        <v>102.30000000000001</v>
      </c>
      <c r="D1054">
        <f t="shared" si="61"/>
        <v>6.0563480133493046</v>
      </c>
      <c r="E1054">
        <f t="shared" si="62"/>
        <v>6.1328709478757331</v>
      </c>
      <c r="F1054" s="1">
        <f t="shared" si="63"/>
        <v>426.81386863110612</v>
      </c>
      <c r="G1054" s="1">
        <f t="shared" si="63"/>
        <v>460.75707317765369</v>
      </c>
    </row>
    <row r="1055" spans="3:7">
      <c r="C1055">
        <v>102.4</v>
      </c>
      <c r="D1055">
        <f t="shared" si="61"/>
        <v>6.0562743934197956</v>
      </c>
      <c r="E1055">
        <f t="shared" si="62"/>
        <v>6.1328856034704504</v>
      </c>
      <c r="F1055" s="1">
        <f t="shared" si="63"/>
        <v>426.78244778079863</v>
      </c>
      <c r="G1055" s="1">
        <f t="shared" si="63"/>
        <v>460.76382589606379</v>
      </c>
    </row>
    <row r="1056" spans="3:7">
      <c r="C1056">
        <v>102.5</v>
      </c>
      <c r="D1056">
        <f t="shared" ref="D1056:D1119" si="64">($I$5*LN(C1056)+$I$6*C1056)+6.03369445217945</f>
        <v>6.0562007477410686</v>
      </c>
      <c r="E1056">
        <f t="shared" ref="E1056:E1119" si="65">($J$5*LN(C1056)+$J$6*C1056)+6.06345230278137</f>
        <v>6.1329002447600462</v>
      </c>
      <c r="F1056" s="1">
        <f t="shared" ref="F1056:G1119" si="66">EXP(D1056)</f>
        <v>426.75101825510166</v>
      </c>
      <c r="G1056" s="1">
        <f t="shared" si="66"/>
        <v>460.77057212206063</v>
      </c>
    </row>
    <row r="1057" spans="3:7">
      <c r="C1057">
        <v>102.60000000000001</v>
      </c>
      <c r="D1057">
        <f t="shared" si="64"/>
        <v>6.0561270763633397</v>
      </c>
      <c r="E1057">
        <f t="shared" si="65"/>
        <v>6.13291487177242</v>
      </c>
      <c r="F1057" s="1">
        <f t="shared" si="66"/>
        <v>426.7195800777007</v>
      </c>
      <c r="G1057" s="1">
        <f t="shared" si="66"/>
        <v>460.7773118682116</v>
      </c>
    </row>
    <row r="1058" spans="3:7">
      <c r="C1058">
        <v>102.7</v>
      </c>
      <c r="D1058">
        <f t="shared" si="64"/>
        <v>6.0560533793366815</v>
      </c>
      <c r="E1058">
        <f t="shared" si="65"/>
        <v>6.1329294845353877</v>
      </c>
      <c r="F1058" s="1">
        <f t="shared" si="66"/>
        <v>426.68813327221443</v>
      </c>
      <c r="G1058" s="1">
        <f t="shared" si="66"/>
        <v>460.78404514704658</v>
      </c>
    </row>
    <row r="1059" spans="3:7">
      <c r="C1059">
        <v>102.80000000000001</v>
      </c>
      <c r="D1059">
        <f t="shared" si="64"/>
        <v>6.0559796567110187</v>
      </c>
      <c r="E1059">
        <f t="shared" si="65"/>
        <v>6.1329440830766853</v>
      </c>
      <c r="F1059" s="1">
        <f t="shared" si="66"/>
        <v>426.65667786219234</v>
      </c>
      <c r="G1059" s="1">
        <f t="shared" si="66"/>
        <v>460.79077197105971</v>
      </c>
    </row>
    <row r="1060" spans="3:7">
      <c r="C1060">
        <v>102.9</v>
      </c>
      <c r="D1060">
        <f t="shared" si="64"/>
        <v>6.05590590853613</v>
      </c>
      <c r="E1060">
        <f t="shared" si="65"/>
        <v>6.1329586674239698</v>
      </c>
      <c r="F1060" s="1">
        <f t="shared" si="66"/>
        <v>426.62521387111616</v>
      </c>
      <c r="G1060" s="1">
        <f t="shared" si="66"/>
        <v>460.7974923527097</v>
      </c>
    </row>
    <row r="1061" spans="3:7">
      <c r="C1061">
        <v>103</v>
      </c>
      <c r="D1061">
        <f t="shared" si="64"/>
        <v>6.0558321348616504</v>
      </c>
      <c r="E1061">
        <f t="shared" si="65"/>
        <v>6.1329732376048138</v>
      </c>
      <c r="F1061" s="1">
        <f t="shared" si="66"/>
        <v>426.59374132240032</v>
      </c>
      <c r="G1061" s="1">
        <f t="shared" si="66"/>
        <v>460.80420630441739</v>
      </c>
    </row>
    <row r="1062" spans="3:7">
      <c r="C1062">
        <v>103.10000000000001</v>
      </c>
      <c r="D1062">
        <f t="shared" si="64"/>
        <v>6.0557583357370683</v>
      </c>
      <c r="E1062">
        <f t="shared" si="65"/>
        <v>6.1329877936467136</v>
      </c>
      <c r="F1062" s="1">
        <f t="shared" si="66"/>
        <v>426.56226023939104</v>
      </c>
      <c r="G1062" s="1">
        <f t="shared" si="66"/>
        <v>460.81091383856943</v>
      </c>
    </row>
    <row r="1063" spans="3:7">
      <c r="C1063">
        <v>103.2</v>
      </c>
      <c r="D1063">
        <f t="shared" si="64"/>
        <v>6.0556845112117319</v>
      </c>
      <c r="E1063">
        <f t="shared" si="65"/>
        <v>6.133002335577082</v>
      </c>
      <c r="F1063" s="1">
        <f t="shared" si="66"/>
        <v>426.53077064536888</v>
      </c>
      <c r="G1063" s="1">
        <f t="shared" si="66"/>
        <v>460.817614967515</v>
      </c>
    </row>
    <row r="1064" spans="3:7">
      <c r="C1064">
        <v>103.30000000000001</v>
      </c>
      <c r="D1064">
        <f t="shared" si="64"/>
        <v>6.0556106613348408</v>
      </c>
      <c r="E1064">
        <f t="shared" si="65"/>
        <v>6.1330168634232534</v>
      </c>
      <c r="F1064" s="1">
        <f t="shared" si="66"/>
        <v>426.4992725635455</v>
      </c>
      <c r="G1064" s="1">
        <f t="shared" si="66"/>
        <v>460.82430970356825</v>
      </c>
    </row>
    <row r="1065" spans="3:7">
      <c r="C1065">
        <v>103.4</v>
      </c>
      <c r="D1065">
        <f t="shared" si="64"/>
        <v>6.0555367861554572</v>
      </c>
      <c r="E1065">
        <f t="shared" si="65"/>
        <v>6.1330313772124843</v>
      </c>
      <c r="F1065" s="1">
        <f t="shared" si="66"/>
        <v>426.46776601706807</v>
      </c>
      <c r="G1065" s="1">
        <f t="shared" si="66"/>
        <v>460.83099805900832</v>
      </c>
    </row>
    <row r="1066" spans="3:7">
      <c r="C1066">
        <v>103.5</v>
      </c>
      <c r="D1066">
        <f t="shared" si="64"/>
        <v>6.0554628857224966</v>
      </c>
      <c r="E1066">
        <f t="shared" si="65"/>
        <v>6.1330458769719511</v>
      </c>
      <c r="F1066" s="1">
        <f t="shared" si="66"/>
        <v>426.43625102901564</v>
      </c>
      <c r="G1066" s="1">
        <f t="shared" si="66"/>
        <v>460.83768004607856</v>
      </c>
    </row>
    <row r="1067" spans="3:7">
      <c r="C1067">
        <v>103.60000000000001</v>
      </c>
      <c r="D1067">
        <f t="shared" si="64"/>
        <v>6.055388960084735</v>
      </c>
      <c r="E1067">
        <f t="shared" si="65"/>
        <v>6.1330603627287505</v>
      </c>
      <c r="F1067" s="1">
        <f t="shared" si="66"/>
        <v>426.40472762240205</v>
      </c>
      <c r="G1067" s="1">
        <f t="shared" si="66"/>
        <v>460.84435567698637</v>
      </c>
    </row>
    <row r="1068" spans="3:7">
      <c r="C1068">
        <v>103.7</v>
      </c>
      <c r="D1068">
        <f t="shared" si="64"/>
        <v>6.0553150092908083</v>
      </c>
      <c r="E1068">
        <f t="shared" si="65"/>
        <v>6.1330748345099018</v>
      </c>
      <c r="F1068" s="1">
        <f t="shared" si="66"/>
        <v>426.37319582017551</v>
      </c>
      <c r="G1068" s="1">
        <f t="shared" si="66"/>
        <v>460.85102496390459</v>
      </c>
    </row>
    <row r="1069" spans="3:7">
      <c r="C1069">
        <v>103.80000000000001</v>
      </c>
      <c r="D1069">
        <f t="shared" si="64"/>
        <v>6.0552410333892084</v>
      </c>
      <c r="E1069">
        <f t="shared" si="65"/>
        <v>6.1330892923423468</v>
      </c>
      <c r="F1069" s="1">
        <f t="shared" si="66"/>
        <v>426.34165564521749</v>
      </c>
      <c r="G1069" s="1">
        <f t="shared" si="66"/>
        <v>460.85768791897146</v>
      </c>
    </row>
    <row r="1070" spans="3:7">
      <c r="C1070">
        <v>103.9</v>
      </c>
      <c r="D1070">
        <f t="shared" si="64"/>
        <v>6.0551670324282902</v>
      </c>
      <c r="E1070">
        <f t="shared" si="65"/>
        <v>6.1331037362529477</v>
      </c>
      <c r="F1070" s="1">
        <f t="shared" si="66"/>
        <v>426.31010712034532</v>
      </c>
      <c r="G1070" s="1">
        <f t="shared" si="66"/>
        <v>460.86434455428935</v>
      </c>
    </row>
    <row r="1071" spans="3:7">
      <c r="C1071">
        <v>104</v>
      </c>
      <c r="D1071">
        <f t="shared" si="64"/>
        <v>6.0550930064562669</v>
      </c>
      <c r="E1071">
        <f t="shared" si="65"/>
        <v>6.1331181662684902</v>
      </c>
      <c r="F1071" s="1">
        <f t="shared" si="66"/>
        <v>426.27855026831008</v>
      </c>
      <c r="G1071" s="1">
        <f t="shared" si="66"/>
        <v>460.87099488192626</v>
      </c>
    </row>
    <row r="1072" spans="3:7">
      <c r="C1072">
        <v>104.10000000000001</v>
      </c>
      <c r="D1072">
        <f t="shared" si="64"/>
        <v>6.0550189555212146</v>
      </c>
      <c r="E1072">
        <f t="shared" si="65"/>
        <v>6.1331325824156835</v>
      </c>
      <c r="F1072" s="1">
        <f t="shared" si="66"/>
        <v>426.24698511179906</v>
      </c>
      <c r="G1072" s="1">
        <f t="shared" si="66"/>
        <v>460.8776389139162</v>
      </c>
    </row>
    <row r="1073" spans="3:7">
      <c r="C1073">
        <v>104.2</v>
      </c>
      <c r="D1073">
        <f t="shared" si="64"/>
        <v>6.0549448796710701</v>
      </c>
      <c r="E1073">
        <f t="shared" si="65"/>
        <v>6.1331469847211588</v>
      </c>
      <c r="F1073" s="1">
        <f t="shared" si="66"/>
        <v>426.21541167343446</v>
      </c>
      <c r="G1073" s="1">
        <f t="shared" si="66"/>
        <v>460.88427666225789</v>
      </c>
    </row>
    <row r="1074" spans="3:7">
      <c r="C1074">
        <v>104.30000000000001</v>
      </c>
      <c r="D1074">
        <f t="shared" si="64"/>
        <v>6.0548707789536316</v>
      </c>
      <c r="E1074">
        <f t="shared" si="65"/>
        <v>6.1331613732114709</v>
      </c>
      <c r="F1074" s="1">
        <f t="shared" si="66"/>
        <v>426.18382997577379</v>
      </c>
      <c r="G1074" s="1">
        <f t="shared" si="66"/>
        <v>460.89090813891602</v>
      </c>
    </row>
    <row r="1075" spans="3:7">
      <c r="C1075">
        <v>104.4</v>
      </c>
      <c r="D1075">
        <f t="shared" si="64"/>
        <v>6.0547966534165605</v>
      </c>
      <c r="E1075">
        <f t="shared" si="65"/>
        <v>6.1331757479130973</v>
      </c>
      <c r="F1075" s="1">
        <f t="shared" si="66"/>
        <v>426.15224004131068</v>
      </c>
      <c r="G1075" s="1">
        <f t="shared" si="66"/>
        <v>460.89753335582043</v>
      </c>
    </row>
    <row r="1076" spans="3:7">
      <c r="C1076">
        <v>104.5</v>
      </c>
      <c r="D1076">
        <f t="shared" si="64"/>
        <v>6.0547225031073815</v>
      </c>
      <c r="E1076">
        <f t="shared" si="65"/>
        <v>6.1331901088524425</v>
      </c>
      <c r="F1076" s="1">
        <f t="shared" si="66"/>
        <v>426.12064189247502</v>
      </c>
      <c r="G1076" s="1">
        <f t="shared" si="66"/>
        <v>460.90415232486856</v>
      </c>
    </row>
    <row r="1077" spans="3:7">
      <c r="C1077">
        <v>104.60000000000001</v>
      </c>
      <c r="D1077">
        <f t="shared" si="64"/>
        <v>6.0546483280734824</v>
      </c>
      <c r="E1077">
        <f t="shared" si="65"/>
        <v>6.1332044560558323</v>
      </c>
      <c r="F1077" s="1">
        <f t="shared" si="66"/>
        <v>426.08903555163278</v>
      </c>
      <c r="G1077" s="1">
        <f t="shared" si="66"/>
        <v>460.91076505792211</v>
      </c>
    </row>
    <row r="1078" spans="3:7">
      <c r="C1078">
        <v>104.7</v>
      </c>
      <c r="D1078">
        <f t="shared" si="64"/>
        <v>6.0545741283621153</v>
      </c>
      <c r="E1078">
        <f t="shared" si="65"/>
        <v>6.1332187895495167</v>
      </c>
      <c r="F1078" s="1">
        <f t="shared" si="66"/>
        <v>426.0574210410864</v>
      </c>
      <c r="G1078" s="1">
        <f t="shared" si="66"/>
        <v>460.91737156680921</v>
      </c>
    </row>
    <row r="1079" spans="3:7">
      <c r="C1079">
        <v>104.80000000000001</v>
      </c>
      <c r="D1079">
        <f t="shared" si="64"/>
        <v>6.0544999040203971</v>
      </c>
      <c r="E1079">
        <f t="shared" si="65"/>
        <v>6.1332331093596739</v>
      </c>
      <c r="F1079" s="1">
        <f t="shared" si="66"/>
        <v>426.02579838307548</v>
      </c>
      <c r="G1079" s="1">
        <f t="shared" si="66"/>
        <v>460.92397186332562</v>
      </c>
    </row>
    <row r="1080" spans="3:7">
      <c r="C1080">
        <v>104.9</v>
      </c>
      <c r="D1080">
        <f t="shared" si="64"/>
        <v>6.0544256550953106</v>
      </c>
      <c r="E1080">
        <f t="shared" si="65"/>
        <v>6.133247415512403</v>
      </c>
      <c r="F1080" s="1">
        <f t="shared" si="66"/>
        <v>425.9941675997768</v>
      </c>
      <c r="G1080" s="1">
        <f t="shared" si="66"/>
        <v>460.93056595923156</v>
      </c>
    </row>
    <row r="1081" spans="3:7">
      <c r="C1081">
        <v>105</v>
      </c>
      <c r="D1081">
        <f t="shared" si="64"/>
        <v>6.0543513816337029</v>
      </c>
      <c r="E1081">
        <f t="shared" si="65"/>
        <v>6.1332617080337322</v>
      </c>
      <c r="F1081" s="1">
        <f t="shared" si="66"/>
        <v>425.96252871330381</v>
      </c>
      <c r="G1081" s="1">
        <f t="shared" si="66"/>
        <v>460.93715386625558</v>
      </c>
    </row>
    <row r="1082" spans="3:7">
      <c r="C1082">
        <v>105.10000000000001</v>
      </c>
      <c r="D1082">
        <f t="shared" si="64"/>
        <v>6.0542770836822886</v>
      </c>
      <c r="E1082">
        <f t="shared" si="65"/>
        <v>6.133275986949613</v>
      </c>
      <c r="F1082" s="1">
        <f t="shared" si="66"/>
        <v>425.93088174570818</v>
      </c>
      <c r="G1082" s="1">
        <f t="shared" si="66"/>
        <v>460.94373559609181</v>
      </c>
    </row>
    <row r="1083" spans="3:7">
      <c r="C1083">
        <v>105.2</v>
      </c>
      <c r="D1083">
        <f t="shared" si="64"/>
        <v>6.0542027612876472</v>
      </c>
      <c r="E1083">
        <f t="shared" si="65"/>
        <v>6.1332902522859234</v>
      </c>
      <c r="F1083" s="1">
        <f t="shared" si="66"/>
        <v>425.89922671897841</v>
      </c>
      <c r="G1083" s="1">
        <f t="shared" si="66"/>
        <v>460.9503111604015</v>
      </c>
    </row>
    <row r="1084" spans="3:7">
      <c r="C1084">
        <v>105.30000000000001</v>
      </c>
      <c r="D1084">
        <f t="shared" si="64"/>
        <v>6.054128414496228</v>
      </c>
      <c r="E1084">
        <f t="shared" si="65"/>
        <v>6.1333045040684686</v>
      </c>
      <c r="F1084" s="1">
        <f t="shared" si="66"/>
        <v>425.86756365504209</v>
      </c>
      <c r="G1084" s="1">
        <f t="shared" si="66"/>
        <v>460.9568805708131</v>
      </c>
    </row>
    <row r="1085" spans="3:7">
      <c r="C1085">
        <v>105.4</v>
      </c>
      <c r="D1085">
        <f t="shared" si="64"/>
        <v>6.0540540433543457</v>
      </c>
      <c r="E1085">
        <f t="shared" si="65"/>
        <v>6.1333187423229782</v>
      </c>
      <c r="F1085" s="1">
        <f t="shared" si="66"/>
        <v>425.83589257576421</v>
      </c>
      <c r="G1085" s="1">
        <f t="shared" si="66"/>
        <v>460.96344383892125</v>
      </c>
    </row>
    <row r="1086" spans="3:7">
      <c r="C1086">
        <v>105.5</v>
      </c>
      <c r="D1086">
        <f t="shared" si="64"/>
        <v>6.0539796479081849</v>
      </c>
      <c r="E1086">
        <f t="shared" si="65"/>
        <v>6.1333329670751118</v>
      </c>
      <c r="F1086" s="1">
        <f t="shared" si="66"/>
        <v>425.8042135029487</v>
      </c>
      <c r="G1086" s="1">
        <f t="shared" si="66"/>
        <v>460.97000097628921</v>
      </c>
    </row>
    <row r="1087" spans="3:7">
      <c r="C1087">
        <v>105.60000000000001</v>
      </c>
      <c r="D1087">
        <f t="shared" si="64"/>
        <v>6.0539052282037984</v>
      </c>
      <c r="E1087">
        <f t="shared" si="65"/>
        <v>6.1333471783504523</v>
      </c>
      <c r="F1087" s="1">
        <f t="shared" si="66"/>
        <v>425.77252645833818</v>
      </c>
      <c r="G1087" s="1">
        <f t="shared" si="66"/>
        <v>460.97655199444586</v>
      </c>
    </row>
    <row r="1088" spans="3:7">
      <c r="C1088">
        <v>105.7</v>
      </c>
      <c r="D1088">
        <f t="shared" si="64"/>
        <v>6.0538307842871069</v>
      </c>
      <c r="E1088">
        <f t="shared" si="65"/>
        <v>6.1333613761745127</v>
      </c>
      <c r="F1088" s="1">
        <f t="shared" si="66"/>
        <v>425.7408314636134</v>
      </c>
      <c r="G1088" s="1">
        <f t="shared" si="66"/>
        <v>460.98309690488867</v>
      </c>
    </row>
    <row r="1089" spans="3:7">
      <c r="C1089">
        <v>105.80000000000001</v>
      </c>
      <c r="D1089">
        <f t="shared" si="64"/>
        <v>6.053756316203903</v>
      </c>
      <c r="E1089">
        <f t="shared" si="65"/>
        <v>6.1333755605727323</v>
      </c>
      <c r="F1089" s="1">
        <f t="shared" si="66"/>
        <v>425.70912854039528</v>
      </c>
      <c r="G1089" s="1">
        <f t="shared" si="66"/>
        <v>460.98963571908212</v>
      </c>
    </row>
    <row r="1090" spans="3:7">
      <c r="C1090">
        <v>105.9</v>
      </c>
      <c r="D1090">
        <f t="shared" si="64"/>
        <v>6.0536818239998489</v>
      </c>
      <c r="E1090">
        <f t="shared" si="65"/>
        <v>6.13338973157048</v>
      </c>
      <c r="F1090" s="1">
        <f t="shared" si="66"/>
        <v>425.67741771024384</v>
      </c>
      <c r="G1090" s="1">
        <f t="shared" si="66"/>
        <v>460.99616844845912</v>
      </c>
    </row>
    <row r="1091" spans="3:7">
      <c r="C1091">
        <v>106</v>
      </c>
      <c r="D1091">
        <f t="shared" si="64"/>
        <v>6.0536073077204762</v>
      </c>
      <c r="E1091">
        <f t="shared" si="65"/>
        <v>6.1334038891930502</v>
      </c>
      <c r="F1091" s="1">
        <f t="shared" si="66"/>
        <v>425.64569899465812</v>
      </c>
      <c r="G1091" s="1">
        <f t="shared" si="66"/>
        <v>461.00269510441922</v>
      </c>
    </row>
    <row r="1092" spans="3:7">
      <c r="C1092">
        <v>106.10000000000001</v>
      </c>
      <c r="D1092">
        <f t="shared" si="64"/>
        <v>6.0535327674111885</v>
      </c>
      <c r="E1092">
        <f t="shared" si="65"/>
        <v>6.1334180334656683</v>
      </c>
      <c r="F1092" s="1">
        <f t="shared" si="66"/>
        <v>425.61397241507728</v>
      </c>
      <c r="G1092" s="1">
        <f t="shared" si="66"/>
        <v>461.00921569833088</v>
      </c>
    </row>
    <row r="1093" spans="3:7">
      <c r="C1093">
        <v>106.2</v>
      </c>
      <c r="D1093">
        <f t="shared" si="64"/>
        <v>6.0534582031172617</v>
      </c>
      <c r="E1093">
        <f t="shared" si="65"/>
        <v>6.1334321644134873</v>
      </c>
      <c r="F1093" s="1">
        <f t="shared" si="66"/>
        <v>425.58223799288083</v>
      </c>
      <c r="G1093" s="1">
        <f t="shared" si="66"/>
        <v>461.01573024153021</v>
      </c>
    </row>
    <row r="1094" spans="3:7">
      <c r="C1094">
        <v>106.30000000000001</v>
      </c>
      <c r="D1094">
        <f t="shared" si="64"/>
        <v>6.0533836148838436</v>
      </c>
      <c r="E1094">
        <f t="shared" si="65"/>
        <v>6.1334462820615885</v>
      </c>
      <c r="F1094" s="1">
        <f t="shared" si="66"/>
        <v>425.55049574938852</v>
      </c>
      <c r="G1094" s="1">
        <f t="shared" si="66"/>
        <v>461.02223874532115</v>
      </c>
    </row>
    <row r="1095" spans="3:7">
      <c r="C1095">
        <v>106.4</v>
      </c>
      <c r="D1095">
        <f t="shared" si="64"/>
        <v>6.0533090027559533</v>
      </c>
      <c r="E1095">
        <f t="shared" si="65"/>
        <v>6.133460386434983</v>
      </c>
      <c r="F1095" s="1">
        <f t="shared" si="66"/>
        <v>425.51874570585977</v>
      </c>
      <c r="G1095" s="1">
        <f t="shared" si="66"/>
        <v>461.02874122097614</v>
      </c>
    </row>
    <row r="1096" spans="3:7">
      <c r="C1096">
        <v>106.5</v>
      </c>
      <c r="D1096">
        <f t="shared" si="64"/>
        <v>6.0532343667784856</v>
      </c>
      <c r="E1096">
        <f t="shared" si="65"/>
        <v>6.1334744775586119</v>
      </c>
      <c r="F1096" s="1">
        <f t="shared" si="66"/>
        <v>425.48698788349594</v>
      </c>
      <c r="G1096" s="1">
        <f t="shared" si="66"/>
        <v>461.03523767973627</v>
      </c>
    </row>
    <row r="1097" spans="3:7">
      <c r="C1097">
        <v>106.60000000000001</v>
      </c>
      <c r="D1097">
        <f t="shared" si="64"/>
        <v>6.0531597069962073</v>
      </c>
      <c r="E1097">
        <f t="shared" si="65"/>
        <v>6.1334885554573457</v>
      </c>
      <c r="F1097" s="1">
        <f t="shared" si="66"/>
        <v>425.45522230343875</v>
      </c>
      <c r="G1097" s="1">
        <f t="shared" si="66"/>
        <v>461.04172813281093</v>
      </c>
    </row>
    <row r="1098" spans="3:7">
      <c r="C1098">
        <v>106.7</v>
      </c>
      <c r="D1098">
        <f t="shared" si="64"/>
        <v>6.0530850234537583</v>
      </c>
      <c r="E1098">
        <f t="shared" si="65"/>
        <v>6.1335026201559852</v>
      </c>
      <c r="F1098" s="1">
        <f t="shared" si="66"/>
        <v>425.42344898677038</v>
      </c>
      <c r="G1098" s="1">
        <f t="shared" si="66"/>
        <v>461.04821259137822</v>
      </c>
    </row>
    <row r="1099" spans="3:7">
      <c r="C1099">
        <v>106.80000000000001</v>
      </c>
      <c r="D1099">
        <f t="shared" si="64"/>
        <v>6.0530103161956541</v>
      </c>
      <c r="E1099">
        <f t="shared" si="65"/>
        <v>6.1335166716792608</v>
      </c>
      <c r="F1099" s="1">
        <f t="shared" si="66"/>
        <v>425.39166795451501</v>
      </c>
      <c r="G1099" s="1">
        <f t="shared" si="66"/>
        <v>461.05469106658472</v>
      </c>
    </row>
    <row r="1100" spans="3:7">
      <c r="C1100">
        <v>106.9</v>
      </c>
      <c r="D1100">
        <f t="shared" si="64"/>
        <v>6.0529355852662867</v>
      </c>
      <c r="E1100">
        <f t="shared" si="65"/>
        <v>6.1335307100518346</v>
      </c>
      <c r="F1100" s="1">
        <f t="shared" si="66"/>
        <v>425.359879227639</v>
      </c>
      <c r="G1100" s="1">
        <f t="shared" si="66"/>
        <v>461.06116356954641</v>
      </c>
    </row>
    <row r="1101" spans="3:7">
      <c r="C1101">
        <v>107</v>
      </c>
      <c r="D1101">
        <f t="shared" si="64"/>
        <v>6.0528608307099212</v>
      </c>
      <c r="E1101">
        <f t="shared" si="65"/>
        <v>6.1335447352982984</v>
      </c>
      <c r="F1101" s="1">
        <f t="shared" si="66"/>
        <v>425.32808282704934</v>
      </c>
      <c r="G1101" s="1">
        <f t="shared" si="66"/>
        <v>461.06763011134763</v>
      </c>
    </row>
    <row r="1102" spans="3:7">
      <c r="C1102">
        <v>107.10000000000001</v>
      </c>
      <c r="D1102">
        <f t="shared" si="64"/>
        <v>6.0527860525707</v>
      </c>
      <c r="E1102">
        <f t="shared" si="65"/>
        <v>6.1335587474431748</v>
      </c>
      <c r="F1102" s="1">
        <f t="shared" si="66"/>
        <v>425.29627877359582</v>
      </c>
      <c r="G1102" s="1">
        <f t="shared" si="66"/>
        <v>461.07409070304186</v>
      </c>
    </row>
    <row r="1103" spans="3:7">
      <c r="C1103">
        <v>107.2</v>
      </c>
      <c r="D1103">
        <f t="shared" si="64"/>
        <v>6.0527112508926413</v>
      </c>
      <c r="E1103">
        <f t="shared" si="65"/>
        <v>6.1335727465109198</v>
      </c>
      <c r="F1103" s="1">
        <f t="shared" si="66"/>
        <v>425.26446708806998</v>
      </c>
      <c r="G1103" s="1">
        <f t="shared" si="66"/>
        <v>461.08054535565253</v>
      </c>
    </row>
    <row r="1104" spans="3:7">
      <c r="C1104">
        <v>107.30000000000001</v>
      </c>
      <c r="D1104">
        <f t="shared" si="64"/>
        <v>6.0526364257196397</v>
      </c>
      <c r="E1104">
        <f t="shared" si="65"/>
        <v>6.1335867325259192</v>
      </c>
      <c r="F1104" s="1">
        <f t="shared" si="66"/>
        <v>425.23264779120569</v>
      </c>
      <c r="G1104" s="1">
        <f t="shared" si="66"/>
        <v>461.08699408017173</v>
      </c>
    </row>
    <row r="1105" spans="3:7">
      <c r="C1105">
        <v>107.4</v>
      </c>
      <c r="D1105">
        <f t="shared" si="64"/>
        <v>6.052561577095469</v>
      </c>
      <c r="E1105">
        <f t="shared" si="65"/>
        <v>6.1336007055124915</v>
      </c>
      <c r="F1105" s="1">
        <f t="shared" si="66"/>
        <v>425.20082090368032</v>
      </c>
      <c r="G1105" s="1">
        <f t="shared" si="66"/>
        <v>461.09343688756115</v>
      </c>
    </row>
    <row r="1106" spans="3:7">
      <c r="C1106">
        <v>107.5</v>
      </c>
      <c r="D1106">
        <f t="shared" si="64"/>
        <v>6.0524867050637781</v>
      </c>
      <c r="E1106">
        <f t="shared" si="65"/>
        <v>6.1336146654948855</v>
      </c>
      <c r="F1106" s="1">
        <f t="shared" si="66"/>
        <v>425.16898644611274</v>
      </c>
      <c r="G1106" s="1">
        <f t="shared" si="66"/>
        <v>461.09987378875155</v>
      </c>
    </row>
    <row r="1107" spans="3:7">
      <c r="C1107">
        <v>107.60000000000001</v>
      </c>
      <c r="D1107">
        <f t="shared" si="64"/>
        <v>6.0524118096680972</v>
      </c>
      <c r="E1107">
        <f t="shared" si="65"/>
        <v>6.1336286124972847</v>
      </c>
      <c r="F1107" s="1">
        <f t="shared" si="66"/>
        <v>425.13714443906639</v>
      </c>
      <c r="G1107" s="1">
        <f t="shared" si="66"/>
        <v>461.10630479464407</v>
      </c>
    </row>
    <row r="1108" spans="3:7">
      <c r="C1108">
        <v>107.7</v>
      </c>
      <c r="D1108">
        <f t="shared" si="64"/>
        <v>6.0523368909518336</v>
      </c>
      <c r="E1108">
        <f t="shared" si="65"/>
        <v>6.1336425465438049</v>
      </c>
      <c r="F1108" s="1">
        <f t="shared" si="66"/>
        <v>425.10529490304708</v>
      </c>
      <c r="G1108" s="1">
        <f t="shared" si="66"/>
        <v>461.11272991610969</v>
      </c>
    </row>
    <row r="1109" spans="3:7">
      <c r="C1109">
        <v>107.80000000000001</v>
      </c>
      <c r="D1109">
        <f t="shared" si="64"/>
        <v>6.0522619489582725</v>
      </c>
      <c r="E1109">
        <f t="shared" si="65"/>
        <v>6.1336564676584935</v>
      </c>
      <c r="F1109" s="1">
        <f t="shared" si="66"/>
        <v>425.07343785850384</v>
      </c>
      <c r="G1109" s="1">
        <f t="shared" si="66"/>
        <v>461.11914916398865</v>
      </c>
    </row>
    <row r="1110" spans="3:7">
      <c r="C1110">
        <v>107.9</v>
      </c>
      <c r="D1110">
        <f t="shared" si="64"/>
        <v>6.0521869837305804</v>
      </c>
      <c r="E1110">
        <f t="shared" si="65"/>
        <v>6.1336703758653313</v>
      </c>
      <c r="F1110" s="1">
        <f t="shared" si="66"/>
        <v>425.04157332582975</v>
      </c>
      <c r="G1110" s="1">
        <f t="shared" si="66"/>
        <v>461.12556254909128</v>
      </c>
    </row>
    <row r="1111" spans="3:7">
      <c r="C1111">
        <v>108</v>
      </c>
      <c r="D1111">
        <f t="shared" si="64"/>
        <v>6.0521119953118037</v>
      </c>
      <c r="E1111">
        <f t="shared" si="65"/>
        <v>6.1336842711882333</v>
      </c>
      <c r="F1111" s="1">
        <f t="shared" si="66"/>
        <v>425.00970132536207</v>
      </c>
      <c r="G1111" s="1">
        <f t="shared" si="66"/>
        <v>461.13197008219862</v>
      </c>
    </row>
    <row r="1112" spans="3:7">
      <c r="C1112">
        <v>108.10000000000001</v>
      </c>
      <c r="D1112">
        <f t="shared" si="64"/>
        <v>6.0520369837448698</v>
      </c>
      <c r="E1112">
        <f t="shared" si="65"/>
        <v>6.1336981536510473</v>
      </c>
      <c r="F1112" s="1">
        <f t="shared" si="66"/>
        <v>424.97782187738215</v>
      </c>
      <c r="G1112" s="1">
        <f t="shared" si="66"/>
        <v>461.13837177406111</v>
      </c>
    </row>
    <row r="1113" spans="3:7">
      <c r="C1113">
        <v>108.2</v>
      </c>
      <c r="D1113">
        <f t="shared" si="64"/>
        <v>6.0519619490725844</v>
      </c>
      <c r="E1113">
        <f t="shared" si="65"/>
        <v>6.133712023277555</v>
      </c>
      <c r="F1113" s="1">
        <f t="shared" si="66"/>
        <v>424.94593500211465</v>
      </c>
      <c r="G1113" s="1">
        <f t="shared" si="66"/>
        <v>461.1447676354</v>
      </c>
    </row>
    <row r="1114" spans="3:7">
      <c r="C1114">
        <v>108.30000000000001</v>
      </c>
      <c r="D1114">
        <f t="shared" si="64"/>
        <v>6.0518868913376371</v>
      </c>
      <c r="E1114">
        <f t="shared" si="65"/>
        <v>6.1337258800914736</v>
      </c>
      <c r="F1114" s="1">
        <f t="shared" si="66"/>
        <v>424.9140407197296</v>
      </c>
      <c r="G1114" s="1">
        <f t="shared" si="66"/>
        <v>461.15115767690736</v>
      </c>
    </row>
    <row r="1115" spans="3:7">
      <c r="C1115">
        <v>108.4</v>
      </c>
      <c r="D1115">
        <f t="shared" si="64"/>
        <v>6.0518118105826</v>
      </c>
      <c r="E1115">
        <f t="shared" si="65"/>
        <v>6.1337397241164524</v>
      </c>
      <c r="F1115" s="1">
        <f t="shared" si="66"/>
        <v>424.88213905034218</v>
      </c>
      <c r="G1115" s="1">
        <f t="shared" si="66"/>
        <v>461.15754190924486</v>
      </c>
    </row>
    <row r="1116" spans="3:7">
      <c r="C1116">
        <v>108.5</v>
      </c>
      <c r="D1116">
        <f t="shared" si="64"/>
        <v>6.0517367068499235</v>
      </c>
      <c r="E1116">
        <f t="shared" si="65"/>
        <v>6.1337535553760771</v>
      </c>
      <c r="F1116" s="1">
        <f t="shared" si="66"/>
        <v>424.85023001401078</v>
      </c>
      <c r="G1116" s="1">
        <f t="shared" si="66"/>
        <v>461.16392034304573</v>
      </c>
    </row>
    <row r="1117" spans="3:7">
      <c r="C1117">
        <v>108.60000000000001</v>
      </c>
      <c r="D1117">
        <f t="shared" si="64"/>
        <v>6.0516615801819453</v>
      </c>
      <c r="E1117">
        <f t="shared" si="65"/>
        <v>6.1337673738938667</v>
      </c>
      <c r="F1117" s="1">
        <f t="shared" si="66"/>
        <v>424.81831363074087</v>
      </c>
      <c r="G1117" s="1">
        <f t="shared" si="66"/>
        <v>461.17029298891305</v>
      </c>
    </row>
    <row r="1118" spans="3:7">
      <c r="C1118">
        <v>108.7</v>
      </c>
      <c r="D1118">
        <f t="shared" si="64"/>
        <v>6.0515864306208833</v>
      </c>
      <c r="E1118">
        <f t="shared" si="65"/>
        <v>6.1337811796932771</v>
      </c>
      <c r="F1118" s="1">
        <f t="shared" si="66"/>
        <v>424.78638992048184</v>
      </c>
      <c r="G1118" s="1">
        <f t="shared" si="66"/>
        <v>461.17665985742184</v>
      </c>
    </row>
    <row r="1119" spans="3:7">
      <c r="C1119">
        <v>108.80000000000001</v>
      </c>
      <c r="D1119">
        <f t="shared" si="64"/>
        <v>6.0515112582088397</v>
      </c>
      <c r="E1119">
        <f t="shared" si="65"/>
        <v>6.1337949727976975</v>
      </c>
      <c r="F1119" s="1">
        <f t="shared" si="66"/>
        <v>424.75445890312909</v>
      </c>
      <c r="G1119" s="1">
        <f t="shared" si="66"/>
        <v>461.18302095911707</v>
      </c>
    </row>
    <row r="1120" spans="3:7">
      <c r="C1120">
        <v>108.9</v>
      </c>
      <c r="D1120">
        <f t="shared" ref="D1120:D1183" si="67">($I$5*LN(C1120)+$I$6*C1120)+6.03369445217945</f>
        <v>6.0514360629878006</v>
      </c>
      <c r="E1120">
        <f t="shared" ref="E1120:E1183" si="68">($J$5*LN(C1120)+$J$6*C1120)+6.06345230278137</f>
        <v>6.1338087532304533</v>
      </c>
      <c r="F1120" s="1">
        <f t="shared" ref="F1120:G1183" si="69">EXP(D1120)</f>
        <v>424.72252059852349</v>
      </c>
      <c r="G1120" s="1">
        <f t="shared" si="69"/>
        <v>461.18937630451512</v>
      </c>
    </row>
    <row r="1121" spans="3:7">
      <c r="C1121">
        <v>109</v>
      </c>
      <c r="D1121">
        <f t="shared" si="67"/>
        <v>6.0513608449996372</v>
      </c>
      <c r="E1121">
        <f t="shared" si="68"/>
        <v>6.1338225210148067</v>
      </c>
      <c r="F1121" s="1">
        <f t="shared" si="69"/>
        <v>424.69057502645228</v>
      </c>
      <c r="G1121" s="1">
        <f t="shared" si="69"/>
        <v>461.19572590410405</v>
      </c>
    </row>
    <row r="1122" spans="3:7">
      <c r="C1122">
        <v>109.10000000000001</v>
      </c>
      <c r="D1122">
        <f t="shared" si="67"/>
        <v>6.0512856042861038</v>
      </c>
      <c r="E1122">
        <f t="shared" si="68"/>
        <v>6.1338362761739553</v>
      </c>
      <c r="F1122" s="1">
        <f t="shared" si="69"/>
        <v>424.65862220664792</v>
      </c>
      <c r="G1122" s="1">
        <f t="shared" si="69"/>
        <v>461.20206976834282</v>
      </c>
    </row>
    <row r="1123" spans="3:7">
      <c r="C1123">
        <v>109.2</v>
      </c>
      <c r="D1123">
        <f t="shared" si="67"/>
        <v>6.0512103408888418</v>
      </c>
      <c r="E1123">
        <f t="shared" si="68"/>
        <v>6.1338500187310316</v>
      </c>
      <c r="F1123" s="1">
        <f t="shared" si="69"/>
        <v>424.62666215879</v>
      </c>
      <c r="G1123" s="1">
        <f t="shared" si="69"/>
        <v>461.20840790766135</v>
      </c>
    </row>
    <row r="1124" spans="3:7">
      <c r="C1124">
        <v>109.30000000000001</v>
      </c>
      <c r="D1124">
        <f t="shared" si="67"/>
        <v>6.051135054849377</v>
      </c>
      <c r="E1124">
        <f t="shared" si="68"/>
        <v>6.133863748709107</v>
      </c>
      <c r="F1124" s="1">
        <f t="shared" si="69"/>
        <v>424.59469490250405</v>
      </c>
      <c r="G1124" s="1">
        <f t="shared" si="69"/>
        <v>461.21474033246204</v>
      </c>
    </row>
    <row r="1125" spans="3:7">
      <c r="C1125">
        <v>109.4</v>
      </c>
      <c r="D1125">
        <f t="shared" si="67"/>
        <v>6.0510597462091225</v>
      </c>
      <c r="E1125">
        <f t="shared" si="68"/>
        <v>6.1338774661311879</v>
      </c>
      <c r="F1125" s="1">
        <f t="shared" si="69"/>
        <v>424.56272045736279</v>
      </c>
      <c r="G1125" s="1">
        <f t="shared" si="69"/>
        <v>461.22106705311813</v>
      </c>
    </row>
    <row r="1126" spans="3:7">
      <c r="C1126">
        <v>109.5</v>
      </c>
      <c r="D1126">
        <f t="shared" si="67"/>
        <v>6.0509844150093768</v>
      </c>
      <c r="E1126">
        <f t="shared" si="68"/>
        <v>6.1338911710202177</v>
      </c>
      <c r="F1126" s="1">
        <f t="shared" si="69"/>
        <v>424.53073884288528</v>
      </c>
      <c r="G1126" s="1">
        <f t="shared" si="69"/>
        <v>461.22738807997473</v>
      </c>
    </row>
    <row r="1127" spans="3:7">
      <c r="C1127">
        <v>109.60000000000001</v>
      </c>
      <c r="D1127">
        <f t="shared" si="67"/>
        <v>6.0509090612913257</v>
      </c>
      <c r="E1127">
        <f t="shared" si="68"/>
        <v>6.1339048633990787</v>
      </c>
      <c r="F1127" s="1">
        <f t="shared" si="69"/>
        <v>424.49875007853774</v>
      </c>
      <c r="G1127" s="1">
        <f t="shared" si="69"/>
        <v>461.23370342334931</v>
      </c>
    </row>
    <row r="1128" spans="3:7">
      <c r="C1128">
        <v>109.7</v>
      </c>
      <c r="D1128">
        <f t="shared" si="67"/>
        <v>6.050833685096042</v>
      </c>
      <c r="E1128">
        <f t="shared" si="68"/>
        <v>6.1339185432905872</v>
      </c>
      <c r="F1128" s="1">
        <f t="shared" si="69"/>
        <v>424.46675418373377</v>
      </c>
      <c r="G1128" s="1">
        <f t="shared" si="69"/>
        <v>461.24001309352985</v>
      </c>
    </row>
    <row r="1129" spans="3:7">
      <c r="C1129">
        <v>109.80000000000001</v>
      </c>
      <c r="D1129">
        <f t="shared" si="67"/>
        <v>6.0507582864644869</v>
      </c>
      <c r="E1129">
        <f t="shared" si="68"/>
        <v>6.1339322107175009</v>
      </c>
      <c r="F1129" s="1">
        <f t="shared" si="69"/>
        <v>424.43475117783424</v>
      </c>
      <c r="G1129" s="1">
        <f t="shared" si="69"/>
        <v>461.24631710077824</v>
      </c>
    </row>
    <row r="1130" spans="3:7">
      <c r="C1130">
        <v>109.9</v>
      </c>
      <c r="D1130">
        <f t="shared" si="67"/>
        <v>6.0506828654375084</v>
      </c>
      <c r="E1130">
        <f t="shared" si="68"/>
        <v>6.133945865702513</v>
      </c>
      <c r="F1130" s="1">
        <f t="shared" si="69"/>
        <v>424.40274108014745</v>
      </c>
      <c r="G1130" s="1">
        <f t="shared" si="69"/>
        <v>461.25261545532697</v>
      </c>
    </row>
    <row r="1131" spans="3:7">
      <c r="C1131">
        <v>110</v>
      </c>
      <c r="D1131">
        <f t="shared" si="67"/>
        <v>6.0506074220558457</v>
      </c>
      <c r="E1131">
        <f t="shared" si="68"/>
        <v>6.1339595082682559</v>
      </c>
      <c r="F1131" s="1">
        <f t="shared" si="69"/>
        <v>424.3707239099304</v>
      </c>
      <c r="G1131" s="1">
        <f t="shared" si="69"/>
        <v>461.25890816738166</v>
      </c>
    </row>
    <row r="1132" spans="3:7">
      <c r="C1132">
        <v>110.10000000000001</v>
      </c>
      <c r="D1132">
        <f t="shared" si="67"/>
        <v>6.050531956360123</v>
      </c>
      <c r="E1132">
        <f t="shared" si="68"/>
        <v>6.1339731384372991</v>
      </c>
      <c r="F1132" s="1">
        <f t="shared" si="69"/>
        <v>424.33869968638652</v>
      </c>
      <c r="G1132" s="1">
        <f t="shared" si="69"/>
        <v>461.26519524711955</v>
      </c>
    </row>
    <row r="1133" spans="3:7">
      <c r="C1133">
        <v>110.2</v>
      </c>
      <c r="D1133">
        <f t="shared" si="67"/>
        <v>6.0504564683908582</v>
      </c>
      <c r="E1133">
        <f t="shared" si="68"/>
        <v>6.1339867562321517</v>
      </c>
      <c r="F1133" s="1">
        <f t="shared" si="69"/>
        <v>424.30666842866924</v>
      </c>
      <c r="G1133" s="1">
        <f t="shared" si="69"/>
        <v>461.27147670469077</v>
      </c>
    </row>
    <row r="1134" spans="3:7">
      <c r="C1134">
        <v>110.30000000000001</v>
      </c>
      <c r="D1134">
        <f t="shared" si="67"/>
        <v>6.0503809581884553</v>
      </c>
      <c r="E1134">
        <f t="shared" si="68"/>
        <v>6.1340003616752616</v>
      </c>
      <c r="F1134" s="1">
        <f t="shared" si="69"/>
        <v>424.27463015587881</v>
      </c>
      <c r="G1134" s="1">
        <f t="shared" si="69"/>
        <v>461.27775255021805</v>
      </c>
    </row>
    <row r="1135" spans="3:7">
      <c r="C1135">
        <v>110.4</v>
      </c>
      <c r="D1135">
        <f t="shared" si="67"/>
        <v>6.0503054257932112</v>
      </c>
      <c r="E1135">
        <f t="shared" si="68"/>
        <v>6.1340139547890145</v>
      </c>
      <c r="F1135" s="1">
        <f t="shared" si="69"/>
        <v>424.24258488706499</v>
      </c>
      <c r="G1135" s="1">
        <f t="shared" si="69"/>
        <v>461.28402279379611</v>
      </c>
    </row>
    <row r="1136" spans="3:7">
      <c r="C1136">
        <v>110.5</v>
      </c>
      <c r="D1136">
        <f t="shared" si="67"/>
        <v>6.0502298712453104</v>
      </c>
      <c r="E1136">
        <f t="shared" si="68"/>
        <v>6.1340275355957363</v>
      </c>
      <c r="F1136" s="1">
        <f t="shared" si="69"/>
        <v>424.21053264122531</v>
      </c>
      <c r="G1136" s="1">
        <f t="shared" si="69"/>
        <v>461.29028744549294</v>
      </c>
    </row>
    <row r="1137" spans="3:7">
      <c r="C1137">
        <v>110.60000000000001</v>
      </c>
      <c r="D1137">
        <f t="shared" si="67"/>
        <v>6.0501542945848321</v>
      </c>
      <c r="E1137">
        <f t="shared" si="68"/>
        <v>6.134041104117693</v>
      </c>
      <c r="F1137" s="1">
        <f t="shared" si="69"/>
        <v>424.17847343730762</v>
      </c>
      <c r="G1137" s="1">
        <f t="shared" si="69"/>
        <v>461.29654651534963</v>
      </c>
    </row>
    <row r="1138" spans="3:7">
      <c r="C1138">
        <v>110.7</v>
      </c>
      <c r="D1138">
        <f t="shared" si="67"/>
        <v>6.0500786958517443</v>
      </c>
      <c r="E1138">
        <f t="shared" si="68"/>
        <v>6.1340546603770889</v>
      </c>
      <c r="F1138" s="1">
        <f t="shared" si="69"/>
        <v>424.14640729420779</v>
      </c>
      <c r="G1138" s="1">
        <f t="shared" si="69"/>
        <v>461.30280001337957</v>
      </c>
    </row>
    <row r="1139" spans="3:7">
      <c r="C1139">
        <v>110.80000000000001</v>
      </c>
      <c r="D1139">
        <f t="shared" si="67"/>
        <v>6.0500030750859057</v>
      </c>
      <c r="E1139">
        <f t="shared" si="68"/>
        <v>6.1340682043960673</v>
      </c>
      <c r="F1139" s="1">
        <f t="shared" si="69"/>
        <v>424.11433423077062</v>
      </c>
      <c r="G1139" s="1">
        <f t="shared" si="69"/>
        <v>461.30904794956871</v>
      </c>
    </row>
    <row r="1140" spans="3:7">
      <c r="C1140">
        <v>110.9</v>
      </c>
      <c r="D1140">
        <f t="shared" si="67"/>
        <v>6.0499274323270704</v>
      </c>
      <c r="E1140">
        <f t="shared" si="68"/>
        <v>6.1340817361967144</v>
      </c>
      <c r="F1140" s="1">
        <f t="shared" si="69"/>
        <v>424.08225426579162</v>
      </c>
      <c r="G1140" s="1">
        <f t="shared" si="69"/>
        <v>461.3152903338775</v>
      </c>
    </row>
    <row r="1141" spans="3:7">
      <c r="C1141">
        <v>111</v>
      </c>
      <c r="D1141">
        <f t="shared" si="67"/>
        <v>6.0498517676148831</v>
      </c>
      <c r="E1141">
        <f t="shared" si="68"/>
        <v>6.1340952558010544</v>
      </c>
      <c r="F1141" s="1">
        <f t="shared" si="69"/>
        <v>424.05016741801518</v>
      </c>
      <c r="G1141" s="1">
        <f t="shared" si="69"/>
        <v>461.32152717623853</v>
      </c>
    </row>
    <row r="1142" spans="3:7">
      <c r="C1142">
        <v>111.10000000000001</v>
      </c>
      <c r="D1142">
        <f t="shared" si="67"/>
        <v>6.049776080988881</v>
      </c>
      <c r="E1142">
        <f t="shared" si="68"/>
        <v>6.1341087632310529</v>
      </c>
      <c r="F1142" s="1">
        <f t="shared" si="69"/>
        <v>424.0180737061354</v>
      </c>
      <c r="G1142" s="1">
        <f t="shared" si="69"/>
        <v>461.32775848655808</v>
      </c>
    </row>
    <row r="1143" spans="3:7">
      <c r="C1143">
        <v>111.2</v>
      </c>
      <c r="D1143">
        <f t="shared" si="67"/>
        <v>6.0497003724884948</v>
      </c>
      <c r="E1143">
        <f t="shared" si="68"/>
        <v>6.1341222585086168</v>
      </c>
      <c r="F1143" s="1">
        <f t="shared" si="69"/>
        <v>423.98597314879635</v>
      </c>
      <c r="G1143" s="1">
        <f t="shared" si="69"/>
        <v>461.33398427471604</v>
      </c>
    </row>
    <row r="1144" spans="3:7">
      <c r="C1144">
        <v>111.30000000000001</v>
      </c>
      <c r="D1144">
        <f t="shared" si="67"/>
        <v>6.0496246421530504</v>
      </c>
      <c r="E1144">
        <f t="shared" si="68"/>
        <v>6.1341357416555917</v>
      </c>
      <c r="F1144" s="1">
        <f t="shared" si="69"/>
        <v>423.95386576459288</v>
      </c>
      <c r="G1144" s="1">
        <f t="shared" si="69"/>
        <v>461.34020455056492</v>
      </c>
    </row>
    <row r="1145" spans="3:7">
      <c r="C1145">
        <v>111.4</v>
      </c>
      <c r="D1145">
        <f t="shared" si="67"/>
        <v>6.0495488900217662</v>
      </c>
      <c r="E1145">
        <f t="shared" si="68"/>
        <v>6.1341492126937673</v>
      </c>
      <c r="F1145" s="1">
        <f t="shared" si="69"/>
        <v>423.9217515720697</v>
      </c>
      <c r="G1145" s="1">
        <f t="shared" si="69"/>
        <v>461.34641932393203</v>
      </c>
    </row>
    <row r="1146" spans="3:7">
      <c r="C1146">
        <v>111.5</v>
      </c>
      <c r="D1146">
        <f t="shared" si="67"/>
        <v>6.0494731161337549</v>
      </c>
      <c r="E1146">
        <f t="shared" si="68"/>
        <v>6.1341626716448721</v>
      </c>
      <c r="F1146" s="1">
        <f t="shared" si="69"/>
        <v>423.88963058972172</v>
      </c>
      <c r="G1146" s="1">
        <f t="shared" si="69"/>
        <v>461.35262860461711</v>
      </c>
    </row>
    <row r="1147" spans="3:7">
      <c r="C1147">
        <v>111.60000000000001</v>
      </c>
      <c r="D1147">
        <f t="shared" si="67"/>
        <v>6.0493973205280245</v>
      </c>
      <c r="E1147">
        <f t="shared" si="68"/>
        <v>6.1341761185305774</v>
      </c>
      <c r="F1147" s="1">
        <f t="shared" si="69"/>
        <v>423.85750283599498</v>
      </c>
      <c r="G1147" s="1">
        <f t="shared" si="69"/>
        <v>461.35883240239463</v>
      </c>
    </row>
    <row r="1148" spans="3:7">
      <c r="C1148">
        <v>111.7</v>
      </c>
      <c r="D1148">
        <f t="shared" si="67"/>
        <v>6.0493215032434788</v>
      </c>
      <c r="E1148">
        <f t="shared" si="68"/>
        <v>6.1341895533724973</v>
      </c>
      <c r="F1148" s="1">
        <f t="shared" si="69"/>
        <v>423.82536832928656</v>
      </c>
      <c r="G1148" s="1">
        <f t="shared" si="69"/>
        <v>461.36503072701294</v>
      </c>
    </row>
    <row r="1149" spans="3:7">
      <c r="C1149">
        <v>111.80000000000001</v>
      </c>
      <c r="D1149">
        <f t="shared" si="67"/>
        <v>6.0492456643189172</v>
      </c>
      <c r="E1149">
        <f t="shared" si="68"/>
        <v>6.134202976192185</v>
      </c>
      <c r="F1149" s="1">
        <f t="shared" si="69"/>
        <v>423.79322708794456</v>
      </c>
      <c r="G1149" s="1">
        <f t="shared" si="69"/>
        <v>461.37122358819335</v>
      </c>
    </row>
    <row r="1150" spans="3:7">
      <c r="C1150">
        <v>111.9</v>
      </c>
      <c r="D1150">
        <f t="shared" si="67"/>
        <v>6.049169803793033</v>
      </c>
      <c r="E1150">
        <f t="shared" si="68"/>
        <v>6.1342163870111381</v>
      </c>
      <c r="F1150" s="1">
        <f t="shared" si="69"/>
        <v>423.76107913026743</v>
      </c>
      <c r="G1150" s="1">
        <f t="shared" si="69"/>
        <v>461.37741099563209</v>
      </c>
    </row>
    <row r="1151" spans="3:7">
      <c r="C1151">
        <v>112</v>
      </c>
      <c r="D1151">
        <f t="shared" si="67"/>
        <v>6.0490939217044177</v>
      </c>
      <c r="E1151">
        <f t="shared" si="68"/>
        <v>6.1342297858507964</v>
      </c>
      <c r="F1151" s="1">
        <f t="shared" si="69"/>
        <v>423.72892447450579</v>
      </c>
      <c r="G1151" s="1">
        <f t="shared" si="69"/>
        <v>461.38359295899943</v>
      </c>
    </row>
    <row r="1152" spans="3:7">
      <c r="C1152">
        <v>112.10000000000001</v>
      </c>
      <c r="D1152">
        <f t="shared" si="67"/>
        <v>6.0490180180915587</v>
      </c>
      <c r="E1152">
        <f t="shared" si="68"/>
        <v>6.1342431727325417</v>
      </c>
      <c r="F1152" s="1">
        <f t="shared" si="69"/>
        <v>423.69676313886151</v>
      </c>
      <c r="G1152" s="1">
        <f t="shared" si="69"/>
        <v>461.38976948793976</v>
      </c>
    </row>
    <row r="1153" spans="3:7">
      <c r="C1153">
        <v>112.2</v>
      </c>
      <c r="D1153">
        <f t="shared" si="67"/>
        <v>6.0489420929928421</v>
      </c>
      <c r="E1153">
        <f t="shared" si="68"/>
        <v>6.1342565476776985</v>
      </c>
      <c r="F1153" s="1">
        <f t="shared" si="69"/>
        <v>423.66459514148897</v>
      </c>
      <c r="G1153" s="1">
        <f t="shared" si="69"/>
        <v>461.39594059207155</v>
      </c>
    </row>
    <row r="1154" spans="3:7">
      <c r="C1154">
        <v>112.30000000000001</v>
      </c>
      <c r="D1154">
        <f t="shared" si="67"/>
        <v>6.0488661464465485</v>
      </c>
      <c r="E1154">
        <f t="shared" si="68"/>
        <v>6.1342699107075358</v>
      </c>
      <c r="F1154" s="1">
        <f t="shared" si="69"/>
        <v>423.63242050049297</v>
      </c>
      <c r="G1154" s="1">
        <f t="shared" si="69"/>
        <v>461.40210628098856</v>
      </c>
    </row>
    <row r="1155" spans="3:7">
      <c r="C1155">
        <v>112.4</v>
      </c>
      <c r="D1155">
        <f t="shared" si="67"/>
        <v>6.0487901784908589</v>
      </c>
      <c r="E1155">
        <f t="shared" si="68"/>
        <v>6.1342832618432634</v>
      </c>
      <c r="F1155" s="1">
        <f t="shared" si="69"/>
        <v>423.60023923393169</v>
      </c>
      <c r="G1155" s="1">
        <f t="shared" si="69"/>
        <v>461.40826656425781</v>
      </c>
    </row>
    <row r="1156" spans="3:7">
      <c r="C1156">
        <v>112.5</v>
      </c>
      <c r="D1156">
        <f t="shared" si="67"/>
        <v>6.0487141891638512</v>
      </c>
      <c r="E1156">
        <f t="shared" si="68"/>
        <v>6.1342966011060369</v>
      </c>
      <c r="F1156" s="1">
        <f t="shared" si="69"/>
        <v>423.56805135981494</v>
      </c>
      <c r="G1156" s="1">
        <f t="shared" si="69"/>
        <v>461.41442145142213</v>
      </c>
    </row>
    <row r="1157" spans="3:7">
      <c r="C1157">
        <v>112.60000000000001</v>
      </c>
      <c r="D1157">
        <f t="shared" si="67"/>
        <v>6.0486381785035013</v>
      </c>
      <c r="E1157">
        <f t="shared" si="68"/>
        <v>6.1343099285169531</v>
      </c>
      <c r="F1157" s="1">
        <f t="shared" si="69"/>
        <v>423.53585689610469</v>
      </c>
      <c r="G1157" s="1">
        <f t="shared" si="69"/>
        <v>461.42057095199783</v>
      </c>
    </row>
    <row r="1158" spans="3:7">
      <c r="C1158">
        <v>112.7</v>
      </c>
      <c r="D1158">
        <f t="shared" si="67"/>
        <v>6.0485621465476846</v>
      </c>
      <c r="E1158">
        <f t="shared" si="68"/>
        <v>6.1343232440970556</v>
      </c>
      <c r="F1158" s="1">
        <f t="shared" si="69"/>
        <v>423.50365586071575</v>
      </c>
      <c r="G1158" s="1">
        <f t="shared" si="69"/>
        <v>461.42671507547749</v>
      </c>
    </row>
    <row r="1159" spans="3:7">
      <c r="C1159">
        <v>112.80000000000001</v>
      </c>
      <c r="D1159">
        <f t="shared" si="67"/>
        <v>6.0484860933341764</v>
      </c>
      <c r="E1159">
        <f t="shared" si="68"/>
        <v>6.1343365478673286</v>
      </c>
      <c r="F1159" s="1">
        <f t="shared" si="69"/>
        <v>423.4714482715159</v>
      </c>
      <c r="G1159" s="1">
        <f t="shared" si="69"/>
        <v>461.43285383132684</v>
      </c>
    </row>
    <row r="1160" spans="3:7">
      <c r="C1160">
        <v>112.9</v>
      </c>
      <c r="D1160">
        <f t="shared" si="67"/>
        <v>6.0484100189006513</v>
      </c>
      <c r="E1160">
        <f t="shared" si="68"/>
        <v>6.1343498398487037</v>
      </c>
      <c r="F1160" s="1">
        <f t="shared" si="69"/>
        <v>423.43923414632582</v>
      </c>
      <c r="G1160" s="1">
        <f t="shared" si="69"/>
        <v>461.43898722898825</v>
      </c>
    </row>
    <row r="1161" spans="3:7">
      <c r="C1161">
        <v>113</v>
      </c>
      <c r="D1161">
        <f t="shared" si="67"/>
        <v>6.0483339232846829</v>
      </c>
      <c r="E1161">
        <f t="shared" si="68"/>
        <v>6.134363120062055</v>
      </c>
      <c r="F1161" s="1">
        <f t="shared" si="69"/>
        <v>423.40701350291863</v>
      </c>
      <c r="G1161" s="1">
        <f t="shared" si="69"/>
        <v>461.44511527787807</v>
      </c>
    </row>
    <row r="1162" spans="3:7">
      <c r="C1162">
        <v>113.10000000000001</v>
      </c>
      <c r="D1162">
        <f t="shared" si="67"/>
        <v>6.048257806523746</v>
      </c>
      <c r="E1162">
        <f t="shared" si="68"/>
        <v>6.1343763885282003</v>
      </c>
      <c r="F1162" s="1">
        <f t="shared" si="69"/>
        <v>423.3747863590213</v>
      </c>
      <c r="G1162" s="1">
        <f t="shared" si="69"/>
        <v>461.45123798738746</v>
      </c>
    </row>
    <row r="1163" spans="3:7">
      <c r="C1163">
        <v>113.2</v>
      </c>
      <c r="D1163">
        <f t="shared" si="67"/>
        <v>6.0481816686552152</v>
      </c>
      <c r="E1163">
        <f t="shared" si="68"/>
        <v>6.1343896452679054</v>
      </c>
      <c r="F1163" s="1">
        <f t="shared" si="69"/>
        <v>423.34255273231366</v>
      </c>
      <c r="G1163" s="1">
        <f t="shared" si="69"/>
        <v>461.4573553668842</v>
      </c>
    </row>
    <row r="1164" spans="3:7">
      <c r="C1164">
        <v>113.30000000000001</v>
      </c>
      <c r="D1164">
        <f t="shared" si="67"/>
        <v>6.0481055097163665</v>
      </c>
      <c r="E1164">
        <f t="shared" si="68"/>
        <v>6.134402890301879</v>
      </c>
      <c r="F1164" s="1">
        <f t="shared" si="69"/>
        <v>423.31031264042923</v>
      </c>
      <c r="G1164" s="1">
        <f t="shared" si="69"/>
        <v>461.46346742571052</v>
      </c>
    </row>
    <row r="1165" spans="3:7">
      <c r="C1165">
        <v>113.4</v>
      </c>
      <c r="D1165">
        <f t="shared" si="67"/>
        <v>6.048029329744379</v>
      </c>
      <c r="E1165">
        <f t="shared" si="68"/>
        <v>6.1344161236507748</v>
      </c>
      <c r="F1165" s="1">
        <f t="shared" si="69"/>
        <v>423.2780661009561</v>
      </c>
      <c r="G1165" s="1">
        <f t="shared" si="69"/>
        <v>461.4695741731839</v>
      </c>
    </row>
    <row r="1166" spans="3:7">
      <c r="C1166">
        <v>113.5</v>
      </c>
      <c r="D1166">
        <f t="shared" si="67"/>
        <v>6.0479531287763297</v>
      </c>
      <c r="E1166">
        <f t="shared" si="68"/>
        <v>6.1344293453351915</v>
      </c>
      <c r="F1166" s="1">
        <f t="shared" si="69"/>
        <v>423.24581313143455</v>
      </c>
      <c r="G1166" s="1">
        <f t="shared" si="69"/>
        <v>461.47567561859711</v>
      </c>
    </row>
    <row r="1167" spans="3:7">
      <c r="C1167">
        <v>113.60000000000001</v>
      </c>
      <c r="D1167">
        <f t="shared" si="67"/>
        <v>6.0478769068492007</v>
      </c>
      <c r="E1167">
        <f t="shared" si="68"/>
        <v>6.1344425553756752</v>
      </c>
      <c r="F1167" s="1">
        <f t="shared" si="69"/>
        <v>423.21355374936007</v>
      </c>
      <c r="G1167" s="1">
        <f t="shared" si="69"/>
        <v>461.48177177121943</v>
      </c>
    </row>
    <row r="1168" spans="3:7">
      <c r="C1168">
        <v>113.7</v>
      </c>
      <c r="D1168">
        <f t="shared" si="67"/>
        <v>6.0478006639998751</v>
      </c>
      <c r="E1168">
        <f t="shared" si="68"/>
        <v>6.1344557537927171</v>
      </c>
      <c r="F1168" s="1">
        <f t="shared" si="69"/>
        <v>423.18128797218208</v>
      </c>
      <c r="G1168" s="1">
        <f t="shared" si="69"/>
        <v>461.48786264029536</v>
      </c>
    </row>
    <row r="1169" spans="3:7">
      <c r="C1169">
        <v>113.80000000000001</v>
      </c>
      <c r="D1169">
        <f t="shared" si="67"/>
        <v>6.0477244002651398</v>
      </c>
      <c r="E1169">
        <f t="shared" si="68"/>
        <v>6.1344689406067534</v>
      </c>
      <c r="F1169" s="1">
        <f t="shared" si="69"/>
        <v>423.14901581730436</v>
      </c>
      <c r="G1169" s="1">
        <f t="shared" si="69"/>
        <v>461.49394823504468</v>
      </c>
    </row>
    <row r="1170" spans="3:7">
      <c r="C1170">
        <v>113.9</v>
      </c>
      <c r="D1170">
        <f t="shared" si="67"/>
        <v>6.0476481156816844</v>
      </c>
      <c r="E1170">
        <f t="shared" si="68"/>
        <v>6.1344821158381668</v>
      </c>
      <c r="F1170" s="1">
        <f t="shared" si="69"/>
        <v>423.11673730208537</v>
      </c>
      <c r="G1170" s="1">
        <f t="shared" si="69"/>
        <v>461.50002856466335</v>
      </c>
    </row>
    <row r="1171" spans="3:7">
      <c r="C1171">
        <v>114</v>
      </c>
      <c r="D1171">
        <f t="shared" si="67"/>
        <v>6.0475718102861018</v>
      </c>
      <c r="E1171">
        <f t="shared" si="68"/>
        <v>6.1344952795072869</v>
      </c>
      <c r="F1171" s="1">
        <f t="shared" si="69"/>
        <v>423.08445244383802</v>
      </c>
      <c r="G1171" s="1">
        <f t="shared" si="69"/>
        <v>461.50610363832334</v>
      </c>
    </row>
    <row r="1172" spans="3:7">
      <c r="C1172">
        <v>114.10000000000001</v>
      </c>
      <c r="D1172">
        <f t="shared" si="67"/>
        <v>6.0474954841148865</v>
      </c>
      <c r="E1172">
        <f t="shared" si="68"/>
        <v>6.1345084316343899</v>
      </c>
      <c r="F1172" s="1">
        <f t="shared" si="69"/>
        <v>423.05216125982918</v>
      </c>
      <c r="G1172" s="1">
        <f t="shared" si="69"/>
        <v>461.51217346517268</v>
      </c>
    </row>
    <row r="1173" spans="3:7">
      <c r="C1173">
        <v>114.2</v>
      </c>
      <c r="D1173">
        <f t="shared" si="67"/>
        <v>6.0474191372044412</v>
      </c>
      <c r="E1173">
        <f t="shared" si="68"/>
        <v>6.1345215722396986</v>
      </c>
      <c r="F1173" s="1">
        <f t="shared" si="69"/>
        <v>423.0198637672824</v>
      </c>
      <c r="G1173" s="1">
        <f t="shared" si="69"/>
        <v>461.51823805433543</v>
      </c>
    </row>
    <row r="1174" spans="3:7">
      <c r="C1174">
        <v>114.30000000000001</v>
      </c>
      <c r="D1174">
        <f t="shared" si="67"/>
        <v>6.0473427695910704</v>
      </c>
      <c r="E1174">
        <f t="shared" si="68"/>
        <v>6.1345347013433811</v>
      </c>
      <c r="F1174" s="1">
        <f t="shared" si="69"/>
        <v>422.98755998337515</v>
      </c>
      <c r="G1174" s="1">
        <f t="shared" si="69"/>
        <v>461.52429741491113</v>
      </c>
    </row>
    <row r="1175" spans="3:7">
      <c r="C1175">
        <v>114.4</v>
      </c>
      <c r="D1175">
        <f t="shared" si="67"/>
        <v>6.0472663813109842</v>
      </c>
      <c r="E1175">
        <f t="shared" si="68"/>
        <v>6.1345478189655553</v>
      </c>
      <c r="F1175" s="1">
        <f t="shared" si="69"/>
        <v>422.95524992524076</v>
      </c>
      <c r="G1175" s="1">
        <f t="shared" si="69"/>
        <v>461.53035155597672</v>
      </c>
    </row>
    <row r="1176" spans="3:7">
      <c r="C1176">
        <v>114.5</v>
      </c>
      <c r="D1176">
        <f t="shared" si="67"/>
        <v>6.0471899724002958</v>
      </c>
      <c r="E1176">
        <f t="shared" si="68"/>
        <v>6.1345609251262836</v>
      </c>
      <c r="F1176" s="1">
        <f t="shared" si="69"/>
        <v>422.92293360996695</v>
      </c>
      <c r="G1176" s="1">
        <f t="shared" si="69"/>
        <v>461.53640048658423</v>
      </c>
    </row>
    <row r="1177" spans="3:7">
      <c r="C1177">
        <v>114.60000000000001</v>
      </c>
      <c r="D1177">
        <f t="shared" si="67"/>
        <v>6.0471135428950271</v>
      </c>
      <c r="E1177">
        <f t="shared" si="68"/>
        <v>6.1345740198455792</v>
      </c>
      <c r="F1177" s="1">
        <f t="shared" si="69"/>
        <v>422.89061105459859</v>
      </c>
      <c r="G1177" s="1">
        <f t="shared" si="69"/>
        <v>461.54244421576368</v>
      </c>
    </row>
    <row r="1178" spans="3:7">
      <c r="C1178">
        <v>114.7</v>
      </c>
      <c r="D1178">
        <f t="shared" si="67"/>
        <v>6.0470370928311041</v>
      </c>
      <c r="E1178">
        <f t="shared" si="68"/>
        <v>6.1345871031433994</v>
      </c>
      <c r="F1178" s="1">
        <f t="shared" si="69"/>
        <v>422.85828227613536</v>
      </c>
      <c r="G1178" s="1">
        <f t="shared" si="69"/>
        <v>461.54848275251993</v>
      </c>
    </row>
    <row r="1179" spans="3:7">
      <c r="C1179">
        <v>114.80000000000001</v>
      </c>
      <c r="D1179">
        <f t="shared" si="67"/>
        <v>6.0469606222443577</v>
      </c>
      <c r="E1179">
        <f t="shared" si="68"/>
        <v>6.1346001750396519</v>
      </c>
      <c r="F1179" s="1">
        <f t="shared" si="69"/>
        <v>422.82594729153249</v>
      </c>
      <c r="G1179" s="1">
        <f t="shared" si="69"/>
        <v>461.5545161058356</v>
      </c>
    </row>
    <row r="1180" spans="3:7">
      <c r="C1180">
        <v>114.9</v>
      </c>
      <c r="D1180">
        <f t="shared" si="67"/>
        <v>6.0468841311705273</v>
      </c>
      <c r="E1180">
        <f t="shared" si="68"/>
        <v>6.1346132355541902</v>
      </c>
      <c r="F1180" s="1">
        <f t="shared" si="69"/>
        <v>422.7936061177021</v>
      </c>
      <c r="G1180" s="1">
        <f t="shared" si="69"/>
        <v>461.56054428466888</v>
      </c>
    </row>
    <row r="1181" spans="3:7">
      <c r="C1181">
        <v>115</v>
      </c>
      <c r="D1181">
        <f t="shared" si="67"/>
        <v>6.046807619645258</v>
      </c>
      <c r="E1181">
        <f t="shared" si="68"/>
        <v>6.134626284706818</v>
      </c>
      <c r="F1181" s="1">
        <f t="shared" si="69"/>
        <v>422.76125877151213</v>
      </c>
      <c r="G1181" s="1">
        <f t="shared" si="69"/>
        <v>461.56656729795571</v>
      </c>
    </row>
    <row r="1182" spans="3:7">
      <c r="C1182">
        <v>115.10000000000001</v>
      </c>
      <c r="D1182">
        <f t="shared" si="67"/>
        <v>6.0467310877041012</v>
      </c>
      <c r="E1182">
        <f t="shared" si="68"/>
        <v>6.1346393225172875</v>
      </c>
      <c r="F1182" s="1">
        <f t="shared" si="69"/>
        <v>422.72890526978637</v>
      </c>
      <c r="G1182" s="1">
        <f t="shared" si="69"/>
        <v>461.57258515460893</v>
      </c>
    </row>
    <row r="1183" spans="3:7">
      <c r="C1183">
        <v>115.2</v>
      </c>
      <c r="D1183">
        <f t="shared" si="67"/>
        <v>6.0466545353825181</v>
      </c>
      <c r="E1183">
        <f t="shared" si="68"/>
        <v>6.1346523490052967</v>
      </c>
      <c r="F1183" s="1">
        <f t="shared" si="69"/>
        <v>422.69654562930629</v>
      </c>
      <c r="G1183" s="1">
        <f t="shared" si="69"/>
        <v>461.57859786351696</v>
      </c>
    </row>
    <row r="1184" spans="3:7">
      <c r="C1184">
        <v>115.30000000000001</v>
      </c>
      <c r="D1184">
        <f t="shared" ref="D1184:D1247" si="70">($I$5*LN(C1184)+$I$6*C1184)+6.03369445217945</f>
        <v>6.0465779627158751</v>
      </c>
      <c r="E1184">
        <f t="shared" ref="E1184:E1247" si="71">($J$5*LN(C1184)+$J$6*C1184)+6.06345230278137</f>
        <v>6.1346653641904947</v>
      </c>
      <c r="F1184" s="1">
        <f t="shared" ref="F1184:G1247" si="72">EXP(D1184)</f>
        <v>422.66417986680887</v>
      </c>
      <c r="G1184" s="1">
        <f t="shared" si="72"/>
        <v>461.58460543354636</v>
      </c>
    </row>
    <row r="1185" spans="3:7">
      <c r="C1185">
        <v>115.4</v>
      </c>
      <c r="D1185">
        <f t="shared" si="70"/>
        <v>6.0465013697394481</v>
      </c>
      <c r="E1185">
        <f t="shared" si="71"/>
        <v>6.1346783680924792</v>
      </c>
      <c r="F1185" s="1">
        <f t="shared" si="72"/>
        <v>422.63180799898851</v>
      </c>
      <c r="G1185" s="1">
        <f t="shared" si="72"/>
        <v>461.59060787354048</v>
      </c>
    </row>
    <row r="1186" spans="3:7">
      <c r="C1186">
        <v>115.5</v>
      </c>
      <c r="D1186">
        <f t="shared" si="70"/>
        <v>6.0464247564884195</v>
      </c>
      <c r="E1186">
        <f t="shared" si="71"/>
        <v>6.1346913607307973</v>
      </c>
      <c r="F1186" s="1">
        <f t="shared" si="72"/>
        <v>422.59943004249567</v>
      </c>
      <c r="G1186" s="1">
        <f t="shared" si="72"/>
        <v>461.59660519232006</v>
      </c>
    </row>
    <row r="1187" spans="3:7">
      <c r="C1187">
        <v>115.60000000000001</v>
      </c>
      <c r="D1187">
        <f t="shared" si="70"/>
        <v>6.046348122997883</v>
      </c>
      <c r="E1187">
        <f t="shared" si="71"/>
        <v>6.1347043421249436</v>
      </c>
      <c r="F1187" s="1">
        <f t="shared" si="72"/>
        <v>422.56704601393926</v>
      </c>
      <c r="G1187" s="1">
        <f t="shared" si="72"/>
        <v>461.60259739868212</v>
      </c>
    </row>
    <row r="1188" spans="3:7">
      <c r="C1188">
        <v>115.7</v>
      </c>
      <c r="D1188">
        <f t="shared" si="70"/>
        <v>6.0462714693028401</v>
      </c>
      <c r="E1188">
        <f t="shared" si="71"/>
        <v>6.1347173122943639</v>
      </c>
      <c r="F1188" s="1">
        <f t="shared" si="72"/>
        <v>422.53465592988454</v>
      </c>
      <c r="G1188" s="1">
        <f t="shared" si="72"/>
        <v>461.60858450140199</v>
      </c>
    </row>
    <row r="1189" spans="3:7">
      <c r="C1189">
        <v>115.80000000000001</v>
      </c>
      <c r="D1189">
        <f t="shared" si="70"/>
        <v>6.0461947954382005</v>
      </c>
      <c r="E1189">
        <f t="shared" si="71"/>
        <v>6.1347302712584533</v>
      </c>
      <c r="F1189" s="1">
        <f t="shared" si="72"/>
        <v>422.50225980685411</v>
      </c>
      <c r="G1189" s="1">
        <f t="shared" si="72"/>
        <v>461.61456650923213</v>
      </c>
    </row>
    <row r="1190" spans="3:7">
      <c r="C1190">
        <v>115.9</v>
      </c>
      <c r="D1190">
        <f t="shared" si="70"/>
        <v>6.0461181014387844</v>
      </c>
      <c r="E1190">
        <f t="shared" si="71"/>
        <v>6.1347432190365554</v>
      </c>
      <c r="F1190" s="1">
        <f t="shared" si="72"/>
        <v>422.46985766132809</v>
      </c>
      <c r="G1190" s="1">
        <f t="shared" si="72"/>
        <v>461.62054343090188</v>
      </c>
    </row>
    <row r="1191" spans="3:7">
      <c r="C1191">
        <v>116</v>
      </c>
      <c r="D1191">
        <f t="shared" si="70"/>
        <v>6.0460413873393222</v>
      </c>
      <c r="E1191">
        <f t="shared" si="71"/>
        <v>6.1347561556479651</v>
      </c>
      <c r="F1191" s="1">
        <f t="shared" si="72"/>
        <v>422.43744950974468</v>
      </c>
      <c r="G1191" s="1">
        <f t="shared" si="72"/>
        <v>461.62651527511855</v>
      </c>
    </row>
    <row r="1192" spans="3:7">
      <c r="C1192">
        <v>116.10000000000001</v>
      </c>
      <c r="D1192">
        <f t="shared" si="70"/>
        <v>6.0459646531744538</v>
      </c>
      <c r="E1192">
        <f t="shared" si="71"/>
        <v>6.1347690811119273</v>
      </c>
      <c r="F1192" s="1">
        <f t="shared" si="72"/>
        <v>422.40503536849934</v>
      </c>
      <c r="G1192" s="1">
        <f t="shared" si="72"/>
        <v>461.63248205056738</v>
      </c>
    </row>
    <row r="1193" spans="3:7">
      <c r="C1193">
        <v>116.2</v>
      </c>
      <c r="D1193">
        <f t="shared" si="70"/>
        <v>6.045887898978731</v>
      </c>
      <c r="E1193">
        <f t="shared" si="71"/>
        <v>6.1347819954476366</v>
      </c>
      <c r="F1193" s="1">
        <f t="shared" si="72"/>
        <v>422.37261525394621</v>
      </c>
      <c r="G1193" s="1">
        <f t="shared" si="72"/>
        <v>461.63844376591061</v>
      </c>
    </row>
    <row r="1194" spans="3:7">
      <c r="C1194">
        <v>116.30000000000001</v>
      </c>
      <c r="D1194">
        <f t="shared" si="70"/>
        <v>6.0458111247866144</v>
      </c>
      <c r="E1194">
        <f t="shared" si="71"/>
        <v>6.1347948986742384</v>
      </c>
      <c r="F1194" s="1">
        <f t="shared" si="72"/>
        <v>422.34018918239656</v>
      </c>
      <c r="G1194" s="1">
        <f t="shared" si="72"/>
        <v>461.64440042978862</v>
      </c>
    </row>
    <row r="1195" spans="3:7">
      <c r="C1195">
        <v>116.4</v>
      </c>
      <c r="D1195">
        <f t="shared" si="70"/>
        <v>6.0457343306324782</v>
      </c>
      <c r="E1195">
        <f t="shared" si="71"/>
        <v>6.1348077908108296</v>
      </c>
      <c r="F1195" s="1">
        <f t="shared" si="72"/>
        <v>422.30775717012102</v>
      </c>
      <c r="G1195" s="1">
        <f t="shared" si="72"/>
        <v>461.65035205082</v>
      </c>
    </row>
    <row r="1196" spans="3:7">
      <c r="C1196">
        <v>116.5</v>
      </c>
      <c r="D1196">
        <f t="shared" si="70"/>
        <v>6.0456575165506052</v>
      </c>
      <c r="E1196">
        <f t="shared" si="71"/>
        <v>6.1348206718764562</v>
      </c>
      <c r="F1196" s="1">
        <f t="shared" si="72"/>
        <v>422.27531923334726</v>
      </c>
      <c r="G1196" s="1">
        <f t="shared" si="72"/>
        <v>461.6562986376004</v>
      </c>
    </row>
    <row r="1197" spans="3:7">
      <c r="C1197">
        <v>116.60000000000001</v>
      </c>
      <c r="D1197">
        <f t="shared" si="70"/>
        <v>6.045580682575193</v>
      </c>
      <c r="E1197">
        <f t="shared" si="71"/>
        <v>6.1348335418901154</v>
      </c>
      <c r="F1197" s="1">
        <f t="shared" si="72"/>
        <v>422.2428753882628</v>
      </c>
      <c r="G1197" s="1">
        <f t="shared" si="72"/>
        <v>461.66224019870367</v>
      </c>
    </row>
    <row r="1198" spans="3:7">
      <c r="C1198">
        <v>116.7</v>
      </c>
      <c r="D1198">
        <f t="shared" si="70"/>
        <v>6.0455038287403475</v>
      </c>
      <c r="E1198">
        <f t="shared" si="71"/>
        <v>6.1348464008707575</v>
      </c>
      <c r="F1198" s="1">
        <f t="shared" si="72"/>
        <v>422.21042565101243</v>
      </c>
      <c r="G1198" s="1">
        <f t="shared" si="72"/>
        <v>461.66817674268242</v>
      </c>
    </row>
    <row r="1199" spans="3:7">
      <c r="C1199">
        <v>116.80000000000001</v>
      </c>
      <c r="D1199">
        <f t="shared" si="70"/>
        <v>6.0454269550800914</v>
      </c>
      <c r="E1199">
        <f t="shared" si="71"/>
        <v>6.1348592488372811</v>
      </c>
      <c r="F1199" s="1">
        <f t="shared" si="72"/>
        <v>422.17797003770119</v>
      </c>
      <c r="G1199" s="1">
        <f t="shared" si="72"/>
        <v>461.67410827806617</v>
      </c>
    </row>
    <row r="1200" spans="3:7">
      <c r="C1200">
        <v>116.9</v>
      </c>
      <c r="D1200">
        <f t="shared" si="70"/>
        <v>6.0453500616283566</v>
      </c>
      <c r="E1200">
        <f t="shared" si="71"/>
        <v>6.1348720858085404</v>
      </c>
      <c r="F1200" s="1">
        <f t="shared" si="72"/>
        <v>422.145508564392</v>
      </c>
      <c r="G1200" s="1">
        <f t="shared" si="72"/>
        <v>461.68003481336461</v>
      </c>
    </row>
    <row r="1201" spans="3:7">
      <c r="C1201">
        <v>117</v>
      </c>
      <c r="D1201">
        <f t="shared" si="70"/>
        <v>6.045273148418989</v>
      </c>
      <c r="E1201">
        <f t="shared" si="71"/>
        <v>6.1348849118033355</v>
      </c>
      <c r="F1201" s="1">
        <f t="shared" si="72"/>
        <v>422.11304124710693</v>
      </c>
      <c r="G1201" s="1">
        <f t="shared" si="72"/>
        <v>461.68595635706293</v>
      </c>
    </row>
    <row r="1202" spans="3:7">
      <c r="C1202">
        <v>117.10000000000001</v>
      </c>
      <c r="D1202">
        <f t="shared" si="70"/>
        <v>6.045196215485749</v>
      </c>
      <c r="E1202">
        <f t="shared" si="71"/>
        <v>6.1348977268404248</v>
      </c>
      <c r="F1202" s="1">
        <f t="shared" si="72"/>
        <v>422.08056810182813</v>
      </c>
      <c r="G1202" s="1">
        <f t="shared" si="72"/>
        <v>461.69187291762762</v>
      </c>
    </row>
    <row r="1203" spans="3:7">
      <c r="C1203">
        <v>117.2</v>
      </c>
      <c r="D1203">
        <f t="shared" si="70"/>
        <v>6.0451192628623085</v>
      </c>
      <c r="E1203">
        <f t="shared" si="71"/>
        <v>6.1349105309385132</v>
      </c>
      <c r="F1203" s="1">
        <f t="shared" si="72"/>
        <v>422.04808914449598</v>
      </c>
      <c r="G1203" s="1">
        <f t="shared" si="72"/>
        <v>461.69778450350128</v>
      </c>
    </row>
    <row r="1204" spans="3:7">
      <c r="C1204">
        <v>117.30000000000001</v>
      </c>
      <c r="D1204">
        <f t="shared" si="70"/>
        <v>6.0450422905822547</v>
      </c>
      <c r="E1204">
        <f t="shared" si="71"/>
        <v>6.1349233241162606</v>
      </c>
      <c r="F1204" s="1">
        <f t="shared" si="72"/>
        <v>422.01560439101098</v>
      </c>
      <c r="G1204" s="1">
        <f t="shared" si="72"/>
        <v>461.70369112310613</v>
      </c>
    </row>
    <row r="1205" spans="3:7">
      <c r="C1205">
        <v>117.4</v>
      </c>
      <c r="D1205">
        <f t="shared" si="70"/>
        <v>6.0449652986790881</v>
      </c>
      <c r="E1205">
        <f t="shared" si="71"/>
        <v>6.1349361063922796</v>
      </c>
      <c r="F1205" s="1">
        <f t="shared" si="72"/>
        <v>421.98311385723292</v>
      </c>
      <c r="G1205" s="1">
        <f t="shared" si="72"/>
        <v>461.70959278484332</v>
      </c>
    </row>
    <row r="1206" spans="3:7">
      <c r="C1206">
        <v>117.5</v>
      </c>
      <c r="D1206">
        <f t="shared" si="70"/>
        <v>6.0448882871862235</v>
      </c>
      <c r="E1206">
        <f t="shared" si="71"/>
        <v>6.1349488777851331</v>
      </c>
      <c r="F1206" s="1">
        <f t="shared" si="72"/>
        <v>421.95061755898143</v>
      </c>
      <c r="G1206" s="1">
        <f t="shared" si="72"/>
        <v>461.71548949709154</v>
      </c>
    </row>
    <row r="1207" spans="3:7">
      <c r="C1207">
        <v>117.60000000000001</v>
      </c>
      <c r="D1207">
        <f t="shared" si="70"/>
        <v>6.0448112561369918</v>
      </c>
      <c r="E1207">
        <f t="shared" si="71"/>
        <v>6.1349616383133379</v>
      </c>
      <c r="F1207" s="1">
        <f t="shared" si="72"/>
        <v>421.91811551203637</v>
      </c>
      <c r="G1207" s="1">
        <f t="shared" si="72"/>
        <v>461.7213812682088</v>
      </c>
    </row>
    <row r="1208" spans="3:7">
      <c r="C1208">
        <v>117.7</v>
      </c>
      <c r="D1208">
        <f t="shared" si="70"/>
        <v>6.0447342055646383</v>
      </c>
      <c r="E1208">
        <f t="shared" si="71"/>
        <v>6.1349743879953627</v>
      </c>
      <c r="F1208" s="1">
        <f t="shared" si="72"/>
        <v>421.88560773213743</v>
      </c>
      <c r="G1208" s="1">
        <f t="shared" si="72"/>
        <v>461.7272681065316</v>
      </c>
    </row>
    <row r="1209" spans="3:7">
      <c r="C1209">
        <v>117.80000000000001</v>
      </c>
      <c r="D1209">
        <f t="shared" si="70"/>
        <v>6.0446571355023222</v>
      </c>
      <c r="E1209">
        <f t="shared" si="71"/>
        <v>6.1349871268496319</v>
      </c>
      <c r="F1209" s="1">
        <f t="shared" si="72"/>
        <v>421.85309423498398</v>
      </c>
      <c r="G1209" s="1">
        <f t="shared" si="72"/>
        <v>461.73315002037651</v>
      </c>
    </row>
    <row r="1210" spans="3:7">
      <c r="C1210">
        <v>117.9</v>
      </c>
      <c r="D1210">
        <f t="shared" si="70"/>
        <v>6.0445800459831194</v>
      </c>
      <c r="E1210">
        <f t="shared" si="71"/>
        <v>6.1349998548945193</v>
      </c>
      <c r="F1210" s="1">
        <f t="shared" si="72"/>
        <v>421.82057503623599</v>
      </c>
      <c r="G1210" s="1">
        <f t="shared" si="72"/>
        <v>461.73902701803723</v>
      </c>
    </row>
    <row r="1211" spans="3:7">
      <c r="C1211">
        <v>118</v>
      </c>
      <c r="D1211">
        <f t="shared" si="70"/>
        <v>6.0445029370400229</v>
      </c>
      <c r="E1211">
        <f t="shared" si="71"/>
        <v>6.1350125721483542</v>
      </c>
      <c r="F1211" s="1">
        <f t="shared" si="72"/>
        <v>421.78805015151448</v>
      </c>
      <c r="G1211" s="1">
        <f t="shared" si="72"/>
        <v>461.7448991077876</v>
      </c>
    </row>
    <row r="1212" spans="3:7">
      <c r="C1212">
        <v>118.10000000000001</v>
      </c>
      <c r="D1212">
        <f t="shared" si="70"/>
        <v>6.0444258087059399</v>
      </c>
      <c r="E1212">
        <f t="shared" si="71"/>
        <v>6.1350252786294197</v>
      </c>
      <c r="F1212" s="1">
        <f t="shared" si="72"/>
        <v>421.75551959640006</v>
      </c>
      <c r="G1212" s="1">
        <f t="shared" si="72"/>
        <v>461.75076629788083</v>
      </c>
    </row>
    <row r="1213" spans="3:7">
      <c r="C1213">
        <v>118.2</v>
      </c>
      <c r="D1213">
        <f t="shared" si="70"/>
        <v>6.0443486610136938</v>
      </c>
      <c r="E1213">
        <f t="shared" si="71"/>
        <v>6.1350379743559493</v>
      </c>
      <c r="F1213" s="1">
        <f t="shared" si="72"/>
        <v>421.72298338643407</v>
      </c>
      <c r="G1213" s="1">
        <f t="shared" si="72"/>
        <v>461.75662859654761</v>
      </c>
    </row>
    <row r="1214" spans="3:7">
      <c r="C1214">
        <v>118.30000000000001</v>
      </c>
      <c r="D1214">
        <f t="shared" si="70"/>
        <v>6.0442714939960274</v>
      </c>
      <c r="E1214">
        <f t="shared" si="71"/>
        <v>6.1350506593461347</v>
      </c>
      <c r="F1214" s="1">
        <f t="shared" si="72"/>
        <v>421.69044153711963</v>
      </c>
      <c r="G1214" s="1">
        <f t="shared" si="72"/>
        <v>461.7624860119999</v>
      </c>
    </row>
    <row r="1215" spans="3:7">
      <c r="C1215">
        <v>118.4</v>
      </c>
      <c r="D1215">
        <f t="shared" si="70"/>
        <v>6.0441943076855971</v>
      </c>
      <c r="E1215">
        <f t="shared" si="71"/>
        <v>6.1350633336181177</v>
      </c>
      <c r="F1215" s="1">
        <f t="shared" si="72"/>
        <v>421.65789406391946</v>
      </c>
      <c r="G1215" s="1">
        <f t="shared" si="72"/>
        <v>461.76833855242745</v>
      </c>
    </row>
    <row r="1216" spans="3:7">
      <c r="C1216">
        <v>118.5</v>
      </c>
      <c r="D1216">
        <f t="shared" si="70"/>
        <v>6.0441171021149804</v>
      </c>
      <c r="E1216">
        <f t="shared" si="71"/>
        <v>6.1350759971899977</v>
      </c>
      <c r="F1216" s="1">
        <f t="shared" si="72"/>
        <v>421.62534098225905</v>
      </c>
      <c r="G1216" s="1">
        <f t="shared" si="72"/>
        <v>461.77418622600078</v>
      </c>
    </row>
    <row r="1217" spans="3:7">
      <c r="C1217">
        <v>118.60000000000001</v>
      </c>
      <c r="D1217">
        <f t="shared" si="70"/>
        <v>6.0440398773166679</v>
      </c>
      <c r="E1217">
        <f t="shared" si="71"/>
        <v>6.1350886500798243</v>
      </c>
      <c r="F1217" s="1">
        <f t="shared" si="72"/>
        <v>421.59278230752295</v>
      </c>
      <c r="G1217" s="1">
        <f t="shared" si="72"/>
        <v>461.78002904086799</v>
      </c>
    </row>
    <row r="1218" spans="3:7">
      <c r="C1218">
        <v>118.7</v>
      </c>
      <c r="D1218">
        <f t="shared" si="70"/>
        <v>6.0439626333230718</v>
      </c>
      <c r="E1218">
        <f t="shared" si="71"/>
        <v>6.1351012923056043</v>
      </c>
      <c r="F1218" s="1">
        <f t="shared" si="72"/>
        <v>421.5602180550589</v>
      </c>
      <c r="G1218" s="1">
        <f t="shared" si="72"/>
        <v>461.7858670051582</v>
      </c>
    </row>
    <row r="1219" spans="3:7">
      <c r="C1219">
        <v>118.80000000000001</v>
      </c>
      <c r="D1219">
        <f t="shared" si="70"/>
        <v>6.0438853701665209</v>
      </c>
      <c r="E1219">
        <f t="shared" si="71"/>
        <v>6.1351139238852976</v>
      </c>
      <c r="F1219" s="1">
        <f t="shared" si="72"/>
        <v>421.52764824017527</v>
      </c>
      <c r="G1219" s="1">
        <f t="shared" si="72"/>
        <v>461.79170012697921</v>
      </c>
    </row>
    <row r="1220" spans="3:7">
      <c r="C1220">
        <v>118.9</v>
      </c>
      <c r="D1220">
        <f t="shared" si="70"/>
        <v>6.0438080878792615</v>
      </c>
      <c r="E1220">
        <f t="shared" si="71"/>
        <v>6.1351265448368206</v>
      </c>
      <c r="F1220" s="1">
        <f t="shared" si="72"/>
        <v>421.49507287814157</v>
      </c>
      <c r="G1220" s="1">
        <f t="shared" si="72"/>
        <v>461.79752841441945</v>
      </c>
    </row>
    <row r="1221" spans="3:7">
      <c r="C1221">
        <v>119</v>
      </c>
      <c r="D1221">
        <f t="shared" si="70"/>
        <v>6.0437307864934615</v>
      </c>
      <c r="E1221">
        <f t="shared" si="71"/>
        <v>6.1351391551780425</v>
      </c>
      <c r="F1221" s="1">
        <f t="shared" si="72"/>
        <v>421.46249198419059</v>
      </c>
      <c r="G1221" s="1">
        <f t="shared" si="72"/>
        <v>461.80335187554601</v>
      </c>
    </row>
    <row r="1222" spans="3:7">
      <c r="C1222">
        <v>119.10000000000001</v>
      </c>
      <c r="D1222">
        <f t="shared" si="70"/>
        <v>6.0436534660412038</v>
      </c>
      <c r="E1222">
        <f t="shared" si="71"/>
        <v>6.1351517549267882</v>
      </c>
      <c r="F1222" s="1">
        <f t="shared" si="72"/>
        <v>421.42990557351499</v>
      </c>
      <c r="G1222" s="1">
        <f t="shared" si="72"/>
        <v>461.80917051840618</v>
      </c>
    </row>
    <row r="1223" spans="3:7">
      <c r="C1223">
        <v>119.2</v>
      </c>
      <c r="D1223">
        <f t="shared" si="70"/>
        <v>6.0435761265544938</v>
      </c>
      <c r="E1223">
        <f t="shared" si="71"/>
        <v>6.1351643441008381</v>
      </c>
      <c r="F1223" s="1">
        <f t="shared" si="72"/>
        <v>421.3973136612708</v>
      </c>
      <c r="G1223" s="1">
        <f t="shared" si="72"/>
        <v>461.81498435102731</v>
      </c>
    </row>
    <row r="1224" spans="3:7">
      <c r="C1224">
        <v>119.30000000000001</v>
      </c>
      <c r="D1224">
        <f t="shared" si="70"/>
        <v>6.0434987680652545</v>
      </c>
      <c r="E1224">
        <f t="shared" si="71"/>
        <v>6.1351769227179274</v>
      </c>
      <c r="F1224" s="1">
        <f t="shared" si="72"/>
        <v>421.36471626257548</v>
      </c>
      <c r="G1224" s="1">
        <f t="shared" si="72"/>
        <v>461.82079338141625</v>
      </c>
    </row>
    <row r="1225" spans="3:7">
      <c r="C1225">
        <v>119.4</v>
      </c>
      <c r="D1225">
        <f t="shared" si="70"/>
        <v>6.0434213906053298</v>
      </c>
      <c r="E1225">
        <f t="shared" si="71"/>
        <v>6.1351894907957467</v>
      </c>
      <c r="F1225" s="1">
        <f t="shared" si="72"/>
        <v>421.33211339250909</v>
      </c>
      <c r="G1225" s="1">
        <f t="shared" si="72"/>
        <v>461.82659761756003</v>
      </c>
    </row>
    <row r="1226" spans="3:7">
      <c r="C1226">
        <v>119.5</v>
      </c>
      <c r="D1226">
        <f t="shared" si="70"/>
        <v>6.0433439942064826</v>
      </c>
      <c r="E1226">
        <f t="shared" si="71"/>
        <v>6.1352020483519434</v>
      </c>
      <c r="F1226" s="1">
        <f t="shared" si="72"/>
        <v>421.29950506611362</v>
      </c>
      <c r="G1226" s="1">
        <f t="shared" si="72"/>
        <v>461.83239706742609</v>
      </c>
    </row>
    <row r="1227" spans="3:7">
      <c r="C1227">
        <v>119.60000000000001</v>
      </c>
      <c r="D1227">
        <f t="shared" si="70"/>
        <v>6.0432665789003961</v>
      </c>
      <c r="E1227">
        <f t="shared" si="71"/>
        <v>6.1352145954041175</v>
      </c>
      <c r="F1227" s="1">
        <f t="shared" si="72"/>
        <v>421.26689129839355</v>
      </c>
      <c r="G1227" s="1">
        <f t="shared" si="72"/>
        <v>461.83819173896075</v>
      </c>
    </row>
    <row r="1228" spans="3:7">
      <c r="C1228">
        <v>119.7</v>
      </c>
      <c r="D1228">
        <f t="shared" si="70"/>
        <v>6.0431891447186761</v>
      </c>
      <c r="E1228">
        <f t="shared" si="71"/>
        <v>6.1352271319698284</v>
      </c>
      <c r="F1228" s="1">
        <f t="shared" si="72"/>
        <v>421.23427210431669</v>
      </c>
      <c r="G1228" s="1">
        <f t="shared" si="72"/>
        <v>461.84398164009195</v>
      </c>
    </row>
    <row r="1229" spans="3:7">
      <c r="C1229">
        <v>119.80000000000001</v>
      </c>
      <c r="D1229">
        <f t="shared" si="70"/>
        <v>6.0431116916928467</v>
      </c>
      <c r="E1229">
        <f t="shared" si="71"/>
        <v>6.13523965806659</v>
      </c>
      <c r="F1229" s="1">
        <f t="shared" si="72"/>
        <v>421.20164749881269</v>
      </c>
      <c r="G1229" s="1">
        <f t="shared" si="72"/>
        <v>461.84976677872726</v>
      </c>
    </row>
    <row r="1230" spans="3:7">
      <c r="C1230">
        <v>119.9</v>
      </c>
      <c r="D1230">
        <f t="shared" si="70"/>
        <v>6.0430342198543539</v>
      </c>
      <c r="E1230">
        <f t="shared" si="71"/>
        <v>6.1352521737118719</v>
      </c>
      <c r="F1230" s="1">
        <f t="shared" si="72"/>
        <v>421.16901749677419</v>
      </c>
      <c r="G1230" s="1">
        <f t="shared" si="72"/>
        <v>461.85554716275436</v>
      </c>
    </row>
    <row r="1231" spans="3:7">
      <c r="C1231">
        <v>120</v>
      </c>
      <c r="D1231">
        <f t="shared" si="70"/>
        <v>6.0429567292345654</v>
      </c>
      <c r="E1231">
        <f t="shared" si="71"/>
        <v>6.1352646789231002</v>
      </c>
      <c r="F1231" s="1">
        <f t="shared" si="72"/>
        <v>421.13638211305704</v>
      </c>
      <c r="G1231" s="1">
        <f t="shared" si="72"/>
        <v>461.86132280004131</v>
      </c>
    </row>
    <row r="1232" spans="3:7">
      <c r="C1232">
        <v>120.10000000000001</v>
      </c>
      <c r="D1232">
        <f t="shared" si="70"/>
        <v>6.0428792198647701</v>
      </c>
      <c r="E1232">
        <f t="shared" si="71"/>
        <v>6.1352771737176583</v>
      </c>
      <c r="F1232" s="1">
        <f t="shared" si="72"/>
        <v>421.10374136247992</v>
      </c>
      <c r="G1232" s="1">
        <f t="shared" si="72"/>
        <v>461.86709369843703</v>
      </c>
    </row>
    <row r="1233" spans="3:7">
      <c r="C1233">
        <v>120.2</v>
      </c>
      <c r="D1233">
        <f t="shared" si="70"/>
        <v>6.0428016917761802</v>
      </c>
      <c r="E1233">
        <f t="shared" si="71"/>
        <v>6.1352896581128862</v>
      </c>
      <c r="F1233" s="1">
        <f t="shared" si="72"/>
        <v>421.07109525982537</v>
      </c>
      <c r="G1233" s="1">
        <f t="shared" si="72"/>
        <v>461.87285986577098</v>
      </c>
    </row>
    <row r="1234" spans="3:7">
      <c r="C1234">
        <v>120.30000000000001</v>
      </c>
      <c r="D1234">
        <f t="shared" si="70"/>
        <v>6.0427241449999274</v>
      </c>
      <c r="E1234">
        <f t="shared" si="71"/>
        <v>6.1353021321260792</v>
      </c>
      <c r="F1234" s="1">
        <f t="shared" si="72"/>
        <v>421.03844381983805</v>
      </c>
      <c r="G1234" s="1">
        <f t="shared" si="72"/>
        <v>461.87862130985252</v>
      </c>
    </row>
    <row r="1235" spans="3:7">
      <c r="C1235">
        <v>120.4</v>
      </c>
      <c r="D1235">
        <f t="shared" si="70"/>
        <v>6.0426465795670676</v>
      </c>
      <c r="E1235">
        <f t="shared" si="71"/>
        <v>6.1353145957744903</v>
      </c>
      <c r="F1235" s="1">
        <f t="shared" si="72"/>
        <v>421.00578705722694</v>
      </c>
      <c r="G1235" s="1">
        <f t="shared" si="72"/>
        <v>461.88437803847199</v>
      </c>
    </row>
    <row r="1236" spans="3:7">
      <c r="C1236">
        <v>120.5</v>
      </c>
      <c r="D1236">
        <f t="shared" si="70"/>
        <v>6.0425689955085788</v>
      </c>
      <c r="E1236">
        <f t="shared" si="71"/>
        <v>6.1353270490753307</v>
      </c>
      <c r="F1236" s="1">
        <f t="shared" si="72"/>
        <v>420.97312498666412</v>
      </c>
      <c r="G1236" s="1">
        <f t="shared" si="72"/>
        <v>461.89013005940092</v>
      </c>
    </row>
    <row r="1237" spans="3:7">
      <c r="C1237">
        <v>120.60000000000001</v>
      </c>
      <c r="D1237">
        <f t="shared" si="70"/>
        <v>6.0424913928553634</v>
      </c>
      <c r="E1237">
        <f t="shared" si="71"/>
        <v>6.135339492045766</v>
      </c>
      <c r="F1237" s="1">
        <f t="shared" si="72"/>
        <v>420.9404576227862</v>
      </c>
      <c r="G1237" s="1">
        <f t="shared" si="72"/>
        <v>461.8958773803904</v>
      </c>
    </row>
    <row r="1238" spans="3:7">
      <c r="C1238">
        <v>120.7</v>
      </c>
      <c r="D1238">
        <f t="shared" si="70"/>
        <v>6.0424137716382438</v>
      </c>
      <c r="E1238">
        <f t="shared" si="71"/>
        <v>6.1353519247029222</v>
      </c>
      <c r="F1238" s="1">
        <f t="shared" si="72"/>
        <v>420.90778498019222</v>
      </c>
      <c r="G1238" s="1">
        <f t="shared" si="72"/>
        <v>461.90162000917377</v>
      </c>
    </row>
    <row r="1239" spans="3:7">
      <c r="C1239">
        <v>120.80000000000001</v>
      </c>
      <c r="D1239">
        <f t="shared" si="70"/>
        <v>6.0423361318879696</v>
      </c>
      <c r="E1239">
        <f t="shared" si="71"/>
        <v>6.1353643470638799</v>
      </c>
      <c r="F1239" s="1">
        <f t="shared" si="72"/>
        <v>420.87510707344654</v>
      </c>
      <c r="G1239" s="1">
        <f t="shared" si="72"/>
        <v>461.90735795346376</v>
      </c>
    </row>
    <row r="1240" spans="3:7">
      <c r="C1240">
        <v>120.9</v>
      </c>
      <c r="D1240">
        <f t="shared" si="70"/>
        <v>6.0422584736352105</v>
      </c>
      <c r="E1240">
        <f t="shared" si="71"/>
        <v>6.1353767591456805</v>
      </c>
      <c r="F1240" s="1">
        <f t="shared" si="72"/>
        <v>420.84242391707625</v>
      </c>
      <c r="G1240" s="1">
        <f t="shared" si="72"/>
        <v>461.91309122095578</v>
      </c>
    </row>
    <row r="1241" spans="3:7">
      <c r="C1241">
        <v>121</v>
      </c>
      <c r="D1241">
        <f t="shared" si="70"/>
        <v>6.0421807969105616</v>
      </c>
      <c r="E1241">
        <f t="shared" si="71"/>
        <v>6.1353891609653211</v>
      </c>
      <c r="F1241" s="1">
        <f t="shared" si="72"/>
        <v>420.8097355255731</v>
      </c>
      <c r="G1241" s="1">
        <f t="shared" si="72"/>
        <v>461.91881981932517</v>
      </c>
    </row>
    <row r="1242" spans="3:7">
      <c r="C1242">
        <v>121.10000000000001</v>
      </c>
      <c r="D1242">
        <f t="shared" si="70"/>
        <v>6.0421031017445443</v>
      </c>
      <c r="E1242">
        <f t="shared" si="71"/>
        <v>6.1354015525397552</v>
      </c>
      <c r="F1242" s="1">
        <f t="shared" si="72"/>
        <v>420.77704191339404</v>
      </c>
      <c r="G1242" s="1">
        <f t="shared" si="72"/>
        <v>461.92454375622771</v>
      </c>
    </row>
    <row r="1243" spans="3:7">
      <c r="C1243">
        <v>121.2</v>
      </c>
      <c r="D1243">
        <f t="shared" si="70"/>
        <v>6.0420253881676009</v>
      </c>
      <c r="E1243">
        <f t="shared" si="71"/>
        <v>6.1354139338858982</v>
      </c>
      <c r="F1243" s="1">
        <f t="shared" si="72"/>
        <v>420.74434309495882</v>
      </c>
      <c r="G1243" s="1">
        <f t="shared" si="72"/>
        <v>461.93026303930208</v>
      </c>
    </row>
    <row r="1244" spans="3:7">
      <c r="C1244">
        <v>121.30000000000001</v>
      </c>
      <c r="D1244">
        <f t="shared" si="70"/>
        <v>6.0419476562101</v>
      </c>
      <c r="E1244">
        <f t="shared" si="71"/>
        <v>6.1354263050206193</v>
      </c>
      <c r="F1244" s="1">
        <f t="shared" si="72"/>
        <v>420.7116390846524</v>
      </c>
      <c r="G1244" s="1">
        <f t="shared" si="72"/>
        <v>461.93597767616603</v>
      </c>
    </row>
    <row r="1245" spans="3:7">
      <c r="C1245">
        <v>121.4</v>
      </c>
      <c r="D1245">
        <f t="shared" si="70"/>
        <v>6.0418699059023355</v>
      </c>
      <c r="E1245">
        <f t="shared" si="71"/>
        <v>6.1354386659607503</v>
      </c>
      <c r="F1245" s="1">
        <f t="shared" si="72"/>
        <v>420.67892989682468</v>
      </c>
      <c r="G1245" s="1">
        <f t="shared" si="72"/>
        <v>461.94168767442085</v>
      </c>
    </row>
    <row r="1246" spans="3:7">
      <c r="C1246">
        <v>121.5</v>
      </c>
      <c r="D1246">
        <f t="shared" si="70"/>
        <v>6.041792137274526</v>
      </c>
      <c r="E1246">
        <f t="shared" si="71"/>
        <v>6.1354510167230787</v>
      </c>
      <c r="F1246" s="1">
        <f t="shared" si="72"/>
        <v>420.6462155457898</v>
      </c>
      <c r="G1246" s="1">
        <f t="shared" si="72"/>
        <v>461.94739304164767</v>
      </c>
    </row>
    <row r="1247" spans="3:7">
      <c r="C1247">
        <v>121.60000000000001</v>
      </c>
      <c r="D1247">
        <f t="shared" si="70"/>
        <v>6.0417143503568154</v>
      </c>
      <c r="E1247">
        <f t="shared" si="71"/>
        <v>6.1354633573243502</v>
      </c>
      <c r="F1247" s="1">
        <f t="shared" si="72"/>
        <v>420.61349604582688</v>
      </c>
      <c r="G1247" s="1">
        <f t="shared" si="72"/>
        <v>461.95309378540884</v>
      </c>
    </row>
    <row r="1248" spans="3:7">
      <c r="C1248">
        <v>121.7</v>
      </c>
      <c r="D1248">
        <f t="shared" ref="D1248:D1311" si="73">($I$5*LN(C1248)+$I$6*C1248)+6.03369445217945</f>
        <v>6.0416365451792737</v>
      </c>
      <c r="E1248">
        <f t="shared" ref="E1248:E1311" si="74">($J$5*LN(C1248)+$J$6*C1248)+6.06345230278137</f>
        <v>6.1354756877812715</v>
      </c>
      <c r="F1248" s="1">
        <f t="shared" ref="F1248:G1311" si="75">EXP(D1248)</f>
        <v>420.58077141118014</v>
      </c>
      <c r="G1248" s="1">
        <f t="shared" si="75"/>
        <v>461.95878991324929</v>
      </c>
    </row>
    <row r="1249" spans="3:7">
      <c r="C1249">
        <v>121.80000000000001</v>
      </c>
      <c r="D1249">
        <f t="shared" si="73"/>
        <v>6.0415587217718967</v>
      </c>
      <c r="E1249">
        <f t="shared" si="74"/>
        <v>6.1354880081105065</v>
      </c>
      <c r="F1249" s="1">
        <f t="shared" si="75"/>
        <v>420.54804165605873</v>
      </c>
      <c r="G1249" s="1">
        <f t="shared" si="75"/>
        <v>461.96448143269464</v>
      </c>
    </row>
    <row r="1250" spans="3:7">
      <c r="C1250">
        <v>121.9</v>
      </c>
      <c r="D1250">
        <f t="shared" si="73"/>
        <v>6.0414808801646052</v>
      </c>
      <c r="E1250">
        <f t="shared" si="74"/>
        <v>6.1355003183286776</v>
      </c>
      <c r="F1250" s="1">
        <f t="shared" si="75"/>
        <v>420.51530679463656</v>
      </c>
      <c r="G1250" s="1">
        <f t="shared" si="75"/>
        <v>461.97016835125191</v>
      </c>
    </row>
    <row r="1251" spans="3:7">
      <c r="C1251">
        <v>122</v>
      </c>
      <c r="D1251">
        <f t="shared" si="73"/>
        <v>6.0414030203872482</v>
      </c>
      <c r="E1251">
        <f t="shared" si="74"/>
        <v>6.1355126184523687</v>
      </c>
      <c r="F1251" s="1">
        <f t="shared" si="75"/>
        <v>420.4825668410536</v>
      </c>
      <c r="G1251" s="1">
        <f t="shared" si="75"/>
        <v>461.9758506764108</v>
      </c>
    </row>
    <row r="1252" spans="3:7">
      <c r="C1252">
        <v>122.10000000000001</v>
      </c>
      <c r="D1252">
        <f t="shared" si="73"/>
        <v>6.0413251424696002</v>
      </c>
      <c r="E1252">
        <f t="shared" si="74"/>
        <v>6.1355249084981196</v>
      </c>
      <c r="F1252" s="1">
        <f t="shared" si="75"/>
        <v>420.44982180941469</v>
      </c>
      <c r="G1252" s="1">
        <f t="shared" si="75"/>
        <v>461.98152841564121</v>
      </c>
    </row>
    <row r="1253" spans="3:7">
      <c r="C1253">
        <v>122.2</v>
      </c>
      <c r="D1253">
        <f t="shared" si="73"/>
        <v>6.0412472464413627</v>
      </c>
      <c r="E1253">
        <f t="shared" si="74"/>
        <v>6.1355371884824317</v>
      </c>
      <c r="F1253" s="1">
        <f t="shared" si="75"/>
        <v>420.41707171379034</v>
      </c>
      <c r="G1253" s="1">
        <f t="shared" si="75"/>
        <v>461.98720157639571</v>
      </c>
    </row>
    <row r="1254" spans="3:7">
      <c r="C1254">
        <v>122.30000000000001</v>
      </c>
      <c r="D1254">
        <f t="shared" si="73"/>
        <v>6.0411693323321645</v>
      </c>
      <c r="E1254">
        <f t="shared" si="74"/>
        <v>6.1355494584217665</v>
      </c>
      <c r="F1254" s="1">
        <f t="shared" si="75"/>
        <v>420.3843165682166</v>
      </c>
      <c r="G1254" s="1">
        <f t="shared" si="75"/>
        <v>461.99287016610907</v>
      </c>
    </row>
    <row r="1255" spans="3:7">
      <c r="C1255">
        <v>122.4</v>
      </c>
      <c r="D1255">
        <f t="shared" si="73"/>
        <v>6.0410914001715623</v>
      </c>
      <c r="E1255">
        <f t="shared" si="74"/>
        <v>6.1355617183325428</v>
      </c>
      <c r="F1255" s="1">
        <f t="shared" si="75"/>
        <v>420.35155638669562</v>
      </c>
      <c r="G1255" s="1">
        <f t="shared" si="75"/>
        <v>461.99853419219676</v>
      </c>
    </row>
    <row r="1256" spans="3:7">
      <c r="C1256">
        <v>122.5</v>
      </c>
      <c r="D1256">
        <f t="shared" si="73"/>
        <v>6.0410134499890393</v>
      </c>
      <c r="E1256">
        <f t="shared" si="74"/>
        <v>6.1355739682311414</v>
      </c>
      <c r="F1256" s="1">
        <f t="shared" si="75"/>
        <v>420.31879118319483</v>
      </c>
      <c r="G1256" s="1">
        <f t="shared" si="75"/>
        <v>462.00419366205722</v>
      </c>
    </row>
    <row r="1257" spans="3:7">
      <c r="C1257">
        <v>122.60000000000001</v>
      </c>
      <c r="D1257">
        <f t="shared" si="73"/>
        <v>6.0409354818140066</v>
      </c>
      <c r="E1257">
        <f t="shared" si="74"/>
        <v>6.1355862081339012</v>
      </c>
      <c r="F1257" s="1">
        <f t="shared" si="75"/>
        <v>420.28602097164776</v>
      </c>
      <c r="G1257" s="1">
        <f t="shared" si="75"/>
        <v>462.00984858307004</v>
      </c>
    </row>
    <row r="1258" spans="3:7">
      <c r="C1258">
        <v>122.7</v>
      </c>
      <c r="D1258">
        <f t="shared" si="73"/>
        <v>6.0408574956758052</v>
      </c>
      <c r="E1258">
        <f t="shared" si="74"/>
        <v>6.1355984380571229</v>
      </c>
      <c r="F1258" s="1">
        <f t="shared" si="75"/>
        <v>420.2532457659546</v>
      </c>
      <c r="G1258" s="1">
        <f t="shared" si="75"/>
        <v>462.01549896259763</v>
      </c>
    </row>
    <row r="1259" spans="3:7">
      <c r="C1259">
        <v>122.80000000000001</v>
      </c>
      <c r="D1259">
        <f t="shared" si="73"/>
        <v>6.0407794916037023</v>
      </c>
      <c r="E1259">
        <f t="shared" si="74"/>
        <v>6.1356106580170655</v>
      </c>
      <c r="F1259" s="1">
        <f t="shared" si="75"/>
        <v>420.22046557998101</v>
      </c>
      <c r="G1259" s="1">
        <f t="shared" si="75"/>
        <v>462.02114480798377</v>
      </c>
    </row>
    <row r="1260" spans="3:7">
      <c r="C1260">
        <v>122.9</v>
      </c>
      <c r="D1260">
        <f t="shared" si="73"/>
        <v>6.0407014696268941</v>
      </c>
      <c r="E1260">
        <f t="shared" si="74"/>
        <v>6.1356228680299498</v>
      </c>
      <c r="F1260" s="1">
        <f t="shared" si="75"/>
        <v>420.18768042755903</v>
      </c>
      <c r="G1260" s="1">
        <f t="shared" si="75"/>
        <v>462.0267861265549</v>
      </c>
    </row>
    <row r="1261" spans="3:7">
      <c r="C1261">
        <v>123</v>
      </c>
      <c r="D1261">
        <f t="shared" si="73"/>
        <v>6.0406234297745049</v>
      </c>
      <c r="E1261">
        <f t="shared" si="74"/>
        <v>6.1356350681119558</v>
      </c>
      <c r="F1261" s="1">
        <f t="shared" si="75"/>
        <v>420.15489032248684</v>
      </c>
      <c r="G1261" s="1">
        <f t="shared" si="75"/>
        <v>462.03242292561924</v>
      </c>
    </row>
    <row r="1262" spans="3:7">
      <c r="C1262">
        <v>123.10000000000001</v>
      </c>
      <c r="D1262">
        <f t="shared" si="73"/>
        <v>6.0405453720755906</v>
      </c>
      <c r="E1262">
        <f t="shared" si="74"/>
        <v>6.1356472582792261</v>
      </c>
      <c r="F1262" s="1">
        <f t="shared" si="75"/>
        <v>420.12209527853014</v>
      </c>
      <c r="G1262" s="1">
        <f t="shared" si="75"/>
        <v>462.03805521246818</v>
      </c>
    </row>
    <row r="1263" spans="3:7">
      <c r="C1263">
        <v>123.2</v>
      </c>
      <c r="D1263">
        <f t="shared" si="73"/>
        <v>6.0404672965591342</v>
      </c>
      <c r="E1263">
        <f t="shared" si="74"/>
        <v>6.1356594385478607</v>
      </c>
      <c r="F1263" s="1">
        <f t="shared" si="75"/>
        <v>420.08929530942044</v>
      </c>
      <c r="G1263" s="1">
        <f t="shared" si="75"/>
        <v>462.04368299437397</v>
      </c>
    </row>
    <row r="1264" spans="3:7">
      <c r="C1264">
        <v>123.30000000000001</v>
      </c>
      <c r="D1264">
        <f t="shared" si="73"/>
        <v>6.0403892032540476</v>
      </c>
      <c r="E1264">
        <f t="shared" si="74"/>
        <v>6.135671608933924</v>
      </c>
      <c r="F1264" s="1">
        <f t="shared" si="75"/>
        <v>420.05649042885568</v>
      </c>
      <c r="G1264" s="1">
        <f t="shared" si="75"/>
        <v>462.04930627859284</v>
      </c>
    </row>
    <row r="1265" spans="3:7">
      <c r="C1265">
        <v>123.4</v>
      </c>
      <c r="D1265">
        <f t="shared" si="73"/>
        <v>6.0403110921891745</v>
      </c>
      <c r="E1265">
        <f t="shared" si="74"/>
        <v>6.135683769453439</v>
      </c>
      <c r="F1265" s="1">
        <f t="shared" si="75"/>
        <v>420.02368065050149</v>
      </c>
      <c r="G1265" s="1">
        <f t="shared" si="75"/>
        <v>462.05492507236238</v>
      </c>
    </row>
    <row r="1266" spans="3:7">
      <c r="C1266">
        <v>123.5</v>
      </c>
      <c r="D1266">
        <f t="shared" si="73"/>
        <v>6.0402329633932865</v>
      </c>
      <c r="E1266">
        <f t="shared" si="74"/>
        <v>6.13569592012239</v>
      </c>
      <c r="F1266" s="1">
        <f t="shared" si="75"/>
        <v>419.99086598798954</v>
      </c>
      <c r="G1266" s="1">
        <f t="shared" si="75"/>
        <v>462.06053938290285</v>
      </c>
    </row>
    <row r="1267" spans="3:7">
      <c r="C1267">
        <v>123.60000000000001</v>
      </c>
      <c r="D1267">
        <f t="shared" si="73"/>
        <v>6.0401548168950869</v>
      </c>
      <c r="E1267">
        <f t="shared" si="74"/>
        <v>6.1357080609567234</v>
      </c>
      <c r="F1267" s="1">
        <f t="shared" si="75"/>
        <v>419.95804645491927</v>
      </c>
      <c r="G1267" s="1">
        <f t="shared" si="75"/>
        <v>462.06614921741743</v>
      </c>
    </row>
    <row r="1268" spans="3:7">
      <c r="C1268">
        <v>123.7</v>
      </c>
      <c r="D1268">
        <f t="shared" si="73"/>
        <v>6.0400766527232079</v>
      </c>
      <c r="E1268">
        <f t="shared" si="74"/>
        <v>6.1357201919723465</v>
      </c>
      <c r="F1268" s="1">
        <f t="shared" si="75"/>
        <v>419.92522206485654</v>
      </c>
      <c r="G1268" s="1">
        <f t="shared" si="75"/>
        <v>462.07175458309183</v>
      </c>
    </row>
    <row r="1269" spans="3:7">
      <c r="C1269">
        <v>123.80000000000001</v>
      </c>
      <c r="D1269">
        <f t="shared" si="73"/>
        <v>6.0399984709062133</v>
      </c>
      <c r="E1269">
        <f t="shared" si="74"/>
        <v>6.1357323131851267</v>
      </c>
      <c r="F1269" s="1">
        <f t="shared" si="75"/>
        <v>419.89239283133492</v>
      </c>
      <c r="G1269" s="1">
        <f t="shared" si="75"/>
        <v>462.07735548709366</v>
      </c>
    </row>
    <row r="1270" spans="3:7">
      <c r="C1270">
        <v>123.9</v>
      </c>
      <c r="D1270">
        <f t="shared" si="73"/>
        <v>6.0399202714725977</v>
      </c>
      <c r="E1270">
        <f t="shared" si="74"/>
        <v>6.1357444246108956</v>
      </c>
      <c r="F1270" s="1">
        <f t="shared" si="75"/>
        <v>419.85955876785533</v>
      </c>
      <c r="G1270" s="1">
        <f t="shared" si="75"/>
        <v>462.0829519365746</v>
      </c>
    </row>
    <row r="1271" spans="3:7">
      <c r="C1271">
        <v>124</v>
      </c>
      <c r="D1271">
        <f t="shared" si="73"/>
        <v>6.0398420544507863</v>
      </c>
      <c r="E1271">
        <f t="shared" si="74"/>
        <v>6.1357565262654452</v>
      </c>
      <c r="F1271" s="1">
        <f t="shared" si="75"/>
        <v>419.82671988788587</v>
      </c>
      <c r="G1271" s="1">
        <f t="shared" si="75"/>
        <v>462.08854393866835</v>
      </c>
    </row>
    <row r="1272" spans="3:7">
      <c r="C1272">
        <v>124.10000000000001</v>
      </c>
      <c r="D1272">
        <f t="shared" si="73"/>
        <v>6.039763819869135</v>
      </c>
      <c r="E1272">
        <f t="shared" si="74"/>
        <v>6.1357686181645281</v>
      </c>
      <c r="F1272" s="1">
        <f t="shared" si="75"/>
        <v>419.7938762048621</v>
      </c>
      <c r="G1272" s="1">
        <f t="shared" si="75"/>
        <v>462.09413150049107</v>
      </c>
    </row>
    <row r="1273" spans="3:7">
      <c r="C1273">
        <v>124.2</v>
      </c>
      <c r="D1273">
        <f t="shared" si="73"/>
        <v>6.0396855677559333</v>
      </c>
      <c r="E1273">
        <f t="shared" si="74"/>
        <v>6.1357807003238607</v>
      </c>
      <c r="F1273" s="1">
        <f t="shared" si="75"/>
        <v>419.76102773218787</v>
      </c>
      <c r="G1273" s="1">
        <f t="shared" si="75"/>
        <v>462.09971462914257</v>
      </c>
    </row>
    <row r="1274" spans="3:7">
      <c r="C1274">
        <v>124.30000000000001</v>
      </c>
      <c r="D1274">
        <f t="shared" si="73"/>
        <v>6.0396072981393996</v>
      </c>
      <c r="E1274">
        <f t="shared" si="74"/>
        <v>6.1357927727591193</v>
      </c>
      <c r="F1274" s="1">
        <f t="shared" si="75"/>
        <v>419.72817448323383</v>
      </c>
      <c r="G1274" s="1">
        <f t="shared" si="75"/>
        <v>462.10529333170462</v>
      </c>
    </row>
    <row r="1275" spans="3:7">
      <c r="C1275">
        <v>124.4</v>
      </c>
      <c r="D1275">
        <f t="shared" si="73"/>
        <v>6.0395290110476871</v>
      </c>
      <c r="E1275">
        <f t="shared" si="74"/>
        <v>6.1358048354859456</v>
      </c>
      <c r="F1275" s="1">
        <f t="shared" si="75"/>
        <v>419.69531647133965</v>
      </c>
      <c r="G1275" s="1">
        <f t="shared" si="75"/>
        <v>462.11086761524354</v>
      </c>
    </row>
    <row r="1276" spans="3:7">
      <c r="C1276">
        <v>124.5</v>
      </c>
      <c r="D1276">
        <f t="shared" si="73"/>
        <v>6.0394507065088785</v>
      </c>
      <c r="E1276">
        <f t="shared" si="74"/>
        <v>6.1358168885199413</v>
      </c>
      <c r="F1276" s="1">
        <f t="shared" si="75"/>
        <v>419.6624537098117</v>
      </c>
      <c r="G1276" s="1">
        <f t="shared" si="75"/>
        <v>462.11643748680757</v>
      </c>
    </row>
    <row r="1277" spans="3:7">
      <c r="C1277">
        <v>124.60000000000001</v>
      </c>
      <c r="D1277">
        <f t="shared" si="73"/>
        <v>6.0393723845509903</v>
      </c>
      <c r="E1277">
        <f t="shared" si="74"/>
        <v>6.1358289318766701</v>
      </c>
      <c r="F1277" s="1">
        <f t="shared" si="75"/>
        <v>419.62958621192519</v>
      </c>
      <c r="G1277" s="1">
        <f t="shared" si="75"/>
        <v>462.12200295342785</v>
      </c>
    </row>
    <row r="1278" spans="3:7">
      <c r="C1278">
        <v>124.7</v>
      </c>
      <c r="D1278">
        <f t="shared" si="73"/>
        <v>6.0392940452019719</v>
      </c>
      <c r="E1278">
        <f t="shared" si="74"/>
        <v>6.135840965571659</v>
      </c>
      <c r="F1278" s="1">
        <f t="shared" si="75"/>
        <v>419.59671399092349</v>
      </c>
      <c r="G1278" s="1">
        <f t="shared" si="75"/>
        <v>462.12756402211909</v>
      </c>
    </row>
    <row r="1279" spans="3:7">
      <c r="C1279">
        <v>124.80000000000001</v>
      </c>
      <c r="D1279">
        <f t="shared" si="73"/>
        <v>6.0392156884897039</v>
      </c>
      <c r="E1279">
        <f t="shared" si="74"/>
        <v>6.1358529896203997</v>
      </c>
      <c r="F1279" s="1">
        <f t="shared" si="75"/>
        <v>419.56383706001765</v>
      </c>
      <c r="G1279" s="1">
        <f t="shared" si="75"/>
        <v>462.13312069988012</v>
      </c>
    </row>
    <row r="1280" spans="3:7">
      <c r="C1280">
        <v>124.9</v>
      </c>
      <c r="D1280">
        <f t="shared" si="73"/>
        <v>6.0391373144420015</v>
      </c>
      <c r="E1280">
        <f t="shared" si="74"/>
        <v>6.1358650040383429</v>
      </c>
      <c r="F1280" s="1">
        <f t="shared" si="75"/>
        <v>419.53095543238766</v>
      </c>
      <c r="G1280" s="1">
        <f t="shared" si="75"/>
        <v>462.13867299369133</v>
      </c>
    </row>
    <row r="1281" spans="3:7">
      <c r="C1281">
        <v>125</v>
      </c>
      <c r="D1281">
        <f t="shared" si="73"/>
        <v>6.0390589230866123</v>
      </c>
      <c r="E1281">
        <f t="shared" si="74"/>
        <v>6.1358770088409038</v>
      </c>
      <c r="F1281" s="1">
        <f t="shared" si="75"/>
        <v>419.49806912118169</v>
      </c>
      <c r="G1281" s="1">
        <f t="shared" si="75"/>
        <v>462.14422091051711</v>
      </c>
    </row>
    <row r="1282" spans="3:7">
      <c r="C1282">
        <v>125.10000000000001</v>
      </c>
      <c r="D1282">
        <f t="shared" si="73"/>
        <v>6.0389805144512172</v>
      </c>
      <c r="E1282">
        <f t="shared" si="74"/>
        <v>6.1358890040434622</v>
      </c>
      <c r="F1282" s="1">
        <f t="shared" si="75"/>
        <v>419.46517813951635</v>
      </c>
      <c r="G1282" s="1">
        <f t="shared" si="75"/>
        <v>462.14976445730605</v>
      </c>
    </row>
    <row r="1283" spans="3:7">
      <c r="C1283">
        <v>125.2</v>
      </c>
      <c r="D1283">
        <f t="shared" si="73"/>
        <v>6.0389020885634324</v>
      </c>
      <c r="E1283">
        <f t="shared" si="74"/>
        <v>6.1359009896613594</v>
      </c>
      <c r="F1283" s="1">
        <f t="shared" si="75"/>
        <v>419.43228250047764</v>
      </c>
      <c r="G1283" s="1">
        <f t="shared" si="75"/>
        <v>462.15530364098936</v>
      </c>
    </row>
    <row r="1284" spans="3:7">
      <c r="C1284">
        <v>125.30000000000001</v>
      </c>
      <c r="D1284">
        <f t="shared" si="73"/>
        <v>6.0388236454508046</v>
      </c>
      <c r="E1284">
        <f t="shared" si="74"/>
        <v>6.1359129657098999</v>
      </c>
      <c r="F1284" s="1">
        <f t="shared" si="75"/>
        <v>419.39938221711895</v>
      </c>
      <c r="G1284" s="1">
        <f t="shared" si="75"/>
        <v>462.16083846848159</v>
      </c>
    </row>
    <row r="1285" spans="3:7">
      <c r="C1285">
        <v>125.4</v>
      </c>
      <c r="D1285">
        <f t="shared" si="73"/>
        <v>6.0387451851408178</v>
      </c>
      <c r="E1285">
        <f t="shared" si="74"/>
        <v>6.1359249322043521</v>
      </c>
      <c r="F1285" s="1">
        <f t="shared" si="75"/>
        <v>419.36647730246369</v>
      </c>
      <c r="G1285" s="1">
        <f t="shared" si="75"/>
        <v>462.1663689466813</v>
      </c>
    </row>
    <row r="1286" spans="3:7">
      <c r="C1286">
        <v>125.5</v>
      </c>
      <c r="D1286">
        <f t="shared" si="73"/>
        <v>6.03866670766089</v>
      </c>
      <c r="E1286">
        <f t="shared" si="74"/>
        <v>6.1359368891599475</v>
      </c>
      <c r="F1286" s="1">
        <f t="shared" si="75"/>
        <v>419.33356776950427</v>
      </c>
      <c r="G1286" s="1">
        <f t="shared" si="75"/>
        <v>462.17189508247031</v>
      </c>
    </row>
    <row r="1287" spans="3:7">
      <c r="C1287">
        <v>125.60000000000001</v>
      </c>
      <c r="D1287">
        <f t="shared" si="73"/>
        <v>6.0385882130383708</v>
      </c>
      <c r="E1287">
        <f t="shared" si="74"/>
        <v>6.1359488365918811</v>
      </c>
      <c r="F1287" s="1">
        <f t="shared" si="75"/>
        <v>419.30065363120093</v>
      </c>
      <c r="G1287" s="1">
        <f t="shared" si="75"/>
        <v>462.177416882714</v>
      </c>
    </row>
    <row r="1288" spans="3:7">
      <c r="C1288">
        <v>125.7</v>
      </c>
      <c r="D1288">
        <f t="shared" si="73"/>
        <v>6.0385097013005478</v>
      </c>
      <c r="E1288">
        <f t="shared" si="74"/>
        <v>6.1359607745153122</v>
      </c>
      <c r="F1288" s="1">
        <f t="shared" si="75"/>
        <v>419.2677349004843</v>
      </c>
      <c r="G1288" s="1">
        <f t="shared" si="75"/>
        <v>462.18293435426182</v>
      </c>
    </row>
    <row r="1289" spans="3:7">
      <c r="C1289">
        <v>125.80000000000001</v>
      </c>
      <c r="D1289">
        <f t="shared" si="73"/>
        <v>6.0384311724746409</v>
      </c>
      <c r="E1289">
        <f t="shared" si="74"/>
        <v>6.1359727029453648</v>
      </c>
      <c r="F1289" s="1">
        <f t="shared" si="75"/>
        <v>419.23481159025329</v>
      </c>
      <c r="G1289" s="1">
        <f t="shared" si="75"/>
        <v>462.18844750394732</v>
      </c>
    </row>
    <row r="1290" spans="3:7">
      <c r="C1290">
        <v>125.9</v>
      </c>
      <c r="D1290">
        <f t="shared" si="73"/>
        <v>6.038352626587808</v>
      </c>
      <c r="E1290">
        <f t="shared" si="74"/>
        <v>6.1359846218971237</v>
      </c>
      <c r="F1290" s="1">
        <f t="shared" si="75"/>
        <v>419.2018837133773</v>
      </c>
      <c r="G1290" s="1">
        <f t="shared" si="75"/>
        <v>462.19395633858636</v>
      </c>
    </row>
    <row r="1291" spans="3:7">
      <c r="C1291">
        <v>126</v>
      </c>
      <c r="D1291">
        <f t="shared" si="73"/>
        <v>6.0382740636671395</v>
      </c>
      <c r="E1291">
        <f t="shared" si="74"/>
        <v>6.1359965313856417</v>
      </c>
      <c r="F1291" s="1">
        <f t="shared" si="75"/>
        <v>419.16895128269391</v>
      </c>
      <c r="G1291" s="1">
        <f t="shared" si="75"/>
        <v>462.19946086498044</v>
      </c>
    </row>
    <row r="1292" spans="3:7">
      <c r="C1292">
        <v>126.10000000000001</v>
      </c>
      <c r="D1292">
        <f t="shared" si="73"/>
        <v>6.0381954837396634</v>
      </c>
      <c r="E1292">
        <f t="shared" si="74"/>
        <v>6.1360084314259327</v>
      </c>
      <c r="F1292" s="1">
        <f t="shared" si="75"/>
        <v>419.13601431101125</v>
      </c>
      <c r="G1292" s="1">
        <f t="shared" si="75"/>
        <v>462.20496108991358</v>
      </c>
    </row>
    <row r="1293" spans="3:7">
      <c r="C1293">
        <v>126.2</v>
      </c>
      <c r="D1293">
        <f t="shared" si="73"/>
        <v>6.0381168868323423</v>
      </c>
      <c r="E1293">
        <f t="shared" si="74"/>
        <v>6.1360203220329765</v>
      </c>
      <c r="F1293" s="1">
        <f t="shared" si="75"/>
        <v>419.10307281110647</v>
      </c>
      <c r="G1293" s="1">
        <f t="shared" si="75"/>
        <v>462.21045702015454</v>
      </c>
    </row>
    <row r="1294" spans="3:7">
      <c r="C1294">
        <v>126.30000000000001</v>
      </c>
      <c r="D1294">
        <f t="shared" si="73"/>
        <v>6.0380382729720736</v>
      </c>
      <c r="E1294">
        <f t="shared" si="74"/>
        <v>6.1360322032217161</v>
      </c>
      <c r="F1294" s="1">
        <f t="shared" si="75"/>
        <v>419.07012679572603</v>
      </c>
      <c r="G1294" s="1">
        <f t="shared" si="75"/>
        <v>462.21594866245533</v>
      </c>
    </row>
    <row r="1295" spans="3:7">
      <c r="C1295">
        <v>126.4</v>
      </c>
      <c r="D1295">
        <f t="shared" si="73"/>
        <v>6.0379596421856947</v>
      </c>
      <c r="E1295">
        <f t="shared" si="74"/>
        <v>6.1360440750070611</v>
      </c>
      <c r="F1295" s="1">
        <f t="shared" si="75"/>
        <v>419.03717627758772</v>
      </c>
      <c r="G1295" s="1">
        <f t="shared" si="75"/>
        <v>462.22143602355322</v>
      </c>
    </row>
    <row r="1296" spans="3:7">
      <c r="C1296">
        <v>126.5</v>
      </c>
      <c r="D1296">
        <f t="shared" si="73"/>
        <v>6.0378809944999743</v>
      </c>
      <c r="E1296">
        <f t="shared" si="74"/>
        <v>6.1360559374038832</v>
      </c>
      <c r="F1296" s="1">
        <f t="shared" si="75"/>
        <v>419.00422126937724</v>
      </c>
      <c r="G1296" s="1">
        <f t="shared" si="75"/>
        <v>462.22691911016824</v>
      </c>
    </row>
    <row r="1297" spans="3:7">
      <c r="C1297">
        <v>126.60000000000001</v>
      </c>
      <c r="D1297">
        <f t="shared" si="73"/>
        <v>6.0378023299416217</v>
      </c>
      <c r="E1297">
        <f t="shared" si="74"/>
        <v>6.1360677904270204</v>
      </c>
      <c r="F1297" s="1">
        <f t="shared" si="75"/>
        <v>418.97126178375191</v>
      </c>
      <c r="G1297" s="1">
        <f t="shared" si="75"/>
        <v>462.23239792900534</v>
      </c>
    </row>
    <row r="1298" spans="3:7">
      <c r="C1298">
        <v>126.7</v>
      </c>
      <c r="D1298">
        <f t="shared" si="73"/>
        <v>6.0377236485372814</v>
      </c>
      <c r="E1298">
        <f t="shared" si="74"/>
        <v>6.136079634091276</v>
      </c>
      <c r="F1298" s="1">
        <f t="shared" si="75"/>
        <v>418.93829783333848</v>
      </c>
      <c r="G1298" s="1">
        <f t="shared" si="75"/>
        <v>462.23787248675376</v>
      </c>
    </row>
    <row r="1299" spans="3:7">
      <c r="C1299">
        <v>126.80000000000001</v>
      </c>
      <c r="D1299">
        <f t="shared" si="73"/>
        <v>6.0376449503135348</v>
      </c>
      <c r="E1299">
        <f t="shared" si="74"/>
        <v>6.1360914684114167</v>
      </c>
      <c r="F1299" s="1">
        <f t="shared" si="75"/>
        <v>418.90532943073396</v>
      </c>
      <c r="G1299" s="1">
        <f t="shared" si="75"/>
        <v>462.24334279008656</v>
      </c>
    </row>
    <row r="1300" spans="3:7">
      <c r="C1300">
        <v>126.9</v>
      </c>
      <c r="D1300">
        <f t="shared" si="73"/>
        <v>6.0375662352968993</v>
      </c>
      <c r="E1300">
        <f t="shared" si="74"/>
        <v>6.1361032934021749</v>
      </c>
      <c r="F1300" s="1">
        <f t="shared" si="75"/>
        <v>418.87235658850506</v>
      </c>
      <c r="G1300" s="1">
        <f t="shared" si="75"/>
        <v>462.24880884566102</v>
      </c>
    </row>
    <row r="1301" spans="3:7">
      <c r="C1301">
        <v>127</v>
      </c>
      <c r="D1301">
        <f t="shared" si="73"/>
        <v>6.037487503513832</v>
      </c>
      <c r="E1301">
        <f t="shared" si="74"/>
        <v>6.1361151090782489</v>
      </c>
      <c r="F1301" s="1">
        <f t="shared" si="75"/>
        <v>418.8393793191899</v>
      </c>
      <c r="G1301" s="1">
        <f t="shared" si="75"/>
        <v>462.2542706601194</v>
      </c>
    </row>
    <row r="1302" spans="3:7">
      <c r="C1302">
        <v>127.10000000000001</v>
      </c>
      <c r="D1302">
        <f t="shared" si="73"/>
        <v>6.037408754990726</v>
      </c>
      <c r="E1302">
        <f t="shared" si="74"/>
        <v>6.1361269154543008</v>
      </c>
      <c r="F1302" s="1">
        <f t="shared" si="75"/>
        <v>418.80639763529638</v>
      </c>
      <c r="G1302" s="1">
        <f t="shared" si="75"/>
        <v>462.2597282400875</v>
      </c>
    </row>
    <row r="1303" spans="3:7">
      <c r="C1303">
        <v>127.2</v>
      </c>
      <c r="D1303">
        <f t="shared" si="73"/>
        <v>6.0373299897539123</v>
      </c>
      <c r="E1303">
        <f t="shared" si="74"/>
        <v>6.1361387125449598</v>
      </c>
      <c r="F1303" s="1">
        <f t="shared" si="75"/>
        <v>418.77341154930303</v>
      </c>
      <c r="G1303" s="1">
        <f t="shared" si="75"/>
        <v>462.2651815921763</v>
      </c>
    </row>
    <row r="1304" spans="3:7">
      <c r="C1304">
        <v>127.30000000000001</v>
      </c>
      <c r="D1304">
        <f t="shared" si="73"/>
        <v>6.0372512078296605</v>
      </c>
      <c r="E1304">
        <f t="shared" si="74"/>
        <v>6.1361505003648196</v>
      </c>
      <c r="F1304" s="1">
        <f t="shared" si="75"/>
        <v>418.74042107365932</v>
      </c>
      <c r="G1304" s="1">
        <f t="shared" si="75"/>
        <v>462.27063072298097</v>
      </c>
    </row>
    <row r="1305" spans="3:7">
      <c r="C1305">
        <v>127.4</v>
      </c>
      <c r="D1305">
        <f t="shared" si="73"/>
        <v>6.0371724092441781</v>
      </c>
      <c r="E1305">
        <f t="shared" si="74"/>
        <v>6.1361622789284409</v>
      </c>
      <c r="F1305" s="1">
        <f t="shared" si="75"/>
        <v>418.70742622078535</v>
      </c>
      <c r="G1305" s="1">
        <f t="shared" si="75"/>
        <v>462.2760756390818</v>
      </c>
    </row>
    <row r="1306" spans="3:7">
      <c r="C1306">
        <v>127.5</v>
      </c>
      <c r="D1306">
        <f t="shared" si="73"/>
        <v>6.0370935940236086</v>
      </c>
      <c r="E1306">
        <f t="shared" si="74"/>
        <v>6.1361740482503464</v>
      </c>
      <c r="F1306" s="1">
        <f t="shared" si="75"/>
        <v>418.67442700307106</v>
      </c>
      <c r="G1306" s="1">
        <f t="shared" si="75"/>
        <v>462.28151634704187</v>
      </c>
    </row>
    <row r="1307" spans="3:7">
      <c r="C1307">
        <v>127.60000000000001</v>
      </c>
      <c r="D1307">
        <f t="shared" si="73"/>
        <v>6.0370147621940387</v>
      </c>
      <c r="E1307">
        <f t="shared" si="74"/>
        <v>6.1361858083450302</v>
      </c>
      <c r="F1307" s="1">
        <f t="shared" si="75"/>
        <v>418.64142343287926</v>
      </c>
      <c r="G1307" s="1">
        <f t="shared" si="75"/>
        <v>462.28695285341155</v>
      </c>
    </row>
    <row r="1308" spans="3:7">
      <c r="C1308">
        <v>127.7</v>
      </c>
      <c r="D1308">
        <f t="shared" si="73"/>
        <v>6.0369359137814893</v>
      </c>
      <c r="E1308">
        <f t="shared" si="74"/>
        <v>6.1361975592269467</v>
      </c>
      <c r="F1308" s="1">
        <f t="shared" si="75"/>
        <v>418.60841552254192</v>
      </c>
      <c r="G1308" s="1">
        <f t="shared" si="75"/>
        <v>462.29238516472321</v>
      </c>
    </row>
    <row r="1309" spans="3:7">
      <c r="C1309">
        <v>127.80000000000001</v>
      </c>
      <c r="D1309">
        <f t="shared" si="73"/>
        <v>6.0368570488119229</v>
      </c>
      <c r="E1309">
        <f t="shared" si="74"/>
        <v>6.1362093009105214</v>
      </c>
      <c r="F1309" s="1">
        <f t="shared" si="75"/>
        <v>418.57540328436318</v>
      </c>
      <c r="G1309" s="1">
        <f t="shared" si="75"/>
        <v>462.29781328749641</v>
      </c>
    </row>
    <row r="1310" spans="3:7">
      <c r="C1310">
        <v>127.9</v>
      </c>
      <c r="D1310">
        <f t="shared" si="73"/>
        <v>6.0367781673112395</v>
      </c>
      <c r="E1310">
        <f t="shared" si="74"/>
        <v>6.1362210334101412</v>
      </c>
      <c r="F1310" s="1">
        <f t="shared" si="75"/>
        <v>418.54238673061775</v>
      </c>
      <c r="G1310" s="1">
        <f t="shared" si="75"/>
        <v>462.30323722823317</v>
      </c>
    </row>
    <row r="1311" spans="3:7">
      <c r="C1311">
        <v>128</v>
      </c>
      <c r="D1311">
        <f t="shared" si="73"/>
        <v>6.0366992693052799</v>
      </c>
      <c r="E1311">
        <f t="shared" si="74"/>
        <v>6.1362327567401636</v>
      </c>
      <c r="F1311" s="1">
        <f t="shared" si="75"/>
        <v>418.50936587355216</v>
      </c>
      <c r="G1311" s="1">
        <f t="shared" si="75"/>
        <v>462.3086569934224</v>
      </c>
    </row>
    <row r="1312" spans="3:7">
      <c r="C1312">
        <v>128.10000000000002</v>
      </c>
      <c r="D1312">
        <f t="shared" ref="D1312:D1375" si="76">($I$5*LN(C1312)+$I$6*C1312)+6.03369445217945</f>
        <v>6.0366203548198225</v>
      </c>
      <c r="E1312">
        <f t="shared" ref="E1312:E1375" si="77">($J$5*LN(C1312)+$J$6*C1312)+6.06345230278137</f>
        <v>6.1362444709149102</v>
      </c>
      <c r="F1312" s="1">
        <f t="shared" ref="F1312:G1375" si="78">EXP(D1312)</f>
        <v>418.47634072538358</v>
      </c>
      <c r="G1312" s="1">
        <f t="shared" si="78"/>
        <v>462.31407258953686</v>
      </c>
    </row>
    <row r="1313" spans="3:7">
      <c r="C1313">
        <v>128.19999999999999</v>
      </c>
      <c r="D1313">
        <f t="shared" si="76"/>
        <v>6.0365414238805872</v>
      </c>
      <c r="E1313">
        <f t="shared" si="77"/>
        <v>6.1362561759486685</v>
      </c>
      <c r="F1313" s="1">
        <f t="shared" si="78"/>
        <v>418.44331129830135</v>
      </c>
      <c r="G1313" s="1">
        <f t="shared" si="78"/>
        <v>462.31948402303385</v>
      </c>
    </row>
    <row r="1314" spans="3:7">
      <c r="C1314">
        <v>128.30000000000001</v>
      </c>
      <c r="D1314">
        <f t="shared" si="76"/>
        <v>6.0364624765132326</v>
      </c>
      <c r="E1314">
        <f t="shared" si="77"/>
        <v>6.1362678718556936</v>
      </c>
      <c r="F1314" s="1">
        <f t="shared" si="78"/>
        <v>418.41027760446593</v>
      </c>
      <c r="G1314" s="1">
        <f t="shared" si="78"/>
        <v>462.32489130035634</v>
      </c>
    </row>
    <row r="1315" spans="3:7">
      <c r="C1315">
        <v>128.4</v>
      </c>
      <c r="D1315">
        <f t="shared" si="76"/>
        <v>6.0363835127433578</v>
      </c>
      <c r="E1315">
        <f t="shared" si="77"/>
        <v>6.1362795586502079</v>
      </c>
      <c r="F1315" s="1">
        <f t="shared" si="78"/>
        <v>418.37723965600958</v>
      </c>
      <c r="G1315" s="1">
        <f t="shared" si="78"/>
        <v>462.33029442793242</v>
      </c>
    </row>
    <row r="1316" spans="3:7">
      <c r="C1316">
        <v>128.5</v>
      </c>
      <c r="D1316">
        <f t="shared" si="76"/>
        <v>6.0363045325965023</v>
      </c>
      <c r="E1316">
        <f t="shared" si="77"/>
        <v>6.1362912363463984</v>
      </c>
      <c r="F1316" s="1">
        <f t="shared" si="78"/>
        <v>418.3441974650363</v>
      </c>
      <c r="G1316" s="1">
        <f t="shared" si="78"/>
        <v>462.33569341217418</v>
      </c>
    </row>
    <row r="1317" spans="3:7">
      <c r="C1317">
        <v>128.60000000000002</v>
      </c>
      <c r="D1317">
        <f t="shared" si="76"/>
        <v>6.0362255360981454</v>
      </c>
      <c r="E1317">
        <f t="shared" si="77"/>
        <v>6.1363029049584226</v>
      </c>
      <c r="F1317" s="1">
        <f t="shared" si="78"/>
        <v>418.31115104362158</v>
      </c>
      <c r="G1317" s="1">
        <f t="shared" si="78"/>
        <v>462.34108825948067</v>
      </c>
    </row>
    <row r="1318" spans="3:7">
      <c r="C1318">
        <v>128.69999999999999</v>
      </c>
      <c r="D1318">
        <f t="shared" si="76"/>
        <v>6.0361465232737066</v>
      </c>
      <c r="E1318">
        <f t="shared" si="77"/>
        <v>6.1363145645004007</v>
      </c>
      <c r="F1318" s="1">
        <f t="shared" si="78"/>
        <v>418.27810040381274</v>
      </c>
      <c r="G1318" s="1">
        <f t="shared" si="78"/>
        <v>462.34647897623404</v>
      </c>
    </row>
    <row r="1319" spans="3:7">
      <c r="C1319">
        <v>128.80000000000001</v>
      </c>
      <c r="D1319">
        <f t="shared" si="76"/>
        <v>6.036067494148547</v>
      </c>
      <c r="E1319">
        <f t="shared" si="77"/>
        <v>6.1363262149864237</v>
      </c>
      <c r="F1319" s="1">
        <f t="shared" si="78"/>
        <v>418.24504555762945</v>
      </c>
      <c r="G1319" s="1">
        <f t="shared" si="78"/>
        <v>462.35186556880325</v>
      </c>
    </row>
    <row r="1320" spans="3:7">
      <c r="C1320">
        <v>128.9</v>
      </c>
      <c r="D1320">
        <f t="shared" si="76"/>
        <v>6.0359884487479691</v>
      </c>
      <c r="E1320">
        <f t="shared" si="77"/>
        <v>6.1363378564305471</v>
      </c>
      <c r="F1320" s="1">
        <f t="shared" si="78"/>
        <v>418.21198651706339</v>
      </c>
      <c r="G1320" s="1">
        <f t="shared" si="78"/>
        <v>462.35724804354146</v>
      </c>
    </row>
    <row r="1321" spans="3:7">
      <c r="C1321">
        <v>129</v>
      </c>
      <c r="D1321">
        <f t="shared" si="76"/>
        <v>6.0359093870972149</v>
      </c>
      <c r="E1321">
        <f t="shared" si="77"/>
        <v>6.1363494888467951</v>
      </c>
      <c r="F1321" s="1">
        <f t="shared" si="78"/>
        <v>418.17892329407789</v>
      </c>
      <c r="G1321" s="1">
        <f t="shared" si="78"/>
        <v>462.36262640678763</v>
      </c>
    </row>
    <row r="1322" spans="3:7">
      <c r="C1322">
        <v>129.10000000000002</v>
      </c>
      <c r="D1322">
        <f t="shared" si="76"/>
        <v>6.0358303092214705</v>
      </c>
      <c r="E1322">
        <f t="shared" si="77"/>
        <v>6.1363611122491584</v>
      </c>
      <c r="F1322" s="1">
        <f t="shared" si="78"/>
        <v>418.14585590060949</v>
      </c>
      <c r="G1322" s="1">
        <f t="shared" si="78"/>
        <v>462.36800066486558</v>
      </c>
    </row>
    <row r="1323" spans="3:7">
      <c r="C1323">
        <v>129.19999999999999</v>
      </c>
      <c r="D1323">
        <f t="shared" si="76"/>
        <v>6.0357512151458597</v>
      </c>
      <c r="E1323">
        <f t="shared" si="77"/>
        <v>6.1363727266515973</v>
      </c>
      <c r="F1323" s="1">
        <f t="shared" si="78"/>
        <v>418.1127843485657</v>
      </c>
      <c r="G1323" s="1">
        <f t="shared" si="78"/>
        <v>462.37337082408573</v>
      </c>
    </row>
    <row r="1324" spans="3:7">
      <c r="C1324">
        <v>129.30000000000001</v>
      </c>
      <c r="D1324">
        <f t="shared" si="76"/>
        <v>6.0356721048954505</v>
      </c>
      <c r="E1324">
        <f t="shared" si="77"/>
        <v>6.1363843320680367</v>
      </c>
      <c r="F1324" s="1">
        <f t="shared" si="78"/>
        <v>418.0797086498273</v>
      </c>
      <c r="G1324" s="1">
        <f t="shared" si="78"/>
        <v>462.37873689074229</v>
      </c>
    </row>
    <row r="1325" spans="3:7">
      <c r="C1325">
        <v>129.4</v>
      </c>
      <c r="D1325">
        <f t="shared" si="76"/>
        <v>6.035592978495254</v>
      </c>
      <c r="E1325">
        <f t="shared" si="77"/>
        <v>6.1363959285123713</v>
      </c>
      <c r="F1325" s="1">
        <f t="shared" si="78"/>
        <v>418.04662881624796</v>
      </c>
      <c r="G1325" s="1">
        <f t="shared" si="78"/>
        <v>462.38409887111601</v>
      </c>
    </row>
    <row r="1326" spans="3:7">
      <c r="C1326">
        <v>129.5</v>
      </c>
      <c r="D1326">
        <f t="shared" si="76"/>
        <v>6.0355138359702192</v>
      </c>
      <c r="E1326">
        <f t="shared" si="77"/>
        <v>6.1364075159984637</v>
      </c>
      <c r="F1326" s="1">
        <f t="shared" si="78"/>
        <v>418.01354485965237</v>
      </c>
      <c r="G1326" s="1">
        <f t="shared" si="78"/>
        <v>462.38945677147331</v>
      </c>
    </row>
    <row r="1327" spans="3:7">
      <c r="C1327">
        <v>129.60000000000002</v>
      </c>
      <c r="D1327">
        <f t="shared" si="76"/>
        <v>6.0354346773452408</v>
      </c>
      <c r="E1327">
        <f t="shared" si="77"/>
        <v>6.136419094540142</v>
      </c>
      <c r="F1327" s="1">
        <f t="shared" si="78"/>
        <v>417.98045679183917</v>
      </c>
      <c r="G1327" s="1">
        <f t="shared" si="78"/>
        <v>462.39481059806485</v>
      </c>
    </row>
    <row r="1328" spans="3:7">
      <c r="C1328">
        <v>129.69999999999999</v>
      </c>
      <c r="D1328">
        <f t="shared" si="76"/>
        <v>6.0353555026451549</v>
      </c>
      <c r="E1328">
        <f t="shared" si="77"/>
        <v>6.1364306641512059</v>
      </c>
      <c r="F1328" s="1">
        <f t="shared" si="78"/>
        <v>417.94736462457939</v>
      </c>
      <c r="G1328" s="1">
        <f t="shared" si="78"/>
        <v>462.40016035712864</v>
      </c>
    </row>
    <row r="1329" spans="3:7">
      <c r="C1329">
        <v>129.80000000000001</v>
      </c>
      <c r="D1329">
        <f t="shared" si="76"/>
        <v>6.0352763118947399</v>
      </c>
      <c r="E1329">
        <f t="shared" si="77"/>
        <v>6.1364422248454193</v>
      </c>
      <c r="F1329" s="1">
        <f t="shared" si="78"/>
        <v>417.91426836961676</v>
      </c>
      <c r="G1329" s="1">
        <f t="shared" si="78"/>
        <v>462.40550605488676</v>
      </c>
    </row>
    <row r="1330" spans="3:7">
      <c r="C1330">
        <v>129.9</v>
      </c>
      <c r="D1330">
        <f t="shared" si="76"/>
        <v>6.0351971051187165</v>
      </c>
      <c r="E1330">
        <f t="shared" si="77"/>
        <v>6.1364537766365181</v>
      </c>
      <c r="F1330" s="1">
        <f t="shared" si="78"/>
        <v>417.88116803866757</v>
      </c>
      <c r="G1330" s="1">
        <f t="shared" si="78"/>
        <v>462.41084769754832</v>
      </c>
    </row>
    <row r="1331" spans="3:7">
      <c r="C1331">
        <v>130</v>
      </c>
      <c r="D1331">
        <f t="shared" si="76"/>
        <v>6.0351178823417504</v>
      </c>
      <c r="E1331">
        <f t="shared" si="77"/>
        <v>6.1364653195382033</v>
      </c>
      <c r="F1331" s="1">
        <f t="shared" si="78"/>
        <v>417.84806364342211</v>
      </c>
      <c r="G1331" s="1">
        <f t="shared" si="78"/>
        <v>462.41618529130704</v>
      </c>
    </row>
    <row r="1332" spans="3:7">
      <c r="C1332">
        <v>130.10000000000002</v>
      </c>
      <c r="D1332">
        <f t="shared" si="76"/>
        <v>6.0350386435884484</v>
      </c>
      <c r="E1332">
        <f t="shared" si="77"/>
        <v>6.1364768535641465</v>
      </c>
      <c r="F1332" s="1">
        <f t="shared" si="78"/>
        <v>417.81495519554272</v>
      </c>
      <c r="G1332" s="1">
        <f t="shared" si="78"/>
        <v>462.42151884234335</v>
      </c>
    </row>
    <row r="1333" spans="3:7">
      <c r="C1333">
        <v>130.19999999999999</v>
      </c>
      <c r="D1333">
        <f t="shared" si="76"/>
        <v>6.0349593888833608</v>
      </c>
      <c r="E1333">
        <f t="shared" si="77"/>
        <v>6.1364883787279867</v>
      </c>
      <c r="F1333" s="1">
        <f t="shared" si="78"/>
        <v>417.78184270666509</v>
      </c>
      <c r="G1333" s="1">
        <f t="shared" si="78"/>
        <v>462.42684835682292</v>
      </c>
    </row>
    <row r="1334" spans="3:7">
      <c r="C1334">
        <v>130.30000000000001</v>
      </c>
      <c r="D1334">
        <f t="shared" si="76"/>
        <v>6.0348801182509817</v>
      </c>
      <c r="E1334">
        <f t="shared" si="77"/>
        <v>6.1364998950433316</v>
      </c>
      <c r="F1334" s="1">
        <f t="shared" si="78"/>
        <v>417.74872618839828</v>
      </c>
      <c r="G1334" s="1">
        <f t="shared" si="78"/>
        <v>462.43217384089746</v>
      </c>
    </row>
    <row r="1335" spans="3:7">
      <c r="C1335">
        <v>130.4</v>
      </c>
      <c r="D1335">
        <f t="shared" si="76"/>
        <v>6.0348008317157493</v>
      </c>
      <c r="E1335">
        <f t="shared" si="77"/>
        <v>6.1365114025237579</v>
      </c>
      <c r="F1335" s="1">
        <f t="shared" si="78"/>
        <v>417.71560565232465</v>
      </c>
      <c r="G1335" s="1">
        <f t="shared" si="78"/>
        <v>462.43749530070471</v>
      </c>
    </row>
    <row r="1336" spans="3:7">
      <c r="C1336">
        <v>130.5</v>
      </c>
      <c r="D1336">
        <f t="shared" si="76"/>
        <v>6.0347215293020442</v>
      </c>
      <c r="E1336">
        <f t="shared" si="77"/>
        <v>6.1365229011828104</v>
      </c>
      <c r="F1336" s="1">
        <f t="shared" si="78"/>
        <v>417.68248110999957</v>
      </c>
      <c r="G1336" s="1">
        <f t="shared" si="78"/>
        <v>462.44281274236789</v>
      </c>
    </row>
    <row r="1337" spans="3:7">
      <c r="C1337">
        <v>130.60000000000002</v>
      </c>
      <c r="D1337">
        <f t="shared" si="76"/>
        <v>6.0346422110341926</v>
      </c>
      <c r="E1337">
        <f t="shared" si="77"/>
        <v>6.1365343910340044</v>
      </c>
      <c r="F1337" s="1">
        <f t="shared" si="78"/>
        <v>417.64935257295247</v>
      </c>
      <c r="G1337" s="1">
        <f t="shared" si="78"/>
        <v>462.44812617199727</v>
      </c>
    </row>
    <row r="1338" spans="3:7">
      <c r="C1338">
        <v>130.69999999999999</v>
      </c>
      <c r="D1338">
        <f t="shared" si="76"/>
        <v>6.034562876936465</v>
      </c>
      <c r="E1338">
        <f t="shared" si="77"/>
        <v>6.1365458720908226</v>
      </c>
      <c r="F1338" s="1">
        <f t="shared" si="78"/>
        <v>417.61622005268623</v>
      </c>
      <c r="G1338" s="1">
        <f t="shared" si="78"/>
        <v>462.45343559568812</v>
      </c>
    </row>
    <row r="1339" spans="3:7">
      <c r="C1339">
        <v>130.80000000000001</v>
      </c>
      <c r="D1339">
        <f t="shared" si="76"/>
        <v>6.0344835270330739</v>
      </c>
      <c r="E1339">
        <f t="shared" si="77"/>
        <v>6.1365573443667163</v>
      </c>
      <c r="F1339" s="1">
        <f t="shared" si="78"/>
        <v>417.58308356067658</v>
      </c>
      <c r="G1339" s="1">
        <f t="shared" si="78"/>
        <v>462.45874101952188</v>
      </c>
    </row>
    <row r="1340" spans="3:7">
      <c r="C1340">
        <v>130.9</v>
      </c>
      <c r="D1340">
        <f t="shared" si="76"/>
        <v>6.0344041613481778</v>
      </c>
      <c r="E1340">
        <f t="shared" si="77"/>
        <v>6.1365688078751077</v>
      </c>
      <c r="F1340" s="1">
        <f t="shared" si="78"/>
        <v>417.5499431083735</v>
      </c>
      <c r="G1340" s="1">
        <f t="shared" si="78"/>
        <v>462.46404244956665</v>
      </c>
    </row>
    <row r="1341" spans="3:7">
      <c r="C1341">
        <v>131</v>
      </c>
      <c r="D1341">
        <f t="shared" si="76"/>
        <v>6.034324779905881</v>
      </c>
      <c r="E1341">
        <f t="shared" si="77"/>
        <v>6.1365802626293871</v>
      </c>
      <c r="F1341" s="1">
        <f t="shared" si="78"/>
        <v>417.51679870720119</v>
      </c>
      <c r="G1341" s="1">
        <f t="shared" si="78"/>
        <v>462.46933989187636</v>
      </c>
    </row>
    <row r="1342" spans="3:7">
      <c r="C1342">
        <v>131.10000000000002</v>
      </c>
      <c r="D1342">
        <f t="shared" si="76"/>
        <v>6.0342453827302309</v>
      </c>
      <c r="E1342">
        <f t="shared" si="77"/>
        <v>6.1365917086429143</v>
      </c>
      <c r="F1342" s="1">
        <f t="shared" si="78"/>
        <v>417.48365036855705</v>
      </c>
      <c r="G1342" s="1">
        <f t="shared" si="78"/>
        <v>462.47463335249114</v>
      </c>
    </row>
    <row r="1343" spans="3:7">
      <c r="C1343">
        <v>131.19999999999999</v>
      </c>
      <c r="D1343">
        <f t="shared" si="76"/>
        <v>6.0341659698452199</v>
      </c>
      <c r="E1343">
        <f t="shared" si="77"/>
        <v>6.1366031459290191</v>
      </c>
      <c r="F1343" s="1">
        <f t="shared" si="78"/>
        <v>417.45049810381227</v>
      </c>
      <c r="G1343" s="1">
        <f t="shared" si="78"/>
        <v>462.47992283743764</v>
      </c>
    </row>
    <row r="1344" spans="3:7">
      <c r="C1344">
        <v>131.30000000000001</v>
      </c>
      <c r="D1344">
        <f t="shared" si="76"/>
        <v>6.0340865412747862</v>
      </c>
      <c r="E1344">
        <f t="shared" si="77"/>
        <v>6.1366145745010012</v>
      </c>
      <c r="F1344" s="1">
        <f t="shared" si="78"/>
        <v>417.41734192431244</v>
      </c>
      <c r="G1344" s="1">
        <f t="shared" si="78"/>
        <v>462.48520835272893</v>
      </c>
    </row>
    <row r="1345" spans="3:7">
      <c r="C1345">
        <v>131.4</v>
      </c>
      <c r="D1345">
        <f t="shared" si="76"/>
        <v>6.0340070970428137</v>
      </c>
      <c r="E1345">
        <f t="shared" si="77"/>
        <v>6.1366259943721273</v>
      </c>
      <c r="F1345" s="1">
        <f t="shared" si="78"/>
        <v>417.38418184137737</v>
      </c>
      <c r="G1345" s="1">
        <f t="shared" si="78"/>
        <v>462.4904899043633</v>
      </c>
    </row>
    <row r="1346" spans="3:7">
      <c r="C1346">
        <v>131.5</v>
      </c>
      <c r="D1346">
        <f t="shared" si="76"/>
        <v>6.0339276371731314</v>
      </c>
      <c r="E1346">
        <f t="shared" si="77"/>
        <v>6.1366374055556365</v>
      </c>
      <c r="F1346" s="1">
        <f t="shared" si="78"/>
        <v>417.35101786630082</v>
      </c>
      <c r="G1346" s="1">
        <f t="shared" si="78"/>
        <v>462.49576749832664</v>
      </c>
    </row>
    <row r="1347" spans="3:7">
      <c r="C1347">
        <v>131.60000000000002</v>
      </c>
      <c r="D1347">
        <f t="shared" si="76"/>
        <v>6.0338481616895132</v>
      </c>
      <c r="E1347">
        <f t="shared" si="77"/>
        <v>6.1366488080647379</v>
      </c>
      <c r="F1347" s="1">
        <f t="shared" si="78"/>
        <v>417.31785001035053</v>
      </c>
      <c r="G1347" s="1">
        <f t="shared" si="78"/>
        <v>462.50104114059121</v>
      </c>
    </row>
    <row r="1348" spans="3:7">
      <c r="C1348">
        <v>131.69999999999999</v>
      </c>
      <c r="D1348">
        <f t="shared" si="76"/>
        <v>6.0337686706156797</v>
      </c>
      <c r="E1348">
        <f t="shared" si="77"/>
        <v>6.1366602019126084</v>
      </c>
      <c r="F1348" s="1">
        <f t="shared" si="78"/>
        <v>417.2846782847688</v>
      </c>
      <c r="G1348" s="1">
        <f t="shared" si="78"/>
        <v>462.50631083711488</v>
      </c>
    </row>
    <row r="1349" spans="3:7">
      <c r="C1349">
        <v>131.80000000000001</v>
      </c>
      <c r="D1349">
        <f t="shared" si="76"/>
        <v>6.0336891639752972</v>
      </c>
      <c r="E1349">
        <f t="shared" si="77"/>
        <v>6.1366715871123958</v>
      </c>
      <c r="F1349" s="1">
        <f t="shared" si="78"/>
        <v>417.25150270077239</v>
      </c>
      <c r="G1349" s="1">
        <f t="shared" si="78"/>
        <v>462.51157659384251</v>
      </c>
    </row>
    <row r="1350" spans="3:7">
      <c r="C1350">
        <v>131.9</v>
      </c>
      <c r="D1350">
        <f t="shared" si="76"/>
        <v>6.033609641791978</v>
      </c>
      <c r="E1350">
        <f t="shared" si="77"/>
        <v>6.1366829636772184</v>
      </c>
      <c r="F1350" s="1">
        <f t="shared" si="78"/>
        <v>417.21832326955229</v>
      </c>
      <c r="G1350" s="1">
        <f t="shared" si="78"/>
        <v>462.51683841670553</v>
      </c>
    </row>
    <row r="1351" spans="3:7">
      <c r="C1351">
        <v>132</v>
      </c>
      <c r="D1351">
        <f t="shared" si="76"/>
        <v>6.0335301040892819</v>
      </c>
      <c r="E1351">
        <f t="shared" si="77"/>
        <v>6.1366943316201654</v>
      </c>
      <c r="F1351" s="1">
        <f t="shared" si="78"/>
        <v>417.18514000227464</v>
      </c>
      <c r="G1351" s="1">
        <f t="shared" si="78"/>
        <v>462.52209631162231</v>
      </c>
    </row>
    <row r="1352" spans="3:7">
      <c r="C1352">
        <v>132.10000000000002</v>
      </c>
      <c r="D1352">
        <f t="shared" si="76"/>
        <v>6.0334505508907137</v>
      </c>
      <c r="E1352">
        <f t="shared" si="77"/>
        <v>6.1367056909542939</v>
      </c>
      <c r="F1352" s="1">
        <f t="shared" si="78"/>
        <v>417.1519529100795</v>
      </c>
      <c r="G1352" s="1">
        <f t="shared" si="78"/>
        <v>462.52735028449689</v>
      </c>
    </row>
    <row r="1353" spans="3:7">
      <c r="C1353">
        <v>132.19999999999999</v>
      </c>
      <c r="D1353">
        <f t="shared" si="76"/>
        <v>6.0333709822197248</v>
      </c>
      <c r="E1353">
        <f t="shared" si="77"/>
        <v>6.1367170416926333</v>
      </c>
      <c r="F1353" s="1">
        <f t="shared" si="78"/>
        <v>417.11876200408165</v>
      </c>
      <c r="G1353" s="1">
        <f t="shared" si="78"/>
        <v>462.53260034122076</v>
      </c>
    </row>
    <row r="1354" spans="3:7">
      <c r="C1354">
        <v>132.30000000000001</v>
      </c>
      <c r="D1354">
        <f t="shared" si="76"/>
        <v>6.0332913980997143</v>
      </c>
      <c r="E1354">
        <f t="shared" si="77"/>
        <v>6.1367283838481832</v>
      </c>
      <c r="F1354" s="1">
        <f t="shared" si="78"/>
        <v>417.08556729537105</v>
      </c>
      <c r="G1354" s="1">
        <f t="shared" si="78"/>
        <v>462.53784648767197</v>
      </c>
    </row>
    <row r="1355" spans="3:7">
      <c r="C1355">
        <v>132.4</v>
      </c>
      <c r="D1355">
        <f t="shared" si="76"/>
        <v>6.0332117985540288</v>
      </c>
      <c r="E1355">
        <f t="shared" si="77"/>
        <v>6.1367397174339136</v>
      </c>
      <c r="F1355" s="1">
        <f t="shared" si="78"/>
        <v>417.05236879501268</v>
      </c>
      <c r="G1355" s="1">
        <f t="shared" si="78"/>
        <v>462.54308872971529</v>
      </c>
    </row>
    <row r="1356" spans="3:7">
      <c r="C1356">
        <v>132.5</v>
      </c>
      <c r="D1356">
        <f t="shared" si="76"/>
        <v>6.033132183605959</v>
      </c>
      <c r="E1356">
        <f t="shared" si="77"/>
        <v>6.1367510424627634</v>
      </c>
      <c r="F1356" s="1">
        <f t="shared" si="78"/>
        <v>417.01916651404514</v>
      </c>
      <c r="G1356" s="1">
        <f t="shared" si="78"/>
        <v>462.54832707320162</v>
      </c>
    </row>
    <row r="1357" spans="3:7">
      <c r="C1357">
        <v>132.60000000000002</v>
      </c>
      <c r="D1357">
        <f t="shared" si="76"/>
        <v>6.0330525532787478</v>
      </c>
      <c r="E1357">
        <f t="shared" si="77"/>
        <v>6.1367623589476459</v>
      </c>
      <c r="F1357" s="1">
        <f t="shared" si="78"/>
        <v>416.98596046348416</v>
      </c>
      <c r="G1357" s="1">
        <f t="shared" si="78"/>
        <v>462.55356152397007</v>
      </c>
    </row>
    <row r="1358" spans="3:7">
      <c r="C1358">
        <v>132.69999999999999</v>
      </c>
      <c r="D1358">
        <f t="shared" si="76"/>
        <v>6.03297290759558</v>
      </c>
      <c r="E1358">
        <f t="shared" si="77"/>
        <v>6.1367736669014423</v>
      </c>
      <c r="F1358" s="1">
        <f t="shared" si="78"/>
        <v>416.95275065431821</v>
      </c>
      <c r="G1358" s="1">
        <f t="shared" si="78"/>
        <v>462.55879208784563</v>
      </c>
    </row>
    <row r="1359" spans="3:7">
      <c r="C1359">
        <v>132.80000000000001</v>
      </c>
      <c r="D1359">
        <f t="shared" si="76"/>
        <v>6.0328932465795928</v>
      </c>
      <c r="E1359">
        <f t="shared" si="77"/>
        <v>6.1367849663370047</v>
      </c>
      <c r="F1359" s="1">
        <f t="shared" si="78"/>
        <v>416.91953709751283</v>
      </c>
      <c r="G1359" s="1">
        <f t="shared" si="78"/>
        <v>462.56401877063985</v>
      </c>
    </row>
    <row r="1360" spans="3:7">
      <c r="C1360">
        <v>132.9</v>
      </c>
      <c r="D1360">
        <f t="shared" si="76"/>
        <v>6.0328135702538681</v>
      </c>
      <c r="E1360">
        <f t="shared" si="77"/>
        <v>6.1367962572671573</v>
      </c>
      <c r="F1360" s="1">
        <f t="shared" si="78"/>
        <v>416.88631980400754</v>
      </c>
      <c r="G1360" s="1">
        <f t="shared" si="78"/>
        <v>462.569241578152</v>
      </c>
    </row>
    <row r="1361" spans="3:7">
      <c r="C1361">
        <v>133</v>
      </c>
      <c r="D1361">
        <f t="shared" si="76"/>
        <v>6.0327338786414373</v>
      </c>
      <c r="E1361">
        <f t="shared" si="77"/>
        <v>6.1368075397046962</v>
      </c>
      <c r="F1361" s="1">
        <f t="shared" si="78"/>
        <v>416.85309878471793</v>
      </c>
      <c r="G1361" s="1">
        <f t="shared" si="78"/>
        <v>462.57446051616864</v>
      </c>
    </row>
    <row r="1362" spans="3:7">
      <c r="C1362">
        <v>133.10000000000002</v>
      </c>
      <c r="D1362">
        <f t="shared" si="76"/>
        <v>6.0326541717652784</v>
      </c>
      <c r="E1362">
        <f t="shared" si="77"/>
        <v>6.1368188136623854</v>
      </c>
      <c r="F1362" s="1">
        <f t="shared" si="78"/>
        <v>416.81987405053411</v>
      </c>
      <c r="G1362" s="1">
        <f t="shared" si="78"/>
        <v>462.57967559046182</v>
      </c>
    </row>
    <row r="1363" spans="3:7">
      <c r="C1363">
        <v>133.19999999999999</v>
      </c>
      <c r="D1363">
        <f t="shared" si="76"/>
        <v>6.0325744496483198</v>
      </c>
      <c r="E1363">
        <f t="shared" si="77"/>
        <v>6.136830079152964</v>
      </c>
      <c r="F1363" s="1">
        <f t="shared" si="78"/>
        <v>416.78664561232267</v>
      </c>
      <c r="G1363" s="1">
        <f t="shared" si="78"/>
        <v>462.58488680679244</v>
      </c>
    </row>
    <row r="1364" spans="3:7">
      <c r="C1364">
        <v>133.30000000000001</v>
      </c>
      <c r="D1364">
        <f t="shared" si="76"/>
        <v>6.0324947123134356</v>
      </c>
      <c r="E1364">
        <f t="shared" si="77"/>
        <v>6.1368413361891392</v>
      </c>
      <c r="F1364" s="1">
        <f t="shared" si="78"/>
        <v>416.75341348092462</v>
      </c>
      <c r="G1364" s="1">
        <f t="shared" si="78"/>
        <v>462.59009417090698</v>
      </c>
    </row>
    <row r="1365" spans="3:7">
      <c r="C1365">
        <v>133.4</v>
      </c>
      <c r="D1365">
        <f t="shared" si="76"/>
        <v>6.0324149597834511</v>
      </c>
      <c r="E1365">
        <f t="shared" si="77"/>
        <v>6.1368525847835924</v>
      </c>
      <c r="F1365" s="1">
        <f t="shared" si="78"/>
        <v>416.7201776671576</v>
      </c>
      <c r="G1365" s="1">
        <f t="shared" si="78"/>
        <v>462.59529768854048</v>
      </c>
    </row>
    <row r="1366" spans="3:7">
      <c r="C1366">
        <v>133.5</v>
      </c>
      <c r="D1366">
        <f t="shared" si="76"/>
        <v>6.0323351920811383</v>
      </c>
      <c r="E1366">
        <f t="shared" si="77"/>
        <v>6.136863824948974</v>
      </c>
      <c r="F1366" s="1">
        <f t="shared" si="78"/>
        <v>416.68693818181401</v>
      </c>
      <c r="G1366" s="1">
        <f t="shared" si="78"/>
        <v>462.60049736541379</v>
      </c>
    </row>
    <row r="1367" spans="3:7">
      <c r="C1367">
        <v>133.60000000000002</v>
      </c>
      <c r="D1367">
        <f t="shared" si="76"/>
        <v>6.0322554092292187</v>
      </c>
      <c r="E1367">
        <f t="shared" si="77"/>
        <v>6.1368750566979076</v>
      </c>
      <c r="F1367" s="1">
        <f t="shared" si="78"/>
        <v>416.65369503566234</v>
      </c>
      <c r="G1367" s="1">
        <f t="shared" si="78"/>
        <v>462.6056932072359</v>
      </c>
    </row>
    <row r="1368" spans="3:7">
      <c r="C1368">
        <v>133.69999999999999</v>
      </c>
      <c r="D1368">
        <f t="shared" si="76"/>
        <v>6.0321756112503628</v>
      </c>
      <c r="E1368">
        <f t="shared" si="77"/>
        <v>6.1368862800429884</v>
      </c>
      <c r="F1368" s="1">
        <f t="shared" si="78"/>
        <v>416.62044823944689</v>
      </c>
      <c r="G1368" s="1">
        <f t="shared" si="78"/>
        <v>462.61088521970294</v>
      </c>
    </row>
    <row r="1369" spans="3:7">
      <c r="C1369">
        <v>133.80000000000001</v>
      </c>
      <c r="D1369">
        <f t="shared" si="76"/>
        <v>6.0320957981671919</v>
      </c>
      <c r="E1369">
        <f t="shared" si="77"/>
        <v>6.1368974949967816</v>
      </c>
      <c r="F1369" s="1">
        <f t="shared" si="78"/>
        <v>416.58719780388839</v>
      </c>
      <c r="G1369" s="1">
        <f t="shared" si="78"/>
        <v>462.61607340849753</v>
      </c>
    </row>
    <row r="1370" spans="3:7">
      <c r="C1370">
        <v>133.9</v>
      </c>
      <c r="D1370">
        <f t="shared" si="76"/>
        <v>6.0320159700022726</v>
      </c>
      <c r="E1370">
        <f t="shared" si="77"/>
        <v>6.1369087015718264</v>
      </c>
      <c r="F1370" s="1">
        <f t="shared" si="78"/>
        <v>416.55394373968198</v>
      </c>
      <c r="G1370" s="1">
        <f t="shared" si="78"/>
        <v>462.6212577792906</v>
      </c>
    </row>
    <row r="1371" spans="3:7">
      <c r="C1371">
        <v>134</v>
      </c>
      <c r="D1371">
        <f t="shared" si="76"/>
        <v>6.0319361267781249</v>
      </c>
      <c r="E1371">
        <f t="shared" si="77"/>
        <v>6.1369198997806329</v>
      </c>
      <c r="F1371" s="1">
        <f t="shared" si="78"/>
        <v>416.52068605750026</v>
      </c>
      <c r="G1371" s="1">
        <f t="shared" si="78"/>
        <v>462.62643833773996</v>
      </c>
    </row>
    <row r="1372" spans="3:7">
      <c r="C1372">
        <v>134.10000000000002</v>
      </c>
      <c r="D1372">
        <f t="shared" si="76"/>
        <v>6.0318562685172159</v>
      </c>
      <c r="E1372">
        <f t="shared" si="77"/>
        <v>6.1369310896356843</v>
      </c>
      <c r="F1372" s="1">
        <f t="shared" si="78"/>
        <v>416.48742476799117</v>
      </c>
      <c r="G1372" s="1">
        <f t="shared" si="78"/>
        <v>462.63161508949139</v>
      </c>
    </row>
    <row r="1373" spans="3:7">
      <c r="C1373">
        <v>134.19999999999999</v>
      </c>
      <c r="D1373">
        <f t="shared" si="76"/>
        <v>6.0317763952419643</v>
      </c>
      <c r="E1373">
        <f t="shared" si="77"/>
        <v>6.136942271149433</v>
      </c>
      <c r="F1373" s="1">
        <f t="shared" si="78"/>
        <v>416.45415988177922</v>
      </c>
      <c r="G1373" s="1">
        <f t="shared" si="78"/>
        <v>462.63678804017673</v>
      </c>
    </row>
    <row r="1374" spans="3:7">
      <c r="C1374">
        <v>134.30000000000001</v>
      </c>
      <c r="D1374">
        <f t="shared" si="76"/>
        <v>6.0316965069747379</v>
      </c>
      <c r="E1374">
        <f t="shared" si="77"/>
        <v>6.1369534443343072</v>
      </c>
      <c r="F1374" s="1">
        <f t="shared" si="78"/>
        <v>416.42089140946507</v>
      </c>
      <c r="G1374" s="1">
        <f t="shared" si="78"/>
        <v>462.64195719541704</v>
      </c>
    </row>
    <row r="1375" spans="3:7">
      <c r="C1375">
        <v>134.4</v>
      </c>
      <c r="D1375">
        <f t="shared" si="76"/>
        <v>6.031616603737854</v>
      </c>
      <c r="E1375">
        <f t="shared" si="77"/>
        <v>6.136964609202705</v>
      </c>
      <c r="F1375" s="1">
        <f t="shared" si="78"/>
        <v>416.38761936162524</v>
      </c>
      <c r="G1375" s="1">
        <f t="shared" si="78"/>
        <v>462.6471225608197</v>
      </c>
    </row>
    <row r="1376" spans="3:7">
      <c r="C1376">
        <v>134.5</v>
      </c>
      <c r="D1376">
        <f t="shared" ref="D1376:D1439" si="79">($I$5*LN(C1376)+$I$6*C1376)+6.03369445217945</f>
        <v>6.031536685553581</v>
      </c>
      <c r="E1376">
        <f t="shared" ref="E1376:E1439" si="80">($J$5*LN(C1376)+$J$6*C1376)+6.06345230278137</f>
        <v>6.1369757657669979</v>
      </c>
      <c r="F1376" s="1">
        <f t="shared" ref="F1376:G1439" si="81">EXP(D1376)</f>
        <v>416.35434374881311</v>
      </c>
      <c r="G1376" s="1">
        <f t="shared" si="81"/>
        <v>462.65228414198015</v>
      </c>
    </row>
    <row r="1377" spans="3:7">
      <c r="C1377">
        <v>134.60000000000002</v>
      </c>
      <c r="D1377">
        <f t="shared" si="79"/>
        <v>6.0314567524441367</v>
      </c>
      <c r="E1377">
        <f t="shared" si="80"/>
        <v>6.1369869140395288</v>
      </c>
      <c r="F1377" s="1">
        <f t="shared" si="81"/>
        <v>416.32106458155795</v>
      </c>
      <c r="G1377" s="1">
        <f t="shared" si="81"/>
        <v>462.65744194448104</v>
      </c>
    </row>
    <row r="1378" spans="3:7">
      <c r="C1378">
        <v>134.69999999999999</v>
      </c>
      <c r="D1378">
        <f t="shared" si="79"/>
        <v>6.0313768044316909</v>
      </c>
      <c r="E1378">
        <f t="shared" si="80"/>
        <v>6.1369980540326141</v>
      </c>
      <c r="F1378" s="1">
        <f t="shared" si="81"/>
        <v>416.28778187036636</v>
      </c>
      <c r="G1378" s="1">
        <f t="shared" si="81"/>
        <v>462.66259597389308</v>
      </c>
    </row>
    <row r="1379" spans="3:7">
      <c r="C1379">
        <v>134.80000000000001</v>
      </c>
      <c r="D1379">
        <f t="shared" si="79"/>
        <v>6.0312968415383619</v>
      </c>
      <c r="E1379">
        <f t="shared" si="80"/>
        <v>6.1370091857585427</v>
      </c>
      <c r="F1379" s="1">
        <f t="shared" si="81"/>
        <v>416.25449562572044</v>
      </c>
      <c r="G1379" s="1">
        <f t="shared" si="81"/>
        <v>462.66774623577442</v>
      </c>
    </row>
    <row r="1380" spans="3:7">
      <c r="C1380">
        <v>134.9</v>
      </c>
      <c r="D1380">
        <f t="shared" si="79"/>
        <v>6.03121686378622</v>
      </c>
      <c r="E1380">
        <f t="shared" si="80"/>
        <v>6.137020309229575</v>
      </c>
      <c r="F1380" s="1">
        <f t="shared" si="81"/>
        <v>416.22120585807949</v>
      </c>
      <c r="G1380" s="1">
        <f t="shared" si="81"/>
        <v>462.6728927356707</v>
      </c>
    </row>
    <row r="1381" spans="3:7">
      <c r="C1381">
        <v>135</v>
      </c>
      <c r="D1381">
        <f t="shared" si="79"/>
        <v>6.0311368711972877</v>
      </c>
      <c r="E1381">
        <f t="shared" si="80"/>
        <v>6.1370314244579465</v>
      </c>
      <c r="F1381" s="1">
        <f t="shared" si="81"/>
        <v>416.18791257787996</v>
      </c>
      <c r="G1381" s="1">
        <f t="shared" si="81"/>
        <v>462.67803547911609</v>
      </c>
    </row>
    <row r="1382" spans="3:7">
      <c r="C1382">
        <v>135.10000000000002</v>
      </c>
      <c r="D1382">
        <f t="shared" si="79"/>
        <v>6.0310568637935358</v>
      </c>
      <c r="E1382">
        <f t="shared" si="80"/>
        <v>6.1370425314558616</v>
      </c>
      <c r="F1382" s="1">
        <f t="shared" si="81"/>
        <v>416.15461579553403</v>
      </c>
      <c r="G1382" s="1">
        <f t="shared" si="81"/>
        <v>462.68317447163088</v>
      </c>
    </row>
    <row r="1383" spans="3:7">
      <c r="C1383">
        <v>135.19999999999999</v>
      </c>
      <c r="D1383">
        <f t="shared" si="79"/>
        <v>6.030976841596889</v>
      </c>
      <c r="E1383">
        <f t="shared" si="80"/>
        <v>6.1370536302355028</v>
      </c>
      <c r="F1383" s="1">
        <f t="shared" si="81"/>
        <v>416.12131552143165</v>
      </c>
      <c r="G1383" s="1">
        <f t="shared" si="81"/>
        <v>462.68830971872541</v>
      </c>
    </row>
    <row r="1384" spans="3:7">
      <c r="C1384">
        <v>135.30000000000001</v>
      </c>
      <c r="D1384">
        <f t="shared" si="79"/>
        <v>6.0308968046292222</v>
      </c>
      <c r="E1384">
        <f t="shared" si="80"/>
        <v>6.137064720809021</v>
      </c>
      <c r="F1384" s="1">
        <f t="shared" si="81"/>
        <v>416.08801176593937</v>
      </c>
      <c r="G1384" s="1">
        <f t="shared" si="81"/>
        <v>462.69344122589598</v>
      </c>
    </row>
    <row r="1385" spans="3:7">
      <c r="C1385">
        <v>135.4</v>
      </c>
      <c r="D1385">
        <f t="shared" si="79"/>
        <v>6.0308167529123606</v>
      </c>
      <c r="E1385">
        <f t="shared" si="80"/>
        <v>6.1370758031885426</v>
      </c>
      <c r="F1385" s="1">
        <f t="shared" si="81"/>
        <v>416.05470453940012</v>
      </c>
      <c r="G1385" s="1">
        <f t="shared" si="81"/>
        <v>462.69856899862776</v>
      </c>
    </row>
    <row r="1386" spans="3:7">
      <c r="C1386">
        <v>135.5</v>
      </c>
      <c r="D1386">
        <f t="shared" si="79"/>
        <v>6.0307366864680834</v>
      </c>
      <c r="E1386">
        <f t="shared" si="80"/>
        <v>6.1370868773861655</v>
      </c>
      <c r="F1386" s="1">
        <f t="shared" si="81"/>
        <v>416.02139385213479</v>
      </c>
      <c r="G1386" s="1">
        <f t="shared" si="81"/>
        <v>462.70369304239296</v>
      </c>
    </row>
    <row r="1387" spans="3:7">
      <c r="C1387">
        <v>135.60000000000002</v>
      </c>
      <c r="D1387">
        <f t="shared" si="79"/>
        <v>6.0306566053181196</v>
      </c>
      <c r="E1387">
        <f t="shared" si="80"/>
        <v>6.1370979434139636</v>
      </c>
      <c r="F1387" s="1">
        <f t="shared" si="81"/>
        <v>415.98807971444063</v>
      </c>
      <c r="G1387" s="1">
        <f t="shared" si="81"/>
        <v>462.70881336265319</v>
      </c>
    </row>
    <row r="1388" spans="3:7">
      <c r="C1388">
        <v>135.69999999999999</v>
      </c>
      <c r="D1388">
        <f t="shared" si="79"/>
        <v>6.0305765094841526</v>
      </c>
      <c r="E1388">
        <f t="shared" si="80"/>
        <v>6.1371090012839815</v>
      </c>
      <c r="F1388" s="1">
        <f t="shared" si="81"/>
        <v>415.95476213659293</v>
      </c>
      <c r="G1388" s="1">
        <f t="shared" si="81"/>
        <v>462.71392996485679</v>
      </c>
    </row>
    <row r="1389" spans="3:7">
      <c r="C1389">
        <v>135.80000000000001</v>
      </c>
      <c r="D1389">
        <f t="shared" si="79"/>
        <v>6.0304963989878138</v>
      </c>
      <c r="E1389">
        <f t="shared" si="80"/>
        <v>6.1371200510082389</v>
      </c>
      <c r="F1389" s="1">
        <f t="shared" si="81"/>
        <v>415.92144112884273</v>
      </c>
      <c r="G1389" s="1">
        <f t="shared" si="81"/>
        <v>462.71904285444089</v>
      </c>
    </row>
    <row r="1390" spans="3:7">
      <c r="C1390">
        <v>135.9</v>
      </c>
      <c r="D1390">
        <f t="shared" si="79"/>
        <v>6.0304162738506912</v>
      </c>
      <c r="E1390">
        <f t="shared" si="80"/>
        <v>6.1371310925987261</v>
      </c>
      <c r="F1390" s="1">
        <f t="shared" si="81"/>
        <v>415.88811670142007</v>
      </c>
      <c r="G1390" s="1">
        <f t="shared" si="81"/>
        <v>462.72415203682948</v>
      </c>
    </row>
    <row r="1391" spans="3:7">
      <c r="C1391">
        <v>136</v>
      </c>
      <c r="D1391">
        <f t="shared" si="79"/>
        <v>6.0303361340943233</v>
      </c>
      <c r="E1391">
        <f t="shared" si="80"/>
        <v>6.1371421260674106</v>
      </c>
      <c r="F1391" s="1">
        <f t="shared" si="81"/>
        <v>415.85478886453154</v>
      </c>
      <c r="G1391" s="1">
        <f t="shared" si="81"/>
        <v>462.72925751743605</v>
      </c>
    </row>
    <row r="1392" spans="3:7">
      <c r="C1392">
        <v>136.10000000000002</v>
      </c>
      <c r="D1392">
        <f t="shared" si="79"/>
        <v>6.0302559797402004</v>
      </c>
      <c r="E1392">
        <f t="shared" si="80"/>
        <v>6.1371531514262312</v>
      </c>
      <c r="F1392" s="1">
        <f t="shared" si="81"/>
        <v>415.82145762836086</v>
      </c>
      <c r="G1392" s="1">
        <f t="shared" si="81"/>
        <v>462.73435930166141</v>
      </c>
    </row>
    <row r="1393" spans="3:7">
      <c r="C1393">
        <v>136.19999999999999</v>
      </c>
      <c r="D1393">
        <f t="shared" si="79"/>
        <v>6.0301758108097658</v>
      </c>
      <c r="E1393">
        <f t="shared" si="80"/>
        <v>6.137164168687101</v>
      </c>
      <c r="F1393" s="1">
        <f t="shared" si="81"/>
        <v>415.78812300306953</v>
      </c>
      <c r="G1393" s="1">
        <f t="shared" si="81"/>
        <v>462.73945739489471</v>
      </c>
    </row>
    <row r="1394" spans="3:7">
      <c r="C1394">
        <v>136.30000000000001</v>
      </c>
      <c r="D1394">
        <f t="shared" si="79"/>
        <v>6.0300956273244175</v>
      </c>
      <c r="E1394">
        <f t="shared" si="80"/>
        <v>6.1371751778619066</v>
      </c>
      <c r="F1394" s="1">
        <f t="shared" si="81"/>
        <v>415.75478499879722</v>
      </c>
      <c r="G1394" s="1">
        <f t="shared" si="81"/>
        <v>462.74455180251317</v>
      </c>
    </row>
    <row r="1395" spans="3:7">
      <c r="C1395">
        <v>136.4</v>
      </c>
      <c r="D1395">
        <f t="shared" si="79"/>
        <v>6.0300154293055028</v>
      </c>
      <c r="E1395">
        <f t="shared" si="80"/>
        <v>6.1371861789625104</v>
      </c>
      <c r="F1395" s="1">
        <f t="shared" si="81"/>
        <v>415.72144362565996</v>
      </c>
      <c r="G1395" s="1">
        <f t="shared" si="81"/>
        <v>462.74964252988315</v>
      </c>
    </row>
    <row r="1396" spans="3:7">
      <c r="C1396">
        <v>136.5</v>
      </c>
      <c r="D1396">
        <f t="shared" si="79"/>
        <v>6.0299352167743256</v>
      </c>
      <c r="E1396">
        <f t="shared" si="80"/>
        <v>6.1371971720007448</v>
      </c>
      <c r="F1396" s="1">
        <f t="shared" si="81"/>
        <v>415.68809889375268</v>
      </c>
      <c r="G1396" s="1">
        <f t="shared" si="81"/>
        <v>462.75472958235747</v>
      </c>
    </row>
    <row r="1397" spans="3:7">
      <c r="C1397">
        <v>136.60000000000002</v>
      </c>
      <c r="D1397">
        <f t="shared" si="79"/>
        <v>6.029854989752141</v>
      </c>
      <c r="E1397">
        <f t="shared" si="80"/>
        <v>6.1372081569884198</v>
      </c>
      <c r="F1397" s="1">
        <f t="shared" si="81"/>
        <v>415.6547508131473</v>
      </c>
      <c r="G1397" s="1">
        <f t="shared" si="81"/>
        <v>462.75981296527891</v>
      </c>
    </row>
    <row r="1398" spans="3:7">
      <c r="C1398">
        <v>136.69999999999999</v>
      </c>
      <c r="D1398">
        <f t="shared" si="79"/>
        <v>6.0297747482601576</v>
      </c>
      <c r="E1398">
        <f t="shared" si="80"/>
        <v>6.1372191339373181</v>
      </c>
      <c r="F1398" s="1">
        <f t="shared" si="81"/>
        <v>415.6213993938938</v>
      </c>
      <c r="G1398" s="1">
        <f t="shared" si="81"/>
        <v>462.76489268397785</v>
      </c>
    </row>
    <row r="1399" spans="3:7">
      <c r="C1399">
        <v>136.80000000000001</v>
      </c>
      <c r="D1399">
        <f t="shared" si="79"/>
        <v>6.0296944923195381</v>
      </c>
      <c r="E1399">
        <f t="shared" si="80"/>
        <v>6.1372301028591965</v>
      </c>
      <c r="F1399" s="1">
        <f t="shared" si="81"/>
        <v>415.58804464602008</v>
      </c>
      <c r="G1399" s="1">
        <f t="shared" si="81"/>
        <v>462.76996874377318</v>
      </c>
    </row>
    <row r="1400" spans="3:7">
      <c r="C1400">
        <v>136.9</v>
      </c>
      <c r="D1400">
        <f t="shared" si="79"/>
        <v>6.0296142219513991</v>
      </c>
      <c r="E1400">
        <f t="shared" si="80"/>
        <v>6.1372410637657859</v>
      </c>
      <c r="F1400" s="1">
        <f t="shared" si="81"/>
        <v>415.55468657953219</v>
      </c>
      <c r="G1400" s="1">
        <f t="shared" si="81"/>
        <v>462.77504114997203</v>
      </c>
    </row>
    <row r="1401" spans="3:7">
      <c r="C1401">
        <v>137</v>
      </c>
      <c r="D1401">
        <f t="shared" si="79"/>
        <v>6.0295339371768097</v>
      </c>
      <c r="E1401">
        <f t="shared" si="80"/>
        <v>6.1372520166687918</v>
      </c>
      <c r="F1401" s="1">
        <f t="shared" si="81"/>
        <v>415.52132520441381</v>
      </c>
      <c r="G1401" s="1">
        <f t="shared" si="81"/>
        <v>462.78010990787004</v>
      </c>
    </row>
    <row r="1402" spans="3:7">
      <c r="C1402">
        <v>137.10000000000002</v>
      </c>
      <c r="D1402">
        <f t="shared" si="79"/>
        <v>6.0294536380167933</v>
      </c>
      <c r="E1402">
        <f t="shared" si="80"/>
        <v>6.1372629615798937</v>
      </c>
      <c r="F1402" s="1">
        <f t="shared" si="81"/>
        <v>415.48796053062654</v>
      </c>
      <c r="G1402" s="1">
        <f t="shared" si="81"/>
        <v>462.78517502275128</v>
      </c>
    </row>
    <row r="1403" spans="3:7">
      <c r="C1403">
        <v>137.19999999999999</v>
      </c>
      <c r="D1403">
        <f t="shared" si="79"/>
        <v>6.0293733244923278</v>
      </c>
      <c r="E1403">
        <f t="shared" si="80"/>
        <v>6.1372738985107462</v>
      </c>
      <c r="F1403" s="1">
        <f t="shared" si="81"/>
        <v>415.45459256811057</v>
      </c>
      <c r="G1403" s="1">
        <f t="shared" si="81"/>
        <v>462.79023649988852</v>
      </c>
    </row>
    <row r="1404" spans="3:7">
      <c r="C1404">
        <v>137.30000000000001</v>
      </c>
      <c r="D1404">
        <f t="shared" si="79"/>
        <v>6.0292929966243456</v>
      </c>
      <c r="E1404">
        <f t="shared" si="80"/>
        <v>6.1372848274729783</v>
      </c>
      <c r="F1404" s="1">
        <f t="shared" si="81"/>
        <v>415.42122132678446</v>
      </c>
      <c r="G1404" s="1">
        <f t="shared" si="81"/>
        <v>462.79529434454304</v>
      </c>
    </row>
    <row r="1405" spans="3:7">
      <c r="C1405">
        <v>137.4</v>
      </c>
      <c r="D1405">
        <f t="shared" si="79"/>
        <v>6.0292126544337323</v>
      </c>
      <c r="E1405">
        <f t="shared" si="80"/>
        <v>6.1372957484781931</v>
      </c>
      <c r="F1405" s="1">
        <f t="shared" si="81"/>
        <v>415.38784681654442</v>
      </c>
      <c r="G1405" s="1">
        <f t="shared" si="81"/>
        <v>462.80034856196448</v>
      </c>
    </row>
    <row r="1406" spans="3:7">
      <c r="C1406">
        <v>137.5</v>
      </c>
      <c r="D1406">
        <f t="shared" si="79"/>
        <v>6.0291322979413291</v>
      </c>
      <c r="E1406">
        <f t="shared" si="80"/>
        <v>6.137306661537969</v>
      </c>
      <c r="F1406" s="1">
        <f t="shared" si="81"/>
        <v>415.35446904726552</v>
      </c>
      <c r="G1406" s="1">
        <f t="shared" si="81"/>
        <v>462.80539915739132</v>
      </c>
    </row>
    <row r="1407" spans="3:7">
      <c r="C1407">
        <v>137.60000000000002</v>
      </c>
      <c r="D1407">
        <f t="shared" si="79"/>
        <v>6.0290519271679299</v>
      </c>
      <c r="E1407">
        <f t="shared" si="80"/>
        <v>6.1373175666638584</v>
      </c>
      <c r="F1407" s="1">
        <f t="shared" si="81"/>
        <v>415.32108802880049</v>
      </c>
      <c r="G1407" s="1">
        <f t="shared" si="81"/>
        <v>462.81044613605036</v>
      </c>
    </row>
    <row r="1408" spans="3:7">
      <c r="C1408">
        <v>137.69999999999999</v>
      </c>
      <c r="D1408">
        <f t="shared" si="79"/>
        <v>6.0289715421342844</v>
      </c>
      <c r="E1408">
        <f t="shared" si="80"/>
        <v>6.1373284638673891</v>
      </c>
      <c r="F1408" s="1">
        <f t="shared" si="81"/>
        <v>415.2877037709809</v>
      </c>
      <c r="G1408" s="1">
        <f t="shared" si="81"/>
        <v>462.81548950315727</v>
      </c>
    </row>
    <row r="1409" spans="3:7">
      <c r="C1409">
        <v>137.80000000000001</v>
      </c>
      <c r="D1409">
        <f t="shared" si="79"/>
        <v>6.0288911428610978</v>
      </c>
      <c r="E1409">
        <f t="shared" si="80"/>
        <v>6.1373393531600628</v>
      </c>
      <c r="F1409" s="1">
        <f t="shared" si="81"/>
        <v>415.25431628361724</v>
      </c>
      <c r="G1409" s="1">
        <f t="shared" si="81"/>
        <v>462.82052926391606</v>
      </c>
    </row>
    <row r="1410" spans="3:7">
      <c r="C1410">
        <v>137.9</v>
      </c>
      <c r="D1410">
        <f t="shared" si="79"/>
        <v>6.0288107293690301</v>
      </c>
      <c r="E1410">
        <f t="shared" si="80"/>
        <v>6.1373502345533586</v>
      </c>
      <c r="F1410" s="1">
        <f t="shared" si="81"/>
        <v>415.22092557649836</v>
      </c>
      <c r="G1410" s="1">
        <f t="shared" si="81"/>
        <v>462.82556542352052</v>
      </c>
    </row>
    <row r="1411" spans="3:7">
      <c r="C1411">
        <v>138</v>
      </c>
      <c r="D1411">
        <f t="shared" si="79"/>
        <v>6.0287303016786948</v>
      </c>
      <c r="E1411">
        <f t="shared" si="80"/>
        <v>6.1373611080587276</v>
      </c>
      <c r="F1411" s="1">
        <f t="shared" si="81"/>
        <v>415.1875316593912</v>
      </c>
      <c r="G1411" s="1">
        <f t="shared" si="81"/>
        <v>462.8305979871518</v>
      </c>
    </row>
    <row r="1412" spans="3:7">
      <c r="C1412">
        <v>138.1</v>
      </c>
      <c r="D1412">
        <f t="shared" si="79"/>
        <v>6.0286498598106615</v>
      </c>
      <c r="E1412">
        <f t="shared" si="80"/>
        <v>6.137371973687598</v>
      </c>
      <c r="F1412" s="1">
        <f t="shared" si="81"/>
        <v>415.15413454204162</v>
      </c>
      <c r="G1412" s="1">
        <f t="shared" si="81"/>
        <v>462.83562695998086</v>
      </c>
    </row>
    <row r="1413" spans="3:7">
      <c r="C1413">
        <v>138.20000000000002</v>
      </c>
      <c r="D1413">
        <f t="shared" si="79"/>
        <v>6.0285694037854567</v>
      </c>
      <c r="E1413">
        <f t="shared" si="80"/>
        <v>6.1373828314513732</v>
      </c>
      <c r="F1413" s="1">
        <f t="shared" si="81"/>
        <v>415.12073423417502</v>
      </c>
      <c r="G1413" s="1">
        <f t="shared" si="81"/>
        <v>462.84065234716729</v>
      </c>
    </row>
    <row r="1414" spans="3:7">
      <c r="C1414">
        <v>138.30000000000001</v>
      </c>
      <c r="D1414">
        <f t="shared" si="79"/>
        <v>6.0284889336235592</v>
      </c>
      <c r="E1414">
        <f t="shared" si="80"/>
        <v>6.1373936813614307</v>
      </c>
      <c r="F1414" s="1">
        <f t="shared" si="81"/>
        <v>415.08733074549428</v>
      </c>
      <c r="G1414" s="1">
        <f t="shared" si="81"/>
        <v>462.84567415385925</v>
      </c>
    </row>
    <row r="1415" spans="3:7">
      <c r="C1415">
        <v>138.4</v>
      </c>
      <c r="D1415">
        <f t="shared" si="79"/>
        <v>6.028408449345406</v>
      </c>
      <c r="E1415">
        <f t="shared" si="80"/>
        <v>6.1374045234291232</v>
      </c>
      <c r="F1415" s="1">
        <f t="shared" si="81"/>
        <v>415.05392408568218</v>
      </c>
      <c r="G1415" s="1">
        <f t="shared" si="81"/>
        <v>462.85069238519355</v>
      </c>
    </row>
    <row r="1416" spans="3:7">
      <c r="C1416">
        <v>138.5</v>
      </c>
      <c r="D1416">
        <f t="shared" si="79"/>
        <v>6.0283279509713896</v>
      </c>
      <c r="E1416">
        <f t="shared" si="80"/>
        <v>6.1374153576657804</v>
      </c>
      <c r="F1416" s="1">
        <f t="shared" si="81"/>
        <v>415.02051426440039</v>
      </c>
      <c r="G1416" s="1">
        <f t="shared" si="81"/>
        <v>462.85570704629674</v>
      </c>
    </row>
    <row r="1417" spans="3:7">
      <c r="C1417">
        <v>138.6</v>
      </c>
      <c r="D1417">
        <f t="shared" si="79"/>
        <v>6.0282474385218565</v>
      </c>
      <c r="E1417">
        <f t="shared" si="80"/>
        <v>6.1374261840827069</v>
      </c>
      <c r="F1417" s="1">
        <f t="shared" si="81"/>
        <v>414.98710129128864</v>
      </c>
      <c r="G1417" s="1">
        <f t="shared" si="81"/>
        <v>462.8607181422841</v>
      </c>
    </row>
    <row r="1418" spans="3:7">
      <c r="C1418">
        <v>138.70000000000002</v>
      </c>
      <c r="D1418">
        <f t="shared" si="79"/>
        <v>6.0281669120171113</v>
      </c>
      <c r="E1418">
        <f t="shared" si="80"/>
        <v>6.1374370026911818</v>
      </c>
      <c r="F1418" s="1">
        <f t="shared" si="81"/>
        <v>414.95368517596688</v>
      </c>
      <c r="G1418" s="1">
        <f t="shared" si="81"/>
        <v>462.86572567825931</v>
      </c>
    </row>
    <row r="1419" spans="3:7">
      <c r="C1419">
        <v>138.80000000000001</v>
      </c>
      <c r="D1419">
        <f t="shared" si="79"/>
        <v>6.0280863714774133</v>
      </c>
      <c r="E1419">
        <f t="shared" si="80"/>
        <v>6.1374478135024599</v>
      </c>
      <c r="F1419" s="1">
        <f t="shared" si="81"/>
        <v>414.9202659280333</v>
      </c>
      <c r="G1419" s="1">
        <f t="shared" si="81"/>
        <v>462.87072965931526</v>
      </c>
    </row>
    <row r="1420" spans="3:7">
      <c r="C1420">
        <v>138.9</v>
      </c>
      <c r="D1420">
        <f t="shared" si="79"/>
        <v>6.0280058169229784</v>
      </c>
      <c r="E1420">
        <f t="shared" si="80"/>
        <v>6.1374586165277742</v>
      </c>
      <c r="F1420" s="1">
        <f t="shared" si="81"/>
        <v>414.88684355706567</v>
      </c>
      <c r="G1420" s="1">
        <f t="shared" si="81"/>
        <v>462.87573009053489</v>
      </c>
    </row>
    <row r="1421" spans="3:7">
      <c r="C1421">
        <v>139</v>
      </c>
      <c r="D1421">
        <f t="shared" si="79"/>
        <v>6.0279252483739789</v>
      </c>
      <c r="E1421">
        <f t="shared" si="80"/>
        <v>6.1374694117783299</v>
      </c>
      <c r="F1421" s="1">
        <f t="shared" si="81"/>
        <v>414.85341807262074</v>
      </c>
      <c r="G1421" s="1">
        <f t="shared" si="81"/>
        <v>462.88072697698863</v>
      </c>
    </row>
    <row r="1422" spans="3:7">
      <c r="C1422">
        <v>139.1</v>
      </c>
      <c r="D1422">
        <f t="shared" si="79"/>
        <v>6.0278446658505436</v>
      </c>
      <c r="E1422">
        <f t="shared" si="80"/>
        <v>6.137480199265311</v>
      </c>
      <c r="F1422" s="1">
        <f t="shared" si="81"/>
        <v>414.81998948423478</v>
      </c>
      <c r="G1422" s="1">
        <f t="shared" si="81"/>
        <v>462.88572032373742</v>
      </c>
    </row>
    <row r="1423" spans="3:7">
      <c r="C1423">
        <v>139.20000000000002</v>
      </c>
      <c r="D1423">
        <f t="shared" si="79"/>
        <v>6.0277640693727585</v>
      </c>
      <c r="E1423">
        <f t="shared" si="80"/>
        <v>6.1374909789998746</v>
      </c>
      <c r="F1423" s="1">
        <f t="shared" si="81"/>
        <v>414.78655780142356</v>
      </c>
      <c r="G1423" s="1">
        <f t="shared" si="81"/>
        <v>462.8907101358302</v>
      </c>
    </row>
    <row r="1424" spans="3:7">
      <c r="C1424">
        <v>139.30000000000001</v>
      </c>
      <c r="D1424">
        <f t="shared" si="79"/>
        <v>6.0276834589606656</v>
      </c>
      <c r="E1424">
        <f t="shared" si="80"/>
        <v>6.137501750993156</v>
      </c>
      <c r="F1424" s="1">
        <f t="shared" si="81"/>
        <v>414.75312303368185</v>
      </c>
      <c r="G1424" s="1">
        <f t="shared" si="81"/>
        <v>462.89569641830587</v>
      </c>
    </row>
    <row r="1425" spans="3:7">
      <c r="C1425">
        <v>139.4</v>
      </c>
      <c r="D1425">
        <f t="shared" si="79"/>
        <v>6.0276028346342638</v>
      </c>
      <c r="E1425">
        <f t="shared" si="80"/>
        <v>6.1375125152562662</v>
      </c>
      <c r="F1425" s="1">
        <f t="shared" si="81"/>
        <v>414.71968519048414</v>
      </c>
      <c r="G1425" s="1">
        <f t="shared" si="81"/>
        <v>462.90067917619245</v>
      </c>
    </row>
    <row r="1426" spans="3:7">
      <c r="C1426">
        <v>139.5</v>
      </c>
      <c r="D1426">
        <f t="shared" si="79"/>
        <v>6.0275221964135079</v>
      </c>
      <c r="E1426">
        <f t="shared" si="80"/>
        <v>6.1375232718002906</v>
      </c>
      <c r="F1426" s="1">
        <f t="shared" si="81"/>
        <v>414.68624428128379</v>
      </c>
      <c r="G1426" s="1">
        <f t="shared" si="81"/>
        <v>462.9056584145066</v>
      </c>
    </row>
    <row r="1427" spans="3:7">
      <c r="C1427">
        <v>139.6</v>
      </c>
      <c r="D1427">
        <f t="shared" si="79"/>
        <v>6.0274415443183136</v>
      </c>
      <c r="E1427">
        <f t="shared" si="80"/>
        <v>6.1375340206362941</v>
      </c>
      <c r="F1427" s="1">
        <f t="shared" si="81"/>
        <v>414.65280031551532</v>
      </c>
      <c r="G1427" s="1">
        <f t="shared" si="81"/>
        <v>462.91063413825555</v>
      </c>
    </row>
    <row r="1428" spans="3:7">
      <c r="C1428">
        <v>139.70000000000002</v>
      </c>
      <c r="D1428">
        <f t="shared" si="79"/>
        <v>6.0273608783685484</v>
      </c>
      <c r="E1428">
        <f t="shared" si="80"/>
        <v>6.1375447617753132</v>
      </c>
      <c r="F1428" s="1">
        <f t="shared" si="81"/>
        <v>414.61935330259075</v>
      </c>
      <c r="G1428" s="1">
        <f t="shared" si="81"/>
        <v>462.91560635243383</v>
      </c>
    </row>
    <row r="1429" spans="3:7">
      <c r="C1429">
        <v>139.80000000000001</v>
      </c>
      <c r="D1429">
        <f t="shared" si="79"/>
        <v>6.0272801985840418</v>
      </c>
      <c r="E1429">
        <f t="shared" si="80"/>
        <v>6.1375554952283649</v>
      </c>
      <c r="F1429" s="1">
        <f t="shared" si="81"/>
        <v>414.58590325190363</v>
      </c>
      <c r="G1429" s="1">
        <f t="shared" si="81"/>
        <v>462.92057506202718</v>
      </c>
    </row>
    <row r="1430" spans="3:7">
      <c r="C1430">
        <v>139.9</v>
      </c>
      <c r="D1430">
        <f t="shared" si="79"/>
        <v>6.027199504984579</v>
      </c>
      <c r="E1430">
        <f t="shared" si="80"/>
        <v>6.1375662210064412</v>
      </c>
      <c r="F1430" s="1">
        <f t="shared" si="81"/>
        <v>414.55245017282652</v>
      </c>
      <c r="G1430" s="1">
        <f t="shared" si="81"/>
        <v>462.9255402720101</v>
      </c>
    </row>
    <row r="1431" spans="3:7">
      <c r="C1431">
        <v>140</v>
      </c>
      <c r="D1431">
        <f t="shared" si="79"/>
        <v>6.0271187975899014</v>
      </c>
      <c r="E1431">
        <f t="shared" si="80"/>
        <v>6.1375769391205095</v>
      </c>
      <c r="F1431" s="1">
        <f t="shared" si="81"/>
        <v>414.51899407471126</v>
      </c>
      <c r="G1431" s="1">
        <f t="shared" si="81"/>
        <v>462.93050198734591</v>
      </c>
    </row>
    <row r="1432" spans="3:7">
      <c r="C1432">
        <v>140.1</v>
      </c>
      <c r="D1432">
        <f t="shared" si="79"/>
        <v>6.0270380764197098</v>
      </c>
      <c r="E1432">
        <f t="shared" si="80"/>
        <v>6.1375876495815138</v>
      </c>
      <c r="F1432" s="1">
        <f t="shared" si="81"/>
        <v>414.48553496689021</v>
      </c>
      <c r="G1432" s="1">
        <f t="shared" si="81"/>
        <v>462.93546021298755</v>
      </c>
    </row>
    <row r="1433" spans="3:7">
      <c r="C1433">
        <v>140.20000000000002</v>
      </c>
      <c r="D1433">
        <f t="shared" si="79"/>
        <v>6.026957341493663</v>
      </c>
      <c r="E1433">
        <f t="shared" si="80"/>
        <v>6.137598352400377</v>
      </c>
      <c r="F1433" s="1">
        <f t="shared" si="81"/>
        <v>414.45207285867582</v>
      </c>
      <c r="G1433" s="1">
        <f t="shared" si="81"/>
        <v>462.94041495387836</v>
      </c>
    </row>
    <row r="1434" spans="3:7">
      <c r="C1434">
        <v>140.30000000000001</v>
      </c>
      <c r="D1434">
        <f t="shared" si="79"/>
        <v>6.0268765928313774</v>
      </c>
      <c r="E1434">
        <f t="shared" si="80"/>
        <v>6.1376090475879961</v>
      </c>
      <c r="F1434" s="1">
        <f t="shared" si="81"/>
        <v>414.41860775936016</v>
      </c>
      <c r="G1434" s="1">
        <f t="shared" si="81"/>
        <v>462.94536621495001</v>
      </c>
    </row>
    <row r="1435" spans="3:7">
      <c r="C1435">
        <v>140.4</v>
      </c>
      <c r="D1435">
        <f t="shared" si="79"/>
        <v>6.0267958304524258</v>
      </c>
      <c r="E1435">
        <f t="shared" si="80"/>
        <v>6.1376197351552451</v>
      </c>
      <c r="F1435" s="1">
        <f t="shared" si="81"/>
        <v>414.38513967821484</v>
      </c>
      <c r="G1435" s="1">
        <f t="shared" si="81"/>
        <v>462.9503140011239</v>
      </c>
    </row>
    <row r="1436" spans="3:7">
      <c r="C1436">
        <v>140.5</v>
      </c>
      <c r="D1436">
        <f t="shared" si="79"/>
        <v>6.0267150543763428</v>
      </c>
      <c r="E1436">
        <f t="shared" si="80"/>
        <v>6.1376304151129766</v>
      </c>
      <c r="F1436" s="1">
        <f t="shared" si="81"/>
        <v>414.3516686244929</v>
      </c>
      <c r="G1436" s="1">
        <f t="shared" si="81"/>
        <v>462.95525831731175</v>
      </c>
    </row>
    <row r="1437" spans="3:7">
      <c r="C1437">
        <v>140.6</v>
      </c>
      <c r="D1437">
        <f t="shared" si="79"/>
        <v>6.0266342646226176</v>
      </c>
      <c r="E1437">
        <f t="shared" si="80"/>
        <v>6.1376410874720184</v>
      </c>
      <c r="F1437" s="1">
        <f t="shared" si="81"/>
        <v>414.31819460742611</v>
      </c>
      <c r="G1437" s="1">
        <f t="shared" si="81"/>
        <v>462.96019916841402</v>
      </c>
    </row>
    <row r="1438" spans="3:7">
      <c r="C1438">
        <v>140.70000000000002</v>
      </c>
      <c r="D1438">
        <f t="shared" si="79"/>
        <v>6.0265534612106997</v>
      </c>
      <c r="E1438">
        <f t="shared" si="80"/>
        <v>6.1376517522431744</v>
      </c>
      <c r="F1438" s="1">
        <f t="shared" si="81"/>
        <v>414.28471763622713</v>
      </c>
      <c r="G1438" s="1">
        <f t="shared" si="81"/>
        <v>462.96513655932051</v>
      </c>
    </row>
    <row r="1439" spans="3:7">
      <c r="C1439">
        <v>140.80000000000001</v>
      </c>
      <c r="D1439">
        <f t="shared" si="79"/>
        <v>6.0264726441599965</v>
      </c>
      <c r="E1439">
        <f t="shared" si="80"/>
        <v>6.1376624094372287</v>
      </c>
      <c r="F1439" s="1">
        <f t="shared" si="81"/>
        <v>414.25123772008862</v>
      </c>
      <c r="G1439" s="1">
        <f t="shared" si="81"/>
        <v>462.97007049491214</v>
      </c>
    </row>
    <row r="1440" spans="3:7">
      <c r="C1440">
        <v>140.9</v>
      </c>
      <c r="D1440">
        <f t="shared" ref="D1440:D1503" si="82">($I$5*LN(C1440)+$I$6*C1440)+6.03369445217945</f>
        <v>6.0263918134898748</v>
      </c>
      <c r="E1440">
        <f t="shared" ref="E1440:E1503" si="83">($J$5*LN(C1440)+$J$6*C1440)+6.06345230278137</f>
        <v>6.1376730590649391</v>
      </c>
      <c r="F1440" s="1">
        <f t="shared" ref="F1440:G1503" si="84">EXP(D1440)</f>
        <v>414.21775486818387</v>
      </c>
      <c r="G1440" s="1">
        <f t="shared" si="84"/>
        <v>462.97500098005781</v>
      </c>
    </row>
    <row r="1441" spans="3:7">
      <c r="C1441">
        <v>141</v>
      </c>
      <c r="D1441">
        <f t="shared" si="82"/>
        <v>6.0263109692196606</v>
      </c>
      <c r="E1441">
        <f t="shared" si="83"/>
        <v>6.1376837011370418</v>
      </c>
      <c r="F1441" s="1">
        <f t="shared" si="84"/>
        <v>414.18426908966666</v>
      </c>
      <c r="G1441" s="1">
        <f t="shared" si="84"/>
        <v>462.97992801961686</v>
      </c>
    </row>
    <row r="1442" spans="3:7">
      <c r="C1442">
        <v>141.1</v>
      </c>
      <c r="D1442">
        <f t="shared" si="82"/>
        <v>6.026230111368637</v>
      </c>
      <c r="E1442">
        <f t="shared" si="83"/>
        <v>6.1376943356642508</v>
      </c>
      <c r="F1442" s="1">
        <f t="shared" si="84"/>
        <v>414.15078039367052</v>
      </c>
      <c r="G1442" s="1">
        <f t="shared" si="84"/>
        <v>462.98485161843865</v>
      </c>
    </row>
    <row r="1443" spans="3:7">
      <c r="C1443">
        <v>141.20000000000002</v>
      </c>
      <c r="D1443">
        <f t="shared" si="82"/>
        <v>6.0261492399560463</v>
      </c>
      <c r="E1443">
        <f t="shared" si="83"/>
        <v>6.1377049626572564</v>
      </c>
      <c r="F1443" s="1">
        <f t="shared" si="84"/>
        <v>414.11728878930955</v>
      </c>
      <c r="G1443" s="1">
        <f t="shared" si="84"/>
        <v>462.98977178136175</v>
      </c>
    </row>
    <row r="1444" spans="3:7">
      <c r="C1444">
        <v>141.30000000000001</v>
      </c>
      <c r="D1444">
        <f t="shared" si="82"/>
        <v>6.0260683550010929</v>
      </c>
      <c r="E1444">
        <f t="shared" si="83"/>
        <v>6.1377155821267264</v>
      </c>
      <c r="F1444" s="1">
        <f t="shared" si="84"/>
        <v>414.08379428567935</v>
      </c>
      <c r="G1444" s="1">
        <f t="shared" si="84"/>
        <v>462.99468851321461</v>
      </c>
    </row>
    <row r="1445" spans="3:7">
      <c r="C1445">
        <v>141.4</v>
      </c>
      <c r="D1445">
        <f t="shared" si="82"/>
        <v>6.0259874565229365</v>
      </c>
      <c r="E1445">
        <f t="shared" si="83"/>
        <v>6.1377261940833066</v>
      </c>
      <c r="F1445" s="1">
        <f t="shared" si="84"/>
        <v>414.05029689185477</v>
      </c>
      <c r="G1445" s="1">
        <f t="shared" si="84"/>
        <v>462.99960181881579</v>
      </c>
    </row>
    <row r="1446" spans="3:7">
      <c r="C1446">
        <v>141.5</v>
      </c>
      <c r="D1446">
        <f t="shared" si="82"/>
        <v>6.0259065445406987</v>
      </c>
      <c r="E1446">
        <f t="shared" si="83"/>
        <v>6.1377367985376186</v>
      </c>
      <c r="F1446" s="1">
        <f t="shared" si="84"/>
        <v>414.01679661689218</v>
      </c>
      <c r="G1446" s="1">
        <f t="shared" si="84"/>
        <v>463.00451170297299</v>
      </c>
    </row>
    <row r="1447" spans="3:7">
      <c r="C1447">
        <v>141.6</v>
      </c>
      <c r="D1447">
        <f t="shared" si="82"/>
        <v>6.0258256190734594</v>
      </c>
      <c r="E1447">
        <f t="shared" si="83"/>
        <v>6.1377473955002637</v>
      </c>
      <c r="F1447" s="1">
        <f t="shared" si="84"/>
        <v>413.98329346982825</v>
      </c>
      <c r="G1447" s="1">
        <f t="shared" si="84"/>
        <v>463.00941817048488</v>
      </c>
    </row>
    <row r="1448" spans="3:7">
      <c r="C1448">
        <v>141.70000000000002</v>
      </c>
      <c r="D1448">
        <f t="shared" si="82"/>
        <v>6.0257446801402592</v>
      </c>
      <c r="E1448">
        <f t="shared" si="83"/>
        <v>6.1377579849818193</v>
      </c>
      <c r="F1448" s="1">
        <f t="shared" si="84"/>
        <v>413.94978745968075</v>
      </c>
      <c r="G1448" s="1">
        <f t="shared" si="84"/>
        <v>463.01432122613903</v>
      </c>
    </row>
    <row r="1449" spans="3:7">
      <c r="C1449">
        <v>141.80000000000001</v>
      </c>
      <c r="D1449">
        <f t="shared" si="82"/>
        <v>6.0256637277600964</v>
      </c>
      <c r="E1449">
        <f t="shared" si="83"/>
        <v>6.1377685669928397</v>
      </c>
      <c r="F1449" s="1">
        <f t="shared" si="84"/>
        <v>413.91627859544747</v>
      </c>
      <c r="G1449" s="1">
        <f t="shared" si="84"/>
        <v>463.0192208747128</v>
      </c>
    </row>
    <row r="1450" spans="3:7">
      <c r="C1450">
        <v>141.9</v>
      </c>
      <c r="D1450">
        <f t="shared" si="82"/>
        <v>6.0255827619519318</v>
      </c>
      <c r="E1450">
        <f t="shared" si="83"/>
        <v>6.1377791415438594</v>
      </c>
      <c r="F1450" s="1">
        <f t="shared" si="84"/>
        <v>413.88276688610807</v>
      </c>
      <c r="G1450" s="1">
        <f t="shared" si="84"/>
        <v>463.02411712097484</v>
      </c>
    </row>
    <row r="1451" spans="3:7">
      <c r="C1451">
        <v>142</v>
      </c>
      <c r="D1451">
        <f t="shared" si="82"/>
        <v>6.0255017827346844</v>
      </c>
      <c r="E1451">
        <f t="shared" si="83"/>
        <v>6.1377897086453883</v>
      </c>
      <c r="F1451" s="1">
        <f t="shared" si="84"/>
        <v>413.84925234062263</v>
      </c>
      <c r="G1451" s="1">
        <f t="shared" si="84"/>
        <v>463.02900996968236</v>
      </c>
    </row>
    <row r="1452" spans="3:7">
      <c r="C1452">
        <v>142.1</v>
      </c>
      <c r="D1452">
        <f t="shared" si="82"/>
        <v>6.0254207901272325</v>
      </c>
      <c r="E1452">
        <f t="shared" si="83"/>
        <v>6.1378002683079158</v>
      </c>
      <c r="F1452" s="1">
        <f t="shared" si="84"/>
        <v>413.81573496793158</v>
      </c>
      <c r="G1452" s="1">
        <f t="shared" si="84"/>
        <v>463.03389942558351</v>
      </c>
    </row>
    <row r="1453" spans="3:7">
      <c r="C1453">
        <v>142.20000000000002</v>
      </c>
      <c r="D1453">
        <f t="shared" si="82"/>
        <v>6.0253397841484171</v>
      </c>
      <c r="E1453">
        <f t="shared" si="83"/>
        <v>6.1378108205419064</v>
      </c>
      <c r="F1453" s="1">
        <f t="shared" si="84"/>
        <v>413.78221477695752</v>
      </c>
      <c r="G1453" s="1">
        <f t="shared" si="84"/>
        <v>463.03878549341528</v>
      </c>
    </row>
    <row r="1454" spans="3:7">
      <c r="C1454">
        <v>142.30000000000001</v>
      </c>
      <c r="D1454">
        <f t="shared" si="82"/>
        <v>6.0252587648170364</v>
      </c>
      <c r="E1454">
        <f t="shared" si="83"/>
        <v>6.1378213653578069</v>
      </c>
      <c r="F1454" s="1">
        <f t="shared" si="84"/>
        <v>413.74869177660298</v>
      </c>
      <c r="G1454" s="1">
        <f t="shared" si="84"/>
        <v>463.04366817790651</v>
      </c>
    </row>
    <row r="1455" spans="3:7">
      <c r="C1455">
        <v>142.4</v>
      </c>
      <c r="D1455">
        <f t="shared" si="82"/>
        <v>6.0251777321518523</v>
      </c>
      <c r="E1455">
        <f t="shared" si="83"/>
        <v>6.1378319027660373</v>
      </c>
      <c r="F1455" s="1">
        <f t="shared" si="84"/>
        <v>413.71516597575271</v>
      </c>
      <c r="G1455" s="1">
        <f t="shared" si="84"/>
        <v>463.0485474837742</v>
      </c>
    </row>
    <row r="1456" spans="3:7">
      <c r="C1456">
        <v>142.5</v>
      </c>
      <c r="D1456">
        <f t="shared" si="82"/>
        <v>6.0250966861715849</v>
      </c>
      <c r="E1456">
        <f t="shared" si="83"/>
        <v>6.137842432777</v>
      </c>
      <c r="F1456" s="1">
        <f t="shared" si="84"/>
        <v>413.68163738327189</v>
      </c>
      <c r="G1456" s="1">
        <f t="shared" si="84"/>
        <v>463.05342341572725</v>
      </c>
    </row>
    <row r="1457" spans="3:7">
      <c r="C1457">
        <v>142.6</v>
      </c>
      <c r="D1457">
        <f t="shared" si="82"/>
        <v>6.0250156268949153</v>
      </c>
      <c r="E1457">
        <f t="shared" si="83"/>
        <v>6.1378529554010726</v>
      </c>
      <c r="F1457" s="1">
        <f t="shared" si="84"/>
        <v>413.64810600800701</v>
      </c>
      <c r="G1457" s="1">
        <f t="shared" si="84"/>
        <v>463.05829597846338</v>
      </c>
    </row>
    <row r="1458" spans="3:7">
      <c r="C1458">
        <v>142.70000000000002</v>
      </c>
      <c r="D1458">
        <f t="shared" si="82"/>
        <v>6.0249345543404855</v>
      </c>
      <c r="E1458">
        <f t="shared" si="83"/>
        <v>6.137863470648611</v>
      </c>
      <c r="F1458" s="1">
        <f t="shared" si="84"/>
        <v>413.61457185878584</v>
      </c>
      <c r="G1458" s="1">
        <f t="shared" si="84"/>
        <v>463.06316517667074</v>
      </c>
    </row>
    <row r="1459" spans="3:7">
      <c r="C1459">
        <v>142.80000000000001</v>
      </c>
      <c r="D1459">
        <f t="shared" si="82"/>
        <v>6.0248534685268984</v>
      </c>
      <c r="E1459">
        <f t="shared" si="83"/>
        <v>6.1378739785299521</v>
      </c>
      <c r="F1459" s="1">
        <f t="shared" si="84"/>
        <v>413.58103494441752</v>
      </c>
      <c r="G1459" s="1">
        <f t="shared" si="84"/>
        <v>463.06803101502857</v>
      </c>
    </row>
    <row r="1460" spans="3:7">
      <c r="C1460">
        <v>142.9</v>
      </c>
      <c r="D1460">
        <f t="shared" si="82"/>
        <v>6.0247723694727169</v>
      </c>
      <c r="E1460">
        <f t="shared" si="83"/>
        <v>6.1378844790554066</v>
      </c>
      <c r="F1460" s="1">
        <f t="shared" si="84"/>
        <v>413.54749527369228</v>
      </c>
      <c r="G1460" s="1">
        <f t="shared" si="84"/>
        <v>463.07289349820468</v>
      </c>
    </row>
    <row r="1461" spans="3:7">
      <c r="C1461">
        <v>143</v>
      </c>
      <c r="D1461">
        <f t="shared" si="82"/>
        <v>6.0246912571964675</v>
      </c>
      <c r="E1461">
        <f t="shared" si="83"/>
        <v>6.1378949722352685</v>
      </c>
      <c r="F1461" s="1">
        <f t="shared" si="84"/>
        <v>413.51395285538274</v>
      </c>
      <c r="G1461" s="1">
        <f t="shared" si="84"/>
        <v>463.07775263085915</v>
      </c>
    </row>
    <row r="1462" spans="3:7">
      <c r="C1462">
        <v>143.1</v>
      </c>
      <c r="D1462">
        <f t="shared" si="82"/>
        <v>6.024610131716635</v>
      </c>
      <c r="E1462">
        <f t="shared" si="83"/>
        <v>6.137905458079806</v>
      </c>
      <c r="F1462" s="1">
        <f t="shared" si="84"/>
        <v>413.48040769824178</v>
      </c>
      <c r="G1462" s="1">
        <f t="shared" si="84"/>
        <v>463.08260841764053</v>
      </c>
    </row>
    <row r="1463" spans="3:7">
      <c r="C1463">
        <v>143.20000000000002</v>
      </c>
      <c r="D1463">
        <f t="shared" si="82"/>
        <v>6.0245289930516668</v>
      </c>
      <c r="E1463">
        <f t="shared" si="83"/>
        <v>6.1379159365992679</v>
      </c>
      <c r="F1463" s="1">
        <f t="shared" si="84"/>
        <v>413.44685981100446</v>
      </c>
      <c r="G1463" s="1">
        <f t="shared" si="84"/>
        <v>463.08746086318848</v>
      </c>
    </row>
    <row r="1464" spans="3:7">
      <c r="C1464">
        <v>143.30000000000001</v>
      </c>
      <c r="D1464">
        <f t="shared" si="82"/>
        <v>6.0244478412199713</v>
      </c>
      <c r="E1464">
        <f t="shared" si="83"/>
        <v>6.1379264078038815</v>
      </c>
      <c r="F1464" s="1">
        <f t="shared" si="84"/>
        <v>413.41330920238715</v>
      </c>
      <c r="G1464" s="1">
        <f t="shared" si="84"/>
        <v>463.09230997213314</v>
      </c>
    </row>
    <row r="1465" spans="3:7">
      <c r="C1465">
        <v>143.4</v>
      </c>
      <c r="D1465">
        <f t="shared" si="82"/>
        <v>6.0243666762399188</v>
      </c>
      <c r="E1465">
        <f t="shared" si="83"/>
        <v>6.137936871703852</v>
      </c>
      <c r="F1465" s="1">
        <f t="shared" si="84"/>
        <v>413.37975588108804</v>
      </c>
      <c r="G1465" s="1">
        <f t="shared" si="84"/>
        <v>463.09715574909461</v>
      </c>
    </row>
    <row r="1466" spans="3:7">
      <c r="C1466">
        <v>143.5</v>
      </c>
      <c r="D1466">
        <f t="shared" si="82"/>
        <v>6.0242854981298413</v>
      </c>
      <c r="E1466">
        <f t="shared" si="83"/>
        <v>6.1379473283093651</v>
      </c>
      <c r="F1466" s="1">
        <f t="shared" si="84"/>
        <v>413.34619985578706</v>
      </c>
      <c r="G1466" s="1">
        <f t="shared" si="84"/>
        <v>463.10199819868421</v>
      </c>
    </row>
    <row r="1467" spans="3:7">
      <c r="C1467">
        <v>143.6</v>
      </c>
      <c r="D1467">
        <f t="shared" si="82"/>
        <v>6.0242043069080315</v>
      </c>
      <c r="E1467">
        <f t="shared" si="83"/>
        <v>6.1379577776305814</v>
      </c>
      <c r="F1467" s="1">
        <f t="shared" si="84"/>
        <v>413.31264113514555</v>
      </c>
      <c r="G1467" s="1">
        <f t="shared" si="84"/>
        <v>463.10683732550206</v>
      </c>
    </row>
    <row r="1468" spans="3:7">
      <c r="C1468">
        <v>143.70000000000002</v>
      </c>
      <c r="D1468">
        <f t="shared" si="82"/>
        <v>6.0241231025927444</v>
      </c>
      <c r="E1468">
        <f t="shared" si="83"/>
        <v>6.1379682196776439</v>
      </c>
      <c r="F1468" s="1">
        <f t="shared" si="84"/>
        <v>413.27907972780667</v>
      </c>
      <c r="G1468" s="1">
        <f t="shared" si="84"/>
        <v>463.11167313414023</v>
      </c>
    </row>
    <row r="1469" spans="3:7">
      <c r="C1469">
        <v>143.80000000000001</v>
      </c>
      <c r="D1469">
        <f t="shared" si="82"/>
        <v>6.0240418852021973</v>
      </c>
      <c r="E1469">
        <f t="shared" si="83"/>
        <v>6.1379786544606736</v>
      </c>
      <c r="F1469" s="1">
        <f t="shared" si="84"/>
        <v>413.24551564239562</v>
      </c>
      <c r="G1469" s="1">
        <f t="shared" si="84"/>
        <v>463.11650562918089</v>
      </c>
    </row>
    <row r="1470" spans="3:7">
      <c r="C1470">
        <v>143.9</v>
      </c>
      <c r="D1470">
        <f t="shared" si="82"/>
        <v>6.0239606547545694</v>
      </c>
      <c r="E1470">
        <f t="shared" si="83"/>
        <v>6.1379890819897698</v>
      </c>
      <c r="F1470" s="1">
        <f t="shared" si="84"/>
        <v>413.2119488875195</v>
      </c>
      <c r="G1470" s="1">
        <f t="shared" si="84"/>
        <v>463.12133481519646</v>
      </c>
    </row>
    <row r="1471" spans="3:7">
      <c r="C1471">
        <v>144</v>
      </c>
      <c r="D1471">
        <f t="shared" si="82"/>
        <v>6.0238794112680019</v>
      </c>
      <c r="E1471">
        <f t="shared" si="83"/>
        <v>6.1379995022750098</v>
      </c>
      <c r="F1471" s="1">
        <f t="shared" si="84"/>
        <v>413.17837947176719</v>
      </c>
      <c r="G1471" s="1">
        <f t="shared" si="84"/>
        <v>463.12616069674942</v>
      </c>
    </row>
    <row r="1472" spans="3:7">
      <c r="C1472">
        <v>144.1</v>
      </c>
      <c r="D1472">
        <f t="shared" si="82"/>
        <v>6.0237981547605974</v>
      </c>
      <c r="E1472">
        <f t="shared" si="83"/>
        <v>6.1380099153264513</v>
      </c>
      <c r="F1472" s="1">
        <f t="shared" si="84"/>
        <v>413.14480740370925</v>
      </c>
      <c r="G1472" s="1">
        <f t="shared" si="84"/>
        <v>463.13098327839356</v>
      </c>
    </row>
    <row r="1473" spans="3:7">
      <c r="C1473">
        <v>144.20000000000002</v>
      </c>
      <c r="D1473">
        <f t="shared" si="82"/>
        <v>6.0237168852504226</v>
      </c>
      <c r="E1473">
        <f t="shared" si="83"/>
        <v>6.1380203211541327</v>
      </c>
      <c r="F1473" s="1">
        <f t="shared" si="84"/>
        <v>413.11123269189892</v>
      </c>
      <c r="G1473" s="1">
        <f t="shared" si="84"/>
        <v>463.13580256467372</v>
      </c>
    </row>
    <row r="1474" spans="3:7">
      <c r="C1474">
        <v>144.30000000000001</v>
      </c>
      <c r="D1474">
        <f t="shared" si="82"/>
        <v>6.0236356027555056</v>
      </c>
      <c r="E1474">
        <f t="shared" si="83"/>
        <v>6.138030719768067</v>
      </c>
      <c r="F1474" s="1">
        <f t="shared" si="84"/>
        <v>413.07765534487123</v>
      </c>
      <c r="G1474" s="1">
        <f t="shared" si="84"/>
        <v>463.14061856012353</v>
      </c>
    </row>
    <row r="1475" spans="3:7">
      <c r="C1475">
        <v>144.4</v>
      </c>
      <c r="D1475">
        <f t="shared" si="82"/>
        <v>6.0235543072938356</v>
      </c>
      <c r="E1475">
        <f t="shared" si="83"/>
        <v>6.1380411111782509</v>
      </c>
      <c r="F1475" s="1">
        <f t="shared" si="84"/>
        <v>413.04407537114264</v>
      </c>
      <c r="G1475" s="1">
        <f t="shared" si="84"/>
        <v>463.14543126926918</v>
      </c>
    </row>
    <row r="1476" spans="3:7">
      <c r="C1476">
        <v>144.5</v>
      </c>
      <c r="D1476">
        <f t="shared" si="82"/>
        <v>6.0234729988833671</v>
      </c>
      <c r="E1476">
        <f t="shared" si="83"/>
        <v>6.1380514953946568</v>
      </c>
      <c r="F1476" s="1">
        <f t="shared" si="84"/>
        <v>413.01049277921288</v>
      </c>
      <c r="G1476" s="1">
        <f t="shared" si="84"/>
        <v>463.15024069662593</v>
      </c>
    </row>
    <row r="1477" spans="3:7">
      <c r="C1477">
        <v>144.6</v>
      </c>
      <c r="D1477">
        <f t="shared" si="82"/>
        <v>6.0233916775420155</v>
      </c>
      <c r="E1477">
        <f t="shared" si="83"/>
        <v>6.1380618724272393</v>
      </c>
      <c r="F1477" s="1">
        <f t="shared" si="84"/>
        <v>412.97690757756317</v>
      </c>
      <c r="G1477" s="1">
        <f t="shared" si="84"/>
        <v>463.155046846701</v>
      </c>
    </row>
    <row r="1478" spans="3:7">
      <c r="C1478">
        <v>144.70000000000002</v>
      </c>
      <c r="D1478">
        <f t="shared" si="82"/>
        <v>6.0233103432876609</v>
      </c>
      <c r="E1478">
        <f t="shared" si="83"/>
        <v>6.1380722422859311</v>
      </c>
      <c r="F1478" s="1">
        <f t="shared" si="84"/>
        <v>412.9433197746576</v>
      </c>
      <c r="G1478" s="1">
        <f t="shared" si="84"/>
        <v>463.15984972399167</v>
      </c>
    </row>
    <row r="1479" spans="3:7">
      <c r="C1479">
        <v>144.80000000000001</v>
      </c>
      <c r="D1479">
        <f t="shared" si="82"/>
        <v>6.023228996138144</v>
      </c>
      <c r="E1479">
        <f t="shared" si="83"/>
        <v>6.1380826049806441</v>
      </c>
      <c r="F1479" s="1">
        <f t="shared" si="84"/>
        <v>412.9097293789419</v>
      </c>
      <c r="G1479" s="1">
        <f t="shared" si="84"/>
        <v>463.16464933298607</v>
      </c>
    </row>
    <row r="1480" spans="3:7">
      <c r="C1480">
        <v>144.9</v>
      </c>
      <c r="D1480">
        <f t="shared" si="82"/>
        <v>6.0231476361112692</v>
      </c>
      <c r="E1480">
        <f t="shared" si="83"/>
        <v>6.1380929605212691</v>
      </c>
      <c r="F1480" s="1">
        <f t="shared" si="84"/>
        <v>412.87613639884415</v>
      </c>
      <c r="G1480" s="1">
        <f t="shared" si="84"/>
        <v>463.16944567816267</v>
      </c>
    </row>
    <row r="1481" spans="3:7">
      <c r="C1481">
        <v>145</v>
      </c>
      <c r="D1481">
        <f t="shared" si="82"/>
        <v>6.0230662632248055</v>
      </c>
      <c r="E1481">
        <f t="shared" si="83"/>
        <v>6.1381033089176782</v>
      </c>
      <c r="F1481" s="1">
        <f t="shared" si="84"/>
        <v>412.84254084277563</v>
      </c>
      <c r="G1481" s="1">
        <f t="shared" si="84"/>
        <v>463.17423876399147</v>
      </c>
    </row>
    <row r="1482" spans="3:7">
      <c r="C1482">
        <v>145.1</v>
      </c>
      <c r="D1482">
        <f t="shared" si="82"/>
        <v>6.0229848774964836</v>
      </c>
      <c r="E1482">
        <f t="shared" si="83"/>
        <v>6.1381136501797213</v>
      </c>
      <c r="F1482" s="1">
        <f t="shared" si="84"/>
        <v>412.80894271912928</v>
      </c>
      <c r="G1482" s="1">
        <f t="shared" si="84"/>
        <v>463.17902859493256</v>
      </c>
    </row>
    <row r="1483" spans="3:7">
      <c r="C1483">
        <v>145.20000000000002</v>
      </c>
      <c r="D1483">
        <f t="shared" si="82"/>
        <v>6.0229034789439986</v>
      </c>
      <c r="E1483">
        <f t="shared" si="83"/>
        <v>6.1381239843172297</v>
      </c>
      <c r="F1483" s="1">
        <f t="shared" si="84"/>
        <v>412.77534203628113</v>
      </c>
      <c r="G1483" s="1">
        <f t="shared" si="84"/>
        <v>463.18381517543759</v>
      </c>
    </row>
    <row r="1484" spans="3:7">
      <c r="C1484">
        <v>145.30000000000001</v>
      </c>
      <c r="D1484">
        <f t="shared" si="82"/>
        <v>6.0228220675850084</v>
      </c>
      <c r="E1484">
        <f t="shared" si="83"/>
        <v>6.1381343113400133</v>
      </c>
      <c r="F1484" s="1">
        <f t="shared" si="84"/>
        <v>412.74173880258934</v>
      </c>
      <c r="G1484" s="1">
        <f t="shared" si="84"/>
        <v>463.18859850994869</v>
      </c>
    </row>
    <row r="1485" spans="3:7">
      <c r="C1485">
        <v>145.4</v>
      </c>
      <c r="D1485">
        <f t="shared" si="82"/>
        <v>6.0227406434371344</v>
      </c>
      <c r="E1485">
        <f t="shared" si="83"/>
        <v>6.1381446312578607</v>
      </c>
      <c r="F1485" s="1">
        <f t="shared" si="84"/>
        <v>412.70813302639471</v>
      </c>
      <c r="G1485" s="1">
        <f t="shared" si="84"/>
        <v>463.19337860289818</v>
      </c>
    </row>
    <row r="1486" spans="3:7">
      <c r="C1486">
        <v>145.5</v>
      </c>
      <c r="D1486">
        <f t="shared" si="82"/>
        <v>6.0226592065179618</v>
      </c>
      <c r="E1486">
        <f t="shared" si="83"/>
        <v>6.1381549440805427</v>
      </c>
      <c r="F1486" s="1">
        <f t="shared" si="84"/>
        <v>412.67452471602076</v>
      </c>
      <c r="G1486" s="1">
        <f t="shared" si="84"/>
        <v>463.19815545871063</v>
      </c>
    </row>
    <row r="1487" spans="3:7">
      <c r="C1487">
        <v>145.6</v>
      </c>
      <c r="D1487">
        <f t="shared" si="82"/>
        <v>6.02257775684504</v>
      </c>
      <c r="E1487">
        <f t="shared" si="83"/>
        <v>6.1381652498178081</v>
      </c>
      <c r="F1487" s="1">
        <f t="shared" si="84"/>
        <v>412.6409138797739</v>
      </c>
      <c r="G1487" s="1">
        <f t="shared" si="84"/>
        <v>463.20292908180039</v>
      </c>
    </row>
    <row r="1488" spans="3:7">
      <c r="C1488">
        <v>145.70000000000002</v>
      </c>
      <c r="D1488">
        <f t="shared" si="82"/>
        <v>6.0224962944358813</v>
      </c>
      <c r="E1488">
        <f t="shared" si="83"/>
        <v>6.1381755484793867</v>
      </c>
      <c r="F1488" s="1">
        <f t="shared" si="84"/>
        <v>412.60730052594278</v>
      </c>
      <c r="G1488" s="1">
        <f t="shared" si="84"/>
        <v>463.20769947657351</v>
      </c>
    </row>
    <row r="1489" spans="3:7">
      <c r="C1489">
        <v>145.80000000000001</v>
      </c>
      <c r="D1489">
        <f t="shared" si="82"/>
        <v>6.0224148193079632</v>
      </c>
      <c r="E1489">
        <f t="shared" si="83"/>
        <v>6.1381858400749882</v>
      </c>
      <c r="F1489" s="1">
        <f t="shared" si="84"/>
        <v>412.57368466279945</v>
      </c>
      <c r="G1489" s="1">
        <f t="shared" si="84"/>
        <v>463.21246664742688</v>
      </c>
    </row>
    <row r="1490" spans="3:7">
      <c r="C1490">
        <v>145.9</v>
      </c>
      <c r="D1490">
        <f t="shared" si="82"/>
        <v>6.022333331478726</v>
      </c>
      <c r="E1490">
        <f t="shared" si="83"/>
        <v>6.1381961246143009</v>
      </c>
      <c r="F1490" s="1">
        <f t="shared" si="84"/>
        <v>412.54006629859822</v>
      </c>
      <c r="G1490" s="1">
        <f t="shared" si="84"/>
        <v>463.21723059874773</v>
      </c>
    </row>
    <row r="1491" spans="3:7">
      <c r="C1491">
        <v>146</v>
      </c>
      <c r="D1491">
        <f t="shared" si="82"/>
        <v>6.0222518309655753</v>
      </c>
      <c r="E1491">
        <f t="shared" si="83"/>
        <v>6.1382064021069951</v>
      </c>
      <c r="F1491" s="1">
        <f t="shared" si="84"/>
        <v>412.50644544157683</v>
      </c>
      <c r="G1491" s="1">
        <f t="shared" si="84"/>
        <v>463.22199133491517</v>
      </c>
    </row>
    <row r="1492" spans="3:7">
      <c r="C1492">
        <v>146.1</v>
      </c>
      <c r="D1492">
        <f t="shared" si="82"/>
        <v>6.0221703177858794</v>
      </c>
      <c r="E1492">
        <f t="shared" si="83"/>
        <v>6.1382166725627192</v>
      </c>
      <c r="F1492" s="1">
        <f t="shared" si="84"/>
        <v>412.47282209995524</v>
      </c>
      <c r="G1492" s="1">
        <f t="shared" si="84"/>
        <v>463.22674886029858</v>
      </c>
    </row>
    <row r="1493" spans="3:7">
      <c r="C1493">
        <v>146.20000000000002</v>
      </c>
      <c r="D1493">
        <f t="shared" si="82"/>
        <v>6.022088791956973</v>
      </c>
      <c r="E1493">
        <f t="shared" si="83"/>
        <v>6.1382269359911046</v>
      </c>
      <c r="F1493" s="1">
        <f t="shared" si="84"/>
        <v>412.43919628193709</v>
      </c>
      <c r="G1493" s="1">
        <f t="shared" si="84"/>
        <v>463.23150317925945</v>
      </c>
    </row>
    <row r="1494" spans="3:7">
      <c r="C1494">
        <v>146.30000000000001</v>
      </c>
      <c r="D1494">
        <f t="shared" si="82"/>
        <v>6.0220072534961542</v>
      </c>
      <c r="E1494">
        <f t="shared" si="83"/>
        <v>6.1382371924017605</v>
      </c>
      <c r="F1494" s="1">
        <f t="shared" si="84"/>
        <v>412.40556799570891</v>
      </c>
      <c r="G1494" s="1">
        <f t="shared" si="84"/>
        <v>463.23625429614947</v>
      </c>
    </row>
    <row r="1495" spans="3:7">
      <c r="C1495">
        <v>146.4</v>
      </c>
      <c r="D1495">
        <f t="shared" si="82"/>
        <v>6.0219257024206847</v>
      </c>
      <c r="E1495">
        <f t="shared" si="83"/>
        <v>6.1382474418042774</v>
      </c>
      <c r="F1495" s="1">
        <f t="shared" si="84"/>
        <v>412.37193724943967</v>
      </c>
      <c r="G1495" s="1">
        <f t="shared" si="84"/>
        <v>463.24100221531182</v>
      </c>
    </row>
    <row r="1496" spans="3:7">
      <c r="C1496">
        <v>146.5</v>
      </c>
      <c r="D1496">
        <f t="shared" si="82"/>
        <v>6.0218441387477926</v>
      </c>
      <c r="E1496">
        <f t="shared" si="83"/>
        <v>6.1382576842082264</v>
      </c>
      <c r="F1496" s="1">
        <f t="shared" si="84"/>
        <v>412.33830405128219</v>
      </c>
      <c r="G1496" s="1">
        <f t="shared" si="84"/>
        <v>463.24574694108088</v>
      </c>
    </row>
    <row r="1497" spans="3:7">
      <c r="C1497">
        <v>146.6</v>
      </c>
      <c r="D1497">
        <f t="shared" si="82"/>
        <v>6.0217625624946685</v>
      </c>
      <c r="E1497">
        <f t="shared" si="83"/>
        <v>6.138267919623158</v>
      </c>
      <c r="F1497" s="1">
        <f t="shared" si="84"/>
        <v>412.30466840937163</v>
      </c>
      <c r="G1497" s="1">
        <f t="shared" si="84"/>
        <v>463.25048847778191</v>
      </c>
    </row>
    <row r="1498" spans="3:7">
      <c r="C1498">
        <v>146.70000000000002</v>
      </c>
      <c r="D1498">
        <f t="shared" si="82"/>
        <v>6.0216809736784711</v>
      </c>
      <c r="E1498">
        <f t="shared" si="83"/>
        <v>6.1382781480586033</v>
      </c>
      <c r="F1498" s="1">
        <f t="shared" si="84"/>
        <v>412.27103033182755</v>
      </c>
      <c r="G1498" s="1">
        <f t="shared" si="84"/>
        <v>463.25522682973121</v>
      </c>
    </row>
    <row r="1499" spans="3:7">
      <c r="C1499">
        <v>146.80000000000001</v>
      </c>
      <c r="D1499">
        <f t="shared" si="82"/>
        <v>6.021599372316321</v>
      </c>
      <c r="E1499">
        <f t="shared" si="83"/>
        <v>6.1382883695240755</v>
      </c>
      <c r="F1499" s="1">
        <f t="shared" si="84"/>
        <v>412.23738982675167</v>
      </c>
      <c r="G1499" s="1">
        <f t="shared" si="84"/>
        <v>463.25996200123723</v>
      </c>
    </row>
    <row r="1500" spans="3:7">
      <c r="C1500">
        <v>146.9</v>
      </c>
      <c r="D1500">
        <f t="shared" si="82"/>
        <v>6.0215177584253059</v>
      </c>
      <c r="E1500">
        <f t="shared" si="83"/>
        <v>6.1382985840290667</v>
      </c>
      <c r="F1500" s="1">
        <f t="shared" si="84"/>
        <v>412.20374690222962</v>
      </c>
      <c r="G1500" s="1">
        <f t="shared" si="84"/>
        <v>463.26469399659874</v>
      </c>
    </row>
    <row r="1501" spans="3:7">
      <c r="C1501">
        <v>147</v>
      </c>
      <c r="D1501">
        <f t="shared" si="82"/>
        <v>6.0214361320224761</v>
      </c>
      <c r="E1501">
        <f t="shared" si="83"/>
        <v>6.138308791583051</v>
      </c>
      <c r="F1501" s="1">
        <f t="shared" si="84"/>
        <v>412.17010156632961</v>
      </c>
      <c r="G1501" s="1">
        <f t="shared" si="84"/>
        <v>463.26942282010657</v>
      </c>
    </row>
    <row r="1502" spans="3:7">
      <c r="C1502">
        <v>147.1</v>
      </c>
      <c r="D1502">
        <f t="shared" si="82"/>
        <v>6.0213544931248499</v>
      </c>
      <c r="E1502">
        <f t="shared" si="83"/>
        <v>6.1383189921954804</v>
      </c>
      <c r="F1502" s="1">
        <f t="shared" si="84"/>
        <v>412.13645382710411</v>
      </c>
      <c r="G1502" s="1">
        <f t="shared" si="84"/>
        <v>463.27414847604138</v>
      </c>
    </row>
    <row r="1503" spans="3:7">
      <c r="C1503">
        <v>147.20000000000002</v>
      </c>
      <c r="D1503">
        <f t="shared" si="82"/>
        <v>6.0212728417494086</v>
      </c>
      <c r="E1503">
        <f t="shared" si="83"/>
        <v>6.1383291858757909</v>
      </c>
      <c r="F1503" s="1">
        <f t="shared" si="84"/>
        <v>412.10280369258817</v>
      </c>
      <c r="G1503" s="1">
        <f t="shared" si="84"/>
        <v>463.27887096867687</v>
      </c>
    </row>
    <row r="1504" spans="3:7">
      <c r="C1504">
        <v>147.30000000000001</v>
      </c>
      <c r="D1504">
        <f t="shared" ref="D1504:D1567" si="85">($I$5*LN(C1504)+$I$6*C1504)+6.03369445217945</f>
        <v>6.021191177913102</v>
      </c>
      <c r="E1504">
        <f t="shared" ref="E1504:E1567" si="86">($J$5*LN(C1504)+$J$6*C1504)+6.06345230278137</f>
        <v>6.1383393726333981</v>
      </c>
      <c r="F1504" s="1">
        <f t="shared" ref="F1504:G1567" si="87">EXP(D1504)</f>
        <v>412.06915117080166</v>
      </c>
      <c r="G1504" s="1">
        <f t="shared" si="87"/>
        <v>463.28359030227728</v>
      </c>
    </row>
    <row r="1505" spans="3:7">
      <c r="C1505">
        <v>147.4</v>
      </c>
      <c r="D1505">
        <f t="shared" si="85"/>
        <v>6.0211095016328411</v>
      </c>
      <c r="E1505">
        <f t="shared" si="86"/>
        <v>6.1383495524776981</v>
      </c>
      <c r="F1505" s="1">
        <f t="shared" si="87"/>
        <v>412.03549626974603</v>
      </c>
      <c r="G1505" s="1">
        <f t="shared" si="87"/>
        <v>463.28830648109823</v>
      </c>
    </row>
    <row r="1506" spans="3:7">
      <c r="C1506">
        <v>147.5</v>
      </c>
      <c r="D1506">
        <f t="shared" si="85"/>
        <v>6.0210278129255066</v>
      </c>
      <c r="E1506">
        <f t="shared" si="86"/>
        <v>6.1383597254180673</v>
      </c>
      <c r="F1506" s="1">
        <f t="shared" si="87"/>
        <v>412.00183899740807</v>
      </c>
      <c r="G1506" s="1">
        <f t="shared" si="87"/>
        <v>463.2930195093864</v>
      </c>
    </row>
    <row r="1507" spans="3:7">
      <c r="C1507">
        <v>147.6</v>
      </c>
      <c r="D1507">
        <f t="shared" si="85"/>
        <v>6.0209461118079419</v>
      </c>
      <c r="E1507">
        <f t="shared" si="86"/>
        <v>6.1383698914638654</v>
      </c>
      <c r="F1507" s="1">
        <f t="shared" si="87"/>
        <v>411.96817936175694</v>
      </c>
      <c r="G1507" s="1">
        <f t="shared" si="87"/>
        <v>463.2977293913811</v>
      </c>
    </row>
    <row r="1508" spans="3:7">
      <c r="C1508">
        <v>147.70000000000002</v>
      </c>
      <c r="D1508">
        <f t="shared" si="85"/>
        <v>6.0208643982969576</v>
      </c>
      <c r="E1508">
        <f t="shared" si="86"/>
        <v>6.1383800506244297</v>
      </c>
      <c r="F1508" s="1">
        <f t="shared" si="87"/>
        <v>411.93451737074594</v>
      </c>
      <c r="G1508" s="1">
        <f t="shared" si="87"/>
        <v>463.30243613131131</v>
      </c>
    </row>
    <row r="1509" spans="3:7">
      <c r="C1509">
        <v>147.80000000000001</v>
      </c>
      <c r="D1509">
        <f t="shared" si="85"/>
        <v>6.0207826724093305</v>
      </c>
      <c r="E1509">
        <f t="shared" si="86"/>
        <v>6.1383902029090809</v>
      </c>
      <c r="F1509" s="1">
        <f t="shared" si="87"/>
        <v>411.90085303231228</v>
      </c>
      <c r="G1509" s="1">
        <f t="shared" si="87"/>
        <v>463.30713973339857</v>
      </c>
    </row>
    <row r="1510" spans="3:7">
      <c r="C1510">
        <v>147.9</v>
      </c>
      <c r="D1510">
        <f t="shared" si="85"/>
        <v>6.0207009341618027</v>
      </c>
      <c r="E1510">
        <f t="shared" si="86"/>
        <v>6.1384003483271208</v>
      </c>
      <c r="F1510" s="1">
        <f t="shared" si="87"/>
        <v>411.8671863543766</v>
      </c>
      <c r="G1510" s="1">
        <f t="shared" si="87"/>
        <v>463.31184020185611</v>
      </c>
    </row>
    <row r="1511" spans="3:7">
      <c r="C1511">
        <v>148</v>
      </c>
      <c r="D1511">
        <f t="shared" si="85"/>
        <v>6.0206191835710809</v>
      </c>
      <c r="E1511">
        <f t="shared" si="86"/>
        <v>6.1384104868878318</v>
      </c>
      <c r="F1511" s="1">
        <f t="shared" si="87"/>
        <v>411.83351734484268</v>
      </c>
      <c r="G1511" s="1">
        <f t="shared" si="87"/>
        <v>463.31653754088819</v>
      </c>
    </row>
    <row r="1512" spans="3:7">
      <c r="C1512">
        <v>148.1</v>
      </c>
      <c r="D1512">
        <f t="shared" si="85"/>
        <v>6.0205374206538416</v>
      </c>
      <c r="E1512">
        <f t="shared" si="86"/>
        <v>6.1384206186004757</v>
      </c>
      <c r="F1512" s="1">
        <f t="shared" si="87"/>
        <v>411.79984601159958</v>
      </c>
      <c r="G1512" s="1">
        <f t="shared" si="87"/>
        <v>463.32123175468996</v>
      </c>
    </row>
    <row r="1513" spans="3:7">
      <c r="C1513">
        <v>148.20000000000002</v>
      </c>
      <c r="D1513">
        <f t="shared" si="85"/>
        <v>6.0204556454267237</v>
      </c>
      <c r="E1513">
        <f t="shared" si="86"/>
        <v>6.1384307434742995</v>
      </c>
      <c r="F1513" s="1">
        <f t="shared" si="87"/>
        <v>411.76617236251883</v>
      </c>
      <c r="G1513" s="1">
        <f t="shared" si="87"/>
        <v>463.32592284744965</v>
      </c>
    </row>
    <row r="1514" spans="3:7">
      <c r="C1514">
        <v>148.30000000000001</v>
      </c>
      <c r="D1514">
        <f t="shared" si="85"/>
        <v>6.0203738579063346</v>
      </c>
      <c r="E1514">
        <f t="shared" si="86"/>
        <v>6.1384408615185277</v>
      </c>
      <c r="F1514" s="1">
        <f t="shared" si="87"/>
        <v>411.73249640545646</v>
      </c>
      <c r="G1514" s="1">
        <f t="shared" si="87"/>
        <v>463.33061082334564</v>
      </c>
    </row>
    <row r="1515" spans="3:7">
      <c r="C1515">
        <v>148.4</v>
      </c>
      <c r="D1515">
        <f t="shared" si="85"/>
        <v>6.0202920581092485</v>
      </c>
      <c r="E1515">
        <f t="shared" si="86"/>
        <v>6.1384509727423691</v>
      </c>
      <c r="F1515" s="1">
        <f t="shared" si="87"/>
        <v>411.69881814825283</v>
      </c>
      <c r="G1515" s="1">
        <f t="shared" si="87"/>
        <v>463.33529568654905</v>
      </c>
    </row>
    <row r="1516" spans="3:7">
      <c r="C1516">
        <v>148.5</v>
      </c>
      <c r="D1516">
        <f t="shared" si="85"/>
        <v>6.0202102460520042</v>
      </c>
      <c r="E1516">
        <f t="shared" si="86"/>
        <v>6.1384610771550108</v>
      </c>
      <c r="F1516" s="1">
        <f t="shared" si="87"/>
        <v>411.66513759873135</v>
      </c>
      <c r="G1516" s="1">
        <f t="shared" si="87"/>
        <v>463.33997744122127</v>
      </c>
    </row>
    <row r="1517" spans="3:7">
      <c r="C1517">
        <v>148.6</v>
      </c>
      <c r="D1517">
        <f t="shared" si="85"/>
        <v>6.0201284217511084</v>
      </c>
      <c r="E1517">
        <f t="shared" si="86"/>
        <v>6.1384711747656242</v>
      </c>
      <c r="F1517" s="1">
        <f t="shared" si="87"/>
        <v>411.63145476470015</v>
      </c>
      <c r="G1517" s="1">
        <f t="shared" si="87"/>
        <v>463.34465609151664</v>
      </c>
    </row>
    <row r="1518" spans="3:7">
      <c r="C1518">
        <v>148.70000000000002</v>
      </c>
      <c r="D1518">
        <f t="shared" si="85"/>
        <v>6.0200465852230352</v>
      </c>
      <c r="E1518">
        <f t="shared" si="86"/>
        <v>6.1384812655833612</v>
      </c>
      <c r="F1518" s="1">
        <f t="shared" si="87"/>
        <v>411.5977696539515</v>
      </c>
      <c r="G1518" s="1">
        <f t="shared" si="87"/>
        <v>463.3493316415807</v>
      </c>
    </row>
    <row r="1519" spans="3:7">
      <c r="C1519">
        <v>148.80000000000001</v>
      </c>
      <c r="D1519">
        <f t="shared" si="85"/>
        <v>6.0199647364842228</v>
      </c>
      <c r="E1519">
        <f t="shared" si="86"/>
        <v>6.1384913496173548</v>
      </c>
      <c r="F1519" s="1">
        <f t="shared" si="87"/>
        <v>411.56408227426095</v>
      </c>
      <c r="G1519" s="1">
        <f t="shared" si="87"/>
        <v>463.35400409555047</v>
      </c>
    </row>
    <row r="1520" spans="3:7">
      <c r="C1520">
        <v>148.9</v>
      </c>
      <c r="D1520">
        <f t="shared" si="85"/>
        <v>6.0198828755510787</v>
      </c>
      <c r="E1520">
        <f t="shared" si="86"/>
        <v>6.1385014268767186</v>
      </c>
      <c r="F1520" s="1">
        <f t="shared" si="87"/>
        <v>411.53039263338889</v>
      </c>
      <c r="G1520" s="1">
        <f t="shared" si="87"/>
        <v>463.35867345755412</v>
      </c>
    </row>
    <row r="1521" spans="3:7">
      <c r="C1521">
        <v>149</v>
      </c>
      <c r="D1521">
        <f t="shared" si="85"/>
        <v>6.0198010024399773</v>
      </c>
      <c r="E1521">
        <f t="shared" si="86"/>
        <v>6.1385114973705512</v>
      </c>
      <c r="F1521" s="1">
        <f t="shared" si="87"/>
        <v>411.49670073908015</v>
      </c>
      <c r="G1521" s="1">
        <f t="shared" si="87"/>
        <v>463.36333973171327</v>
      </c>
    </row>
    <row r="1522" spans="3:7">
      <c r="C1522">
        <v>149.1</v>
      </c>
      <c r="D1522">
        <f t="shared" si="85"/>
        <v>6.0197191171672584</v>
      </c>
      <c r="E1522">
        <f t="shared" si="86"/>
        <v>6.1385215611079298</v>
      </c>
      <c r="F1522" s="1">
        <f t="shared" si="87"/>
        <v>411.46300659906296</v>
      </c>
      <c r="G1522" s="1">
        <f t="shared" si="87"/>
        <v>463.36800292213974</v>
      </c>
    </row>
    <row r="1523" spans="3:7">
      <c r="C1523">
        <v>149.20000000000002</v>
      </c>
      <c r="D1523">
        <f t="shared" si="85"/>
        <v>6.0196372197492307</v>
      </c>
      <c r="E1523">
        <f t="shared" si="86"/>
        <v>6.1385316180979146</v>
      </c>
      <c r="F1523" s="1">
        <f t="shared" si="87"/>
        <v>411.42931022105057</v>
      </c>
      <c r="G1523" s="1">
        <f t="shared" si="87"/>
        <v>463.37266303293768</v>
      </c>
    </row>
    <row r="1524" spans="3:7">
      <c r="C1524">
        <v>149.30000000000001</v>
      </c>
      <c r="D1524">
        <f t="shared" si="85"/>
        <v>6.0195553102021693</v>
      </c>
      <c r="E1524">
        <f t="shared" si="86"/>
        <v>6.1385416683495464</v>
      </c>
      <c r="F1524" s="1">
        <f t="shared" si="87"/>
        <v>411.39561161274031</v>
      </c>
      <c r="G1524" s="1">
        <f t="shared" si="87"/>
        <v>463.37732006820261</v>
      </c>
    </row>
    <row r="1525" spans="3:7">
      <c r="C1525">
        <v>149.4</v>
      </c>
      <c r="D1525">
        <f t="shared" si="85"/>
        <v>6.0194733885423153</v>
      </c>
      <c r="E1525">
        <f t="shared" si="86"/>
        <v>6.13855171187185</v>
      </c>
      <c r="F1525" s="1">
        <f t="shared" si="87"/>
        <v>411.36191078181321</v>
      </c>
      <c r="G1525" s="1">
        <f t="shared" si="87"/>
        <v>463.38197403202275</v>
      </c>
    </row>
    <row r="1526" spans="3:7">
      <c r="C1526">
        <v>149.5</v>
      </c>
      <c r="D1526">
        <f t="shared" si="85"/>
        <v>6.0193914547858798</v>
      </c>
      <c r="E1526">
        <f t="shared" si="86"/>
        <v>6.1385617486738306</v>
      </c>
      <c r="F1526" s="1">
        <f t="shared" si="87"/>
        <v>411.32820773593579</v>
      </c>
      <c r="G1526" s="1">
        <f t="shared" si="87"/>
        <v>463.38662492847754</v>
      </c>
    </row>
    <row r="1527" spans="3:7">
      <c r="C1527">
        <v>149.6</v>
      </c>
      <c r="D1527">
        <f t="shared" si="85"/>
        <v>6.01930950894904</v>
      </c>
      <c r="E1527">
        <f t="shared" si="86"/>
        <v>6.1385717787644749</v>
      </c>
      <c r="F1527" s="1">
        <f t="shared" si="87"/>
        <v>411.2945024827585</v>
      </c>
      <c r="G1527" s="1">
        <f t="shared" si="87"/>
        <v>463.39127276163799</v>
      </c>
    </row>
    <row r="1528" spans="3:7">
      <c r="C1528">
        <v>149.70000000000002</v>
      </c>
      <c r="D1528">
        <f t="shared" si="85"/>
        <v>6.0192275510479405</v>
      </c>
      <c r="E1528">
        <f t="shared" si="86"/>
        <v>6.1385818021527534</v>
      </c>
      <c r="F1528" s="1">
        <f t="shared" si="87"/>
        <v>411.26079502991615</v>
      </c>
      <c r="G1528" s="1">
        <f t="shared" si="87"/>
        <v>463.39591753556789</v>
      </c>
    </row>
    <row r="1529" spans="3:7">
      <c r="C1529">
        <v>149.80000000000001</v>
      </c>
      <c r="D1529">
        <f t="shared" si="85"/>
        <v>6.0191455810986945</v>
      </c>
      <c r="E1529">
        <f t="shared" si="86"/>
        <v>6.1385918188476163</v>
      </c>
      <c r="F1529" s="1">
        <f t="shared" si="87"/>
        <v>411.22708538502849</v>
      </c>
      <c r="G1529" s="1">
        <f t="shared" si="87"/>
        <v>463.40055925432182</v>
      </c>
    </row>
    <row r="1530" spans="3:7">
      <c r="C1530">
        <v>149.9</v>
      </c>
      <c r="D1530">
        <f t="shared" si="85"/>
        <v>6.0190635991173806</v>
      </c>
      <c r="E1530">
        <f t="shared" si="86"/>
        <v>6.1386018288579978</v>
      </c>
      <c r="F1530" s="1">
        <f t="shared" si="87"/>
        <v>411.19337355569888</v>
      </c>
      <c r="G1530" s="1">
        <f t="shared" si="87"/>
        <v>463.40519792194726</v>
      </c>
    </row>
    <row r="1531" spans="3:7">
      <c r="C1531">
        <v>150</v>
      </c>
      <c r="D1531">
        <f t="shared" si="85"/>
        <v>6.0189816051200493</v>
      </c>
      <c r="E1531">
        <f t="shared" si="86"/>
        <v>6.1386118321928134</v>
      </c>
      <c r="F1531" s="1">
        <f t="shared" si="87"/>
        <v>411.15965954951685</v>
      </c>
      <c r="G1531" s="1">
        <f t="shared" si="87"/>
        <v>463.40983354248317</v>
      </c>
    </row>
    <row r="1532" spans="3:7">
      <c r="C1532">
        <v>150.1</v>
      </c>
      <c r="D1532">
        <f t="shared" si="85"/>
        <v>6.0188995991227143</v>
      </c>
      <c r="E1532">
        <f t="shared" si="86"/>
        <v>6.1386218288609609</v>
      </c>
      <c r="F1532" s="1">
        <f t="shared" si="87"/>
        <v>411.12594337405477</v>
      </c>
      <c r="G1532" s="1">
        <f t="shared" si="87"/>
        <v>463.41446611996048</v>
      </c>
    </row>
    <row r="1533" spans="3:7">
      <c r="C1533">
        <v>150.20000000000002</v>
      </c>
      <c r="D1533">
        <f t="shared" si="85"/>
        <v>6.0188175811413611</v>
      </c>
      <c r="E1533">
        <f t="shared" si="86"/>
        <v>6.1386318188713203</v>
      </c>
      <c r="F1533" s="1">
        <f t="shared" si="87"/>
        <v>411.09222503687118</v>
      </c>
      <c r="G1533" s="1">
        <f t="shared" si="87"/>
        <v>463.41909565840228</v>
      </c>
    </row>
    <row r="1534" spans="3:7">
      <c r="C1534">
        <v>150.30000000000001</v>
      </c>
      <c r="D1534">
        <f t="shared" si="85"/>
        <v>6.0187355511919414</v>
      </c>
      <c r="E1534">
        <f t="shared" si="86"/>
        <v>6.1386418022327538</v>
      </c>
      <c r="F1534" s="1">
        <f t="shared" si="87"/>
        <v>411.05850454550853</v>
      </c>
      <c r="G1534" s="1">
        <f t="shared" si="87"/>
        <v>463.42372216182343</v>
      </c>
    </row>
    <row r="1535" spans="3:7">
      <c r="C1535">
        <v>150.4</v>
      </c>
      <c r="D1535">
        <f t="shared" si="85"/>
        <v>6.0186535092903748</v>
      </c>
      <c r="E1535">
        <f t="shared" si="86"/>
        <v>6.138651778954106</v>
      </c>
      <c r="F1535" s="1">
        <f t="shared" si="87"/>
        <v>411.02478190749412</v>
      </c>
      <c r="G1535" s="1">
        <f t="shared" si="87"/>
        <v>463.42834563423094</v>
      </c>
    </row>
    <row r="1536" spans="3:7">
      <c r="C1536">
        <v>150.5</v>
      </c>
      <c r="D1536">
        <f t="shared" si="85"/>
        <v>6.0185714554525509</v>
      </c>
      <c r="E1536">
        <f t="shared" si="86"/>
        <v>6.1386617490442035</v>
      </c>
      <c r="F1536" s="1">
        <f t="shared" si="87"/>
        <v>410.99105713034049</v>
      </c>
      <c r="G1536" s="1">
        <f t="shared" si="87"/>
        <v>463.43296607962372</v>
      </c>
    </row>
    <row r="1537" spans="3:7">
      <c r="C1537">
        <v>150.6</v>
      </c>
      <c r="D1537">
        <f t="shared" si="85"/>
        <v>6.0184893896943263</v>
      </c>
      <c r="E1537">
        <f t="shared" si="86"/>
        <v>6.1386717125118562</v>
      </c>
      <c r="F1537" s="1">
        <f t="shared" si="87"/>
        <v>410.95733022154468</v>
      </c>
      <c r="G1537" s="1">
        <f t="shared" si="87"/>
        <v>463.43758350199317</v>
      </c>
    </row>
    <row r="1538" spans="3:7">
      <c r="C1538">
        <v>150.70000000000002</v>
      </c>
      <c r="D1538">
        <f t="shared" si="85"/>
        <v>6.0184073120315258</v>
      </c>
      <c r="E1538">
        <f t="shared" si="86"/>
        <v>6.1386816693658561</v>
      </c>
      <c r="F1538" s="1">
        <f t="shared" si="87"/>
        <v>410.92360118858835</v>
      </c>
      <c r="G1538" s="1">
        <f t="shared" si="87"/>
        <v>463.44219790532264</v>
      </c>
    </row>
    <row r="1539" spans="3:7">
      <c r="C1539">
        <v>150.80000000000001</v>
      </c>
      <c r="D1539">
        <f t="shared" si="85"/>
        <v>6.0183252224799437</v>
      </c>
      <c r="E1539">
        <f t="shared" si="86"/>
        <v>6.1386916196149777</v>
      </c>
      <c r="F1539" s="1">
        <f t="shared" si="87"/>
        <v>410.88987003893874</v>
      </c>
      <c r="G1539" s="1">
        <f t="shared" si="87"/>
        <v>463.44680929358742</v>
      </c>
    </row>
    <row r="1540" spans="3:7">
      <c r="C1540">
        <v>150.9</v>
      </c>
      <c r="D1540">
        <f t="shared" si="85"/>
        <v>6.0182431210553426</v>
      </c>
      <c r="E1540">
        <f t="shared" si="86"/>
        <v>6.1387015632679764</v>
      </c>
      <c r="F1540" s="1">
        <f t="shared" si="87"/>
        <v>410.85613678004762</v>
      </c>
      <c r="G1540" s="1">
        <f t="shared" si="87"/>
        <v>463.45141767075444</v>
      </c>
    </row>
    <row r="1541" spans="3:7">
      <c r="C1541">
        <v>151</v>
      </c>
      <c r="D1541">
        <f t="shared" si="85"/>
        <v>6.0181610077734531</v>
      </c>
      <c r="E1541">
        <f t="shared" si="86"/>
        <v>6.138711500333593</v>
      </c>
      <c r="F1541" s="1">
        <f t="shared" si="87"/>
        <v>410.82240141935171</v>
      </c>
      <c r="G1541" s="1">
        <f t="shared" si="87"/>
        <v>463.4560230407838</v>
      </c>
    </row>
    <row r="1542" spans="3:7">
      <c r="C1542">
        <v>151.1</v>
      </c>
      <c r="D1542">
        <f t="shared" si="85"/>
        <v>6.0180788826499745</v>
      </c>
      <c r="E1542">
        <f t="shared" si="86"/>
        <v>6.1387214308205502</v>
      </c>
      <c r="F1542" s="1">
        <f t="shared" si="87"/>
        <v>410.78866396427264</v>
      </c>
      <c r="G1542" s="1">
        <f t="shared" si="87"/>
        <v>463.46062540762773</v>
      </c>
    </row>
    <row r="1543" spans="3:7">
      <c r="C1543">
        <v>151.20000000000002</v>
      </c>
      <c r="D1543">
        <f t="shared" si="85"/>
        <v>6.017996745700577</v>
      </c>
      <c r="E1543">
        <f t="shared" si="86"/>
        <v>6.1387313547375513</v>
      </c>
      <c r="F1543" s="1">
        <f t="shared" si="87"/>
        <v>410.75492442221804</v>
      </c>
      <c r="G1543" s="1">
        <f t="shared" si="87"/>
        <v>463.46522477522933</v>
      </c>
    </row>
    <row r="1544" spans="3:7">
      <c r="C1544">
        <v>151.30000000000001</v>
      </c>
      <c r="D1544">
        <f t="shared" si="85"/>
        <v>6.017914596940896</v>
      </c>
      <c r="E1544">
        <f t="shared" si="86"/>
        <v>6.1387412720932844</v>
      </c>
      <c r="F1544" s="1">
        <f t="shared" si="87"/>
        <v>410.72118280057907</v>
      </c>
      <c r="G1544" s="1">
        <f t="shared" si="87"/>
        <v>463.46982114752524</v>
      </c>
    </row>
    <row r="1545" spans="3:7">
      <c r="C1545">
        <v>151.4</v>
      </c>
      <c r="D1545">
        <f t="shared" si="85"/>
        <v>6.0178324363865405</v>
      </c>
      <c r="E1545">
        <f t="shared" si="86"/>
        <v>6.1387511828964199</v>
      </c>
      <c r="F1545" s="1">
        <f t="shared" si="87"/>
        <v>410.6874391067339</v>
      </c>
      <c r="G1545" s="1">
        <f t="shared" si="87"/>
        <v>463.4744145284439</v>
      </c>
    </row>
    <row r="1546" spans="3:7">
      <c r="C1546">
        <v>151.5</v>
      </c>
      <c r="D1546">
        <f t="shared" si="85"/>
        <v>6.0177502640530847</v>
      </c>
      <c r="E1546">
        <f t="shared" si="86"/>
        <v>6.1387610871556113</v>
      </c>
      <c r="F1546" s="1">
        <f t="shared" si="87"/>
        <v>410.65369334804438</v>
      </c>
      <c r="G1546" s="1">
        <f t="shared" si="87"/>
        <v>463.47900492190615</v>
      </c>
    </row>
    <row r="1547" spans="3:7">
      <c r="C1547">
        <v>151.6</v>
      </c>
      <c r="D1547">
        <f t="shared" si="85"/>
        <v>6.0176680799560733</v>
      </c>
      <c r="E1547">
        <f t="shared" si="86"/>
        <v>6.1387709848794936</v>
      </c>
      <c r="F1547" s="1">
        <f t="shared" si="87"/>
        <v>410.61994553185809</v>
      </c>
      <c r="G1547" s="1">
        <f t="shared" si="87"/>
        <v>463.48359233182452</v>
      </c>
    </row>
    <row r="1548" spans="3:7">
      <c r="C1548">
        <v>151.70000000000002</v>
      </c>
      <c r="D1548">
        <f t="shared" si="85"/>
        <v>6.0175858841110212</v>
      </c>
      <c r="E1548">
        <f t="shared" si="86"/>
        <v>6.1387808760766873</v>
      </c>
      <c r="F1548" s="1">
        <f t="shared" si="87"/>
        <v>410.58619566550823</v>
      </c>
      <c r="G1548" s="1">
        <f t="shared" si="87"/>
        <v>463.48817676210507</v>
      </c>
    </row>
    <row r="1549" spans="3:7">
      <c r="C1549">
        <v>151.80000000000001</v>
      </c>
      <c r="D1549">
        <f t="shared" si="85"/>
        <v>6.0175036765334111</v>
      </c>
      <c r="E1549">
        <f t="shared" si="86"/>
        <v>6.1387907607557928</v>
      </c>
      <c r="F1549" s="1">
        <f t="shared" si="87"/>
        <v>410.55244375631275</v>
      </c>
      <c r="G1549" s="1">
        <f t="shared" si="87"/>
        <v>463.49275821664457</v>
      </c>
    </row>
    <row r="1550" spans="3:7">
      <c r="C1550">
        <v>151.9</v>
      </c>
      <c r="D1550">
        <f t="shared" si="85"/>
        <v>6.0174214572386964</v>
      </c>
      <c r="E1550">
        <f t="shared" si="86"/>
        <v>6.1388006389253951</v>
      </c>
      <c r="F1550" s="1">
        <f t="shared" si="87"/>
        <v>410.51868981157548</v>
      </c>
      <c r="G1550" s="1">
        <f t="shared" si="87"/>
        <v>463.49733669933318</v>
      </c>
    </row>
    <row r="1551" spans="3:7">
      <c r="C1551">
        <v>152</v>
      </c>
      <c r="D1551">
        <f t="shared" si="85"/>
        <v>6.0173392262422993</v>
      </c>
      <c r="E1551">
        <f t="shared" si="86"/>
        <v>6.1388105105940634</v>
      </c>
      <c r="F1551" s="1">
        <f t="shared" si="87"/>
        <v>410.48493383858533</v>
      </c>
      <c r="G1551" s="1">
        <f t="shared" si="87"/>
        <v>463.50191221405368</v>
      </c>
    </row>
    <row r="1552" spans="3:7">
      <c r="C1552">
        <v>152.1</v>
      </c>
      <c r="D1552">
        <f t="shared" si="85"/>
        <v>6.0172569835596112</v>
      </c>
      <c r="E1552">
        <f t="shared" si="86"/>
        <v>6.1388203757703481</v>
      </c>
      <c r="F1552" s="1">
        <f t="shared" si="87"/>
        <v>410.45117584461644</v>
      </c>
      <c r="G1552" s="1">
        <f t="shared" si="87"/>
        <v>463.50648476468047</v>
      </c>
    </row>
    <row r="1553" spans="3:7">
      <c r="C1553">
        <v>152.20000000000002</v>
      </c>
      <c r="D1553">
        <f t="shared" si="85"/>
        <v>6.0171747292059949</v>
      </c>
      <c r="E1553">
        <f t="shared" si="86"/>
        <v>6.138830234462783</v>
      </c>
      <c r="F1553" s="1">
        <f t="shared" si="87"/>
        <v>410.41741583692914</v>
      </c>
      <c r="G1553" s="1">
        <f t="shared" si="87"/>
        <v>463.51105435508038</v>
      </c>
    </row>
    <row r="1554" spans="3:7">
      <c r="C1554">
        <v>152.30000000000001</v>
      </c>
      <c r="D1554">
        <f t="shared" si="85"/>
        <v>6.0170924631967804</v>
      </c>
      <c r="E1554">
        <f t="shared" si="86"/>
        <v>6.1388400866798865</v>
      </c>
      <c r="F1554" s="1">
        <f t="shared" si="87"/>
        <v>410.38365382276822</v>
      </c>
      <c r="G1554" s="1">
        <f t="shared" si="87"/>
        <v>463.51562098911342</v>
      </c>
    </row>
    <row r="1555" spans="3:7">
      <c r="C1555">
        <v>152.4</v>
      </c>
      <c r="D1555">
        <f t="shared" si="85"/>
        <v>6.0170101855472691</v>
      </c>
      <c r="E1555">
        <f t="shared" si="86"/>
        <v>6.1388499324301575</v>
      </c>
      <c r="F1555" s="1">
        <f t="shared" si="87"/>
        <v>410.3498898093647</v>
      </c>
      <c r="G1555" s="1">
        <f t="shared" si="87"/>
        <v>463.52018467063084</v>
      </c>
    </row>
    <row r="1556" spans="3:7">
      <c r="C1556">
        <v>152.5</v>
      </c>
      <c r="D1556">
        <f t="shared" si="85"/>
        <v>6.0169278962727315</v>
      </c>
      <c r="E1556">
        <f t="shared" si="86"/>
        <v>6.1388597717220819</v>
      </c>
      <c r="F1556" s="1">
        <f t="shared" si="87"/>
        <v>410.31612380393483</v>
      </c>
      <c r="G1556" s="1">
        <f t="shared" si="87"/>
        <v>463.52474540347777</v>
      </c>
    </row>
    <row r="1557" spans="3:7">
      <c r="C1557">
        <v>152.6</v>
      </c>
      <c r="D1557">
        <f t="shared" si="85"/>
        <v>6.0168455953884097</v>
      </c>
      <c r="E1557">
        <f t="shared" si="86"/>
        <v>6.1388696045641247</v>
      </c>
      <c r="F1557" s="1">
        <f t="shared" si="87"/>
        <v>410.28235581368102</v>
      </c>
      <c r="G1557" s="1">
        <f t="shared" si="87"/>
        <v>463.52930319149021</v>
      </c>
    </row>
    <row r="1558" spans="3:7">
      <c r="C1558">
        <v>152.70000000000002</v>
      </c>
      <c r="D1558">
        <f t="shared" si="85"/>
        <v>6.0167632829095137</v>
      </c>
      <c r="E1558">
        <f t="shared" si="86"/>
        <v>6.1388794309647388</v>
      </c>
      <c r="F1558" s="1">
        <f t="shared" si="87"/>
        <v>410.24858584579067</v>
      </c>
      <c r="G1558" s="1">
        <f t="shared" si="87"/>
        <v>463.53385803849858</v>
      </c>
    </row>
    <row r="1559" spans="3:7">
      <c r="C1559">
        <v>152.80000000000001</v>
      </c>
      <c r="D1559">
        <f t="shared" si="85"/>
        <v>6.0166809588512251</v>
      </c>
      <c r="E1559">
        <f t="shared" si="86"/>
        <v>6.1388892509323556</v>
      </c>
      <c r="F1559" s="1">
        <f t="shared" si="87"/>
        <v>410.2148139074373</v>
      </c>
      <c r="G1559" s="1">
        <f t="shared" si="87"/>
        <v>463.53840994832359</v>
      </c>
    </row>
    <row r="1560" spans="3:7">
      <c r="C1560">
        <v>152.9</v>
      </c>
      <c r="D1560">
        <f t="shared" si="85"/>
        <v>6.0165986232286954</v>
      </c>
      <c r="E1560">
        <f t="shared" si="86"/>
        <v>6.1388990644753951</v>
      </c>
      <c r="F1560" s="1">
        <f t="shared" si="87"/>
        <v>410.18104000578001</v>
      </c>
      <c r="G1560" s="1">
        <f t="shared" si="87"/>
        <v>463.54295892478086</v>
      </c>
    </row>
    <row r="1561" spans="3:7">
      <c r="C1561">
        <v>153</v>
      </c>
      <c r="D1561">
        <f t="shared" si="85"/>
        <v>6.0165162760570459</v>
      </c>
      <c r="E1561">
        <f t="shared" si="86"/>
        <v>6.138908871602256</v>
      </c>
      <c r="F1561" s="1">
        <f t="shared" si="87"/>
        <v>410.14726414796348</v>
      </c>
      <c r="G1561" s="1">
        <f t="shared" si="87"/>
        <v>463.54750497167629</v>
      </c>
    </row>
    <row r="1562" spans="3:7">
      <c r="C1562">
        <v>153.1</v>
      </c>
      <c r="D1562">
        <f t="shared" si="85"/>
        <v>6.0164339173513683</v>
      </c>
      <c r="E1562">
        <f t="shared" si="86"/>
        <v>6.1389186723213243</v>
      </c>
      <c r="F1562" s="1">
        <f t="shared" si="87"/>
        <v>410.1134863411184</v>
      </c>
      <c r="G1562" s="1">
        <f t="shared" si="87"/>
        <v>463.5520480928102</v>
      </c>
    </row>
    <row r="1563" spans="3:7">
      <c r="C1563">
        <v>153.20000000000002</v>
      </c>
      <c r="D1563">
        <f t="shared" si="85"/>
        <v>6.0163515471267255</v>
      </c>
      <c r="E1563">
        <f t="shared" si="86"/>
        <v>6.1389284666409667</v>
      </c>
      <c r="F1563" s="1">
        <f t="shared" si="87"/>
        <v>410.07970659236128</v>
      </c>
      <c r="G1563" s="1">
        <f t="shared" si="87"/>
        <v>463.55658829197415</v>
      </c>
    </row>
    <row r="1564" spans="3:7">
      <c r="C1564">
        <v>153.30000000000001</v>
      </c>
      <c r="D1564">
        <f t="shared" si="85"/>
        <v>6.0162691653981497</v>
      </c>
      <c r="E1564">
        <f t="shared" si="86"/>
        <v>6.1389382545695366</v>
      </c>
      <c r="F1564" s="1">
        <f t="shared" si="87"/>
        <v>410.04592490879423</v>
      </c>
      <c r="G1564" s="1">
        <f t="shared" si="87"/>
        <v>463.5611255729537</v>
      </c>
    </row>
    <row r="1565" spans="3:7">
      <c r="C1565">
        <v>153.4</v>
      </c>
      <c r="D1565">
        <f t="shared" si="85"/>
        <v>6.016186772180645</v>
      </c>
      <c r="E1565">
        <f t="shared" si="86"/>
        <v>6.1389480361153668</v>
      </c>
      <c r="F1565" s="1">
        <f t="shared" si="87"/>
        <v>410.01214129750559</v>
      </c>
      <c r="G1565" s="1">
        <f t="shared" si="87"/>
        <v>463.56565993952512</v>
      </c>
    </row>
    <row r="1566" spans="3:7">
      <c r="C1566">
        <v>153.5</v>
      </c>
      <c r="D1566">
        <f t="shared" si="85"/>
        <v>6.0161043674891861</v>
      </c>
      <c r="E1566">
        <f t="shared" si="86"/>
        <v>6.1389578112867786</v>
      </c>
      <c r="F1566" s="1">
        <f t="shared" si="87"/>
        <v>409.97835576556986</v>
      </c>
      <c r="G1566" s="1">
        <f t="shared" si="87"/>
        <v>463.57019139545957</v>
      </c>
    </row>
    <row r="1567" spans="3:7">
      <c r="C1567">
        <v>153.6</v>
      </c>
      <c r="D1567">
        <f t="shared" si="85"/>
        <v>6.0160219513387165</v>
      </c>
      <c r="E1567">
        <f t="shared" si="86"/>
        <v>6.1389675800920731</v>
      </c>
      <c r="F1567" s="1">
        <f t="shared" si="87"/>
        <v>409.94456832004653</v>
      </c>
      <c r="G1567" s="1">
        <f t="shared" si="87"/>
        <v>463.57471994451885</v>
      </c>
    </row>
    <row r="1568" spans="3:7">
      <c r="C1568">
        <v>153.70000000000002</v>
      </c>
      <c r="D1568">
        <f t="shared" ref="D1568:D1631" si="88">($I$5*LN(C1568)+$I$6*C1568)+6.03369445217945</f>
        <v>6.0159395237441524</v>
      </c>
      <c r="E1568">
        <f t="shared" ref="E1568:E1631" si="89">($J$5*LN(C1568)+$J$6*C1568)+6.06345230278137</f>
        <v>6.1389773425395378</v>
      </c>
      <c r="F1568" s="1">
        <f t="shared" ref="F1568:G1631" si="90">EXP(D1568)</f>
        <v>409.91077896798197</v>
      </c>
      <c r="G1568" s="1">
        <f t="shared" si="90"/>
        <v>463.57924559045887</v>
      </c>
    </row>
    <row r="1569" spans="3:7">
      <c r="C1569">
        <v>153.80000000000001</v>
      </c>
      <c r="D1569">
        <f t="shared" si="88"/>
        <v>6.0158570847203814</v>
      </c>
      <c r="E1569">
        <f t="shared" si="89"/>
        <v>6.1389870986374424</v>
      </c>
      <c r="F1569" s="1">
        <f t="shared" si="90"/>
        <v>409.87698771640862</v>
      </c>
      <c r="G1569" s="1">
        <f t="shared" si="90"/>
        <v>463.58376833702755</v>
      </c>
    </row>
    <row r="1570" spans="3:7">
      <c r="C1570">
        <v>153.9</v>
      </c>
      <c r="D1570">
        <f t="shared" si="88"/>
        <v>6.0157746342822609</v>
      </c>
      <c r="E1570">
        <f t="shared" si="89"/>
        <v>6.1389968483940418</v>
      </c>
      <c r="F1570" s="1">
        <f t="shared" si="90"/>
        <v>409.84319457234483</v>
      </c>
      <c r="G1570" s="1">
        <f t="shared" si="90"/>
        <v>463.58828818796599</v>
      </c>
    </row>
    <row r="1571" spans="3:7">
      <c r="C1571">
        <v>154</v>
      </c>
      <c r="D1571">
        <f t="shared" si="88"/>
        <v>6.0156921724446182</v>
      </c>
      <c r="E1571">
        <f t="shared" si="89"/>
        <v>6.1390065918175738</v>
      </c>
      <c r="F1571" s="1">
        <f t="shared" si="90"/>
        <v>409.80939954279432</v>
      </c>
      <c r="G1571" s="1">
        <f t="shared" si="90"/>
        <v>463.59280514700754</v>
      </c>
    </row>
    <row r="1572" spans="3:7">
      <c r="C1572">
        <v>154.1</v>
      </c>
      <c r="D1572">
        <f t="shared" si="88"/>
        <v>6.0156096992222539</v>
      </c>
      <c r="E1572">
        <f t="shared" si="89"/>
        <v>6.1390163289162603</v>
      </c>
      <c r="F1572" s="1">
        <f t="shared" si="90"/>
        <v>409.77560263474794</v>
      </c>
      <c r="G1572" s="1">
        <f t="shared" si="90"/>
        <v>463.59731921787852</v>
      </c>
    </row>
    <row r="1573" spans="3:7">
      <c r="C1573">
        <v>154.20000000000002</v>
      </c>
      <c r="D1573">
        <f t="shared" si="88"/>
        <v>6.0155272146299392</v>
      </c>
      <c r="E1573">
        <f t="shared" si="89"/>
        <v>6.1390260596983079</v>
      </c>
      <c r="F1573" s="1">
        <f t="shared" si="90"/>
        <v>409.74180385518258</v>
      </c>
      <c r="G1573" s="1">
        <f t="shared" si="90"/>
        <v>463.60183040429837</v>
      </c>
    </row>
    <row r="1574" spans="3:7">
      <c r="C1574">
        <v>154.30000000000001</v>
      </c>
      <c r="D1574">
        <f t="shared" si="88"/>
        <v>6.0154447186824163</v>
      </c>
      <c r="E1574">
        <f t="shared" si="89"/>
        <v>6.1390357841719059</v>
      </c>
      <c r="F1574" s="1">
        <f t="shared" si="90"/>
        <v>409.708003211061</v>
      </c>
      <c r="G1574" s="1">
        <f t="shared" si="90"/>
        <v>463.6063387099785</v>
      </c>
    </row>
    <row r="1575" spans="3:7">
      <c r="C1575">
        <v>154.4</v>
      </c>
      <c r="D1575">
        <f t="shared" si="88"/>
        <v>6.0153622113943985</v>
      </c>
      <c r="E1575">
        <f t="shared" si="89"/>
        <v>6.1390455023452297</v>
      </c>
      <c r="F1575" s="1">
        <f t="shared" si="90"/>
        <v>409.67420070933247</v>
      </c>
      <c r="G1575" s="1">
        <f t="shared" si="90"/>
        <v>463.61084413862437</v>
      </c>
    </row>
    <row r="1576" spans="3:7">
      <c r="C1576">
        <v>154.5</v>
      </c>
      <c r="D1576">
        <f t="shared" si="88"/>
        <v>6.0152796927805703</v>
      </c>
      <c r="E1576">
        <f t="shared" si="89"/>
        <v>6.1390552142264365</v>
      </c>
      <c r="F1576" s="1">
        <f t="shared" si="90"/>
        <v>409.64039635693206</v>
      </c>
      <c r="G1576" s="1">
        <f t="shared" si="90"/>
        <v>463.61534669393291</v>
      </c>
    </row>
    <row r="1577" spans="3:7">
      <c r="C1577">
        <v>154.6</v>
      </c>
      <c r="D1577">
        <f t="shared" si="88"/>
        <v>6.01519716285559</v>
      </c>
      <c r="E1577">
        <f t="shared" si="89"/>
        <v>6.1390649198236691</v>
      </c>
      <c r="F1577" s="1">
        <f t="shared" si="90"/>
        <v>409.60659016078245</v>
      </c>
      <c r="G1577" s="1">
        <f t="shared" si="90"/>
        <v>463.61984637959483</v>
      </c>
    </row>
    <row r="1578" spans="3:7">
      <c r="C1578">
        <v>154.70000000000002</v>
      </c>
      <c r="D1578">
        <f t="shared" si="88"/>
        <v>6.0151146216340834</v>
      </c>
      <c r="E1578">
        <f t="shared" si="89"/>
        <v>6.1390746191450551</v>
      </c>
      <c r="F1578" s="1">
        <f t="shared" si="90"/>
        <v>409.57278212779079</v>
      </c>
      <c r="G1578" s="1">
        <f t="shared" si="90"/>
        <v>463.62434319929383</v>
      </c>
    </row>
    <row r="1579" spans="3:7">
      <c r="C1579">
        <v>154.80000000000001</v>
      </c>
      <c r="D1579">
        <f t="shared" si="88"/>
        <v>6.015032069130652</v>
      </c>
      <c r="E1579">
        <f t="shared" si="89"/>
        <v>6.1390843121987038</v>
      </c>
      <c r="F1579" s="1">
        <f t="shared" si="90"/>
        <v>409.53897226485236</v>
      </c>
      <c r="G1579" s="1">
        <f t="shared" si="90"/>
        <v>463.62883715670529</v>
      </c>
    </row>
    <row r="1580" spans="3:7">
      <c r="C1580">
        <v>154.9</v>
      </c>
      <c r="D1580">
        <f t="shared" si="88"/>
        <v>6.0149495053598665</v>
      </c>
      <c r="E1580">
        <f t="shared" si="89"/>
        <v>6.1390939989927116</v>
      </c>
      <c r="F1580" s="1">
        <f t="shared" si="90"/>
        <v>409.50516057884789</v>
      </c>
      <c r="G1580" s="1">
        <f t="shared" si="90"/>
        <v>463.63332825549907</v>
      </c>
    </row>
    <row r="1581" spans="3:7">
      <c r="C1581">
        <v>155</v>
      </c>
      <c r="D1581">
        <f t="shared" si="88"/>
        <v>6.0148669303362698</v>
      </c>
      <c r="E1581">
        <f t="shared" si="89"/>
        <v>6.1391036795351583</v>
      </c>
      <c r="F1581" s="1">
        <f t="shared" si="90"/>
        <v>409.47134707664475</v>
      </c>
      <c r="G1581" s="1">
        <f t="shared" si="90"/>
        <v>463.63781649933725</v>
      </c>
    </row>
    <row r="1582" spans="3:7">
      <c r="C1582">
        <v>155.1</v>
      </c>
      <c r="D1582">
        <f t="shared" si="88"/>
        <v>6.0147843440743776</v>
      </c>
      <c r="E1582">
        <f t="shared" si="89"/>
        <v>6.1391133538341069</v>
      </c>
      <c r="F1582" s="1">
        <f t="shared" si="90"/>
        <v>409.43753176509699</v>
      </c>
      <c r="G1582" s="1">
        <f t="shared" si="90"/>
        <v>463.64230189187441</v>
      </c>
    </row>
    <row r="1583" spans="3:7">
      <c r="C1583">
        <v>155.20000000000002</v>
      </c>
      <c r="D1583">
        <f t="shared" si="88"/>
        <v>6.0147017465886758</v>
      </c>
      <c r="E1583">
        <f t="shared" si="89"/>
        <v>6.1391230218976061</v>
      </c>
      <c r="F1583" s="1">
        <f t="shared" si="90"/>
        <v>409.40371465104482</v>
      </c>
      <c r="G1583" s="1">
        <f t="shared" si="90"/>
        <v>463.64678443675871</v>
      </c>
    </row>
    <row r="1584" spans="3:7">
      <c r="C1584">
        <v>155.30000000000001</v>
      </c>
      <c r="D1584">
        <f t="shared" si="88"/>
        <v>6.0146191378936251</v>
      </c>
      <c r="E1584">
        <f t="shared" si="89"/>
        <v>6.1391326837336893</v>
      </c>
      <c r="F1584" s="1">
        <f t="shared" si="90"/>
        <v>409.36989574131582</v>
      </c>
      <c r="G1584" s="1">
        <f t="shared" si="90"/>
        <v>463.65126413763147</v>
      </c>
    </row>
    <row r="1585" spans="3:7">
      <c r="C1585">
        <v>155.4</v>
      </c>
      <c r="D1585">
        <f t="shared" si="88"/>
        <v>6.0145365180036556</v>
      </c>
      <c r="E1585">
        <f t="shared" si="89"/>
        <v>6.1391423393503732</v>
      </c>
      <c r="F1585" s="1">
        <f t="shared" si="90"/>
        <v>409.33607504272328</v>
      </c>
      <c r="G1585" s="1">
        <f t="shared" si="90"/>
        <v>463.65574099812642</v>
      </c>
    </row>
    <row r="1586" spans="3:7">
      <c r="C1586">
        <v>155.5</v>
      </c>
      <c r="D1586">
        <f t="shared" si="88"/>
        <v>6.014453886933171</v>
      </c>
      <c r="E1586">
        <f t="shared" si="89"/>
        <v>6.1391519887556587</v>
      </c>
      <c r="F1586" s="1">
        <f t="shared" si="90"/>
        <v>409.30225256206762</v>
      </c>
      <c r="G1586" s="1">
        <f t="shared" si="90"/>
        <v>463.66021502187004</v>
      </c>
    </row>
    <row r="1587" spans="3:7">
      <c r="C1587">
        <v>155.6</v>
      </c>
      <c r="D1587">
        <f t="shared" si="88"/>
        <v>6.0143712446965463</v>
      </c>
      <c r="E1587">
        <f t="shared" si="89"/>
        <v>6.1391616319575339</v>
      </c>
      <c r="F1587" s="1">
        <f t="shared" si="90"/>
        <v>409.26842830613572</v>
      </c>
      <c r="G1587" s="1">
        <f t="shared" si="90"/>
        <v>463.66468621248328</v>
      </c>
    </row>
    <row r="1588" spans="3:7">
      <c r="C1588">
        <v>155.70000000000002</v>
      </c>
      <c r="D1588">
        <f t="shared" si="88"/>
        <v>6.0142885913081283</v>
      </c>
      <c r="E1588">
        <f t="shared" si="89"/>
        <v>6.1391712689639686</v>
      </c>
      <c r="F1588" s="1">
        <f t="shared" si="90"/>
        <v>409.23460228170075</v>
      </c>
      <c r="G1588" s="1">
        <f t="shared" si="90"/>
        <v>463.66915457357862</v>
      </c>
    </row>
    <row r="1589" spans="3:7">
      <c r="C1589">
        <v>155.80000000000001</v>
      </c>
      <c r="D1589">
        <f t="shared" si="88"/>
        <v>6.0142059267822399</v>
      </c>
      <c r="E1589">
        <f t="shared" si="89"/>
        <v>6.1391808997829189</v>
      </c>
      <c r="F1589" s="1">
        <f t="shared" si="90"/>
        <v>409.20077449552417</v>
      </c>
      <c r="G1589" s="1">
        <f t="shared" si="90"/>
        <v>463.67362010876252</v>
      </c>
    </row>
    <row r="1590" spans="3:7">
      <c r="C1590">
        <v>155.9</v>
      </c>
      <c r="D1590">
        <f t="shared" si="88"/>
        <v>6.0141232511331708</v>
      </c>
      <c r="E1590">
        <f t="shared" si="89"/>
        <v>6.1391905244223253</v>
      </c>
      <c r="F1590" s="1">
        <f t="shared" si="90"/>
        <v>409.16694495435212</v>
      </c>
      <c r="G1590" s="1">
        <f t="shared" si="90"/>
        <v>463.67808282163429</v>
      </c>
    </row>
    <row r="1591" spans="3:7">
      <c r="C1591">
        <v>156</v>
      </c>
      <c r="D1591">
        <f t="shared" si="88"/>
        <v>6.0140405643751871</v>
      </c>
      <c r="E1591">
        <f t="shared" si="89"/>
        <v>6.1392001428901128</v>
      </c>
      <c r="F1591" s="1">
        <f t="shared" si="90"/>
        <v>409.13311366491882</v>
      </c>
      <c r="G1591" s="1">
        <f t="shared" si="90"/>
        <v>463.68254271578633</v>
      </c>
    </row>
    <row r="1592" spans="3:7">
      <c r="C1592">
        <v>156.1</v>
      </c>
      <c r="D1592">
        <f t="shared" si="88"/>
        <v>6.0139578665225271</v>
      </c>
      <c r="E1592">
        <f t="shared" si="89"/>
        <v>6.13920975519419</v>
      </c>
      <c r="F1592" s="1">
        <f t="shared" si="90"/>
        <v>409.09928063394545</v>
      </c>
      <c r="G1592" s="1">
        <f t="shared" si="90"/>
        <v>463.68699979480357</v>
      </c>
    </row>
    <row r="1593" spans="3:7">
      <c r="C1593">
        <v>156.20000000000002</v>
      </c>
      <c r="D1593">
        <f t="shared" si="88"/>
        <v>6.0138751575894007</v>
      </c>
      <c r="E1593">
        <f t="shared" si="89"/>
        <v>6.1392193613424535</v>
      </c>
      <c r="F1593" s="1">
        <f t="shared" si="90"/>
        <v>409.06544586813942</v>
      </c>
      <c r="G1593" s="1">
        <f t="shared" si="90"/>
        <v>463.69145406226556</v>
      </c>
    </row>
    <row r="1594" spans="3:7">
      <c r="C1594">
        <v>156.30000000000001</v>
      </c>
      <c r="D1594">
        <f t="shared" si="88"/>
        <v>6.0137924375899905</v>
      </c>
      <c r="E1594">
        <f t="shared" si="89"/>
        <v>6.1392289613427806</v>
      </c>
      <c r="F1594" s="1">
        <f t="shared" si="90"/>
        <v>409.03160937419511</v>
      </c>
      <c r="G1594" s="1">
        <f t="shared" si="90"/>
        <v>463.69590552174321</v>
      </c>
    </row>
    <row r="1595" spans="3:7">
      <c r="C1595">
        <v>156.4</v>
      </c>
      <c r="D1595">
        <f t="shared" si="88"/>
        <v>6.013709706538453</v>
      </c>
      <c r="E1595">
        <f t="shared" si="89"/>
        <v>6.139238555203038</v>
      </c>
      <c r="F1595" s="1">
        <f t="shared" si="90"/>
        <v>408.99777115879442</v>
      </c>
      <c r="G1595" s="1">
        <f t="shared" si="90"/>
        <v>463.70035417680253</v>
      </c>
    </row>
    <row r="1596" spans="3:7">
      <c r="C1596">
        <v>156.5</v>
      </c>
      <c r="D1596">
        <f t="shared" si="88"/>
        <v>6.0136269644489158</v>
      </c>
      <c r="E1596">
        <f t="shared" si="89"/>
        <v>6.1392481429310726</v>
      </c>
      <c r="F1596" s="1">
        <f t="shared" si="90"/>
        <v>408.96393122860525</v>
      </c>
      <c r="G1596" s="1">
        <f t="shared" si="90"/>
        <v>463.70480003100073</v>
      </c>
    </row>
    <row r="1597" spans="3:7">
      <c r="C1597">
        <v>156.6</v>
      </c>
      <c r="D1597">
        <f t="shared" si="88"/>
        <v>6.0135442113354811</v>
      </c>
      <c r="E1597">
        <f t="shared" si="89"/>
        <v>6.13925772453472</v>
      </c>
      <c r="F1597" s="1">
        <f t="shared" si="90"/>
        <v>408.93008959028339</v>
      </c>
      <c r="G1597" s="1">
        <f t="shared" si="90"/>
        <v>463.70924308788983</v>
      </c>
    </row>
    <row r="1598" spans="3:7">
      <c r="C1598">
        <v>156.70000000000002</v>
      </c>
      <c r="D1598">
        <f t="shared" si="88"/>
        <v>6.0134614472122232</v>
      </c>
      <c r="E1598">
        <f t="shared" si="89"/>
        <v>6.1392673000217997</v>
      </c>
      <c r="F1598" s="1">
        <f t="shared" si="90"/>
        <v>408.89624625047117</v>
      </c>
      <c r="G1598" s="1">
        <f t="shared" si="90"/>
        <v>463.71368335101454</v>
      </c>
    </row>
    <row r="1599" spans="3:7">
      <c r="C1599">
        <v>156.80000000000001</v>
      </c>
      <c r="D1599">
        <f t="shared" si="88"/>
        <v>6.0133786720931903</v>
      </c>
      <c r="E1599">
        <f t="shared" si="89"/>
        <v>6.1392768694001143</v>
      </c>
      <c r="F1599" s="1">
        <f t="shared" si="90"/>
        <v>408.8624012157984</v>
      </c>
      <c r="G1599" s="1">
        <f t="shared" si="90"/>
        <v>463.7181208239121</v>
      </c>
    </row>
    <row r="1600" spans="3:7">
      <c r="C1600">
        <v>156.9</v>
      </c>
      <c r="D1600">
        <f t="shared" si="88"/>
        <v>6.0132958859924024</v>
      </c>
      <c r="E1600">
        <f t="shared" si="89"/>
        <v>6.1392864326774541</v>
      </c>
      <c r="F1600" s="1">
        <f t="shared" si="90"/>
        <v>408.82855449288138</v>
      </c>
      <c r="G1600" s="1">
        <f t="shared" si="90"/>
        <v>463.72255551011403</v>
      </c>
    </row>
    <row r="1601" spans="3:7">
      <c r="C1601">
        <v>157</v>
      </c>
      <c r="D1601">
        <f t="shared" si="88"/>
        <v>6.0132130889238544</v>
      </c>
      <c r="E1601">
        <f t="shared" si="89"/>
        <v>6.1392959898615942</v>
      </c>
      <c r="F1601" s="1">
        <f t="shared" si="90"/>
        <v>408.79470608832435</v>
      </c>
      <c r="G1601" s="1">
        <f t="shared" si="90"/>
        <v>463.7269874131452</v>
      </c>
    </row>
    <row r="1602" spans="3:7">
      <c r="C1602">
        <v>157.1</v>
      </c>
      <c r="D1602">
        <f t="shared" si="88"/>
        <v>6.0131302809015121</v>
      </c>
      <c r="E1602">
        <f t="shared" si="89"/>
        <v>6.1393055409602928</v>
      </c>
      <c r="F1602" s="1">
        <f t="shared" si="90"/>
        <v>408.76085600871755</v>
      </c>
      <c r="G1602" s="1">
        <f t="shared" si="90"/>
        <v>463.73141653652266</v>
      </c>
    </row>
    <row r="1603" spans="3:7">
      <c r="C1603">
        <v>157.20000000000002</v>
      </c>
      <c r="D1603">
        <f t="shared" si="88"/>
        <v>6.0130474619393182</v>
      </c>
      <c r="E1603">
        <f t="shared" si="89"/>
        <v>6.1393150859812966</v>
      </c>
      <c r="F1603" s="1">
        <f t="shared" si="90"/>
        <v>408.72700426064006</v>
      </c>
      <c r="G1603" s="1">
        <f t="shared" si="90"/>
        <v>463.73584288375838</v>
      </c>
    </row>
    <row r="1604" spans="3:7">
      <c r="C1604">
        <v>157.30000000000001</v>
      </c>
      <c r="D1604">
        <f t="shared" si="88"/>
        <v>6.012964632051184</v>
      </c>
      <c r="E1604">
        <f t="shared" si="89"/>
        <v>6.1393246249323328</v>
      </c>
      <c r="F1604" s="1">
        <f t="shared" si="90"/>
        <v>408.6931508506562</v>
      </c>
      <c r="G1604" s="1">
        <f t="shared" si="90"/>
        <v>463.74026645835545</v>
      </c>
    </row>
    <row r="1605" spans="3:7">
      <c r="C1605">
        <v>157.4</v>
      </c>
      <c r="D1605">
        <f t="shared" si="88"/>
        <v>6.0128817912509991</v>
      </c>
      <c r="E1605">
        <f t="shared" si="89"/>
        <v>6.1393341578211196</v>
      </c>
      <c r="F1605" s="1">
        <f t="shared" si="90"/>
        <v>408.65929578531933</v>
      </c>
      <c r="G1605" s="1">
        <f t="shared" si="90"/>
        <v>463.74468726381303</v>
      </c>
    </row>
    <row r="1606" spans="3:7">
      <c r="C1606">
        <v>157.5</v>
      </c>
      <c r="D1606">
        <f t="shared" si="88"/>
        <v>6.0127989395526233</v>
      </c>
      <c r="E1606">
        <f t="shared" si="89"/>
        <v>6.1393436846553548</v>
      </c>
      <c r="F1606" s="1">
        <f t="shared" si="90"/>
        <v>408.62543907116901</v>
      </c>
      <c r="G1606" s="1">
        <f t="shared" si="90"/>
        <v>463.74910530362104</v>
      </c>
    </row>
    <row r="1607" spans="3:7">
      <c r="C1607">
        <v>157.6</v>
      </c>
      <c r="D1607">
        <f t="shared" si="88"/>
        <v>6.012716076969892</v>
      </c>
      <c r="E1607">
        <f t="shared" si="89"/>
        <v>6.1393532054427267</v>
      </c>
      <c r="F1607" s="1">
        <f t="shared" si="90"/>
        <v>408.59158071473263</v>
      </c>
      <c r="G1607" s="1">
        <f t="shared" si="90"/>
        <v>463.75352058126492</v>
      </c>
    </row>
    <row r="1608" spans="3:7">
      <c r="C1608">
        <v>157.70000000000002</v>
      </c>
      <c r="D1608">
        <f t="shared" si="88"/>
        <v>6.0126332035166126</v>
      </c>
      <c r="E1608">
        <f t="shared" si="89"/>
        <v>6.1393627201909045</v>
      </c>
      <c r="F1608" s="1">
        <f t="shared" si="90"/>
        <v>408.55772072252455</v>
      </c>
      <c r="G1608" s="1">
        <f t="shared" si="90"/>
        <v>463.75793310022181</v>
      </c>
    </row>
    <row r="1609" spans="3:7">
      <c r="C1609">
        <v>157.80000000000001</v>
      </c>
      <c r="D1609">
        <f t="shared" si="88"/>
        <v>6.0125503192065679</v>
      </c>
      <c r="E1609">
        <f t="shared" si="89"/>
        <v>6.1393722289075461</v>
      </c>
      <c r="F1609" s="1">
        <f t="shared" si="90"/>
        <v>408.52385910104698</v>
      </c>
      <c r="G1609" s="1">
        <f t="shared" si="90"/>
        <v>463.76234286396351</v>
      </c>
    </row>
    <row r="1610" spans="3:7">
      <c r="C1610">
        <v>157.9</v>
      </c>
      <c r="D1610">
        <f t="shared" si="88"/>
        <v>6.0124674240535132</v>
      </c>
      <c r="E1610">
        <f t="shared" si="89"/>
        <v>6.1393817316002934</v>
      </c>
      <c r="F1610" s="1">
        <f t="shared" si="90"/>
        <v>408.48999585678911</v>
      </c>
      <c r="G1610" s="1">
        <f t="shared" si="90"/>
        <v>463.76674987595476</v>
      </c>
    </row>
    <row r="1611" spans="3:7">
      <c r="C1611">
        <v>158</v>
      </c>
      <c r="D1611">
        <f t="shared" si="88"/>
        <v>6.0123845180711779</v>
      </c>
      <c r="E1611">
        <f t="shared" si="89"/>
        <v>6.1393912282767742</v>
      </c>
      <c r="F1611" s="1">
        <f t="shared" si="90"/>
        <v>408.45613099622761</v>
      </c>
      <c r="G1611" s="1">
        <f t="shared" si="90"/>
        <v>463.77115413965379</v>
      </c>
    </row>
    <row r="1612" spans="3:7">
      <c r="C1612">
        <v>158.1</v>
      </c>
      <c r="D1612">
        <f t="shared" si="88"/>
        <v>6.0123016012732666</v>
      </c>
      <c r="E1612">
        <f t="shared" si="89"/>
        <v>6.1394007189446009</v>
      </c>
      <c r="F1612" s="1">
        <f t="shared" si="90"/>
        <v>408.42226452582719</v>
      </c>
      <c r="G1612" s="1">
        <f t="shared" si="90"/>
        <v>463.77555565851196</v>
      </c>
    </row>
    <row r="1613" spans="3:7">
      <c r="C1613">
        <v>158.20000000000002</v>
      </c>
      <c r="D1613">
        <f t="shared" si="88"/>
        <v>6.0122186736734555</v>
      </c>
      <c r="E1613">
        <f t="shared" si="89"/>
        <v>6.1394102036113729</v>
      </c>
      <c r="F1613" s="1">
        <f t="shared" si="90"/>
        <v>408.3883964520391</v>
      </c>
      <c r="G1613" s="1">
        <f t="shared" si="90"/>
        <v>463.77995443597479</v>
      </c>
    </row>
    <row r="1614" spans="3:7">
      <c r="C1614">
        <v>158.30000000000001</v>
      </c>
      <c r="D1614">
        <f t="shared" si="88"/>
        <v>6.0121357352853977</v>
      </c>
      <c r="E1614">
        <f t="shared" si="89"/>
        <v>6.1394196822846743</v>
      </c>
      <c r="F1614" s="1">
        <f t="shared" si="90"/>
        <v>408.35452678130321</v>
      </c>
      <c r="G1614" s="1">
        <f t="shared" si="90"/>
        <v>463.78435047548089</v>
      </c>
    </row>
    <row r="1615" spans="3:7">
      <c r="C1615">
        <v>158.4</v>
      </c>
      <c r="D1615">
        <f t="shared" si="88"/>
        <v>6.0120527861227187</v>
      </c>
      <c r="E1615">
        <f t="shared" si="89"/>
        <v>6.1394291549720741</v>
      </c>
      <c r="F1615" s="1">
        <f t="shared" si="90"/>
        <v>408.32065552004633</v>
      </c>
      <c r="G1615" s="1">
        <f t="shared" si="90"/>
        <v>463.78874378046208</v>
      </c>
    </row>
    <row r="1616" spans="3:7">
      <c r="C1616">
        <v>158.5</v>
      </c>
      <c r="D1616">
        <f t="shared" si="88"/>
        <v>6.0119698261990182</v>
      </c>
      <c r="E1616">
        <f t="shared" si="89"/>
        <v>6.1394386216811299</v>
      </c>
      <c r="F1616" s="1">
        <f t="shared" si="90"/>
        <v>408.2867826746828</v>
      </c>
      <c r="G1616" s="1">
        <f t="shared" si="90"/>
        <v>463.79313435434489</v>
      </c>
    </row>
    <row r="1617" spans="3:7">
      <c r="C1617">
        <v>158.6</v>
      </c>
      <c r="D1617">
        <f t="shared" si="88"/>
        <v>6.0118868555278704</v>
      </c>
      <c r="E1617">
        <f t="shared" si="89"/>
        <v>6.1394480824193804</v>
      </c>
      <c r="F1617" s="1">
        <f t="shared" si="90"/>
        <v>408.25290825161477</v>
      </c>
      <c r="G1617" s="1">
        <f t="shared" si="90"/>
        <v>463.79752220054752</v>
      </c>
    </row>
    <row r="1618" spans="3:7">
      <c r="C1618">
        <v>158.70000000000002</v>
      </c>
      <c r="D1618">
        <f t="shared" si="88"/>
        <v>6.0118038741228235</v>
      </c>
      <c r="E1618">
        <f t="shared" si="89"/>
        <v>6.1394575371943549</v>
      </c>
      <c r="F1618" s="1">
        <f t="shared" si="90"/>
        <v>408.21903225723179</v>
      </c>
      <c r="G1618" s="1">
        <f t="shared" si="90"/>
        <v>463.80190732248383</v>
      </c>
    </row>
    <row r="1619" spans="3:7">
      <c r="C1619">
        <v>158.80000000000001</v>
      </c>
      <c r="D1619">
        <f t="shared" si="88"/>
        <v>6.0117208819974017</v>
      </c>
      <c r="E1619">
        <f t="shared" si="89"/>
        <v>6.1394669860135656</v>
      </c>
      <c r="F1619" s="1">
        <f t="shared" si="90"/>
        <v>408.18515469791191</v>
      </c>
      <c r="G1619" s="1">
        <f t="shared" si="90"/>
        <v>463.80628972355987</v>
      </c>
    </row>
    <row r="1620" spans="3:7">
      <c r="C1620">
        <v>158.9</v>
      </c>
      <c r="D1620">
        <f t="shared" si="88"/>
        <v>6.0116378791651019</v>
      </c>
      <c r="E1620">
        <f t="shared" si="89"/>
        <v>6.1394764288845094</v>
      </c>
      <c r="F1620" s="1">
        <f t="shared" si="90"/>
        <v>408.15127558002013</v>
      </c>
      <c r="G1620" s="1">
        <f t="shared" si="90"/>
        <v>463.810669407175</v>
      </c>
    </row>
    <row r="1621" spans="3:7">
      <c r="C1621">
        <v>159</v>
      </c>
      <c r="D1621">
        <f t="shared" si="88"/>
        <v>6.011554865639396</v>
      </c>
      <c r="E1621">
        <f t="shared" si="89"/>
        <v>6.1394858658146729</v>
      </c>
      <c r="F1621" s="1">
        <f t="shared" si="90"/>
        <v>408.11739490990925</v>
      </c>
      <c r="G1621" s="1">
        <f t="shared" si="90"/>
        <v>463.81504637672384</v>
      </c>
    </row>
    <row r="1622" spans="3:7">
      <c r="C1622">
        <v>159.1</v>
      </c>
      <c r="D1622">
        <f t="shared" si="88"/>
        <v>6.0114718414337309</v>
      </c>
      <c r="E1622">
        <f t="shared" si="89"/>
        <v>6.1394952968115257</v>
      </c>
      <c r="F1622" s="1">
        <f t="shared" si="90"/>
        <v>408.08351269392023</v>
      </c>
      <c r="G1622" s="1">
        <f t="shared" si="90"/>
        <v>463.8194206355933</v>
      </c>
    </row>
    <row r="1623" spans="3:7">
      <c r="C1623">
        <v>159.20000000000002</v>
      </c>
      <c r="D1623">
        <f t="shared" si="88"/>
        <v>6.011388806561528</v>
      </c>
      <c r="E1623">
        <f t="shared" si="89"/>
        <v>6.1395047218825241</v>
      </c>
      <c r="F1623" s="1">
        <f t="shared" si="90"/>
        <v>408.04962893838166</v>
      </c>
      <c r="G1623" s="1">
        <f t="shared" si="90"/>
        <v>463.82379218716426</v>
      </c>
    </row>
    <row r="1624" spans="3:7">
      <c r="C1624">
        <v>159.30000000000001</v>
      </c>
      <c r="D1624">
        <f t="shared" si="88"/>
        <v>6.0113057610361817</v>
      </c>
      <c r="E1624">
        <f t="shared" si="89"/>
        <v>6.13951414103511</v>
      </c>
      <c r="F1624" s="1">
        <f t="shared" si="90"/>
        <v>408.01574364960942</v>
      </c>
      <c r="G1624" s="1">
        <f t="shared" si="90"/>
        <v>463.82816103481122</v>
      </c>
    </row>
    <row r="1625" spans="3:7">
      <c r="C1625">
        <v>159.4</v>
      </c>
      <c r="D1625">
        <f t="shared" si="88"/>
        <v>6.0112227048710647</v>
      </c>
      <c r="E1625">
        <f t="shared" si="89"/>
        <v>6.1395235542767113</v>
      </c>
      <c r="F1625" s="1">
        <f t="shared" si="90"/>
        <v>407.98185683390847</v>
      </c>
      <c r="G1625" s="1">
        <f t="shared" si="90"/>
        <v>463.83252718190232</v>
      </c>
    </row>
    <row r="1626" spans="3:7">
      <c r="C1626">
        <v>159.5</v>
      </c>
      <c r="D1626">
        <f t="shared" si="88"/>
        <v>6.0111396380795226</v>
      </c>
      <c r="E1626">
        <f t="shared" si="89"/>
        <v>6.1395329616147434</v>
      </c>
      <c r="F1626" s="1">
        <f t="shared" si="90"/>
        <v>407.94796849757103</v>
      </c>
      <c r="G1626" s="1">
        <f t="shared" si="90"/>
        <v>463.83689063179997</v>
      </c>
    </row>
    <row r="1627" spans="3:7">
      <c r="C1627">
        <v>159.6</v>
      </c>
      <c r="D1627">
        <f t="shared" si="88"/>
        <v>6.0110565606748745</v>
      </c>
      <c r="E1627">
        <f t="shared" si="89"/>
        <v>6.1395423630566048</v>
      </c>
      <c r="F1627" s="1">
        <f t="shared" si="90"/>
        <v>407.9140786468767</v>
      </c>
      <c r="G1627" s="1">
        <f t="shared" si="90"/>
        <v>463.84125138785913</v>
      </c>
    </row>
    <row r="1628" spans="3:7">
      <c r="C1628">
        <v>159.70000000000002</v>
      </c>
      <c r="D1628">
        <f t="shared" si="88"/>
        <v>6.0109734726704165</v>
      </c>
      <c r="E1628">
        <f t="shared" si="89"/>
        <v>6.1395517586096844</v>
      </c>
      <c r="F1628" s="1">
        <f t="shared" si="90"/>
        <v>407.88018728809379</v>
      </c>
      <c r="G1628" s="1">
        <f t="shared" si="90"/>
        <v>463.8456094534302</v>
      </c>
    </row>
    <row r="1629" spans="3:7">
      <c r="C1629">
        <v>159.80000000000001</v>
      </c>
      <c r="D1629">
        <f t="shared" si="88"/>
        <v>6.0108903740794188</v>
      </c>
      <c r="E1629">
        <f t="shared" si="89"/>
        <v>6.1395611482813521</v>
      </c>
      <c r="F1629" s="1">
        <f t="shared" si="90"/>
        <v>407.84629442747831</v>
      </c>
      <c r="G1629" s="1">
        <f t="shared" si="90"/>
        <v>463.84996483185523</v>
      </c>
    </row>
    <row r="1630" spans="3:7">
      <c r="C1630">
        <v>159.9</v>
      </c>
      <c r="D1630">
        <f t="shared" si="88"/>
        <v>6.0108072649151278</v>
      </c>
      <c r="E1630">
        <f t="shared" si="89"/>
        <v>6.1395705320789684</v>
      </c>
      <c r="F1630" s="1">
        <f t="shared" si="90"/>
        <v>407.81240007127457</v>
      </c>
      <c r="G1630" s="1">
        <f t="shared" si="90"/>
        <v>463.8543175264719</v>
      </c>
    </row>
    <row r="1631" spans="3:7">
      <c r="C1631">
        <v>160</v>
      </c>
      <c r="D1631">
        <f t="shared" si="88"/>
        <v>6.0107241451907631</v>
      </c>
      <c r="E1631">
        <f t="shared" si="89"/>
        <v>6.1395799100098767</v>
      </c>
      <c r="F1631" s="1">
        <f t="shared" si="90"/>
        <v>407.77850422571436</v>
      </c>
      <c r="G1631" s="1">
        <f t="shared" si="90"/>
        <v>463.85866754061021</v>
      </c>
    </row>
    <row r="1632" spans="3:7">
      <c r="C1632">
        <v>160.1</v>
      </c>
      <c r="D1632">
        <f t="shared" ref="D1632:D1695" si="91">($I$5*LN(C1632)+$I$6*C1632)+6.03369445217945</f>
        <v>6.0106410149195222</v>
      </c>
      <c r="E1632">
        <f t="shared" ref="E1632:E1695" si="92">($J$5*LN(C1632)+$J$6*C1632)+6.06345230278137</f>
        <v>6.1395892820814097</v>
      </c>
      <c r="F1632" s="1">
        <f t="shared" ref="F1632:G1695" si="93">EXP(D1632)</f>
        <v>407.7446068970184</v>
      </c>
      <c r="G1632" s="1">
        <f t="shared" si="93"/>
        <v>463.86301487759539</v>
      </c>
    </row>
    <row r="1633" spans="3:7">
      <c r="C1633">
        <v>160.20000000000002</v>
      </c>
      <c r="D1633">
        <f t="shared" si="91"/>
        <v>6.0105578741145749</v>
      </c>
      <c r="E1633">
        <f t="shared" si="92"/>
        <v>6.1395986483008835</v>
      </c>
      <c r="F1633" s="1">
        <f t="shared" si="93"/>
        <v>407.71070809139457</v>
      </c>
      <c r="G1633" s="1">
        <f t="shared" si="93"/>
        <v>463.86735954074499</v>
      </c>
    </row>
    <row r="1634" spans="3:7">
      <c r="C1634">
        <v>160.30000000000001</v>
      </c>
      <c r="D1634">
        <f t="shared" si="91"/>
        <v>6.0104747227890689</v>
      </c>
      <c r="E1634">
        <f t="shared" si="92"/>
        <v>6.1396080086756024</v>
      </c>
      <c r="F1634" s="1">
        <f t="shared" si="93"/>
        <v>407.67680781503981</v>
      </c>
      <c r="G1634" s="1">
        <f t="shared" si="93"/>
        <v>463.87170153337149</v>
      </c>
    </row>
    <row r="1635" spans="3:7">
      <c r="C1635">
        <v>160.4</v>
      </c>
      <c r="D1635">
        <f t="shared" si="91"/>
        <v>6.0103915609561254</v>
      </c>
      <c r="E1635">
        <f t="shared" si="92"/>
        <v>6.1396173632128557</v>
      </c>
      <c r="F1635" s="1">
        <f t="shared" si="93"/>
        <v>407.6429060741383</v>
      </c>
      <c r="G1635" s="1">
        <f t="shared" si="93"/>
        <v>463.87604085878036</v>
      </c>
    </row>
    <row r="1636" spans="3:7">
      <c r="C1636">
        <v>160.5</v>
      </c>
      <c r="D1636">
        <f t="shared" si="91"/>
        <v>6.0103083886288422</v>
      </c>
      <c r="E1636">
        <f t="shared" si="92"/>
        <v>6.139626711919921</v>
      </c>
      <c r="F1636" s="1">
        <f t="shared" si="93"/>
        <v>407.60900287486322</v>
      </c>
      <c r="G1636" s="1">
        <f t="shared" si="93"/>
        <v>463.88037752027208</v>
      </c>
    </row>
    <row r="1637" spans="3:7">
      <c r="C1637">
        <v>160.6</v>
      </c>
      <c r="D1637">
        <f t="shared" si="91"/>
        <v>6.0102252058202916</v>
      </c>
      <c r="E1637">
        <f t="shared" si="92"/>
        <v>6.1396360548040594</v>
      </c>
      <c r="F1637" s="1">
        <f t="shared" si="93"/>
        <v>407.57509822337516</v>
      </c>
      <c r="G1637" s="1">
        <f t="shared" si="93"/>
        <v>463.88471152113925</v>
      </c>
    </row>
    <row r="1638" spans="3:7">
      <c r="C1638">
        <v>160.70000000000002</v>
      </c>
      <c r="D1638">
        <f t="shared" si="91"/>
        <v>6.0101420125435236</v>
      </c>
      <c r="E1638">
        <f t="shared" si="92"/>
        <v>6.1396453918725218</v>
      </c>
      <c r="F1638" s="1">
        <f t="shared" si="93"/>
        <v>407.54119212582418</v>
      </c>
      <c r="G1638" s="1">
        <f t="shared" si="93"/>
        <v>463.88904286467039</v>
      </c>
    </row>
    <row r="1639" spans="3:7">
      <c r="C1639">
        <v>160.80000000000001</v>
      </c>
      <c r="D1639">
        <f t="shared" si="91"/>
        <v>6.0100588088115616</v>
      </c>
      <c r="E1639">
        <f t="shared" si="92"/>
        <v>6.1396547231325425</v>
      </c>
      <c r="F1639" s="1">
        <f t="shared" si="93"/>
        <v>407.50728458834743</v>
      </c>
      <c r="G1639" s="1">
        <f t="shared" si="93"/>
        <v>463.89337155414614</v>
      </c>
    </row>
    <row r="1640" spans="3:7">
      <c r="C1640">
        <v>160.9</v>
      </c>
      <c r="D1640">
        <f t="shared" si="91"/>
        <v>6.0099755946374049</v>
      </c>
      <c r="E1640">
        <f t="shared" si="92"/>
        <v>6.139664048591345</v>
      </c>
      <c r="F1640" s="1">
        <f t="shared" si="93"/>
        <v>407.4733756170707</v>
      </c>
      <c r="G1640" s="1">
        <f t="shared" si="93"/>
        <v>463.89769759284246</v>
      </c>
    </row>
    <row r="1641" spans="3:7">
      <c r="C1641">
        <v>161</v>
      </c>
      <c r="D1641">
        <f t="shared" si="91"/>
        <v>6.0098923700340308</v>
      </c>
      <c r="E1641">
        <f t="shared" si="92"/>
        <v>6.1396733682561369</v>
      </c>
      <c r="F1641" s="1">
        <f t="shared" si="93"/>
        <v>407.43946521810875</v>
      </c>
      <c r="G1641" s="1">
        <f t="shared" si="93"/>
        <v>463.90202098402801</v>
      </c>
    </row>
    <row r="1642" spans="3:7">
      <c r="C1642">
        <v>161.1</v>
      </c>
      <c r="D1642">
        <f t="shared" si="91"/>
        <v>6.0098091350143887</v>
      </c>
      <c r="E1642">
        <f t="shared" si="92"/>
        <v>6.1396826821341133</v>
      </c>
      <c r="F1642" s="1">
        <f t="shared" si="93"/>
        <v>407.40555339756349</v>
      </c>
      <c r="G1642" s="1">
        <f t="shared" si="93"/>
        <v>463.90634173096589</v>
      </c>
    </row>
    <row r="1643" spans="3:7">
      <c r="C1643">
        <v>161.20000000000002</v>
      </c>
      <c r="D1643">
        <f t="shared" si="91"/>
        <v>6.0097258895914081</v>
      </c>
      <c r="E1643">
        <f t="shared" si="92"/>
        <v>6.1396919902324578</v>
      </c>
      <c r="F1643" s="1">
        <f t="shared" si="93"/>
        <v>407.37164016152667</v>
      </c>
      <c r="G1643" s="1">
        <f t="shared" si="93"/>
        <v>463.91065983691402</v>
      </c>
    </row>
    <row r="1644" spans="3:7">
      <c r="C1644">
        <v>161.30000000000001</v>
      </c>
      <c r="D1644">
        <f t="shared" si="91"/>
        <v>6.0096426337779913</v>
      </c>
      <c r="E1644">
        <f t="shared" si="92"/>
        <v>6.1397012925583372</v>
      </c>
      <c r="F1644" s="1">
        <f t="shared" si="93"/>
        <v>407.3377255160774</v>
      </c>
      <c r="G1644" s="1">
        <f t="shared" si="93"/>
        <v>463.91497530512265</v>
      </c>
    </row>
    <row r="1645" spans="3:7">
      <c r="C1645">
        <v>161.4</v>
      </c>
      <c r="D1645">
        <f t="shared" si="91"/>
        <v>6.009559367587018</v>
      </c>
      <c r="E1645">
        <f t="shared" si="92"/>
        <v>6.1397105891189074</v>
      </c>
      <c r="F1645" s="1">
        <f t="shared" si="93"/>
        <v>407.3038094672836</v>
      </c>
      <c r="G1645" s="1">
        <f t="shared" si="93"/>
        <v>463.91928813883726</v>
      </c>
    </row>
    <row r="1646" spans="3:7">
      <c r="C1646">
        <v>161.5</v>
      </c>
      <c r="D1646">
        <f t="shared" si="91"/>
        <v>6.0094760910313436</v>
      </c>
      <c r="E1646">
        <f t="shared" si="92"/>
        <v>6.1397198799213104</v>
      </c>
      <c r="F1646" s="1">
        <f t="shared" si="93"/>
        <v>407.26989202120177</v>
      </c>
      <c r="G1646" s="1">
        <f t="shared" si="93"/>
        <v>463.92359834129684</v>
      </c>
    </row>
    <row r="1647" spans="3:7">
      <c r="C1647">
        <v>161.6</v>
      </c>
      <c r="D1647">
        <f t="shared" si="91"/>
        <v>6.0093928041237987</v>
      </c>
      <c r="E1647">
        <f t="shared" si="92"/>
        <v>6.1397291649726746</v>
      </c>
      <c r="F1647" s="1">
        <f t="shared" si="93"/>
        <v>407.2359731838763</v>
      </c>
      <c r="G1647" s="1">
        <f t="shared" si="93"/>
        <v>463.92790591573453</v>
      </c>
    </row>
    <row r="1648" spans="3:7">
      <c r="C1648">
        <v>161.70000000000002</v>
      </c>
      <c r="D1648">
        <f t="shared" si="91"/>
        <v>6.0093095068771927</v>
      </c>
      <c r="E1648">
        <f t="shared" si="92"/>
        <v>6.1397384442801153</v>
      </c>
      <c r="F1648" s="1">
        <f t="shared" si="93"/>
        <v>407.20205296134134</v>
      </c>
      <c r="G1648" s="1">
        <f t="shared" si="93"/>
        <v>463.93221086537727</v>
      </c>
    </row>
    <row r="1649" spans="3:7">
      <c r="C1649">
        <v>161.80000000000001</v>
      </c>
      <c r="D1649">
        <f t="shared" si="91"/>
        <v>6.0092261993043081</v>
      </c>
      <c r="E1649">
        <f t="shared" si="92"/>
        <v>6.1397477178507351</v>
      </c>
      <c r="F1649" s="1">
        <f t="shared" si="93"/>
        <v>407.16813135961831</v>
      </c>
      <c r="G1649" s="1">
        <f t="shared" si="93"/>
        <v>463.9365131934465</v>
      </c>
    </row>
    <row r="1650" spans="3:7">
      <c r="C1650">
        <v>161.9</v>
      </c>
      <c r="D1650">
        <f t="shared" si="91"/>
        <v>6.0091428814179073</v>
      </c>
      <c r="E1650">
        <f t="shared" si="92"/>
        <v>6.1397569856916236</v>
      </c>
      <c r="F1650" s="1">
        <f t="shared" si="93"/>
        <v>407.13420838471859</v>
      </c>
      <c r="G1650" s="1">
        <f t="shared" si="93"/>
        <v>463.94081290315762</v>
      </c>
    </row>
    <row r="1651" spans="3:7">
      <c r="C1651">
        <v>162</v>
      </c>
      <c r="D1651">
        <f t="shared" si="91"/>
        <v>6.009059553230724</v>
      </c>
      <c r="E1651">
        <f t="shared" si="92"/>
        <v>6.1397662478098551</v>
      </c>
      <c r="F1651" s="1">
        <f t="shared" si="93"/>
        <v>407.10028404264017</v>
      </c>
      <c r="G1651" s="1">
        <f t="shared" si="93"/>
        <v>463.94510999771921</v>
      </c>
    </row>
    <row r="1652" spans="3:7">
      <c r="C1652">
        <v>162.1</v>
      </c>
      <c r="D1652">
        <f t="shared" si="91"/>
        <v>6.0089762147554744</v>
      </c>
      <c r="E1652">
        <f t="shared" si="92"/>
        <v>6.1397755042124942</v>
      </c>
      <c r="F1652" s="1">
        <f t="shared" si="93"/>
        <v>407.06635833937219</v>
      </c>
      <c r="G1652" s="1">
        <f t="shared" si="93"/>
        <v>463.94940448033543</v>
      </c>
    </row>
    <row r="1653" spans="3:7">
      <c r="C1653">
        <v>162.20000000000002</v>
      </c>
      <c r="D1653">
        <f t="shared" si="91"/>
        <v>6.0088928660048451</v>
      </c>
      <c r="E1653">
        <f t="shared" si="92"/>
        <v>6.1397847549065894</v>
      </c>
      <c r="F1653" s="1">
        <f t="shared" si="93"/>
        <v>407.03243128088997</v>
      </c>
      <c r="G1653" s="1">
        <f t="shared" si="93"/>
        <v>463.95369635420332</v>
      </c>
    </row>
    <row r="1654" spans="3:7">
      <c r="C1654">
        <v>162.30000000000001</v>
      </c>
      <c r="D1654">
        <f t="shared" si="91"/>
        <v>6.0088095069915051</v>
      </c>
      <c r="E1654">
        <f t="shared" si="92"/>
        <v>6.1397939998991777</v>
      </c>
      <c r="F1654" s="1">
        <f t="shared" si="93"/>
        <v>406.99850287315996</v>
      </c>
      <c r="G1654" s="1">
        <f t="shared" si="93"/>
        <v>463.95798562251457</v>
      </c>
    </row>
    <row r="1655" spans="3:7">
      <c r="C1655">
        <v>162.4</v>
      </c>
      <c r="D1655">
        <f t="shared" si="91"/>
        <v>6.0087261377280949</v>
      </c>
      <c r="E1655">
        <f t="shared" si="92"/>
        <v>6.139803239197283</v>
      </c>
      <c r="F1655" s="1">
        <f t="shared" si="93"/>
        <v>406.96457312213522</v>
      </c>
      <c r="G1655" s="1">
        <f t="shared" si="93"/>
        <v>463.96227228845493</v>
      </c>
    </row>
    <row r="1656" spans="3:7">
      <c r="C1656">
        <v>162.5</v>
      </c>
      <c r="D1656">
        <f t="shared" si="91"/>
        <v>6.0086427582272339</v>
      </c>
      <c r="E1656">
        <f t="shared" si="92"/>
        <v>6.1398124728079164</v>
      </c>
      <c r="F1656" s="1">
        <f t="shared" si="93"/>
        <v>406.93064203375843</v>
      </c>
      <c r="G1656" s="1">
        <f t="shared" si="93"/>
        <v>463.96655635520449</v>
      </c>
    </row>
    <row r="1657" spans="3:7">
      <c r="C1657">
        <v>162.6</v>
      </c>
      <c r="D1657">
        <f t="shared" si="91"/>
        <v>6.0085593685015199</v>
      </c>
      <c r="E1657">
        <f t="shared" si="92"/>
        <v>6.1398217007380751</v>
      </c>
      <c r="F1657" s="1">
        <f t="shared" si="93"/>
        <v>406.89670961396189</v>
      </c>
      <c r="G1657" s="1">
        <f t="shared" si="93"/>
        <v>463.970837825937</v>
      </c>
    </row>
    <row r="1658" spans="3:7">
      <c r="C1658">
        <v>162.70000000000002</v>
      </c>
      <c r="D1658">
        <f t="shared" si="91"/>
        <v>6.0084759685635252</v>
      </c>
      <c r="E1658">
        <f t="shared" si="92"/>
        <v>6.1398309229947445</v>
      </c>
      <c r="F1658" s="1">
        <f t="shared" si="93"/>
        <v>406.86277586866561</v>
      </c>
      <c r="G1658" s="1">
        <f t="shared" si="93"/>
        <v>463.97511670382102</v>
      </c>
    </row>
    <row r="1659" spans="3:7">
      <c r="C1659">
        <v>162.80000000000001</v>
      </c>
      <c r="D1659">
        <f t="shared" si="91"/>
        <v>6.0083925584257978</v>
      </c>
      <c r="E1659">
        <f t="shared" si="92"/>
        <v>6.1398401395848961</v>
      </c>
      <c r="F1659" s="1">
        <f t="shared" si="93"/>
        <v>406.82884080377812</v>
      </c>
      <c r="G1659" s="1">
        <f t="shared" si="93"/>
        <v>463.97939299201852</v>
      </c>
    </row>
    <row r="1660" spans="3:7">
      <c r="C1660">
        <v>162.9</v>
      </c>
      <c r="D1660">
        <f t="shared" si="91"/>
        <v>6.0083091381008655</v>
      </c>
      <c r="E1660">
        <f t="shared" si="92"/>
        <v>6.1398493505154894</v>
      </c>
      <c r="F1660" s="1">
        <f t="shared" si="93"/>
        <v>406.79490442519801</v>
      </c>
      <c r="G1660" s="1">
        <f t="shared" si="93"/>
        <v>463.98366669368647</v>
      </c>
    </row>
    <row r="1661" spans="3:7">
      <c r="C1661">
        <v>163</v>
      </c>
      <c r="D1661">
        <f t="shared" si="91"/>
        <v>6.0082257076012322</v>
      </c>
      <c r="E1661">
        <f t="shared" si="92"/>
        <v>6.1398585557934711</v>
      </c>
      <c r="F1661" s="1">
        <f t="shared" si="93"/>
        <v>406.76096673881227</v>
      </c>
      <c r="G1661" s="1">
        <f t="shared" si="93"/>
        <v>463.98793781197571</v>
      </c>
    </row>
    <row r="1662" spans="3:7">
      <c r="C1662">
        <v>163.1</v>
      </c>
      <c r="D1662">
        <f t="shared" si="91"/>
        <v>6.0081422669393785</v>
      </c>
      <c r="E1662">
        <f t="shared" si="92"/>
        <v>6.1398677554257741</v>
      </c>
      <c r="F1662" s="1">
        <f t="shared" si="93"/>
        <v>406.72702775049686</v>
      </c>
      <c r="G1662" s="1">
        <f t="shared" si="93"/>
        <v>463.9922063500311</v>
      </c>
    </row>
    <row r="1663" spans="3:7">
      <c r="C1663">
        <v>163.20000000000002</v>
      </c>
      <c r="D1663">
        <f t="shared" si="91"/>
        <v>6.0080588161277602</v>
      </c>
      <c r="E1663">
        <f t="shared" si="92"/>
        <v>6.1398769494193193</v>
      </c>
      <c r="F1663" s="1">
        <f t="shared" si="93"/>
        <v>406.6930874661158</v>
      </c>
      <c r="G1663" s="1">
        <f t="shared" si="93"/>
        <v>463.99647231099186</v>
      </c>
    </row>
    <row r="1664" spans="3:7">
      <c r="C1664">
        <v>163.30000000000001</v>
      </c>
      <c r="D1664">
        <f t="shared" si="91"/>
        <v>6.0079753551788135</v>
      </c>
      <c r="E1664">
        <f t="shared" si="92"/>
        <v>6.1398861377810157</v>
      </c>
      <c r="F1664" s="1">
        <f t="shared" si="93"/>
        <v>406.65914589152356</v>
      </c>
      <c r="G1664" s="1">
        <f t="shared" si="93"/>
        <v>464.00073569799207</v>
      </c>
    </row>
    <row r="1665" spans="3:7">
      <c r="C1665">
        <v>163.4</v>
      </c>
      <c r="D1665">
        <f t="shared" si="91"/>
        <v>6.0078918841049491</v>
      </c>
      <c r="E1665">
        <f t="shared" si="92"/>
        <v>6.1398953205177582</v>
      </c>
      <c r="F1665" s="1">
        <f t="shared" si="93"/>
        <v>406.62520303256235</v>
      </c>
      <c r="G1665" s="1">
        <f t="shared" si="93"/>
        <v>464.0049965141593</v>
      </c>
    </row>
    <row r="1666" spans="3:7">
      <c r="C1666">
        <v>163.5</v>
      </c>
      <c r="D1666">
        <f t="shared" si="91"/>
        <v>6.007808402918557</v>
      </c>
      <c r="E1666">
        <f t="shared" si="92"/>
        <v>6.1399044976364294</v>
      </c>
      <c r="F1666" s="1">
        <f t="shared" si="93"/>
        <v>406.59125889506441</v>
      </c>
      <c r="G1666" s="1">
        <f t="shared" si="93"/>
        <v>464.00925476261551</v>
      </c>
    </row>
    <row r="1667" spans="3:7">
      <c r="C1667">
        <v>163.60000000000002</v>
      </c>
      <c r="D1667">
        <f t="shared" si="91"/>
        <v>6.0077249116320033</v>
      </c>
      <c r="E1667">
        <f t="shared" si="92"/>
        <v>6.1399136691438994</v>
      </c>
      <c r="F1667" s="1">
        <f t="shared" si="93"/>
        <v>406.55731348485051</v>
      </c>
      <c r="G1667" s="1">
        <f t="shared" si="93"/>
        <v>464.0135104464772</v>
      </c>
    </row>
    <row r="1668" spans="3:7">
      <c r="C1668">
        <v>163.70000000000002</v>
      </c>
      <c r="D1668">
        <f t="shared" si="91"/>
        <v>6.007641410257631</v>
      </c>
      <c r="E1668">
        <f t="shared" si="92"/>
        <v>6.1399228350470256</v>
      </c>
      <c r="F1668" s="1">
        <f t="shared" si="93"/>
        <v>406.52336680773021</v>
      </c>
      <c r="G1668" s="1">
        <f t="shared" si="93"/>
        <v>464.01776356885506</v>
      </c>
    </row>
    <row r="1669" spans="3:7">
      <c r="C1669">
        <v>163.80000000000001</v>
      </c>
      <c r="D1669">
        <f t="shared" si="91"/>
        <v>6.0075578988077618</v>
      </c>
      <c r="E1669">
        <f t="shared" si="92"/>
        <v>6.1399319953526543</v>
      </c>
      <c r="F1669" s="1">
        <f t="shared" si="93"/>
        <v>406.48941886950291</v>
      </c>
      <c r="G1669" s="1">
        <f t="shared" si="93"/>
        <v>464.02201413285468</v>
      </c>
    </row>
    <row r="1670" spans="3:7">
      <c r="C1670">
        <v>163.9</v>
      </c>
      <c r="D1670">
        <f t="shared" si="91"/>
        <v>6.0074743772946944</v>
      </c>
      <c r="E1670">
        <f t="shared" si="92"/>
        <v>6.1399411500676164</v>
      </c>
      <c r="F1670" s="1">
        <f t="shared" si="93"/>
        <v>406.45546967595675</v>
      </c>
      <c r="G1670" s="1">
        <f t="shared" si="93"/>
        <v>464.02626214157482</v>
      </c>
    </row>
    <row r="1671" spans="3:7">
      <c r="C1671">
        <v>164</v>
      </c>
      <c r="D1671">
        <f t="shared" si="91"/>
        <v>6.0073908457307033</v>
      </c>
      <c r="E1671">
        <f t="shared" si="92"/>
        <v>6.1399502991987323</v>
      </c>
      <c r="F1671" s="1">
        <f t="shared" si="93"/>
        <v>406.42151923286855</v>
      </c>
      <c r="G1671" s="1">
        <f t="shared" si="93"/>
        <v>464.03050759810947</v>
      </c>
    </row>
    <row r="1672" spans="3:7">
      <c r="C1672">
        <v>164.10000000000002</v>
      </c>
      <c r="D1672">
        <f t="shared" si="91"/>
        <v>6.0073073041280436</v>
      </c>
      <c r="E1672">
        <f t="shared" si="92"/>
        <v>6.1399594427528106</v>
      </c>
      <c r="F1672" s="1">
        <f t="shared" si="93"/>
        <v>406.38756754600536</v>
      </c>
      <c r="G1672" s="1">
        <f t="shared" si="93"/>
        <v>464.03475050554727</v>
      </c>
    </row>
    <row r="1673" spans="3:7">
      <c r="C1673">
        <v>164.20000000000002</v>
      </c>
      <c r="D1673">
        <f t="shared" si="91"/>
        <v>6.0072237524989447</v>
      </c>
      <c r="E1673">
        <f t="shared" si="92"/>
        <v>6.1399685807366442</v>
      </c>
      <c r="F1673" s="1">
        <f t="shared" si="93"/>
        <v>406.35361462112218</v>
      </c>
      <c r="G1673" s="1">
        <f t="shared" si="93"/>
        <v>464.03899086696975</v>
      </c>
    </row>
    <row r="1674" spans="3:7">
      <c r="C1674">
        <v>164.3</v>
      </c>
      <c r="D1674">
        <f t="shared" si="91"/>
        <v>6.0071401908556172</v>
      </c>
      <c r="E1674">
        <f t="shared" si="92"/>
        <v>6.1399777131570179</v>
      </c>
      <c r="F1674" s="1">
        <f t="shared" si="93"/>
        <v>406.31966046396474</v>
      </c>
      <c r="G1674" s="1">
        <f t="shared" si="93"/>
        <v>464.04322868545489</v>
      </c>
    </row>
    <row r="1675" spans="3:7">
      <c r="C1675">
        <v>164.4</v>
      </c>
      <c r="D1675">
        <f t="shared" si="91"/>
        <v>6.0070566192102461</v>
      </c>
      <c r="E1675">
        <f t="shared" si="92"/>
        <v>6.1399868400207005</v>
      </c>
      <c r="F1675" s="1">
        <f t="shared" si="93"/>
        <v>406.28570508026655</v>
      </c>
      <c r="G1675" s="1">
        <f t="shared" si="93"/>
        <v>464.0474639640733</v>
      </c>
    </row>
    <row r="1676" spans="3:7">
      <c r="C1676">
        <v>164.5</v>
      </c>
      <c r="D1676">
        <f t="shared" si="91"/>
        <v>6.0069730375749968</v>
      </c>
      <c r="E1676">
        <f t="shared" si="92"/>
        <v>6.139995961334451</v>
      </c>
      <c r="F1676" s="1">
        <f t="shared" si="93"/>
        <v>406.25174847575153</v>
      </c>
      <c r="G1676" s="1">
        <f t="shared" si="93"/>
        <v>464.05169670589129</v>
      </c>
    </row>
    <row r="1677" spans="3:7">
      <c r="C1677">
        <v>164.60000000000002</v>
      </c>
      <c r="D1677">
        <f t="shared" si="91"/>
        <v>6.0068894459620097</v>
      </c>
      <c r="E1677">
        <f t="shared" si="92"/>
        <v>6.1400050771050143</v>
      </c>
      <c r="F1677" s="1">
        <f t="shared" si="93"/>
        <v>406.21779065613185</v>
      </c>
      <c r="G1677" s="1">
        <f t="shared" si="93"/>
        <v>464.05592691396873</v>
      </c>
    </row>
    <row r="1678" spans="3:7">
      <c r="C1678">
        <v>164.70000000000002</v>
      </c>
      <c r="D1678">
        <f t="shared" si="91"/>
        <v>6.0068058443834067</v>
      </c>
      <c r="E1678">
        <f t="shared" si="92"/>
        <v>6.1400141873391236</v>
      </c>
      <c r="F1678" s="1">
        <f t="shared" si="93"/>
        <v>406.18383162711035</v>
      </c>
      <c r="G1678" s="1">
        <f t="shared" si="93"/>
        <v>464.06015459136029</v>
      </c>
    </row>
    <row r="1679" spans="3:7">
      <c r="C1679">
        <v>164.8</v>
      </c>
      <c r="D1679">
        <f t="shared" si="91"/>
        <v>6.0067222328512848</v>
      </c>
      <c r="E1679">
        <f t="shared" si="92"/>
        <v>6.1400232920434998</v>
      </c>
      <c r="F1679" s="1">
        <f t="shared" si="93"/>
        <v>406.14987139437824</v>
      </c>
      <c r="G1679" s="1">
        <f t="shared" si="93"/>
        <v>464.06437974111498</v>
      </c>
    </row>
    <row r="1680" spans="3:7">
      <c r="C1680">
        <v>164.9</v>
      </c>
      <c r="D1680">
        <f t="shared" si="91"/>
        <v>6.0066386113777197</v>
      </c>
      <c r="E1680">
        <f t="shared" si="92"/>
        <v>6.1400323912248531</v>
      </c>
      <c r="F1680" s="1">
        <f t="shared" si="93"/>
        <v>406.11590996361616</v>
      </c>
      <c r="G1680" s="1">
        <f t="shared" si="93"/>
        <v>464.06860236627699</v>
      </c>
    </row>
    <row r="1681" spans="3:7">
      <c r="C1681">
        <v>165</v>
      </c>
      <c r="D1681">
        <f t="shared" si="91"/>
        <v>6.0065549799747657</v>
      </c>
      <c r="E1681">
        <f t="shared" si="92"/>
        <v>6.1400414848898786</v>
      </c>
      <c r="F1681" s="1">
        <f t="shared" si="93"/>
        <v>406.08194734049471</v>
      </c>
      <c r="G1681" s="1">
        <f t="shared" si="93"/>
        <v>464.07282246988382</v>
      </c>
    </row>
    <row r="1682" spans="3:7">
      <c r="C1682">
        <v>165.10000000000002</v>
      </c>
      <c r="D1682">
        <f t="shared" si="91"/>
        <v>6.0064713386544542</v>
      </c>
      <c r="E1682">
        <f t="shared" si="92"/>
        <v>6.1400505730452606</v>
      </c>
      <c r="F1682" s="1">
        <f t="shared" si="93"/>
        <v>406.04798353067321</v>
      </c>
      <c r="G1682" s="1">
        <f t="shared" si="93"/>
        <v>464.07704005496805</v>
      </c>
    </row>
    <row r="1683" spans="3:7">
      <c r="C1683">
        <v>165.20000000000002</v>
      </c>
      <c r="D1683">
        <f t="shared" si="91"/>
        <v>6.0063876874287958</v>
      </c>
      <c r="E1683">
        <f t="shared" si="92"/>
        <v>6.140059655697673</v>
      </c>
      <c r="F1683" s="1">
        <f t="shared" si="93"/>
        <v>406.0140185398011</v>
      </c>
      <c r="G1683" s="1">
        <f t="shared" si="93"/>
        <v>464.0812551245574</v>
      </c>
    </row>
    <row r="1684" spans="3:7">
      <c r="C1684">
        <v>165.3</v>
      </c>
      <c r="D1684">
        <f t="shared" si="91"/>
        <v>6.0063040263097784</v>
      </c>
      <c r="E1684">
        <f t="shared" si="92"/>
        <v>6.1400687328537744</v>
      </c>
      <c r="F1684" s="1">
        <f t="shared" si="93"/>
        <v>405.98005237351691</v>
      </c>
      <c r="G1684" s="1">
        <f t="shared" si="93"/>
        <v>464.08546768167292</v>
      </c>
    </row>
    <row r="1685" spans="3:7">
      <c r="C1685">
        <v>165.4</v>
      </c>
      <c r="D1685">
        <f t="shared" si="91"/>
        <v>6.0062203553093685</v>
      </c>
      <c r="E1685">
        <f t="shared" si="92"/>
        <v>6.1400778045202138</v>
      </c>
      <c r="F1685" s="1">
        <f t="shared" si="93"/>
        <v>405.9460850374486</v>
      </c>
      <c r="G1685" s="1">
        <f t="shared" si="93"/>
        <v>464.08967772933113</v>
      </c>
    </row>
    <row r="1686" spans="3:7">
      <c r="C1686">
        <v>165.5</v>
      </c>
      <c r="D1686">
        <f t="shared" si="91"/>
        <v>6.0061366744395119</v>
      </c>
      <c r="E1686">
        <f t="shared" si="92"/>
        <v>6.1400868707036267</v>
      </c>
      <c r="F1686" s="1">
        <f t="shared" si="93"/>
        <v>405.91211653721444</v>
      </c>
      <c r="G1686" s="1">
        <f t="shared" si="93"/>
        <v>464.09388527054256</v>
      </c>
    </row>
    <row r="1687" spans="3:7">
      <c r="C1687">
        <v>165.60000000000002</v>
      </c>
      <c r="D1687">
        <f t="shared" si="91"/>
        <v>6.0060529837121308</v>
      </c>
      <c r="E1687">
        <f t="shared" si="92"/>
        <v>6.1400959314106371</v>
      </c>
      <c r="F1687" s="1">
        <f t="shared" si="93"/>
        <v>405.87814687842121</v>
      </c>
      <c r="G1687" s="1">
        <f t="shared" si="93"/>
        <v>464.09809030831263</v>
      </c>
    </row>
    <row r="1688" spans="3:7">
      <c r="C1688">
        <v>165.70000000000002</v>
      </c>
      <c r="D1688">
        <f t="shared" si="91"/>
        <v>6.0059692831391276</v>
      </c>
      <c r="E1688">
        <f t="shared" si="92"/>
        <v>6.1401049866478576</v>
      </c>
      <c r="F1688" s="1">
        <f t="shared" si="93"/>
        <v>405.84417606666602</v>
      </c>
      <c r="G1688" s="1">
        <f t="shared" si="93"/>
        <v>464.10229284564144</v>
      </c>
    </row>
    <row r="1689" spans="3:7">
      <c r="C1689">
        <v>165.8</v>
      </c>
      <c r="D1689">
        <f t="shared" si="91"/>
        <v>6.0058855727323825</v>
      </c>
      <c r="E1689">
        <f t="shared" si="92"/>
        <v>6.1401140364218874</v>
      </c>
      <c r="F1689" s="1">
        <f t="shared" si="93"/>
        <v>405.81020410753547</v>
      </c>
      <c r="G1689" s="1">
        <f t="shared" si="93"/>
        <v>464.10649288552304</v>
      </c>
    </row>
    <row r="1690" spans="3:7">
      <c r="C1690">
        <v>165.9</v>
      </c>
      <c r="D1690">
        <f t="shared" si="91"/>
        <v>6.0058018525037529</v>
      </c>
      <c r="E1690">
        <f t="shared" si="92"/>
        <v>6.1401230807393157</v>
      </c>
      <c r="F1690" s="1">
        <f t="shared" si="93"/>
        <v>405.77623100660509</v>
      </c>
      <c r="G1690" s="1">
        <f t="shared" si="93"/>
        <v>464.11069043094716</v>
      </c>
    </row>
    <row r="1691" spans="3:7">
      <c r="C1691">
        <v>166</v>
      </c>
      <c r="D1691">
        <f t="shared" si="91"/>
        <v>6.0057181224650771</v>
      </c>
      <c r="E1691">
        <f t="shared" si="92"/>
        <v>6.1401321196067178</v>
      </c>
      <c r="F1691" s="1">
        <f t="shared" si="93"/>
        <v>405.74225676944116</v>
      </c>
      <c r="G1691" s="1">
        <f t="shared" si="93"/>
        <v>464.11488548489712</v>
      </c>
    </row>
    <row r="1692" spans="3:7">
      <c r="C1692">
        <v>166.10000000000002</v>
      </c>
      <c r="D1692">
        <f t="shared" si="91"/>
        <v>6.0056343826281697</v>
      </c>
      <c r="E1692">
        <f t="shared" si="92"/>
        <v>6.1401411530306582</v>
      </c>
      <c r="F1692" s="1">
        <f t="shared" si="93"/>
        <v>405.70828140159858</v>
      </c>
      <c r="G1692" s="1">
        <f t="shared" si="93"/>
        <v>464.11907805035133</v>
      </c>
    </row>
    <row r="1693" spans="3:7">
      <c r="C1693">
        <v>166.20000000000002</v>
      </c>
      <c r="D1693">
        <f t="shared" si="91"/>
        <v>6.0055506330048267</v>
      </c>
      <c r="E1693">
        <f t="shared" si="92"/>
        <v>6.1401501810176899</v>
      </c>
      <c r="F1693" s="1">
        <f t="shared" si="93"/>
        <v>405.67430490862313</v>
      </c>
      <c r="G1693" s="1">
        <f t="shared" si="93"/>
        <v>464.12326813028312</v>
      </c>
    </row>
    <row r="1694" spans="3:7">
      <c r="C1694">
        <v>166.3</v>
      </c>
      <c r="D1694">
        <f t="shared" si="91"/>
        <v>6.00546687360682</v>
      </c>
      <c r="E1694">
        <f t="shared" si="92"/>
        <v>6.1401592035743526</v>
      </c>
      <c r="F1694" s="1">
        <f t="shared" si="93"/>
        <v>405.64032729604924</v>
      </c>
      <c r="G1694" s="1">
        <f t="shared" si="93"/>
        <v>464.12745572765971</v>
      </c>
    </row>
    <row r="1695" spans="3:7">
      <c r="C1695">
        <v>166.4</v>
      </c>
      <c r="D1695">
        <f t="shared" si="91"/>
        <v>6.0053831044459018</v>
      </c>
      <c r="E1695">
        <f t="shared" si="92"/>
        <v>6.1401682207071762</v>
      </c>
      <c r="F1695" s="1">
        <f t="shared" si="93"/>
        <v>405.60634856940169</v>
      </c>
      <c r="G1695" s="1">
        <f t="shared" si="93"/>
        <v>464.13164084544388</v>
      </c>
    </row>
    <row r="1696" spans="3:7">
      <c r="C1696">
        <v>166.5</v>
      </c>
      <c r="D1696">
        <f t="shared" ref="D1696:D1759" si="94">($I$5*LN(C1696)+$I$6*C1696)+6.03369445217945</f>
        <v>6.0052993255338034</v>
      </c>
      <c r="E1696">
        <f t="shared" ref="E1696:E1759" si="95">($J$5*LN(C1696)+$J$6*C1696)+6.06345230278137</f>
        <v>6.1401772324226771</v>
      </c>
      <c r="F1696" s="1">
        <f t="shared" ref="F1696:G1759" si="96">EXP(D1696)</f>
        <v>405.57236873419504</v>
      </c>
      <c r="G1696" s="1">
        <f t="shared" si="96"/>
        <v>464.13582348659253</v>
      </c>
    </row>
    <row r="1697" spans="3:7">
      <c r="C1697">
        <v>166.60000000000002</v>
      </c>
      <c r="D1697">
        <f t="shared" si="94"/>
        <v>6.0052155368822344</v>
      </c>
      <c r="E1697">
        <f t="shared" si="95"/>
        <v>6.1401862387273605</v>
      </c>
      <c r="F1697" s="1">
        <f t="shared" si="96"/>
        <v>405.53838779593349</v>
      </c>
      <c r="G1697" s="1">
        <f t="shared" si="96"/>
        <v>464.14000365405724</v>
      </c>
    </row>
    <row r="1698" spans="3:7">
      <c r="C1698">
        <v>166.70000000000002</v>
      </c>
      <c r="D1698">
        <f t="shared" si="94"/>
        <v>6.0051317385028824</v>
      </c>
      <c r="E1698">
        <f t="shared" si="95"/>
        <v>6.1401952396277206</v>
      </c>
      <c r="F1698" s="1">
        <f t="shared" si="96"/>
        <v>405.50440576011084</v>
      </c>
      <c r="G1698" s="1">
        <f t="shared" si="96"/>
        <v>464.14418135078478</v>
      </c>
    </row>
    <row r="1699" spans="3:7">
      <c r="C1699">
        <v>166.8</v>
      </c>
      <c r="D1699">
        <f t="shared" si="94"/>
        <v>6.0050479304074154</v>
      </c>
      <c r="E1699">
        <f t="shared" si="95"/>
        <v>6.1402042351302395</v>
      </c>
      <c r="F1699" s="1">
        <f t="shared" si="96"/>
        <v>405.47042263221107</v>
      </c>
      <c r="G1699" s="1">
        <f t="shared" si="96"/>
        <v>464.14835657971634</v>
      </c>
    </row>
    <row r="1700" spans="3:7">
      <c r="C1700">
        <v>166.9</v>
      </c>
      <c r="D1700">
        <f t="shared" si="94"/>
        <v>6.00496411260748</v>
      </c>
      <c r="E1700">
        <f t="shared" si="95"/>
        <v>6.1402132252413866</v>
      </c>
      <c r="F1700" s="1">
        <f t="shared" si="96"/>
        <v>405.43643841770813</v>
      </c>
      <c r="G1700" s="1">
        <f t="shared" si="96"/>
        <v>464.15252934378748</v>
      </c>
    </row>
    <row r="1701" spans="3:7">
      <c r="C1701">
        <v>167</v>
      </c>
      <c r="D1701">
        <f t="shared" si="94"/>
        <v>6.0048802851147025</v>
      </c>
      <c r="E1701">
        <f t="shared" si="95"/>
        <v>6.1402222099676207</v>
      </c>
      <c r="F1701" s="1">
        <f t="shared" si="96"/>
        <v>405.40245312206588</v>
      </c>
      <c r="G1701" s="1">
        <f t="shared" si="96"/>
        <v>464.156699645929</v>
      </c>
    </row>
    <row r="1702" spans="3:7">
      <c r="C1702">
        <v>167.10000000000002</v>
      </c>
      <c r="D1702">
        <f t="shared" si="94"/>
        <v>6.0047964479406861</v>
      </c>
      <c r="E1702">
        <f t="shared" si="95"/>
        <v>6.14023118931539</v>
      </c>
      <c r="F1702" s="1">
        <f t="shared" si="96"/>
        <v>405.36846675073741</v>
      </c>
      <c r="G1702" s="1">
        <f t="shared" si="96"/>
        <v>464.16086748906685</v>
      </c>
    </row>
    <row r="1703" spans="3:7">
      <c r="C1703">
        <v>167.20000000000002</v>
      </c>
      <c r="D1703">
        <f t="shared" si="94"/>
        <v>6.0047126010970162</v>
      </c>
      <c r="E1703">
        <f t="shared" si="95"/>
        <v>6.1402401632911285</v>
      </c>
      <c r="F1703" s="1">
        <f t="shared" si="96"/>
        <v>405.3344793091668</v>
      </c>
      <c r="G1703" s="1">
        <f t="shared" si="96"/>
        <v>464.16503287612045</v>
      </c>
    </row>
    <row r="1704" spans="3:7">
      <c r="C1704">
        <v>167.3</v>
      </c>
      <c r="D1704">
        <f t="shared" si="94"/>
        <v>6.0046287445952551</v>
      </c>
      <c r="E1704">
        <f t="shared" si="95"/>
        <v>6.1402491319012613</v>
      </c>
      <c r="F1704" s="1">
        <f t="shared" si="96"/>
        <v>405.30049080278729</v>
      </c>
      <c r="G1704" s="1">
        <f t="shared" si="96"/>
        <v>464.16919581000542</v>
      </c>
    </row>
    <row r="1705" spans="3:7">
      <c r="C1705">
        <v>167.4</v>
      </c>
      <c r="D1705">
        <f t="shared" si="94"/>
        <v>6.0045448784469455</v>
      </c>
      <c r="E1705">
        <f t="shared" si="95"/>
        <v>6.1402580951522001</v>
      </c>
      <c r="F1705" s="1">
        <f t="shared" si="96"/>
        <v>405.26650123702262</v>
      </c>
      <c r="G1705" s="1">
        <f t="shared" si="96"/>
        <v>464.17335629363123</v>
      </c>
    </row>
    <row r="1706" spans="3:7">
      <c r="C1706">
        <v>167.5</v>
      </c>
      <c r="D1706">
        <f t="shared" si="94"/>
        <v>6.004461002663608</v>
      </c>
      <c r="E1706">
        <f t="shared" si="95"/>
        <v>6.140267053050346</v>
      </c>
      <c r="F1706" s="1">
        <f t="shared" si="96"/>
        <v>405.23251061728575</v>
      </c>
      <c r="G1706" s="1">
        <f t="shared" si="96"/>
        <v>464.17751432990258</v>
      </c>
    </row>
    <row r="1707" spans="3:7">
      <c r="C1707">
        <v>167.60000000000002</v>
      </c>
      <c r="D1707">
        <f t="shared" si="94"/>
        <v>6.0043771172567455</v>
      </c>
      <c r="E1707">
        <f t="shared" si="95"/>
        <v>6.1402760056020895</v>
      </c>
      <c r="F1707" s="1">
        <f t="shared" si="96"/>
        <v>405.19851894898113</v>
      </c>
      <c r="G1707" s="1">
        <f t="shared" si="96"/>
        <v>464.18166992171933</v>
      </c>
    </row>
    <row r="1708" spans="3:7">
      <c r="C1708">
        <v>167.70000000000002</v>
      </c>
      <c r="D1708">
        <f t="shared" si="94"/>
        <v>6.0042932222378376</v>
      </c>
      <c r="E1708">
        <f t="shared" si="95"/>
        <v>6.1402849528138068</v>
      </c>
      <c r="F1708" s="1">
        <f t="shared" si="96"/>
        <v>405.16452623750195</v>
      </c>
      <c r="G1708" s="1">
        <f t="shared" si="96"/>
        <v>464.18582307197494</v>
      </c>
    </row>
    <row r="1709" spans="3:7">
      <c r="C1709">
        <v>167.8</v>
      </c>
      <c r="D1709">
        <f t="shared" si="94"/>
        <v>6.0042093176183435</v>
      </c>
      <c r="E1709">
        <f t="shared" si="95"/>
        <v>6.1402938946918662</v>
      </c>
      <c r="F1709" s="1">
        <f t="shared" si="96"/>
        <v>405.13053248823172</v>
      </c>
      <c r="G1709" s="1">
        <f t="shared" si="96"/>
        <v>464.18997378355925</v>
      </c>
    </row>
    <row r="1710" spans="3:7">
      <c r="C1710">
        <v>167.9</v>
      </c>
      <c r="D1710">
        <f t="shared" si="94"/>
        <v>6.004125403409704</v>
      </c>
      <c r="E1710">
        <f t="shared" si="95"/>
        <v>6.1403028312426224</v>
      </c>
      <c r="F1710" s="1">
        <f t="shared" si="96"/>
        <v>405.09653770654484</v>
      </c>
      <c r="G1710" s="1">
        <f t="shared" si="96"/>
        <v>464.19412205935612</v>
      </c>
    </row>
    <row r="1711" spans="3:7">
      <c r="C1711">
        <v>168</v>
      </c>
      <c r="D1711">
        <f t="shared" si="94"/>
        <v>6.0040414796233383</v>
      </c>
      <c r="E1711">
        <f t="shared" si="95"/>
        <v>6.1403117624724182</v>
      </c>
      <c r="F1711" s="1">
        <f t="shared" si="96"/>
        <v>405.06254189780532</v>
      </c>
      <c r="G1711" s="1">
        <f t="shared" si="96"/>
        <v>464.1982679022438</v>
      </c>
    </row>
    <row r="1712" spans="3:7">
      <c r="C1712">
        <v>168.10000000000002</v>
      </c>
      <c r="D1712">
        <f t="shared" si="94"/>
        <v>6.0039575462706436</v>
      </c>
      <c r="E1712">
        <f t="shared" si="95"/>
        <v>6.1403206883875878</v>
      </c>
      <c r="F1712" s="1">
        <f t="shared" si="96"/>
        <v>405.02854506736674</v>
      </c>
      <c r="G1712" s="1">
        <f t="shared" si="96"/>
        <v>464.20241131509681</v>
      </c>
    </row>
    <row r="1713" spans="3:7">
      <c r="C1713">
        <v>168.20000000000002</v>
      </c>
      <c r="D1713">
        <f t="shared" si="94"/>
        <v>6.0038736033629991</v>
      </c>
      <c r="E1713">
        <f t="shared" si="95"/>
        <v>6.1403296089944526</v>
      </c>
      <c r="F1713" s="1">
        <f t="shared" si="96"/>
        <v>404.99454722057379</v>
      </c>
      <c r="G1713" s="1">
        <f t="shared" si="96"/>
        <v>464.20655230078387</v>
      </c>
    </row>
    <row r="1714" spans="3:7">
      <c r="C1714">
        <v>168.3</v>
      </c>
      <c r="D1714">
        <f t="shared" si="94"/>
        <v>6.0037896509117621</v>
      </c>
      <c r="E1714">
        <f t="shared" si="95"/>
        <v>6.1403385242993211</v>
      </c>
      <c r="F1714" s="1">
        <f t="shared" si="96"/>
        <v>404.96054836276068</v>
      </c>
      <c r="G1714" s="1">
        <f t="shared" si="96"/>
        <v>464.21069086216784</v>
      </c>
    </row>
    <row r="1715" spans="3:7">
      <c r="C1715">
        <v>168.4</v>
      </c>
      <c r="D1715">
        <f t="shared" si="94"/>
        <v>6.0037056889282718</v>
      </c>
      <c r="E1715">
        <f t="shared" si="95"/>
        <v>6.1403474343084934</v>
      </c>
      <c r="F1715" s="1">
        <f t="shared" si="96"/>
        <v>404.92654849925282</v>
      </c>
      <c r="G1715" s="1">
        <f t="shared" si="96"/>
        <v>464.21482700210777</v>
      </c>
    </row>
    <row r="1716" spans="3:7">
      <c r="C1716">
        <v>168.5</v>
      </c>
      <c r="D1716">
        <f t="shared" si="94"/>
        <v>6.0036217174238455</v>
      </c>
      <c r="E1716">
        <f t="shared" si="95"/>
        <v>6.1403563390282558</v>
      </c>
      <c r="F1716" s="1">
        <f t="shared" si="96"/>
        <v>404.89254763536502</v>
      </c>
      <c r="G1716" s="1">
        <f t="shared" si="96"/>
        <v>464.21896072345658</v>
      </c>
    </row>
    <row r="1717" spans="3:7">
      <c r="C1717">
        <v>168.60000000000002</v>
      </c>
      <c r="D1717">
        <f t="shared" si="94"/>
        <v>6.0035377364097791</v>
      </c>
      <c r="E1717">
        <f t="shared" si="95"/>
        <v>6.1403652384648861</v>
      </c>
      <c r="F1717" s="1">
        <f t="shared" si="96"/>
        <v>404.85854577640191</v>
      </c>
      <c r="G1717" s="1">
        <f t="shared" si="96"/>
        <v>464.22309202906325</v>
      </c>
    </row>
    <row r="1718" spans="3:7">
      <c r="C1718">
        <v>168.70000000000002</v>
      </c>
      <c r="D1718">
        <f t="shared" si="94"/>
        <v>6.0034537458973523</v>
      </c>
      <c r="E1718">
        <f t="shared" si="95"/>
        <v>6.1403741326246486</v>
      </c>
      <c r="F1718" s="1">
        <f t="shared" si="96"/>
        <v>404.8245429276601</v>
      </c>
      <c r="G1718" s="1">
        <f t="shared" si="96"/>
        <v>464.22722092177065</v>
      </c>
    </row>
    <row r="1719" spans="3:7">
      <c r="C1719">
        <v>168.8</v>
      </c>
      <c r="D1719">
        <f t="shared" si="94"/>
        <v>6.0033697458978201</v>
      </c>
      <c r="E1719">
        <f t="shared" si="95"/>
        <v>6.1403830215137978</v>
      </c>
      <c r="F1719" s="1">
        <f t="shared" si="96"/>
        <v>404.79053909442456</v>
      </c>
      <c r="G1719" s="1">
        <f t="shared" si="96"/>
        <v>464.23134740441736</v>
      </c>
    </row>
    <row r="1720" spans="3:7">
      <c r="C1720">
        <v>168.9</v>
      </c>
      <c r="D1720">
        <f t="shared" si="94"/>
        <v>6.0032857364224217</v>
      </c>
      <c r="E1720">
        <f t="shared" si="95"/>
        <v>6.1403919051385758</v>
      </c>
      <c r="F1720" s="1">
        <f t="shared" si="96"/>
        <v>404.75653428197222</v>
      </c>
      <c r="G1720" s="1">
        <f t="shared" si="96"/>
        <v>464.23547147983624</v>
      </c>
    </row>
    <row r="1721" spans="3:7">
      <c r="C1721">
        <v>169</v>
      </c>
      <c r="D1721">
        <f t="shared" si="94"/>
        <v>6.0032017174823729</v>
      </c>
      <c r="E1721">
        <f t="shared" si="95"/>
        <v>6.1404007835052159</v>
      </c>
      <c r="F1721" s="1">
        <f t="shared" si="96"/>
        <v>404.72252849556907</v>
      </c>
      <c r="G1721" s="1">
        <f t="shared" si="96"/>
        <v>464.23959315085625</v>
      </c>
    </row>
    <row r="1722" spans="3:7">
      <c r="C1722">
        <v>169.10000000000002</v>
      </c>
      <c r="D1722">
        <f t="shared" si="94"/>
        <v>6.0031176890888727</v>
      </c>
      <c r="E1722">
        <f t="shared" si="95"/>
        <v>6.140409656619938</v>
      </c>
      <c r="F1722" s="1">
        <f t="shared" si="96"/>
        <v>404.68852174047277</v>
      </c>
      <c r="G1722" s="1">
        <f t="shared" si="96"/>
        <v>464.24371242030014</v>
      </c>
    </row>
    <row r="1723" spans="3:7">
      <c r="C1723">
        <v>169.20000000000002</v>
      </c>
      <c r="D1723">
        <f t="shared" si="94"/>
        <v>6.0030336512530971</v>
      </c>
      <c r="E1723">
        <f t="shared" si="95"/>
        <v>6.1404185244889513</v>
      </c>
      <c r="F1723" s="1">
        <f t="shared" si="96"/>
        <v>404.65451402193003</v>
      </c>
      <c r="G1723" s="1">
        <f t="shared" si="96"/>
        <v>464.24782929098603</v>
      </c>
    </row>
    <row r="1724" spans="3:7">
      <c r="C1724">
        <v>169.3</v>
      </c>
      <c r="D1724">
        <f t="shared" si="94"/>
        <v>6.0029496039862051</v>
      </c>
      <c r="E1724">
        <f t="shared" si="95"/>
        <v>6.1404273871184563</v>
      </c>
      <c r="F1724" s="1">
        <f t="shared" si="96"/>
        <v>404.6205053451792</v>
      </c>
      <c r="G1724" s="1">
        <f t="shared" si="96"/>
        <v>464.25194376572802</v>
      </c>
    </row>
    <row r="1725" spans="3:7">
      <c r="C1725">
        <v>169.4</v>
      </c>
      <c r="D1725">
        <f t="shared" si="94"/>
        <v>6.0028655472993346</v>
      </c>
      <c r="E1725">
        <f t="shared" si="95"/>
        <v>6.140436244514639</v>
      </c>
      <c r="F1725" s="1">
        <f t="shared" si="96"/>
        <v>404.58649571544845</v>
      </c>
      <c r="G1725" s="1">
        <f t="shared" si="96"/>
        <v>464.2560558473337</v>
      </c>
    </row>
    <row r="1726" spans="3:7">
      <c r="C1726">
        <v>169.5</v>
      </c>
      <c r="D1726">
        <f t="shared" si="94"/>
        <v>6.0027814812036038</v>
      </c>
      <c r="E1726">
        <f t="shared" si="95"/>
        <v>6.1404450966836768</v>
      </c>
      <c r="F1726" s="1">
        <f t="shared" si="96"/>
        <v>404.55248513795647</v>
      </c>
      <c r="G1726" s="1">
        <f t="shared" si="96"/>
        <v>464.26016553860671</v>
      </c>
    </row>
    <row r="1727" spans="3:7">
      <c r="C1727">
        <v>169.60000000000002</v>
      </c>
      <c r="D1727">
        <f t="shared" si="94"/>
        <v>6.0026974057101103</v>
      </c>
      <c r="E1727">
        <f t="shared" si="95"/>
        <v>6.1404539436317362</v>
      </c>
      <c r="F1727" s="1">
        <f t="shared" si="96"/>
        <v>404.51847361791221</v>
      </c>
      <c r="G1727" s="1">
        <f t="shared" si="96"/>
        <v>464.2642728423458</v>
      </c>
    </row>
    <row r="1728" spans="3:7">
      <c r="C1728">
        <v>169.70000000000002</v>
      </c>
      <c r="D1728">
        <f t="shared" si="94"/>
        <v>6.0026133208299353</v>
      </c>
      <c r="E1728">
        <f t="shared" si="95"/>
        <v>6.1404627853649725</v>
      </c>
      <c r="F1728" s="1">
        <f t="shared" si="96"/>
        <v>404.48446116051616</v>
      </c>
      <c r="G1728" s="1">
        <f t="shared" si="96"/>
        <v>464.26837776134471</v>
      </c>
    </row>
    <row r="1729" spans="3:7">
      <c r="C1729">
        <v>169.8</v>
      </c>
      <c r="D1729">
        <f t="shared" si="94"/>
        <v>6.0025292265741355</v>
      </c>
      <c r="E1729">
        <f t="shared" si="95"/>
        <v>6.1404716218895281</v>
      </c>
      <c r="F1729" s="1">
        <f t="shared" si="96"/>
        <v>404.45044777095768</v>
      </c>
      <c r="G1729" s="1">
        <f t="shared" si="96"/>
        <v>464.27248029839126</v>
      </c>
    </row>
    <row r="1730" spans="3:7">
      <c r="C1730">
        <v>169.9</v>
      </c>
      <c r="D1730">
        <f t="shared" si="94"/>
        <v>6.0024451229537528</v>
      </c>
      <c r="E1730">
        <f t="shared" si="95"/>
        <v>6.1404804532115378</v>
      </c>
      <c r="F1730" s="1">
        <f t="shared" si="96"/>
        <v>404.41643345441838</v>
      </c>
      <c r="G1730" s="1">
        <f t="shared" si="96"/>
        <v>464.27658045626987</v>
      </c>
    </row>
    <row r="1731" spans="3:7">
      <c r="C1731">
        <v>170</v>
      </c>
      <c r="D1731">
        <f t="shared" si="94"/>
        <v>6.0023610099798068</v>
      </c>
      <c r="E1731">
        <f t="shared" si="95"/>
        <v>6.1404892793371237</v>
      </c>
      <c r="F1731" s="1">
        <f t="shared" si="96"/>
        <v>404.38241821606937</v>
      </c>
      <c r="G1731" s="1">
        <f t="shared" si="96"/>
        <v>464.28067823775933</v>
      </c>
    </row>
    <row r="1732" spans="3:7">
      <c r="C1732">
        <v>170.10000000000002</v>
      </c>
      <c r="D1732">
        <f t="shared" si="94"/>
        <v>6.0022768876632986</v>
      </c>
      <c r="E1732">
        <f t="shared" si="95"/>
        <v>6.1404981002723966</v>
      </c>
      <c r="F1732" s="1">
        <f t="shared" si="96"/>
        <v>404.34840206107282</v>
      </c>
      <c r="G1732" s="1">
        <f t="shared" si="96"/>
        <v>464.28477364563315</v>
      </c>
    </row>
    <row r="1733" spans="3:7">
      <c r="C1733">
        <v>170.20000000000002</v>
      </c>
      <c r="D1733">
        <f t="shared" si="94"/>
        <v>6.0021927560152104</v>
      </c>
      <c r="E1733">
        <f t="shared" si="95"/>
        <v>6.1405069160234591</v>
      </c>
      <c r="F1733" s="1">
        <f t="shared" si="96"/>
        <v>404.31438499458159</v>
      </c>
      <c r="G1733" s="1">
        <f t="shared" si="96"/>
        <v>464.28886668266131</v>
      </c>
    </row>
    <row r="1734" spans="3:7">
      <c r="C1734">
        <v>170.3</v>
      </c>
      <c r="D1734">
        <f t="shared" si="94"/>
        <v>6.0021086150465033</v>
      </c>
      <c r="E1734">
        <f t="shared" si="95"/>
        <v>6.1405157265963997</v>
      </c>
      <c r="F1734" s="1">
        <f t="shared" si="96"/>
        <v>404.28036702173858</v>
      </c>
      <c r="G1734" s="1">
        <f t="shared" si="96"/>
        <v>464.29295735160724</v>
      </c>
    </row>
    <row r="1735" spans="3:7">
      <c r="C1735">
        <v>170.4</v>
      </c>
      <c r="D1735">
        <f t="shared" si="94"/>
        <v>6.0020244647681205</v>
      </c>
      <c r="E1735">
        <f t="shared" si="95"/>
        <v>6.1405245319972979</v>
      </c>
      <c r="F1735" s="1">
        <f t="shared" si="96"/>
        <v>404.24634814767791</v>
      </c>
      <c r="G1735" s="1">
        <f t="shared" si="96"/>
        <v>464.29704565523048</v>
      </c>
    </row>
    <row r="1736" spans="3:7">
      <c r="C1736">
        <v>170.5</v>
      </c>
      <c r="D1736">
        <f t="shared" si="94"/>
        <v>6.0019403051909865</v>
      </c>
      <c r="E1736">
        <f t="shared" si="95"/>
        <v>6.1405333322322235</v>
      </c>
      <c r="F1736" s="1">
        <f t="shared" si="96"/>
        <v>404.21232837752467</v>
      </c>
      <c r="G1736" s="1">
        <f t="shared" si="96"/>
        <v>464.3011315962861</v>
      </c>
    </row>
    <row r="1737" spans="3:7">
      <c r="C1737">
        <v>170.60000000000002</v>
      </c>
      <c r="D1737">
        <f t="shared" si="94"/>
        <v>6.0018561363260048</v>
      </c>
      <c r="E1737">
        <f t="shared" si="95"/>
        <v>6.1405421273072331</v>
      </c>
      <c r="F1737" s="1">
        <f t="shared" si="96"/>
        <v>404.17830771639382</v>
      </c>
      <c r="G1737" s="1">
        <f t="shared" si="96"/>
        <v>464.30521517752322</v>
      </c>
    </row>
    <row r="1738" spans="3:7">
      <c r="C1738">
        <v>170.70000000000002</v>
      </c>
      <c r="D1738">
        <f t="shared" si="94"/>
        <v>6.0017719581840607</v>
      </c>
      <c r="E1738">
        <f t="shared" si="95"/>
        <v>6.1405509172283752</v>
      </c>
      <c r="F1738" s="1">
        <f t="shared" si="96"/>
        <v>404.14428616939153</v>
      </c>
      <c r="G1738" s="1">
        <f t="shared" si="96"/>
        <v>464.30929640168728</v>
      </c>
    </row>
    <row r="1739" spans="3:7">
      <c r="C1739">
        <v>170.8</v>
      </c>
      <c r="D1739">
        <f t="shared" si="94"/>
        <v>6.0016877707760203</v>
      </c>
      <c r="E1739">
        <f t="shared" si="95"/>
        <v>6.1405597020016867</v>
      </c>
      <c r="F1739" s="1">
        <f t="shared" si="96"/>
        <v>404.11026374161474</v>
      </c>
      <c r="G1739" s="1">
        <f t="shared" si="96"/>
        <v>464.31337527151851</v>
      </c>
    </row>
    <row r="1740" spans="3:7">
      <c r="C1740">
        <v>170.9</v>
      </c>
      <c r="D1740">
        <f t="shared" si="94"/>
        <v>6.0016035741127318</v>
      </c>
      <c r="E1740">
        <f t="shared" si="95"/>
        <v>6.1405684816331929</v>
      </c>
      <c r="F1740" s="1">
        <f t="shared" si="96"/>
        <v>404.07624043815144</v>
      </c>
      <c r="G1740" s="1">
        <f t="shared" si="96"/>
        <v>464.31745178975194</v>
      </c>
    </row>
    <row r="1741" spans="3:7">
      <c r="C1741">
        <v>171</v>
      </c>
      <c r="D1741">
        <f t="shared" si="94"/>
        <v>6.0015193682050221</v>
      </c>
      <c r="E1741">
        <f t="shared" si="95"/>
        <v>6.1405772561289096</v>
      </c>
      <c r="F1741" s="1">
        <f t="shared" si="96"/>
        <v>404.04221626407974</v>
      </c>
      <c r="G1741" s="1">
        <f t="shared" si="96"/>
        <v>464.32152595911822</v>
      </c>
    </row>
    <row r="1742" spans="3:7">
      <c r="C1742">
        <v>171.10000000000002</v>
      </c>
      <c r="D1742">
        <f t="shared" si="94"/>
        <v>6.0014351530637002</v>
      </c>
      <c r="E1742">
        <f t="shared" si="95"/>
        <v>6.1405860254948417</v>
      </c>
      <c r="F1742" s="1">
        <f t="shared" si="96"/>
        <v>404.00819122446893</v>
      </c>
      <c r="G1742" s="1">
        <f t="shared" si="96"/>
        <v>464.32559778234315</v>
      </c>
    </row>
    <row r="1743" spans="3:7">
      <c r="C1743">
        <v>171.20000000000002</v>
      </c>
      <c r="D1743">
        <f t="shared" si="94"/>
        <v>6.0013509286995559</v>
      </c>
      <c r="E1743">
        <f t="shared" si="95"/>
        <v>6.1405947897369844</v>
      </c>
      <c r="F1743" s="1">
        <f t="shared" si="96"/>
        <v>403.97416532437899</v>
      </c>
      <c r="G1743" s="1">
        <f t="shared" si="96"/>
        <v>464.32966726214806</v>
      </c>
    </row>
    <row r="1744" spans="3:7">
      <c r="C1744">
        <v>171.3</v>
      </c>
      <c r="D1744">
        <f t="shared" si="94"/>
        <v>6.0012666951233617</v>
      </c>
      <c r="E1744">
        <f t="shared" si="95"/>
        <v>6.1406035488613204</v>
      </c>
      <c r="F1744" s="1">
        <f t="shared" si="96"/>
        <v>403.94013856886141</v>
      </c>
      <c r="G1744" s="1">
        <f t="shared" si="96"/>
        <v>464.33373440124882</v>
      </c>
    </row>
    <row r="1745" spans="3:7">
      <c r="C1745">
        <v>171.4</v>
      </c>
      <c r="D1745">
        <f t="shared" si="94"/>
        <v>6.0011824523458692</v>
      </c>
      <c r="E1745">
        <f t="shared" si="95"/>
        <v>6.1406123028738246</v>
      </c>
      <c r="F1745" s="1">
        <f t="shared" si="96"/>
        <v>403.90611096295783</v>
      </c>
      <c r="G1745" s="1">
        <f t="shared" si="96"/>
        <v>464.33779920235753</v>
      </c>
    </row>
    <row r="1746" spans="3:7">
      <c r="C1746">
        <v>171.5</v>
      </c>
      <c r="D1746">
        <f t="shared" si="94"/>
        <v>6.0010982003778119</v>
      </c>
      <c r="E1746">
        <f t="shared" si="95"/>
        <v>6.1406210517804594</v>
      </c>
      <c r="F1746" s="1">
        <f t="shared" si="96"/>
        <v>403.87208251170097</v>
      </c>
      <c r="G1746" s="1">
        <f t="shared" si="96"/>
        <v>464.34186166818074</v>
      </c>
    </row>
    <row r="1747" spans="3:7">
      <c r="C1747">
        <v>171.60000000000002</v>
      </c>
      <c r="D1747">
        <f t="shared" si="94"/>
        <v>6.001013939229904</v>
      </c>
      <c r="E1747">
        <f t="shared" si="95"/>
        <v>6.1406297955871771</v>
      </c>
      <c r="F1747" s="1">
        <f t="shared" si="96"/>
        <v>403.83805322011426</v>
      </c>
      <c r="G1747" s="1">
        <f t="shared" si="96"/>
        <v>464.34592180142067</v>
      </c>
    </row>
    <row r="1748" spans="3:7">
      <c r="C1748">
        <v>171.70000000000002</v>
      </c>
      <c r="D1748">
        <f t="shared" si="94"/>
        <v>6.0009296689128426</v>
      </c>
      <c r="E1748">
        <f t="shared" si="95"/>
        <v>6.1406385342999208</v>
      </c>
      <c r="F1748" s="1">
        <f t="shared" si="96"/>
        <v>403.80402309321289</v>
      </c>
      <c r="G1748" s="1">
        <f t="shared" si="96"/>
        <v>464.34997960477494</v>
      </c>
    </row>
    <row r="1749" spans="3:7">
      <c r="C1749">
        <v>171.8</v>
      </c>
      <c r="D1749">
        <f t="shared" si="94"/>
        <v>6.0008453894373037</v>
      </c>
      <c r="E1749">
        <f t="shared" si="95"/>
        <v>6.1406472679246216</v>
      </c>
      <c r="F1749" s="1">
        <f t="shared" si="96"/>
        <v>403.76999213600186</v>
      </c>
      <c r="G1749" s="1">
        <f t="shared" si="96"/>
        <v>464.35403508093606</v>
      </c>
    </row>
    <row r="1750" spans="3:7">
      <c r="C1750">
        <v>171.9</v>
      </c>
      <c r="D1750">
        <f t="shared" si="94"/>
        <v>6.0007611008139481</v>
      </c>
      <c r="E1750">
        <f t="shared" si="95"/>
        <v>6.1406559964672018</v>
      </c>
      <c r="F1750" s="1">
        <f t="shared" si="96"/>
        <v>403.73596035347856</v>
      </c>
      <c r="G1750" s="1">
        <f t="shared" si="96"/>
        <v>464.35808823259265</v>
      </c>
    </row>
    <row r="1751" spans="3:7">
      <c r="C1751">
        <v>172</v>
      </c>
      <c r="D1751">
        <f t="shared" si="94"/>
        <v>6.0006768030534134</v>
      </c>
      <c r="E1751">
        <f t="shared" si="95"/>
        <v>6.1406647199335715</v>
      </c>
      <c r="F1751" s="1">
        <f t="shared" si="96"/>
        <v>403.70192775062975</v>
      </c>
      <c r="G1751" s="1">
        <f t="shared" si="96"/>
        <v>464.36213906242745</v>
      </c>
    </row>
    <row r="1752" spans="3:7">
      <c r="C1752">
        <v>172.10000000000002</v>
      </c>
      <c r="D1752">
        <f t="shared" si="94"/>
        <v>6.0005924961663224</v>
      </c>
      <c r="E1752">
        <f t="shared" si="95"/>
        <v>6.1406734383296318</v>
      </c>
      <c r="F1752" s="1">
        <f t="shared" si="96"/>
        <v>403.66789433243434</v>
      </c>
      <c r="G1752" s="1">
        <f t="shared" si="96"/>
        <v>464.36618757311936</v>
      </c>
    </row>
    <row r="1753" spans="3:7">
      <c r="C1753">
        <v>172.20000000000002</v>
      </c>
      <c r="D1753">
        <f t="shared" si="94"/>
        <v>6.000508180163278</v>
      </c>
      <c r="E1753">
        <f t="shared" si="95"/>
        <v>6.1406821516612737</v>
      </c>
      <c r="F1753" s="1">
        <f t="shared" si="96"/>
        <v>403.63386010386211</v>
      </c>
      <c r="G1753" s="1">
        <f t="shared" si="96"/>
        <v>464.37023376734294</v>
      </c>
    </row>
    <row r="1754" spans="3:7">
      <c r="C1754">
        <v>172.3</v>
      </c>
      <c r="D1754">
        <f t="shared" si="94"/>
        <v>6.0004238550548648</v>
      </c>
      <c r="E1754">
        <f t="shared" si="95"/>
        <v>6.1406908599343781</v>
      </c>
      <c r="F1754" s="1">
        <f t="shared" si="96"/>
        <v>403.59982506987376</v>
      </c>
      <c r="G1754" s="1">
        <f t="shared" si="96"/>
        <v>464.37427764776771</v>
      </c>
    </row>
    <row r="1755" spans="3:7">
      <c r="C1755">
        <v>172.4</v>
      </c>
      <c r="D1755">
        <f t="shared" si="94"/>
        <v>6.0003395208516492</v>
      </c>
      <c r="E1755">
        <f t="shared" si="95"/>
        <v>6.1406995631548131</v>
      </c>
      <c r="F1755" s="1">
        <f t="shared" si="96"/>
        <v>403.56578923542122</v>
      </c>
      <c r="G1755" s="1">
        <f t="shared" si="96"/>
        <v>464.37831921705771</v>
      </c>
    </row>
    <row r="1756" spans="3:7">
      <c r="C1756">
        <v>172.5</v>
      </c>
      <c r="D1756">
        <f t="shared" si="94"/>
        <v>6.0002551775641786</v>
      </c>
      <c r="E1756">
        <f t="shared" si="95"/>
        <v>6.1407082613284407</v>
      </c>
      <c r="F1756" s="1">
        <f t="shared" si="96"/>
        <v>403.5317526054472</v>
      </c>
      <c r="G1756" s="1">
        <f t="shared" si="96"/>
        <v>464.38235847787422</v>
      </c>
    </row>
    <row r="1757" spans="3:7">
      <c r="C1757">
        <v>172.60000000000002</v>
      </c>
      <c r="D1757">
        <f t="shared" si="94"/>
        <v>6.0001708252029822</v>
      </c>
      <c r="E1757">
        <f t="shared" si="95"/>
        <v>6.1407169544611095</v>
      </c>
      <c r="F1757" s="1">
        <f t="shared" si="96"/>
        <v>403.49771518488581</v>
      </c>
      <c r="G1757" s="1">
        <f t="shared" si="96"/>
        <v>464.3863954328724</v>
      </c>
    </row>
    <row r="1758" spans="3:7">
      <c r="C1758">
        <v>172.70000000000002</v>
      </c>
      <c r="D1758">
        <f t="shared" si="94"/>
        <v>6.0000864637785707</v>
      </c>
      <c r="E1758">
        <f t="shared" si="95"/>
        <v>6.1407256425586594</v>
      </c>
      <c r="F1758" s="1">
        <f t="shared" si="96"/>
        <v>403.46367697866197</v>
      </c>
      <c r="G1758" s="1">
        <f t="shared" si="96"/>
        <v>464.39043008470344</v>
      </c>
    </row>
    <row r="1759" spans="3:7">
      <c r="C1759">
        <v>172.8</v>
      </c>
      <c r="D1759">
        <f t="shared" si="94"/>
        <v>6.0000020933014389</v>
      </c>
      <c r="E1759">
        <f t="shared" si="95"/>
        <v>6.1407343256269193</v>
      </c>
      <c r="F1759" s="1">
        <f t="shared" si="96"/>
        <v>403.42963799169291</v>
      </c>
      <c r="G1759" s="1">
        <f t="shared" si="96"/>
        <v>464.39446243601373</v>
      </c>
    </row>
    <row r="1760" spans="3:7">
      <c r="C1760">
        <v>172.9</v>
      </c>
      <c r="D1760">
        <f t="shared" ref="D1760:D1823" si="97">($I$5*LN(C1760)+$I$6*C1760)+6.03369445217945</f>
        <v>5.9999177137820592</v>
      </c>
      <c r="E1760">
        <f t="shared" ref="E1760:E1823" si="98">($J$5*LN(C1760)+$J$6*C1760)+6.06345230278137</f>
        <v>6.1407430036717079</v>
      </c>
      <c r="F1760" s="1">
        <f t="shared" ref="F1760:G1823" si="99">EXP(D1760)</f>
        <v>403.39559822888526</v>
      </c>
      <c r="G1760" s="1">
        <f t="shared" si="99"/>
        <v>464.39849248944478</v>
      </c>
    </row>
    <row r="1761" spans="3:7">
      <c r="C1761">
        <v>173</v>
      </c>
      <c r="D1761">
        <f t="shared" si="97"/>
        <v>5.99983332523089</v>
      </c>
      <c r="E1761">
        <f t="shared" si="98"/>
        <v>6.1407516766988364</v>
      </c>
      <c r="F1761" s="1">
        <f t="shared" si="99"/>
        <v>403.36155769513857</v>
      </c>
      <c r="G1761" s="1">
        <f t="shared" si="99"/>
        <v>464.40252024763492</v>
      </c>
    </row>
    <row r="1762" spans="3:7">
      <c r="C1762">
        <v>173.10000000000002</v>
      </c>
      <c r="D1762">
        <f t="shared" si="97"/>
        <v>5.9997489276583682</v>
      </c>
      <c r="E1762">
        <f t="shared" si="98"/>
        <v>6.1407603447141019</v>
      </c>
      <c r="F1762" s="1">
        <f t="shared" si="99"/>
        <v>403.32751639534223</v>
      </c>
      <c r="G1762" s="1">
        <f t="shared" si="99"/>
        <v>464.40654571321619</v>
      </c>
    </row>
    <row r="1763" spans="3:7">
      <c r="C1763">
        <v>173.20000000000002</v>
      </c>
      <c r="D1763">
        <f t="shared" si="97"/>
        <v>5.9996645210749149</v>
      </c>
      <c r="E1763">
        <f t="shared" si="98"/>
        <v>6.1407690077232946</v>
      </c>
      <c r="F1763" s="1">
        <f t="shared" si="99"/>
        <v>403.29347433437783</v>
      </c>
      <c r="G1763" s="1">
        <f t="shared" si="99"/>
        <v>464.41056888881718</v>
      </c>
    </row>
    <row r="1764" spans="3:7">
      <c r="C1764">
        <v>173.3</v>
      </c>
      <c r="D1764">
        <f t="shared" si="97"/>
        <v>5.9995801054909323</v>
      </c>
      <c r="E1764">
        <f t="shared" si="98"/>
        <v>6.1407776657321929</v>
      </c>
      <c r="F1764" s="1">
        <f t="shared" si="99"/>
        <v>403.25943151711789</v>
      </c>
      <c r="G1764" s="1">
        <f t="shared" si="99"/>
        <v>464.41458977706151</v>
      </c>
    </row>
    <row r="1765" spans="3:7">
      <c r="C1765">
        <v>173.4</v>
      </c>
      <c r="D1765">
        <f t="shared" si="97"/>
        <v>5.9994956809168043</v>
      </c>
      <c r="E1765">
        <f t="shared" si="98"/>
        <v>6.1407863187465663</v>
      </c>
      <c r="F1765" s="1">
        <f t="shared" si="99"/>
        <v>403.22538794842609</v>
      </c>
      <c r="G1765" s="1">
        <f t="shared" si="99"/>
        <v>464.41860838056857</v>
      </c>
    </row>
    <row r="1766" spans="3:7">
      <c r="C1766">
        <v>173.5</v>
      </c>
      <c r="D1766">
        <f t="shared" si="97"/>
        <v>5.9994112473628967</v>
      </c>
      <c r="E1766">
        <f t="shared" si="98"/>
        <v>6.1407949667721731</v>
      </c>
      <c r="F1766" s="1">
        <f t="shared" si="99"/>
        <v>403.19134363315732</v>
      </c>
      <c r="G1766" s="1">
        <f t="shared" si="99"/>
        <v>464.42262470195271</v>
      </c>
    </row>
    <row r="1767" spans="3:7">
      <c r="C1767">
        <v>173.60000000000002</v>
      </c>
      <c r="D1767">
        <f t="shared" si="97"/>
        <v>5.9993268048395585</v>
      </c>
      <c r="E1767">
        <f t="shared" si="98"/>
        <v>6.1408036098147631</v>
      </c>
      <c r="F1767" s="1">
        <f t="shared" si="99"/>
        <v>403.15729857615827</v>
      </c>
      <c r="G1767" s="1">
        <f t="shared" si="99"/>
        <v>464.42663874382453</v>
      </c>
    </row>
    <row r="1768" spans="3:7">
      <c r="C1768">
        <v>173.70000000000002</v>
      </c>
      <c r="D1768">
        <f t="shared" si="97"/>
        <v>5.9992423533571202</v>
      </c>
      <c r="E1768">
        <f t="shared" si="98"/>
        <v>6.1408122478800751</v>
      </c>
      <c r="F1768" s="1">
        <f t="shared" si="99"/>
        <v>403.12325278226683</v>
      </c>
      <c r="G1768" s="1">
        <f t="shared" si="99"/>
        <v>464.43065050878954</v>
      </c>
    </row>
    <row r="1769" spans="3:7">
      <c r="C1769">
        <v>173.8</v>
      </c>
      <c r="D1769">
        <f t="shared" si="97"/>
        <v>5.9991578929258953</v>
      </c>
      <c r="E1769">
        <f t="shared" si="98"/>
        <v>6.1408208809738394</v>
      </c>
      <c r="F1769" s="1">
        <f t="shared" si="99"/>
        <v>403.08920625631242</v>
      </c>
      <c r="G1769" s="1">
        <f t="shared" si="99"/>
        <v>464.43465999944954</v>
      </c>
    </row>
    <row r="1770" spans="3:7">
      <c r="C1770">
        <v>173.9</v>
      </c>
      <c r="D1770">
        <f t="shared" si="97"/>
        <v>5.999073423556176</v>
      </c>
      <c r="E1770">
        <f t="shared" si="98"/>
        <v>6.1408295091017733</v>
      </c>
      <c r="F1770" s="1">
        <f t="shared" si="99"/>
        <v>403.05515900311457</v>
      </c>
      <c r="G1770" s="1">
        <f t="shared" si="99"/>
        <v>464.43866721840033</v>
      </c>
    </row>
    <row r="1771" spans="3:7">
      <c r="C1771">
        <v>174</v>
      </c>
      <c r="D1771">
        <f t="shared" si="97"/>
        <v>5.9989889452582421</v>
      </c>
      <c r="E1771">
        <f t="shared" si="98"/>
        <v>6.1408381322695877</v>
      </c>
      <c r="F1771" s="1">
        <f t="shared" si="99"/>
        <v>403.02111102748626</v>
      </c>
      <c r="G1771" s="1">
        <f t="shared" si="99"/>
        <v>464.44267216823494</v>
      </c>
    </row>
    <row r="1772" spans="3:7">
      <c r="C1772">
        <v>174.10000000000002</v>
      </c>
      <c r="D1772">
        <f t="shared" si="97"/>
        <v>5.9989044580423521</v>
      </c>
      <c r="E1772">
        <f t="shared" si="98"/>
        <v>6.1408467504829813</v>
      </c>
      <c r="F1772" s="1">
        <f t="shared" si="99"/>
        <v>402.98706233423053</v>
      </c>
      <c r="G1772" s="1">
        <f t="shared" si="99"/>
        <v>464.44667485154071</v>
      </c>
    </row>
    <row r="1773" spans="3:7">
      <c r="C1773">
        <v>174.20000000000002</v>
      </c>
      <c r="D1773">
        <f t="shared" si="97"/>
        <v>5.9988199619187466</v>
      </c>
      <c r="E1773">
        <f t="shared" si="98"/>
        <v>6.1408553637476455</v>
      </c>
      <c r="F1773" s="1">
        <f t="shared" si="99"/>
        <v>402.95301292814179</v>
      </c>
      <c r="G1773" s="1">
        <f t="shared" si="99"/>
        <v>464.45067527090191</v>
      </c>
    </row>
    <row r="1774" spans="3:7">
      <c r="C1774">
        <v>174.3</v>
      </c>
      <c r="D1774">
        <f t="shared" si="97"/>
        <v>5.9987354568976512</v>
      </c>
      <c r="E1774">
        <f t="shared" si="98"/>
        <v>6.1408639720692593</v>
      </c>
      <c r="F1774" s="1">
        <f t="shared" si="99"/>
        <v>402.91896281400693</v>
      </c>
      <c r="G1774" s="1">
        <f t="shared" si="99"/>
        <v>464.45467342889708</v>
      </c>
    </row>
    <row r="1775" spans="3:7">
      <c r="C1775">
        <v>174.4</v>
      </c>
      <c r="D1775">
        <f t="shared" si="97"/>
        <v>5.998650942989272</v>
      </c>
      <c r="E1775">
        <f t="shared" si="98"/>
        <v>6.1408725754534927</v>
      </c>
      <c r="F1775" s="1">
        <f t="shared" si="99"/>
        <v>402.88491199660353</v>
      </c>
      <c r="G1775" s="1">
        <f t="shared" si="99"/>
        <v>464.45866932810071</v>
      </c>
    </row>
    <row r="1776" spans="3:7">
      <c r="C1776">
        <v>174.5</v>
      </c>
      <c r="D1776">
        <f t="shared" si="97"/>
        <v>5.9985664202037974</v>
      </c>
      <c r="E1776">
        <f t="shared" si="98"/>
        <v>6.1408811739060072</v>
      </c>
      <c r="F1776" s="1">
        <f t="shared" si="99"/>
        <v>402.85086048070065</v>
      </c>
      <c r="G1776" s="1">
        <f t="shared" si="99"/>
        <v>464.46266297108343</v>
      </c>
    </row>
    <row r="1777" spans="3:7">
      <c r="C1777">
        <v>174.60000000000002</v>
      </c>
      <c r="D1777">
        <f t="shared" si="97"/>
        <v>5.9984818885513986</v>
      </c>
      <c r="E1777">
        <f t="shared" si="98"/>
        <v>6.1408897674324523</v>
      </c>
      <c r="F1777" s="1">
        <f t="shared" si="99"/>
        <v>402.81680827105902</v>
      </c>
      <c r="G1777" s="1">
        <f t="shared" si="99"/>
        <v>464.46665436041047</v>
      </c>
    </row>
    <row r="1778" spans="3:7">
      <c r="C1778">
        <v>174.70000000000002</v>
      </c>
      <c r="D1778">
        <f t="shared" si="97"/>
        <v>5.9983973480422303</v>
      </c>
      <c r="E1778">
        <f t="shared" si="98"/>
        <v>6.1408983560384698</v>
      </c>
      <c r="F1778" s="1">
        <f t="shared" si="99"/>
        <v>402.78275537243121</v>
      </c>
      <c r="G1778" s="1">
        <f t="shared" si="99"/>
        <v>464.47064349864354</v>
      </c>
    </row>
    <row r="1779" spans="3:7">
      <c r="C1779">
        <v>174.8</v>
      </c>
      <c r="D1779">
        <f t="shared" si="97"/>
        <v>5.9983127986864284</v>
      </c>
      <c r="E1779">
        <f t="shared" si="98"/>
        <v>6.1409069397296907</v>
      </c>
      <c r="F1779" s="1">
        <f t="shared" si="99"/>
        <v>402.74870178956087</v>
      </c>
      <c r="G1779" s="1">
        <f t="shared" si="99"/>
        <v>464.47463038833962</v>
      </c>
    </row>
    <row r="1780" spans="3:7">
      <c r="C1780">
        <v>174.9</v>
      </c>
      <c r="D1780">
        <f t="shared" si="97"/>
        <v>5.9982282404941127</v>
      </c>
      <c r="E1780">
        <f t="shared" si="98"/>
        <v>6.1409155185117381</v>
      </c>
      <c r="F1780" s="1">
        <f t="shared" si="99"/>
        <v>402.71464752718379</v>
      </c>
      <c r="G1780" s="1">
        <f t="shared" si="99"/>
        <v>464.47861503205195</v>
      </c>
    </row>
    <row r="1781" spans="3:7">
      <c r="C1781">
        <v>175</v>
      </c>
      <c r="D1781">
        <f t="shared" si="97"/>
        <v>5.9981436734753846</v>
      </c>
      <c r="E1781">
        <f t="shared" si="98"/>
        <v>6.1409240923902226</v>
      </c>
      <c r="F1781" s="1">
        <f t="shared" si="99"/>
        <v>402.68059259002678</v>
      </c>
      <c r="G1781" s="1">
        <f t="shared" si="99"/>
        <v>464.48259743232819</v>
      </c>
    </row>
    <row r="1782" spans="3:7">
      <c r="C1782">
        <v>175.10000000000002</v>
      </c>
      <c r="D1782">
        <f t="shared" si="97"/>
        <v>5.9980590976403283</v>
      </c>
      <c r="E1782">
        <f t="shared" si="98"/>
        <v>6.1409326613707469</v>
      </c>
      <c r="F1782" s="1">
        <f t="shared" si="99"/>
        <v>402.64653698280853</v>
      </c>
      <c r="G1782" s="1">
        <f t="shared" si="99"/>
        <v>464.48657759171238</v>
      </c>
    </row>
    <row r="1783" spans="3:7">
      <c r="C1783">
        <v>175.20000000000002</v>
      </c>
      <c r="D1783">
        <f t="shared" si="97"/>
        <v>5.9979745129990114</v>
      </c>
      <c r="E1783">
        <f t="shared" si="98"/>
        <v>6.1409412254589038</v>
      </c>
      <c r="F1783" s="1">
        <f t="shared" si="99"/>
        <v>402.61248071023948</v>
      </c>
      <c r="G1783" s="1">
        <f t="shared" si="99"/>
        <v>464.49055551274415</v>
      </c>
    </row>
    <row r="1784" spans="3:7">
      <c r="C1784">
        <v>175.3</v>
      </c>
      <c r="D1784">
        <f t="shared" si="97"/>
        <v>5.9978899195614837</v>
      </c>
      <c r="E1784">
        <f t="shared" si="98"/>
        <v>6.1409497846602772</v>
      </c>
      <c r="F1784" s="1">
        <f t="shared" si="99"/>
        <v>402.57842377702144</v>
      </c>
      <c r="G1784" s="1">
        <f t="shared" si="99"/>
        <v>464.49453119795913</v>
      </c>
    </row>
    <row r="1785" spans="3:7">
      <c r="C1785">
        <v>175.4</v>
      </c>
      <c r="D1785">
        <f t="shared" si="97"/>
        <v>5.9978053173377779</v>
      </c>
      <c r="E1785">
        <f t="shared" si="98"/>
        <v>6.1409583389804405</v>
      </c>
      <c r="F1785" s="1">
        <f t="shared" si="99"/>
        <v>402.54436618784814</v>
      </c>
      <c r="G1785" s="1">
        <f t="shared" si="99"/>
        <v>464.49850464988822</v>
      </c>
    </row>
    <row r="1786" spans="3:7">
      <c r="C1786">
        <v>175.5</v>
      </c>
      <c r="D1786">
        <f t="shared" si="97"/>
        <v>5.9977207063379101</v>
      </c>
      <c r="E1786">
        <f t="shared" si="98"/>
        <v>6.1409668884249582</v>
      </c>
      <c r="F1786" s="1">
        <f t="shared" si="99"/>
        <v>402.51030794740507</v>
      </c>
      <c r="G1786" s="1">
        <f t="shared" si="99"/>
        <v>464.5024758710581</v>
      </c>
    </row>
    <row r="1787" spans="3:7">
      <c r="C1787">
        <v>175.60000000000002</v>
      </c>
      <c r="D1787">
        <f t="shared" si="97"/>
        <v>5.9976360865718776</v>
      </c>
      <c r="E1787">
        <f t="shared" si="98"/>
        <v>6.1409754329993849</v>
      </c>
      <c r="F1787" s="1">
        <f t="shared" si="99"/>
        <v>402.47624906036873</v>
      </c>
      <c r="G1787" s="1">
        <f t="shared" si="99"/>
        <v>464.50644486399119</v>
      </c>
    </row>
    <row r="1788" spans="3:7">
      <c r="C1788">
        <v>175.70000000000002</v>
      </c>
      <c r="D1788">
        <f t="shared" si="97"/>
        <v>5.9975514580496627</v>
      </c>
      <c r="E1788">
        <f t="shared" si="98"/>
        <v>6.1409839727092654</v>
      </c>
      <c r="F1788" s="1">
        <f t="shared" si="99"/>
        <v>402.4421895314083</v>
      </c>
      <c r="G1788" s="1">
        <f t="shared" si="99"/>
        <v>464.5104116312055</v>
      </c>
    </row>
    <row r="1789" spans="3:7">
      <c r="C1789">
        <v>175.8</v>
      </c>
      <c r="D1789">
        <f t="shared" si="97"/>
        <v>5.9974668207812289</v>
      </c>
      <c r="E1789">
        <f t="shared" si="98"/>
        <v>6.1409925075601359</v>
      </c>
      <c r="F1789" s="1">
        <f t="shared" si="99"/>
        <v>402.40812936518392</v>
      </c>
      <c r="G1789" s="1">
        <f t="shared" si="99"/>
        <v>464.51437617521492</v>
      </c>
    </row>
    <row r="1790" spans="3:7">
      <c r="C1790">
        <v>175.9</v>
      </c>
      <c r="D1790">
        <f t="shared" si="97"/>
        <v>5.9973821747765248</v>
      </c>
      <c r="E1790">
        <f t="shared" si="98"/>
        <v>6.1410010375575226</v>
      </c>
      <c r="F1790" s="1">
        <f t="shared" si="99"/>
        <v>402.37406856634829</v>
      </c>
      <c r="G1790" s="1">
        <f t="shared" si="99"/>
        <v>464.51833849852903</v>
      </c>
    </row>
    <row r="1791" spans="3:7">
      <c r="C1791">
        <v>176</v>
      </c>
      <c r="D1791">
        <f t="shared" si="97"/>
        <v>5.9972975200454801</v>
      </c>
      <c r="E1791">
        <f t="shared" si="98"/>
        <v>6.1410095627069419</v>
      </c>
      <c r="F1791" s="1">
        <f t="shared" si="99"/>
        <v>402.34000713954526</v>
      </c>
      <c r="G1791" s="1">
        <f t="shared" si="99"/>
        <v>464.52229860365298</v>
      </c>
    </row>
    <row r="1792" spans="3:7">
      <c r="C1792">
        <v>176.10000000000002</v>
      </c>
      <c r="D1792">
        <f t="shared" si="97"/>
        <v>5.9972128565980078</v>
      </c>
      <c r="E1792">
        <f t="shared" si="98"/>
        <v>6.1410180830139023</v>
      </c>
      <c r="F1792" s="1">
        <f t="shared" si="99"/>
        <v>402.30594508941044</v>
      </c>
      <c r="G1792" s="1">
        <f t="shared" si="99"/>
        <v>464.52625649308823</v>
      </c>
    </row>
    <row r="1793" spans="3:7">
      <c r="C1793">
        <v>176.20000000000002</v>
      </c>
      <c r="D1793">
        <f t="shared" si="97"/>
        <v>5.9971281844440059</v>
      </c>
      <c r="E1793">
        <f t="shared" si="98"/>
        <v>6.1410265984839008</v>
      </c>
      <c r="F1793" s="1">
        <f t="shared" si="99"/>
        <v>402.27188242057201</v>
      </c>
      <c r="G1793" s="1">
        <f t="shared" si="99"/>
        <v>464.53021216933109</v>
      </c>
    </row>
    <row r="1794" spans="3:7">
      <c r="C1794">
        <v>176.3</v>
      </c>
      <c r="D1794">
        <f t="shared" si="97"/>
        <v>5.9970435035933534</v>
      </c>
      <c r="E1794">
        <f t="shared" si="98"/>
        <v>6.1410351091224271</v>
      </c>
      <c r="F1794" s="1">
        <f t="shared" si="99"/>
        <v>402.2378191376493</v>
      </c>
      <c r="G1794" s="1">
        <f t="shared" si="99"/>
        <v>464.53416563487468</v>
      </c>
    </row>
    <row r="1795" spans="3:7">
      <c r="C1795">
        <v>176.4</v>
      </c>
      <c r="D1795">
        <f t="shared" si="97"/>
        <v>5.9969588140559127</v>
      </c>
      <c r="E1795">
        <f t="shared" si="98"/>
        <v>6.1410436149349596</v>
      </c>
      <c r="F1795" s="1">
        <f t="shared" si="99"/>
        <v>402.20375524525343</v>
      </c>
      <c r="G1795" s="1">
        <f t="shared" si="99"/>
        <v>464.5381168922068</v>
      </c>
    </row>
    <row r="1796" spans="3:7">
      <c r="C1796">
        <v>176.5</v>
      </c>
      <c r="D1796">
        <f t="shared" si="97"/>
        <v>5.9968741158415302</v>
      </c>
      <c r="E1796">
        <f t="shared" si="98"/>
        <v>6.1410521159269695</v>
      </c>
      <c r="F1796" s="1">
        <f t="shared" si="99"/>
        <v>402.1696907479876</v>
      </c>
      <c r="G1796" s="1">
        <f t="shared" si="99"/>
        <v>464.54206594381219</v>
      </c>
    </row>
    <row r="1797" spans="3:7">
      <c r="C1797">
        <v>176.60000000000002</v>
      </c>
      <c r="D1797">
        <f t="shared" si="97"/>
        <v>5.9967894089600362</v>
      </c>
      <c r="E1797">
        <f t="shared" si="98"/>
        <v>6.1410606121039173</v>
      </c>
      <c r="F1797" s="1">
        <f t="shared" si="99"/>
        <v>402.13562565044742</v>
      </c>
      <c r="G1797" s="1">
        <f t="shared" si="99"/>
        <v>464.5460127921707</v>
      </c>
    </row>
    <row r="1798" spans="3:7">
      <c r="C1798">
        <v>176.70000000000002</v>
      </c>
      <c r="D1798">
        <f t="shared" si="97"/>
        <v>5.9967046934212425</v>
      </c>
      <c r="E1798">
        <f t="shared" si="98"/>
        <v>6.1410691034712546</v>
      </c>
      <c r="F1798" s="1">
        <f t="shared" si="99"/>
        <v>402.10155995721942</v>
      </c>
      <c r="G1798" s="1">
        <f t="shared" si="99"/>
        <v>464.54995743975803</v>
      </c>
    </row>
    <row r="1799" spans="3:7">
      <c r="C1799">
        <v>176.8</v>
      </c>
      <c r="D1799">
        <f t="shared" si="97"/>
        <v>5.9966199692349456</v>
      </c>
      <c r="E1799">
        <f t="shared" si="98"/>
        <v>6.1410775900344223</v>
      </c>
      <c r="F1799" s="1">
        <f t="shared" si="99"/>
        <v>402.06749367288279</v>
      </c>
      <c r="G1799" s="1">
        <f t="shared" si="99"/>
        <v>464.55389988904534</v>
      </c>
    </row>
    <row r="1800" spans="3:7">
      <c r="C1800">
        <v>176.9</v>
      </c>
      <c r="D1800">
        <f t="shared" si="97"/>
        <v>5.9965352364109252</v>
      </c>
      <c r="E1800">
        <f t="shared" si="98"/>
        <v>6.1410860717988554</v>
      </c>
      <c r="F1800" s="1">
        <f t="shared" si="99"/>
        <v>402.03342680200859</v>
      </c>
      <c r="G1800" s="1">
        <f t="shared" si="99"/>
        <v>464.55784014250077</v>
      </c>
    </row>
    <row r="1801" spans="3:7">
      <c r="C1801">
        <v>177</v>
      </c>
      <c r="D1801">
        <f t="shared" si="97"/>
        <v>5.9964504949589434</v>
      </c>
      <c r="E1801">
        <f t="shared" si="98"/>
        <v>6.1410945487699768</v>
      </c>
      <c r="F1801" s="1">
        <f t="shared" si="99"/>
        <v>401.99935934915931</v>
      </c>
      <c r="G1801" s="1">
        <f t="shared" si="99"/>
        <v>464.56177820258733</v>
      </c>
    </row>
    <row r="1802" spans="3:7">
      <c r="C1802">
        <v>177.10000000000002</v>
      </c>
      <c r="D1802">
        <f t="shared" si="97"/>
        <v>5.9963657448887471</v>
      </c>
      <c r="E1802">
        <f t="shared" si="98"/>
        <v>6.1411030209532012</v>
      </c>
      <c r="F1802" s="1">
        <f t="shared" si="99"/>
        <v>401.96529131888991</v>
      </c>
      <c r="G1802" s="1">
        <f t="shared" si="99"/>
        <v>464.56571407176392</v>
      </c>
    </row>
    <row r="1803" spans="3:7">
      <c r="C1803">
        <v>177.20000000000002</v>
      </c>
      <c r="D1803">
        <f t="shared" si="97"/>
        <v>5.9962809862100661</v>
      </c>
      <c r="E1803">
        <f t="shared" si="98"/>
        <v>6.1411114883539346</v>
      </c>
      <c r="F1803" s="1">
        <f t="shared" si="99"/>
        <v>401.93122271574742</v>
      </c>
      <c r="G1803" s="1">
        <f t="shared" si="99"/>
        <v>464.56964775248599</v>
      </c>
    </row>
    <row r="1804" spans="3:7">
      <c r="C1804">
        <v>177.3</v>
      </c>
      <c r="D1804">
        <f t="shared" si="97"/>
        <v>5.9961962189326146</v>
      </c>
      <c r="E1804">
        <f t="shared" si="98"/>
        <v>6.141119950977572</v>
      </c>
      <c r="F1804" s="1">
        <f t="shared" si="99"/>
        <v>401.89715354427091</v>
      </c>
      <c r="G1804" s="1">
        <f t="shared" si="99"/>
        <v>464.57357924720367</v>
      </c>
    </row>
    <row r="1805" spans="3:7">
      <c r="C1805">
        <v>177.4</v>
      </c>
      <c r="D1805">
        <f t="shared" si="97"/>
        <v>5.9961114430660878</v>
      </c>
      <c r="E1805">
        <f t="shared" si="98"/>
        <v>6.141128408829502</v>
      </c>
      <c r="F1805" s="1">
        <f t="shared" si="99"/>
        <v>401.86308380899061</v>
      </c>
      <c r="G1805" s="1">
        <f t="shared" si="99"/>
        <v>464.57750855836423</v>
      </c>
    </row>
    <row r="1806" spans="3:7">
      <c r="C1806">
        <v>177.5</v>
      </c>
      <c r="D1806">
        <f t="shared" si="97"/>
        <v>5.9960266586201678</v>
      </c>
      <c r="E1806">
        <f t="shared" si="98"/>
        <v>6.1411368619151014</v>
      </c>
      <c r="F1806" s="1">
        <f t="shared" si="99"/>
        <v>401.82901351443007</v>
      </c>
      <c r="G1806" s="1">
        <f t="shared" si="99"/>
        <v>464.58143568840984</v>
      </c>
    </row>
    <row r="1807" spans="3:7">
      <c r="C1807">
        <v>177.60000000000002</v>
      </c>
      <c r="D1807">
        <f t="shared" si="97"/>
        <v>5.995941865604518</v>
      </c>
      <c r="E1807">
        <f t="shared" si="98"/>
        <v>6.1411453102397404</v>
      </c>
      <c r="F1807" s="1">
        <f t="shared" si="99"/>
        <v>401.79494266510409</v>
      </c>
      <c r="G1807" s="1">
        <f t="shared" si="99"/>
        <v>464.58536063977937</v>
      </c>
    </row>
    <row r="1808" spans="3:7">
      <c r="C1808">
        <v>177.70000000000002</v>
      </c>
      <c r="D1808">
        <f t="shared" si="97"/>
        <v>5.9958570640287867</v>
      </c>
      <c r="E1808">
        <f t="shared" si="98"/>
        <v>6.141153753808779</v>
      </c>
      <c r="F1808" s="1">
        <f t="shared" si="99"/>
        <v>401.76087126551977</v>
      </c>
      <c r="G1808" s="1">
        <f t="shared" si="99"/>
        <v>464.58928341490736</v>
      </c>
    </row>
    <row r="1809" spans="3:7">
      <c r="C1809">
        <v>177.8</v>
      </c>
      <c r="D1809">
        <f t="shared" si="97"/>
        <v>5.9957722539026044</v>
      </c>
      <c r="E1809">
        <f t="shared" si="98"/>
        <v>6.1411621926275668</v>
      </c>
      <c r="F1809" s="1">
        <f t="shared" si="99"/>
        <v>401.72679932017604</v>
      </c>
      <c r="G1809" s="1">
        <f t="shared" si="99"/>
        <v>464.59320401622341</v>
      </c>
    </row>
    <row r="1810" spans="3:7">
      <c r="C1810">
        <v>177.9</v>
      </c>
      <c r="D1810">
        <f t="shared" si="97"/>
        <v>5.9956874352355882</v>
      </c>
      <c r="E1810">
        <f t="shared" si="98"/>
        <v>6.1411706267014461</v>
      </c>
      <c r="F1810" s="1">
        <f t="shared" si="99"/>
        <v>401.6927268335649</v>
      </c>
      <c r="G1810" s="1">
        <f t="shared" si="99"/>
        <v>464.59712244615406</v>
      </c>
    </row>
    <row r="1811" spans="3:7">
      <c r="C1811">
        <v>178</v>
      </c>
      <c r="D1811">
        <f t="shared" si="97"/>
        <v>5.9956026080373359</v>
      </c>
      <c r="E1811">
        <f t="shared" si="98"/>
        <v>6.1411790560357513</v>
      </c>
      <c r="F1811" s="1">
        <f t="shared" si="99"/>
        <v>401.65865381016931</v>
      </c>
      <c r="G1811" s="1">
        <f t="shared" si="99"/>
        <v>464.60103870712214</v>
      </c>
    </row>
    <row r="1812" spans="3:7">
      <c r="C1812">
        <v>178.10000000000002</v>
      </c>
      <c r="D1812">
        <f t="shared" si="97"/>
        <v>5.9955177723174318</v>
      </c>
      <c r="E1812">
        <f t="shared" si="98"/>
        <v>6.1411874806358036</v>
      </c>
      <c r="F1812" s="1">
        <f t="shared" si="99"/>
        <v>401.62458025446534</v>
      </c>
      <c r="G1812" s="1">
        <f t="shared" si="99"/>
        <v>464.60495280154441</v>
      </c>
    </row>
    <row r="1813" spans="3:7">
      <c r="C1813">
        <v>178.20000000000002</v>
      </c>
      <c r="D1813">
        <f t="shared" si="97"/>
        <v>5.9954329280854415</v>
      </c>
      <c r="E1813">
        <f t="shared" si="98"/>
        <v>6.1411959005069203</v>
      </c>
      <c r="F1813" s="1">
        <f t="shared" si="99"/>
        <v>401.59050617092038</v>
      </c>
      <c r="G1813" s="1">
        <f t="shared" si="99"/>
        <v>464.60886473183615</v>
      </c>
    </row>
    <row r="1814" spans="3:7">
      <c r="C1814">
        <v>178.3</v>
      </c>
      <c r="D1814">
        <f t="shared" si="97"/>
        <v>5.9953480753509156</v>
      </c>
      <c r="E1814">
        <f t="shared" si="98"/>
        <v>6.1412043156544058</v>
      </c>
      <c r="F1814" s="1">
        <f t="shared" si="99"/>
        <v>401.55643156399441</v>
      </c>
      <c r="G1814" s="1">
        <f t="shared" si="99"/>
        <v>464.61277450040654</v>
      </c>
    </row>
    <row r="1815" spans="3:7">
      <c r="C1815">
        <v>178.4</v>
      </c>
      <c r="D1815">
        <f t="shared" si="97"/>
        <v>5.9952632141233897</v>
      </c>
      <c r="E1815">
        <f t="shared" si="98"/>
        <v>6.1412127260835581</v>
      </c>
      <c r="F1815" s="1">
        <f t="shared" si="99"/>
        <v>401.52235643813987</v>
      </c>
      <c r="G1815" s="1">
        <f t="shared" si="99"/>
        <v>464.61668210966201</v>
      </c>
    </row>
    <row r="1816" spans="3:7">
      <c r="C1816">
        <v>178.5</v>
      </c>
      <c r="D1816">
        <f t="shared" si="97"/>
        <v>5.9951783444123814</v>
      </c>
      <c r="E1816">
        <f t="shared" si="98"/>
        <v>6.1412211317996652</v>
      </c>
      <c r="F1816" s="1">
        <f t="shared" si="99"/>
        <v>401.48828079780094</v>
      </c>
      <c r="G1816" s="1">
        <f t="shared" si="99"/>
        <v>464.62058756200452</v>
      </c>
    </row>
    <row r="1817" spans="3:7">
      <c r="C1817">
        <v>178.60000000000002</v>
      </c>
      <c r="D1817">
        <f t="shared" si="97"/>
        <v>5.9950934662273951</v>
      </c>
      <c r="E1817">
        <f t="shared" si="98"/>
        <v>6.1412295328080058</v>
      </c>
      <c r="F1817" s="1">
        <f t="shared" si="99"/>
        <v>401.45420464741494</v>
      </c>
      <c r="G1817" s="1">
        <f t="shared" si="99"/>
        <v>464.62449085983161</v>
      </c>
    </row>
    <row r="1818" spans="3:7">
      <c r="C1818">
        <v>178.70000000000002</v>
      </c>
      <c r="D1818">
        <f t="shared" si="97"/>
        <v>5.9950085795779149</v>
      </c>
      <c r="E1818">
        <f t="shared" si="98"/>
        <v>6.1412379291138501</v>
      </c>
      <c r="F1818" s="1">
        <f t="shared" si="99"/>
        <v>401.42012799140969</v>
      </c>
      <c r="G1818" s="1">
        <f t="shared" si="99"/>
        <v>464.62839200553725</v>
      </c>
    </row>
    <row r="1819" spans="3:7">
      <c r="C1819">
        <v>178.8</v>
      </c>
      <c r="D1819">
        <f t="shared" si="97"/>
        <v>5.9949236844734139</v>
      </c>
      <c r="E1819">
        <f t="shared" si="98"/>
        <v>6.1412463207224608</v>
      </c>
      <c r="F1819" s="1">
        <f t="shared" si="99"/>
        <v>401.38605083420748</v>
      </c>
      <c r="G1819" s="1">
        <f t="shared" si="99"/>
        <v>464.63229100151176</v>
      </c>
    </row>
    <row r="1820" spans="3:7">
      <c r="C1820">
        <v>178.9</v>
      </c>
      <c r="D1820">
        <f t="shared" si="97"/>
        <v>5.9948387809233461</v>
      </c>
      <c r="E1820">
        <f t="shared" si="98"/>
        <v>6.1412547076390895</v>
      </c>
      <c r="F1820" s="1">
        <f t="shared" si="99"/>
        <v>401.35197318022131</v>
      </c>
      <c r="G1820" s="1">
        <f t="shared" si="99"/>
        <v>464.63618785014069</v>
      </c>
    </row>
    <row r="1821" spans="3:7">
      <c r="C1821">
        <v>179</v>
      </c>
      <c r="D1821">
        <f t="shared" si="97"/>
        <v>5.99475386893715</v>
      </c>
      <c r="E1821">
        <f t="shared" si="98"/>
        <v>6.1412630898689811</v>
      </c>
      <c r="F1821" s="1">
        <f t="shared" si="99"/>
        <v>401.31789503385687</v>
      </c>
      <c r="G1821" s="1">
        <f t="shared" si="99"/>
        <v>464.64008255380628</v>
      </c>
    </row>
    <row r="1822" spans="3:7">
      <c r="C1822">
        <v>179.10000000000002</v>
      </c>
      <c r="D1822">
        <f t="shared" si="97"/>
        <v>5.9946689485242501</v>
      </c>
      <c r="E1822">
        <f t="shared" si="98"/>
        <v>6.1412714674173694</v>
      </c>
      <c r="F1822" s="1">
        <f t="shared" si="99"/>
        <v>401.28381639951283</v>
      </c>
      <c r="G1822" s="1">
        <f t="shared" si="99"/>
        <v>464.64397511488608</v>
      </c>
    </row>
    <row r="1823" spans="3:7">
      <c r="C1823">
        <v>179.20000000000002</v>
      </c>
      <c r="D1823">
        <f t="shared" si="97"/>
        <v>5.9945840196940523</v>
      </c>
      <c r="E1823">
        <f t="shared" si="98"/>
        <v>6.1412798402894824</v>
      </c>
      <c r="F1823" s="1">
        <f t="shared" si="99"/>
        <v>401.24973728157897</v>
      </c>
      <c r="G1823" s="1">
        <f t="shared" si="99"/>
        <v>464.64786553575476</v>
      </c>
    </row>
    <row r="1824" spans="3:7">
      <c r="C1824">
        <v>179.3</v>
      </c>
      <c r="D1824">
        <f t="shared" ref="D1824:D1887" si="100">($I$5*LN(C1824)+$I$6*C1824)+6.03369445217945</f>
        <v>5.994499082455949</v>
      </c>
      <c r="E1824">
        <f t="shared" ref="E1824:E1887" si="101">($J$5*LN(C1824)+$J$6*C1824)+6.06345230278137</f>
        <v>6.1412882084905362</v>
      </c>
      <c r="F1824" s="1">
        <f t="shared" ref="F1824:G1887" si="102">EXP(D1824)</f>
        <v>401.2156576844385</v>
      </c>
      <c r="G1824" s="1">
        <f t="shared" si="102"/>
        <v>464.65175381878174</v>
      </c>
    </row>
    <row r="1825" spans="3:7">
      <c r="C1825">
        <v>179.4</v>
      </c>
      <c r="D1825">
        <f t="shared" si="100"/>
        <v>5.9944141368193167</v>
      </c>
      <c r="E1825">
        <f t="shared" si="101"/>
        <v>6.1412965720257402</v>
      </c>
      <c r="F1825" s="1">
        <f t="shared" si="102"/>
        <v>401.18157761246687</v>
      </c>
      <c r="G1825" s="1">
        <f t="shared" si="102"/>
        <v>464.65563996633335</v>
      </c>
    </row>
    <row r="1826" spans="3:7">
      <c r="C1826">
        <v>179.5</v>
      </c>
      <c r="D1826">
        <f t="shared" si="100"/>
        <v>5.994329182793515</v>
      </c>
      <c r="E1826">
        <f t="shared" si="101"/>
        <v>6.1413049309002945</v>
      </c>
      <c r="F1826" s="1">
        <f t="shared" si="102"/>
        <v>401.14749707003136</v>
      </c>
      <c r="G1826" s="1">
        <f t="shared" si="102"/>
        <v>464.65952398077172</v>
      </c>
    </row>
    <row r="1827" spans="3:7">
      <c r="C1827">
        <v>179.60000000000002</v>
      </c>
      <c r="D1827">
        <f t="shared" si="100"/>
        <v>5.9942442203878885</v>
      </c>
      <c r="E1827">
        <f t="shared" si="101"/>
        <v>6.1413132851193915</v>
      </c>
      <c r="F1827" s="1">
        <f t="shared" si="102"/>
        <v>401.11341606149193</v>
      </c>
      <c r="G1827" s="1">
        <f t="shared" si="102"/>
        <v>464.66340586445557</v>
      </c>
    </row>
    <row r="1828" spans="3:7">
      <c r="C1828">
        <v>179.70000000000002</v>
      </c>
      <c r="D1828">
        <f t="shared" si="100"/>
        <v>5.9941592496117666</v>
      </c>
      <c r="E1828">
        <f t="shared" si="101"/>
        <v>6.1413216346882127</v>
      </c>
      <c r="F1828" s="1">
        <f t="shared" si="102"/>
        <v>401.0793345912013</v>
      </c>
      <c r="G1828" s="1">
        <f t="shared" si="102"/>
        <v>464.66728561973866</v>
      </c>
    </row>
    <row r="1829" spans="3:7">
      <c r="C1829">
        <v>179.8</v>
      </c>
      <c r="D1829">
        <f t="shared" si="100"/>
        <v>5.9940742704744627</v>
      </c>
      <c r="E1829">
        <f t="shared" si="101"/>
        <v>6.1413299796119327</v>
      </c>
      <c r="F1829" s="1">
        <f t="shared" si="102"/>
        <v>401.04525266350424</v>
      </c>
      <c r="G1829" s="1">
        <f t="shared" si="102"/>
        <v>464.6711632489716</v>
      </c>
    </row>
    <row r="1830" spans="3:7">
      <c r="C1830">
        <v>179.9</v>
      </c>
      <c r="D1830">
        <f t="shared" si="100"/>
        <v>5.9939892829852752</v>
      </c>
      <c r="E1830">
        <f t="shared" si="101"/>
        <v>6.1413383198957172</v>
      </c>
      <c r="F1830" s="1">
        <f t="shared" si="102"/>
        <v>401.01117028273831</v>
      </c>
      <c r="G1830" s="1">
        <f t="shared" si="102"/>
        <v>464.67503875450097</v>
      </c>
    </row>
    <row r="1831" spans="3:7">
      <c r="C1831">
        <v>180</v>
      </c>
      <c r="D1831">
        <f t="shared" si="100"/>
        <v>5.9939042871534856</v>
      </c>
      <c r="E1831">
        <f t="shared" si="101"/>
        <v>6.1413466555447229</v>
      </c>
      <c r="F1831" s="1">
        <f t="shared" si="102"/>
        <v>400.97708745323291</v>
      </c>
      <c r="G1831" s="1">
        <f t="shared" si="102"/>
        <v>464.67891213866932</v>
      </c>
    </row>
    <row r="1832" spans="3:7">
      <c r="C1832">
        <v>180.10000000000002</v>
      </c>
      <c r="D1832">
        <f t="shared" si="100"/>
        <v>5.9938192829883619</v>
      </c>
      <c r="E1832">
        <f t="shared" si="101"/>
        <v>6.1413549865640986</v>
      </c>
      <c r="F1832" s="1">
        <f t="shared" si="102"/>
        <v>400.94300417931089</v>
      </c>
      <c r="G1832" s="1">
        <f t="shared" si="102"/>
        <v>464.68278340381556</v>
      </c>
    </row>
    <row r="1833" spans="3:7">
      <c r="C1833">
        <v>180.20000000000002</v>
      </c>
      <c r="D1833">
        <f t="shared" si="100"/>
        <v>5.9937342704991545</v>
      </c>
      <c r="E1833">
        <f t="shared" si="101"/>
        <v>6.1413633129589833</v>
      </c>
      <c r="F1833" s="1">
        <f t="shared" si="102"/>
        <v>400.90892046528654</v>
      </c>
      <c r="G1833" s="1">
        <f t="shared" si="102"/>
        <v>464.68665255227432</v>
      </c>
    </row>
    <row r="1834" spans="3:7">
      <c r="C1834">
        <v>180.3</v>
      </c>
      <c r="D1834">
        <f t="shared" si="100"/>
        <v>5.9936492496951006</v>
      </c>
      <c r="E1834">
        <f t="shared" si="101"/>
        <v>6.1413716347345089</v>
      </c>
      <c r="F1834" s="1">
        <f t="shared" si="102"/>
        <v>400.87483631546763</v>
      </c>
      <c r="G1834" s="1">
        <f t="shared" si="102"/>
        <v>464.69051958637687</v>
      </c>
    </row>
    <row r="1835" spans="3:7">
      <c r="C1835">
        <v>180.4</v>
      </c>
      <c r="D1835">
        <f t="shared" si="100"/>
        <v>5.9935642205854203</v>
      </c>
      <c r="E1835">
        <f t="shared" si="101"/>
        <v>6.1413799518957974</v>
      </c>
      <c r="F1835" s="1">
        <f t="shared" si="102"/>
        <v>400.8407517341538</v>
      </c>
      <c r="G1835" s="1">
        <f t="shared" si="102"/>
        <v>464.69438450845007</v>
      </c>
    </row>
    <row r="1836" spans="3:7">
      <c r="C1836">
        <v>180.5</v>
      </c>
      <c r="D1836">
        <f t="shared" si="100"/>
        <v>5.9934791831793195</v>
      </c>
      <c r="E1836">
        <f t="shared" si="101"/>
        <v>6.141388264447964</v>
      </c>
      <c r="F1836" s="1">
        <f t="shared" si="102"/>
        <v>400.80666672563774</v>
      </c>
      <c r="G1836" s="1">
        <f t="shared" si="102"/>
        <v>464.69824732081776</v>
      </c>
    </row>
    <row r="1837" spans="3:7">
      <c r="C1837">
        <v>180.60000000000002</v>
      </c>
      <c r="D1837">
        <f t="shared" si="100"/>
        <v>5.9933941374859883</v>
      </c>
      <c r="E1837">
        <f t="shared" si="101"/>
        <v>6.141396572396113</v>
      </c>
      <c r="F1837" s="1">
        <f t="shared" si="102"/>
        <v>400.77258129420443</v>
      </c>
      <c r="G1837" s="1">
        <f t="shared" si="102"/>
        <v>464.70210802579862</v>
      </c>
    </row>
    <row r="1838" spans="3:7">
      <c r="C1838">
        <v>180.70000000000002</v>
      </c>
      <c r="D1838">
        <f t="shared" si="100"/>
        <v>5.9933090835146006</v>
      </c>
      <c r="E1838">
        <f t="shared" si="101"/>
        <v>6.1414048757453426</v>
      </c>
      <c r="F1838" s="1">
        <f t="shared" si="102"/>
        <v>400.73849544413105</v>
      </c>
      <c r="G1838" s="1">
        <f t="shared" si="102"/>
        <v>464.70596662570892</v>
      </c>
    </row>
    <row r="1839" spans="3:7">
      <c r="C1839">
        <v>180.8</v>
      </c>
      <c r="D1839">
        <f t="shared" si="100"/>
        <v>5.993224021274318</v>
      </c>
      <c r="E1839">
        <f t="shared" si="101"/>
        <v>6.141413174500741</v>
      </c>
      <c r="F1839" s="1">
        <f t="shared" si="102"/>
        <v>400.70440917968864</v>
      </c>
      <c r="G1839" s="1">
        <f t="shared" si="102"/>
        <v>464.70982312286014</v>
      </c>
    </row>
    <row r="1840" spans="3:7">
      <c r="C1840">
        <v>180.9</v>
      </c>
      <c r="D1840">
        <f t="shared" si="100"/>
        <v>5.9931389507742834</v>
      </c>
      <c r="E1840">
        <f t="shared" si="101"/>
        <v>6.1414214686673887</v>
      </c>
      <c r="F1840" s="1">
        <f t="shared" si="102"/>
        <v>400.67032250513944</v>
      </c>
      <c r="G1840" s="1">
        <f t="shared" si="102"/>
        <v>464.71367751956046</v>
      </c>
    </row>
    <row r="1841" spans="3:7">
      <c r="C1841">
        <v>181</v>
      </c>
      <c r="D1841">
        <f t="shared" si="100"/>
        <v>5.9930538720236273</v>
      </c>
      <c r="E1841">
        <f t="shared" si="101"/>
        <v>6.1414297582503572</v>
      </c>
      <c r="F1841" s="1">
        <f t="shared" si="102"/>
        <v>400.63623542473937</v>
      </c>
      <c r="G1841" s="1">
        <f t="shared" si="102"/>
        <v>464.7175298181138</v>
      </c>
    </row>
    <row r="1842" spans="3:7">
      <c r="C1842">
        <v>181.10000000000002</v>
      </c>
      <c r="D1842">
        <f t="shared" si="100"/>
        <v>5.9929687850314632</v>
      </c>
      <c r="E1842">
        <f t="shared" si="101"/>
        <v>6.14143804325471</v>
      </c>
      <c r="F1842" s="1">
        <f t="shared" si="102"/>
        <v>400.60214794273639</v>
      </c>
      <c r="G1842" s="1">
        <f t="shared" si="102"/>
        <v>464.72138002082062</v>
      </c>
    </row>
    <row r="1843" spans="3:7">
      <c r="C1843">
        <v>181.20000000000002</v>
      </c>
      <c r="D1843">
        <f t="shared" si="100"/>
        <v>5.9928836898068898</v>
      </c>
      <c r="E1843">
        <f t="shared" si="101"/>
        <v>6.1414463236855026</v>
      </c>
      <c r="F1843" s="1">
        <f t="shared" si="102"/>
        <v>400.56806006337104</v>
      </c>
      <c r="G1843" s="1">
        <f t="shared" si="102"/>
        <v>464.72522812997772</v>
      </c>
    </row>
    <row r="1844" spans="3:7">
      <c r="C1844">
        <v>181.3</v>
      </c>
      <c r="D1844">
        <f t="shared" si="100"/>
        <v>5.9927985863589921</v>
      </c>
      <c r="E1844">
        <f t="shared" si="101"/>
        <v>6.1414545995477816</v>
      </c>
      <c r="F1844" s="1">
        <f t="shared" si="102"/>
        <v>400.53397179087733</v>
      </c>
      <c r="G1844" s="1">
        <f t="shared" si="102"/>
        <v>464.72907414787784</v>
      </c>
    </row>
    <row r="1845" spans="3:7">
      <c r="C1845">
        <v>181.4</v>
      </c>
      <c r="D1845">
        <f t="shared" si="100"/>
        <v>5.9927134746968376</v>
      </c>
      <c r="E1845">
        <f t="shared" si="101"/>
        <v>6.1414628708465848</v>
      </c>
      <c r="F1845" s="1">
        <f t="shared" si="102"/>
        <v>400.49988312948074</v>
      </c>
      <c r="G1845" s="1">
        <f t="shared" si="102"/>
        <v>464.73291807680977</v>
      </c>
    </row>
    <row r="1846" spans="3:7">
      <c r="C1846">
        <v>181.5</v>
      </c>
      <c r="D1846">
        <f t="shared" si="100"/>
        <v>5.9926283548294821</v>
      </c>
      <c r="E1846">
        <f t="shared" si="101"/>
        <v>6.1414711375869429</v>
      </c>
      <c r="F1846" s="1">
        <f t="shared" si="102"/>
        <v>400.46579408340097</v>
      </c>
      <c r="G1846" s="1">
        <f t="shared" si="102"/>
        <v>464.73675991905907</v>
      </c>
    </row>
    <row r="1847" spans="3:7">
      <c r="C1847">
        <v>181.60000000000002</v>
      </c>
      <c r="D1847">
        <f t="shared" si="100"/>
        <v>5.9925432267659637</v>
      </c>
      <c r="E1847">
        <f t="shared" si="101"/>
        <v>6.1414793997738775</v>
      </c>
      <c r="F1847" s="1">
        <f t="shared" si="102"/>
        <v>400.43170465684932</v>
      </c>
      <c r="G1847" s="1">
        <f t="shared" si="102"/>
        <v>464.74059967690727</v>
      </c>
    </row>
    <row r="1848" spans="3:7">
      <c r="C1848">
        <v>181.70000000000002</v>
      </c>
      <c r="D1848">
        <f t="shared" si="100"/>
        <v>5.9924580905153073</v>
      </c>
      <c r="E1848">
        <f t="shared" si="101"/>
        <v>6.1414876574124015</v>
      </c>
      <c r="F1848" s="1">
        <f t="shared" si="102"/>
        <v>400.39761485403051</v>
      </c>
      <c r="G1848" s="1">
        <f t="shared" si="102"/>
        <v>464.74443735263191</v>
      </c>
    </row>
    <row r="1849" spans="3:7">
      <c r="C1849">
        <v>181.8</v>
      </c>
      <c r="D1849">
        <f t="shared" si="100"/>
        <v>5.9923729460865216</v>
      </c>
      <c r="E1849">
        <f t="shared" si="101"/>
        <v>6.14149591050752</v>
      </c>
      <c r="F1849" s="1">
        <f t="shared" si="102"/>
        <v>400.36352467914139</v>
      </c>
      <c r="G1849" s="1">
        <f t="shared" si="102"/>
        <v>464.74827294850689</v>
      </c>
    </row>
    <row r="1850" spans="3:7">
      <c r="C1850">
        <v>181.9</v>
      </c>
      <c r="D1850">
        <f t="shared" si="100"/>
        <v>5.9922877934886003</v>
      </c>
      <c r="E1850">
        <f t="shared" si="101"/>
        <v>6.1415041590642305</v>
      </c>
      <c r="F1850" s="1">
        <f t="shared" si="102"/>
        <v>400.32943413637179</v>
      </c>
      <c r="G1850" s="1">
        <f t="shared" si="102"/>
        <v>464.75210646680296</v>
      </c>
    </row>
    <row r="1851" spans="3:7">
      <c r="C1851">
        <v>182</v>
      </c>
      <c r="D1851">
        <f t="shared" si="100"/>
        <v>5.9922026327305238</v>
      </c>
      <c r="E1851">
        <f t="shared" si="101"/>
        <v>6.1415124030875212</v>
      </c>
      <c r="F1851" s="1">
        <f t="shared" si="102"/>
        <v>400.29534322990474</v>
      </c>
      <c r="G1851" s="1">
        <f t="shared" si="102"/>
        <v>464.75593790978627</v>
      </c>
    </row>
    <row r="1852" spans="3:7">
      <c r="C1852">
        <v>182.10000000000002</v>
      </c>
      <c r="D1852">
        <f t="shared" si="100"/>
        <v>5.9921174638212564</v>
      </c>
      <c r="E1852">
        <f t="shared" si="101"/>
        <v>6.141520642582373</v>
      </c>
      <c r="F1852" s="1">
        <f t="shared" si="102"/>
        <v>400.26125196391558</v>
      </c>
      <c r="G1852" s="1">
        <f t="shared" si="102"/>
        <v>464.75976727971999</v>
      </c>
    </row>
    <row r="1853" spans="3:7">
      <c r="C1853">
        <v>182.20000000000002</v>
      </c>
      <c r="D1853">
        <f t="shared" si="100"/>
        <v>5.9920322867697484</v>
      </c>
      <c r="E1853">
        <f t="shared" si="101"/>
        <v>6.1415288775537578</v>
      </c>
      <c r="F1853" s="1">
        <f t="shared" si="102"/>
        <v>400.22716034257292</v>
      </c>
      <c r="G1853" s="1">
        <f t="shared" si="102"/>
        <v>464.76359457886321</v>
      </c>
    </row>
    <row r="1854" spans="3:7">
      <c r="C1854">
        <v>182.3</v>
      </c>
      <c r="D1854">
        <f t="shared" si="100"/>
        <v>5.9919471015849348</v>
      </c>
      <c r="E1854">
        <f t="shared" si="101"/>
        <v>6.1415371080066388</v>
      </c>
      <c r="F1854" s="1">
        <f t="shared" si="102"/>
        <v>400.19306837003779</v>
      </c>
      <c r="G1854" s="1">
        <f t="shared" si="102"/>
        <v>464.76741980947088</v>
      </c>
    </row>
    <row r="1855" spans="3:7">
      <c r="C1855">
        <v>182.4</v>
      </c>
      <c r="D1855">
        <f t="shared" si="100"/>
        <v>5.9918619082757365</v>
      </c>
      <c r="E1855">
        <f t="shared" si="101"/>
        <v>6.1415453339459729</v>
      </c>
      <c r="F1855" s="1">
        <f t="shared" si="102"/>
        <v>400.1589760504645</v>
      </c>
      <c r="G1855" s="1">
        <f t="shared" si="102"/>
        <v>464.77124297379521</v>
      </c>
    </row>
    <row r="1856" spans="3:7">
      <c r="C1856">
        <v>182.5</v>
      </c>
      <c r="D1856">
        <f t="shared" si="100"/>
        <v>5.9917767068510583</v>
      </c>
      <c r="E1856">
        <f t="shared" si="101"/>
        <v>6.1415535553767082</v>
      </c>
      <c r="F1856" s="1">
        <f t="shared" si="102"/>
        <v>400.1248833879996</v>
      </c>
      <c r="G1856" s="1">
        <f t="shared" si="102"/>
        <v>464.77506407408453</v>
      </c>
    </row>
    <row r="1857" spans="3:7">
      <c r="C1857">
        <v>182.60000000000002</v>
      </c>
      <c r="D1857">
        <f t="shared" si="100"/>
        <v>5.9916914973197937</v>
      </c>
      <c r="E1857">
        <f t="shared" si="101"/>
        <v>6.141561772303783</v>
      </c>
      <c r="F1857" s="1">
        <f t="shared" si="102"/>
        <v>400.09079038678374</v>
      </c>
      <c r="G1857" s="1">
        <f t="shared" si="102"/>
        <v>464.77888311258255</v>
      </c>
    </row>
    <row r="1858" spans="3:7">
      <c r="C1858">
        <v>182.70000000000002</v>
      </c>
      <c r="D1858">
        <f t="shared" si="100"/>
        <v>5.9916062796908172</v>
      </c>
      <c r="E1858">
        <f t="shared" si="101"/>
        <v>6.1415699847321292</v>
      </c>
      <c r="F1858" s="1">
        <f t="shared" si="102"/>
        <v>400.05669705094891</v>
      </c>
      <c r="G1858" s="1">
        <f t="shared" si="102"/>
        <v>464.78270009153027</v>
      </c>
    </row>
    <row r="1859" spans="3:7">
      <c r="C1859">
        <v>182.8</v>
      </c>
      <c r="D1859">
        <f t="shared" si="100"/>
        <v>5.9915210539729911</v>
      </c>
      <c r="E1859">
        <f t="shared" si="101"/>
        <v>6.1415781926666702</v>
      </c>
      <c r="F1859" s="1">
        <f t="shared" si="102"/>
        <v>400.02260338462082</v>
      </c>
      <c r="G1859" s="1">
        <f t="shared" si="102"/>
        <v>464.78651501316466</v>
      </c>
    </row>
    <row r="1860" spans="3:7">
      <c r="C1860">
        <v>182.9</v>
      </c>
      <c r="D1860">
        <f t="shared" si="100"/>
        <v>5.9914358201751643</v>
      </c>
      <c r="E1860">
        <f t="shared" si="101"/>
        <v>6.1415863961123218</v>
      </c>
      <c r="F1860" s="1">
        <f t="shared" si="102"/>
        <v>399.98850939191868</v>
      </c>
      <c r="G1860" s="1">
        <f t="shared" si="102"/>
        <v>464.79032787971954</v>
      </c>
    </row>
    <row r="1861" spans="3:7">
      <c r="C1861">
        <v>183</v>
      </c>
      <c r="D1861">
        <f t="shared" si="100"/>
        <v>5.991350578306168</v>
      </c>
      <c r="E1861">
        <f t="shared" si="101"/>
        <v>6.1415945950739905</v>
      </c>
      <c r="F1861" s="1">
        <f t="shared" si="102"/>
        <v>399.9544150769533</v>
      </c>
      <c r="G1861" s="1">
        <f t="shared" si="102"/>
        <v>464.79413869342415</v>
      </c>
    </row>
    <row r="1862" spans="3:7">
      <c r="C1862">
        <v>183.10000000000002</v>
      </c>
      <c r="D1862">
        <f t="shared" si="100"/>
        <v>5.9912653283748227</v>
      </c>
      <c r="E1862">
        <f t="shared" si="101"/>
        <v>6.1416027895565763</v>
      </c>
      <c r="F1862" s="1">
        <f t="shared" si="102"/>
        <v>399.92032044382995</v>
      </c>
      <c r="G1862" s="1">
        <f t="shared" si="102"/>
        <v>464.79794745650503</v>
      </c>
    </row>
    <row r="1863" spans="3:7">
      <c r="C1863">
        <v>183.20000000000002</v>
      </c>
      <c r="D1863">
        <f t="shared" si="100"/>
        <v>5.9911800703899312</v>
      </c>
      <c r="E1863">
        <f t="shared" si="101"/>
        <v>6.1416109795649696</v>
      </c>
      <c r="F1863" s="1">
        <f t="shared" si="102"/>
        <v>399.88622549664564</v>
      </c>
      <c r="G1863" s="1">
        <f t="shared" si="102"/>
        <v>464.80175417118437</v>
      </c>
    </row>
    <row r="1864" spans="3:7">
      <c r="C1864">
        <v>183.3</v>
      </c>
      <c r="D1864">
        <f t="shared" si="100"/>
        <v>5.9910948043602827</v>
      </c>
      <c r="E1864">
        <f t="shared" si="101"/>
        <v>6.1416191651040544</v>
      </c>
      <c r="F1864" s="1">
        <f t="shared" si="102"/>
        <v>399.85213023949069</v>
      </c>
      <c r="G1864" s="1">
        <f t="shared" si="102"/>
        <v>464.8055588396814</v>
      </c>
    </row>
    <row r="1865" spans="3:7">
      <c r="C1865">
        <v>183.4</v>
      </c>
      <c r="D1865">
        <f t="shared" si="100"/>
        <v>5.9910095302946536</v>
      </c>
      <c r="E1865">
        <f t="shared" si="101"/>
        <v>6.141627346178705</v>
      </c>
      <c r="F1865" s="1">
        <f t="shared" si="102"/>
        <v>399.81803467644897</v>
      </c>
      <c r="G1865" s="1">
        <f t="shared" si="102"/>
        <v>464.80936146421107</v>
      </c>
    </row>
    <row r="1866" spans="3:7">
      <c r="C1866">
        <v>183.5</v>
      </c>
      <c r="D1866">
        <f t="shared" si="100"/>
        <v>5.9909242482018046</v>
      </c>
      <c r="E1866">
        <f t="shared" si="101"/>
        <v>6.1416355227937887</v>
      </c>
      <c r="F1866" s="1">
        <f t="shared" si="102"/>
        <v>399.78393881159701</v>
      </c>
      <c r="G1866" s="1">
        <f t="shared" si="102"/>
        <v>464.81316204698498</v>
      </c>
    </row>
    <row r="1867" spans="3:7">
      <c r="C1867">
        <v>183.60000000000002</v>
      </c>
      <c r="D1867">
        <f t="shared" si="100"/>
        <v>5.9908389580904826</v>
      </c>
      <c r="E1867">
        <f t="shared" si="101"/>
        <v>6.1416436949541655</v>
      </c>
      <c r="F1867" s="1">
        <f t="shared" si="102"/>
        <v>399.74984264900445</v>
      </c>
      <c r="G1867" s="1">
        <f t="shared" si="102"/>
        <v>464.81696059021164</v>
      </c>
    </row>
    <row r="1868" spans="3:7">
      <c r="C1868">
        <v>183.70000000000002</v>
      </c>
      <c r="D1868">
        <f t="shared" si="100"/>
        <v>5.9907536599694193</v>
      </c>
      <c r="E1868">
        <f t="shared" si="101"/>
        <v>6.1416518626646859</v>
      </c>
      <c r="F1868" s="1">
        <f t="shared" si="102"/>
        <v>399.71574619273366</v>
      </c>
      <c r="G1868" s="1">
        <f t="shared" si="102"/>
        <v>464.82075709609506</v>
      </c>
    </row>
    <row r="1869" spans="3:7">
      <c r="C1869">
        <v>183.8</v>
      </c>
      <c r="D1869">
        <f t="shared" si="100"/>
        <v>5.9906683538473331</v>
      </c>
      <c r="E1869">
        <f t="shared" si="101"/>
        <v>6.141660025930193</v>
      </c>
      <c r="F1869" s="1">
        <f t="shared" si="102"/>
        <v>399.68164944684042</v>
      </c>
      <c r="G1869" s="1">
        <f t="shared" si="102"/>
        <v>464.82455156683608</v>
      </c>
    </row>
    <row r="1870" spans="3:7">
      <c r="C1870">
        <v>183.9</v>
      </c>
      <c r="D1870">
        <f t="shared" si="100"/>
        <v>5.9905830397329272</v>
      </c>
      <c r="E1870">
        <f t="shared" si="101"/>
        <v>6.1416681847555239</v>
      </c>
      <c r="F1870" s="1">
        <f t="shared" si="102"/>
        <v>399.64755241537324</v>
      </c>
      <c r="G1870" s="1">
        <f t="shared" si="102"/>
        <v>464.8283440046327</v>
      </c>
    </row>
    <row r="1871" spans="3:7">
      <c r="C1871">
        <v>184</v>
      </c>
      <c r="D1871">
        <f t="shared" si="100"/>
        <v>5.9904977176348924</v>
      </c>
      <c r="E1871">
        <f t="shared" si="101"/>
        <v>6.141676339145504</v>
      </c>
      <c r="F1871" s="1">
        <f t="shared" si="102"/>
        <v>399.61345510237453</v>
      </c>
      <c r="G1871" s="1">
        <f t="shared" si="102"/>
        <v>464.83213441167771</v>
      </c>
    </row>
    <row r="1872" spans="3:7">
      <c r="C1872">
        <v>184.10000000000002</v>
      </c>
      <c r="D1872">
        <f t="shared" si="100"/>
        <v>5.9904123875619035</v>
      </c>
      <c r="E1872">
        <f t="shared" si="101"/>
        <v>6.1416844891049553</v>
      </c>
      <c r="F1872" s="1">
        <f t="shared" si="102"/>
        <v>399.57935751187898</v>
      </c>
      <c r="G1872" s="1">
        <f t="shared" si="102"/>
        <v>464.83592279016239</v>
      </c>
    </row>
    <row r="1873" spans="3:7">
      <c r="C1873">
        <v>184.20000000000002</v>
      </c>
      <c r="D1873">
        <f t="shared" si="100"/>
        <v>5.9903270495226222</v>
      </c>
      <c r="E1873">
        <f t="shared" si="101"/>
        <v>6.1416926346386873</v>
      </c>
      <c r="F1873" s="1">
        <f t="shared" si="102"/>
        <v>399.54525964791469</v>
      </c>
      <c r="G1873" s="1">
        <f t="shared" si="102"/>
        <v>464.83970914227223</v>
      </c>
    </row>
    <row r="1874" spans="3:7">
      <c r="C1874">
        <v>184.3</v>
      </c>
      <c r="D1874">
        <f t="shared" si="100"/>
        <v>5.9902417035256956</v>
      </c>
      <c r="E1874">
        <f t="shared" si="101"/>
        <v>6.1417007757515059</v>
      </c>
      <c r="F1874" s="1">
        <f t="shared" si="102"/>
        <v>399.5111615145031</v>
      </c>
      <c r="G1874" s="1">
        <f t="shared" si="102"/>
        <v>464.84349347019122</v>
      </c>
    </row>
    <row r="1875" spans="3:7">
      <c r="C1875">
        <v>184.4</v>
      </c>
      <c r="D1875">
        <f t="shared" si="100"/>
        <v>5.990156349579757</v>
      </c>
      <c r="E1875">
        <f t="shared" si="101"/>
        <v>6.1417089124482072</v>
      </c>
      <c r="F1875" s="1">
        <f t="shared" si="102"/>
        <v>399.47706311565844</v>
      </c>
      <c r="G1875" s="1">
        <f t="shared" si="102"/>
        <v>464.84727577609885</v>
      </c>
    </row>
    <row r="1876" spans="3:7">
      <c r="C1876">
        <v>184.5</v>
      </c>
      <c r="D1876">
        <f t="shared" si="100"/>
        <v>5.9900709876934259</v>
      </c>
      <c r="E1876">
        <f t="shared" si="101"/>
        <v>6.1417170447335785</v>
      </c>
      <c r="F1876" s="1">
        <f t="shared" si="102"/>
        <v>399.44296445538856</v>
      </c>
      <c r="G1876" s="1">
        <f t="shared" si="102"/>
        <v>464.8510560621707</v>
      </c>
    </row>
    <row r="1877" spans="3:7">
      <c r="C1877">
        <v>184.60000000000002</v>
      </c>
      <c r="D1877">
        <f t="shared" si="100"/>
        <v>5.9899856178753064</v>
      </c>
      <c r="E1877">
        <f t="shared" si="101"/>
        <v>6.1417251726124009</v>
      </c>
      <c r="F1877" s="1">
        <f t="shared" si="102"/>
        <v>399.40886553769377</v>
      </c>
      <c r="G1877" s="1">
        <f t="shared" si="102"/>
        <v>464.85483433057948</v>
      </c>
    </row>
    <row r="1878" spans="3:7">
      <c r="C1878">
        <v>184.70000000000002</v>
      </c>
      <c r="D1878">
        <f t="shared" si="100"/>
        <v>5.9899002401339905</v>
      </c>
      <c r="E1878">
        <f t="shared" si="101"/>
        <v>6.1417332960894475</v>
      </c>
      <c r="F1878" s="1">
        <f t="shared" si="102"/>
        <v>399.37476636656845</v>
      </c>
      <c r="G1878" s="1">
        <f t="shared" si="102"/>
        <v>464.85861058349434</v>
      </c>
    </row>
    <row r="1879" spans="3:7">
      <c r="C1879">
        <v>184.8</v>
      </c>
      <c r="D1879">
        <f t="shared" si="100"/>
        <v>5.9898148544780545</v>
      </c>
      <c r="E1879">
        <f t="shared" si="101"/>
        <v>6.1417414151694834</v>
      </c>
      <c r="F1879" s="1">
        <f t="shared" si="102"/>
        <v>399.34066694599937</v>
      </c>
      <c r="G1879" s="1">
        <f t="shared" si="102"/>
        <v>464.86238482308062</v>
      </c>
    </row>
    <row r="1880" spans="3:7">
      <c r="C1880">
        <v>184.9</v>
      </c>
      <c r="D1880">
        <f t="shared" si="100"/>
        <v>5.9897294609160632</v>
      </c>
      <c r="E1880">
        <f t="shared" si="101"/>
        <v>6.1417495298572655</v>
      </c>
      <c r="F1880" s="1">
        <f t="shared" si="102"/>
        <v>399.30656727996757</v>
      </c>
      <c r="G1880" s="1">
        <f t="shared" si="102"/>
        <v>464.86615705150035</v>
      </c>
    </row>
    <row r="1881" spans="3:7">
      <c r="C1881">
        <v>185</v>
      </c>
      <c r="D1881">
        <f t="shared" si="100"/>
        <v>5.9896440594565643</v>
      </c>
      <c r="E1881">
        <f t="shared" si="101"/>
        <v>6.1417576401575449</v>
      </c>
      <c r="F1881" s="1">
        <f t="shared" si="102"/>
        <v>399.27246737244604</v>
      </c>
      <c r="G1881" s="1">
        <f t="shared" si="102"/>
        <v>464.86992727091257</v>
      </c>
    </row>
    <row r="1882" spans="3:7">
      <c r="C1882">
        <v>185.10000000000002</v>
      </c>
      <c r="D1882">
        <f t="shared" si="100"/>
        <v>5.9895586501080951</v>
      </c>
      <c r="E1882">
        <f t="shared" si="101"/>
        <v>6.1417657460750616</v>
      </c>
      <c r="F1882" s="1">
        <f t="shared" si="102"/>
        <v>399.23836722740236</v>
      </c>
      <c r="G1882" s="1">
        <f t="shared" si="102"/>
        <v>464.87369548347141</v>
      </c>
    </row>
    <row r="1883" spans="3:7">
      <c r="C1883">
        <v>185.20000000000002</v>
      </c>
      <c r="D1883">
        <f t="shared" si="100"/>
        <v>5.9894732328791758</v>
      </c>
      <c r="E1883">
        <f t="shared" si="101"/>
        <v>6.1417738476145507</v>
      </c>
      <c r="F1883" s="1">
        <f t="shared" si="102"/>
        <v>399.20426684879618</v>
      </c>
      <c r="G1883" s="1">
        <f t="shared" si="102"/>
        <v>464.87746169132885</v>
      </c>
    </row>
    <row r="1884" spans="3:7">
      <c r="C1884">
        <v>185.3</v>
      </c>
      <c r="D1884">
        <f t="shared" si="100"/>
        <v>5.9893878077783151</v>
      </c>
      <c r="E1884">
        <f t="shared" si="101"/>
        <v>6.1417819447807389</v>
      </c>
      <c r="F1884" s="1">
        <f t="shared" si="102"/>
        <v>399.17016624058135</v>
      </c>
      <c r="G1884" s="1">
        <f t="shared" si="102"/>
        <v>464.881225896633</v>
      </c>
    </row>
    <row r="1885" spans="3:7">
      <c r="C1885">
        <v>185.4</v>
      </c>
      <c r="D1885">
        <f t="shared" si="100"/>
        <v>5.9893023748140077</v>
      </c>
      <c r="E1885">
        <f t="shared" si="101"/>
        <v>6.1417900375783461</v>
      </c>
      <c r="F1885" s="1">
        <f t="shared" si="102"/>
        <v>399.13606540670469</v>
      </c>
      <c r="G1885" s="1">
        <f t="shared" si="102"/>
        <v>464.8849881015289</v>
      </c>
    </row>
    <row r="1886" spans="3:7">
      <c r="C1886">
        <v>185.5</v>
      </c>
      <c r="D1886">
        <f t="shared" si="100"/>
        <v>5.9892169339947321</v>
      </c>
      <c r="E1886">
        <f t="shared" si="101"/>
        <v>6.1417981260120822</v>
      </c>
      <c r="F1886" s="1">
        <f t="shared" si="102"/>
        <v>399.10196435110572</v>
      </c>
      <c r="G1886" s="1">
        <f t="shared" si="102"/>
        <v>464.88874830815712</v>
      </c>
    </row>
    <row r="1887" spans="3:7">
      <c r="C1887">
        <v>185.60000000000002</v>
      </c>
      <c r="D1887">
        <f t="shared" si="100"/>
        <v>5.989131485328957</v>
      </c>
      <c r="E1887">
        <f t="shared" si="101"/>
        <v>6.1418062100866511</v>
      </c>
      <c r="F1887" s="1">
        <f t="shared" si="102"/>
        <v>399.06786307771858</v>
      </c>
      <c r="G1887" s="1">
        <f t="shared" si="102"/>
        <v>464.89250651865547</v>
      </c>
    </row>
    <row r="1888" spans="3:7">
      <c r="C1888">
        <v>185.70000000000002</v>
      </c>
      <c r="D1888">
        <f t="shared" ref="D1888:D1951" si="103">($I$5*LN(C1888)+$I$6*C1888)+6.03369445217945</f>
        <v>5.9890460288251335</v>
      </c>
      <c r="E1888">
        <f t="shared" ref="E1888:E1951" si="104">($J$5*LN(C1888)+$J$6*C1888)+6.06345230278137</f>
        <v>6.1418142898067494</v>
      </c>
      <c r="F1888" s="1">
        <f t="shared" ref="F1888:G1951" si="105">EXP(D1888)</f>
        <v>399.03376159046934</v>
      </c>
      <c r="G1888" s="1">
        <f t="shared" si="105"/>
        <v>464.89626273515853</v>
      </c>
    </row>
    <row r="1889" spans="3:7">
      <c r="C1889">
        <v>185.8</v>
      </c>
      <c r="D1889">
        <f t="shared" si="103"/>
        <v>5.9889605644917028</v>
      </c>
      <c r="E1889">
        <f t="shared" si="104"/>
        <v>6.1418223651770658</v>
      </c>
      <c r="F1889" s="1">
        <f t="shared" si="105"/>
        <v>398.99965989327882</v>
      </c>
      <c r="G1889" s="1">
        <f t="shared" si="105"/>
        <v>464.9000169597972</v>
      </c>
    </row>
    <row r="1890" spans="3:7">
      <c r="C1890">
        <v>185.9</v>
      </c>
      <c r="D1890">
        <f t="shared" si="103"/>
        <v>5.9888750923370901</v>
      </c>
      <c r="E1890">
        <f t="shared" si="104"/>
        <v>6.1418304362022802</v>
      </c>
      <c r="F1890" s="1">
        <f t="shared" si="105"/>
        <v>398.9655579900604</v>
      </c>
      <c r="G1890" s="1">
        <f t="shared" si="105"/>
        <v>464.90376919469844</v>
      </c>
    </row>
    <row r="1891" spans="3:7">
      <c r="C1891">
        <v>186</v>
      </c>
      <c r="D1891">
        <f t="shared" si="103"/>
        <v>5.9887896123697066</v>
      </c>
      <c r="E1891">
        <f t="shared" si="104"/>
        <v>6.1418385028870679</v>
      </c>
      <c r="F1891" s="1">
        <f t="shared" si="105"/>
        <v>398.93145588472044</v>
      </c>
      <c r="G1891" s="1">
        <f t="shared" si="105"/>
        <v>464.90751944198712</v>
      </c>
    </row>
    <row r="1892" spans="3:7">
      <c r="C1892">
        <v>186.10000000000002</v>
      </c>
      <c r="D1892">
        <f t="shared" si="103"/>
        <v>5.9887041245979518</v>
      </c>
      <c r="E1892">
        <f t="shared" si="104"/>
        <v>6.1418465652360927</v>
      </c>
      <c r="F1892" s="1">
        <f t="shared" si="105"/>
        <v>398.89735358115968</v>
      </c>
      <c r="G1892" s="1">
        <f t="shared" si="105"/>
        <v>464.91126770378304</v>
      </c>
    </row>
    <row r="1893" spans="3:7">
      <c r="C1893">
        <v>186.20000000000002</v>
      </c>
      <c r="D1893">
        <f t="shared" si="103"/>
        <v>5.9886186290302099</v>
      </c>
      <c r="E1893">
        <f t="shared" si="104"/>
        <v>6.1418546232540141</v>
      </c>
      <c r="F1893" s="1">
        <f t="shared" si="105"/>
        <v>398.86325108327151</v>
      </c>
      <c r="G1893" s="1">
        <f t="shared" si="105"/>
        <v>464.91501398220379</v>
      </c>
    </row>
    <row r="1894" spans="3:7">
      <c r="C1894">
        <v>186.3</v>
      </c>
      <c r="D1894">
        <f t="shared" si="103"/>
        <v>5.988533125674854</v>
      </c>
      <c r="E1894">
        <f t="shared" si="104"/>
        <v>6.1418626769454825</v>
      </c>
      <c r="F1894" s="1">
        <f t="shared" si="105"/>
        <v>398.82914839494362</v>
      </c>
      <c r="G1894" s="1">
        <f t="shared" si="105"/>
        <v>464.91875827936315</v>
      </c>
    </row>
    <row r="1895" spans="3:7">
      <c r="C1895">
        <v>186.4</v>
      </c>
      <c r="D1895">
        <f t="shared" si="103"/>
        <v>5.9884476145402399</v>
      </c>
      <c r="E1895">
        <f t="shared" si="104"/>
        <v>6.1418707263151422</v>
      </c>
      <c r="F1895" s="1">
        <f t="shared" si="105"/>
        <v>398.79504552005574</v>
      </c>
      <c r="G1895" s="1">
        <f t="shared" si="105"/>
        <v>464.92250059737188</v>
      </c>
    </row>
    <row r="1896" spans="3:7">
      <c r="C1896">
        <v>186.5</v>
      </c>
      <c r="D1896">
        <f t="shared" si="103"/>
        <v>5.9883620956347148</v>
      </c>
      <c r="E1896">
        <f t="shared" si="104"/>
        <v>6.1418787713676277</v>
      </c>
      <c r="F1896" s="1">
        <f t="shared" si="105"/>
        <v>398.76094246248289</v>
      </c>
      <c r="G1896" s="1">
        <f t="shared" si="105"/>
        <v>464.92624093833649</v>
      </c>
    </row>
    <row r="1897" spans="3:7">
      <c r="C1897">
        <v>186.60000000000002</v>
      </c>
      <c r="D1897">
        <f t="shared" si="103"/>
        <v>5.988276568966608</v>
      </c>
      <c r="E1897">
        <f t="shared" si="104"/>
        <v>6.1418868121075683</v>
      </c>
      <c r="F1897" s="1">
        <f t="shared" si="105"/>
        <v>398.72683922609184</v>
      </c>
      <c r="G1897" s="1">
        <f t="shared" si="105"/>
        <v>464.92997930436098</v>
      </c>
    </row>
    <row r="1898" spans="3:7">
      <c r="C1898">
        <v>186.70000000000002</v>
      </c>
      <c r="D1898">
        <f t="shared" si="103"/>
        <v>5.9881910345442373</v>
      </c>
      <c r="E1898">
        <f t="shared" si="104"/>
        <v>6.141894848539585</v>
      </c>
      <c r="F1898" s="1">
        <f t="shared" si="105"/>
        <v>398.69273581474351</v>
      </c>
      <c r="G1898" s="1">
        <f t="shared" si="105"/>
        <v>464.93371569754584</v>
      </c>
    </row>
    <row r="1899" spans="3:7">
      <c r="C1899">
        <v>186.8</v>
      </c>
      <c r="D1899">
        <f t="shared" si="103"/>
        <v>5.9881054923759081</v>
      </c>
      <c r="E1899">
        <f t="shared" si="104"/>
        <v>6.1419028806682912</v>
      </c>
      <c r="F1899" s="1">
        <f t="shared" si="105"/>
        <v>398.6586322322928</v>
      </c>
      <c r="G1899" s="1">
        <f t="shared" si="105"/>
        <v>464.93745011998783</v>
      </c>
    </row>
    <row r="1900" spans="3:7">
      <c r="C1900">
        <v>186.9</v>
      </c>
      <c r="D1900">
        <f t="shared" si="103"/>
        <v>5.9880199424699105</v>
      </c>
      <c r="E1900">
        <f t="shared" si="104"/>
        <v>6.1419109084982928</v>
      </c>
      <c r="F1900" s="1">
        <f t="shared" si="105"/>
        <v>398.62452848258732</v>
      </c>
      <c r="G1900" s="1">
        <f t="shared" si="105"/>
        <v>464.94118257378051</v>
      </c>
    </row>
    <row r="1901" spans="3:7">
      <c r="C1901">
        <v>187</v>
      </c>
      <c r="D1901">
        <f t="shared" si="103"/>
        <v>5.9879343848345234</v>
      </c>
      <c r="E1901">
        <f t="shared" si="104"/>
        <v>6.141918932034188</v>
      </c>
      <c r="F1901" s="1">
        <f t="shared" si="105"/>
        <v>398.59042456946895</v>
      </c>
      <c r="G1901" s="1">
        <f t="shared" si="105"/>
        <v>464.94491306101389</v>
      </c>
    </row>
    <row r="1902" spans="3:7">
      <c r="C1902">
        <v>187.10000000000002</v>
      </c>
      <c r="D1902">
        <f t="shared" si="103"/>
        <v>5.9878488194780113</v>
      </c>
      <c r="E1902">
        <f t="shared" si="104"/>
        <v>6.1419269512805705</v>
      </c>
      <c r="F1902" s="1">
        <f t="shared" si="105"/>
        <v>398.55632049677274</v>
      </c>
      <c r="G1902" s="1">
        <f t="shared" si="105"/>
        <v>464.94864158377595</v>
      </c>
    </row>
    <row r="1903" spans="3:7">
      <c r="C1903">
        <v>187.20000000000002</v>
      </c>
      <c r="D1903">
        <f t="shared" si="103"/>
        <v>5.9877632464086243</v>
      </c>
      <c r="E1903">
        <f t="shared" si="104"/>
        <v>6.1419349662420224</v>
      </c>
      <c r="F1903" s="1">
        <f t="shared" si="105"/>
        <v>398.52221626832682</v>
      </c>
      <c r="G1903" s="1">
        <f t="shared" si="105"/>
        <v>464.95236814414943</v>
      </c>
    </row>
    <row r="1904" spans="3:7">
      <c r="C1904">
        <v>187.3</v>
      </c>
      <c r="D1904">
        <f t="shared" si="103"/>
        <v>5.9876776656346014</v>
      </c>
      <c r="E1904">
        <f t="shared" si="104"/>
        <v>6.1419429769231204</v>
      </c>
      <c r="F1904" s="1">
        <f t="shared" si="105"/>
        <v>398.48811188795366</v>
      </c>
      <c r="G1904" s="1">
        <f t="shared" si="105"/>
        <v>464.95609274421469</v>
      </c>
    </row>
    <row r="1905" spans="3:7">
      <c r="C1905">
        <v>187.4</v>
      </c>
      <c r="D1905">
        <f t="shared" si="103"/>
        <v>5.9875920771641669</v>
      </c>
      <c r="E1905">
        <f t="shared" si="104"/>
        <v>6.1419509833284343</v>
      </c>
      <c r="F1905" s="1">
        <f t="shared" si="105"/>
        <v>398.45400735946885</v>
      </c>
      <c r="G1905" s="1">
        <f t="shared" si="105"/>
        <v>464.95981538604883</v>
      </c>
    </row>
    <row r="1906" spans="3:7">
      <c r="C1906">
        <v>187.5</v>
      </c>
      <c r="D1906">
        <f t="shared" si="103"/>
        <v>5.987506481005533</v>
      </c>
      <c r="E1906">
        <f t="shared" si="104"/>
        <v>6.1419589854625265</v>
      </c>
      <c r="F1906" s="1">
        <f t="shared" si="105"/>
        <v>398.41990268668195</v>
      </c>
      <c r="G1906" s="1">
        <f t="shared" si="105"/>
        <v>464.96353607172574</v>
      </c>
    </row>
    <row r="1907" spans="3:7">
      <c r="C1907">
        <v>187.60000000000002</v>
      </c>
      <c r="D1907">
        <f t="shared" si="103"/>
        <v>5.9874208771668975</v>
      </c>
      <c r="E1907">
        <f t="shared" si="104"/>
        <v>6.1419669833299517</v>
      </c>
      <c r="F1907" s="1">
        <f t="shared" si="105"/>
        <v>398.38579787339546</v>
      </c>
      <c r="G1907" s="1">
        <f t="shared" si="105"/>
        <v>464.96725480331571</v>
      </c>
    </row>
    <row r="1908" spans="3:7">
      <c r="C1908">
        <v>187.70000000000002</v>
      </c>
      <c r="D1908">
        <f t="shared" si="103"/>
        <v>5.987335265656446</v>
      </c>
      <c r="E1908">
        <f t="shared" si="104"/>
        <v>6.1419749769352565</v>
      </c>
      <c r="F1908" s="1">
        <f t="shared" si="105"/>
        <v>398.35169292340606</v>
      </c>
      <c r="G1908" s="1">
        <f t="shared" si="105"/>
        <v>464.97097158288551</v>
      </c>
    </row>
    <row r="1909" spans="3:7">
      <c r="C1909">
        <v>187.8</v>
      </c>
      <c r="D1909">
        <f t="shared" si="103"/>
        <v>5.9872496464823524</v>
      </c>
      <c r="E1909">
        <f t="shared" si="104"/>
        <v>6.1419829662829821</v>
      </c>
      <c r="F1909" s="1">
        <f t="shared" si="105"/>
        <v>398.31758784050453</v>
      </c>
      <c r="G1909" s="1">
        <f t="shared" si="105"/>
        <v>464.9746864124993</v>
      </c>
    </row>
    <row r="1910" spans="3:7">
      <c r="C1910">
        <v>187.9</v>
      </c>
      <c r="D1910">
        <f t="shared" si="103"/>
        <v>5.9871640196527744</v>
      </c>
      <c r="E1910">
        <f t="shared" si="104"/>
        <v>6.1419909513776609</v>
      </c>
      <c r="F1910" s="1">
        <f t="shared" si="105"/>
        <v>398.28348262847402</v>
      </c>
      <c r="G1910" s="1">
        <f t="shared" si="105"/>
        <v>464.97839929421741</v>
      </c>
    </row>
    <row r="1911" spans="3:7">
      <c r="C1911">
        <v>188</v>
      </c>
      <c r="D1911">
        <f t="shared" si="103"/>
        <v>5.9870783851758587</v>
      </c>
      <c r="E1911">
        <f t="shared" si="104"/>
        <v>6.1419989322238191</v>
      </c>
      <c r="F1911" s="1">
        <f t="shared" si="105"/>
        <v>398.24937729109217</v>
      </c>
      <c r="G1911" s="1">
        <f t="shared" si="105"/>
        <v>464.98211023009719</v>
      </c>
    </row>
    <row r="1912" spans="3:7">
      <c r="C1912">
        <v>188.10000000000002</v>
      </c>
      <c r="D1912">
        <f t="shared" si="103"/>
        <v>5.9869927430597389</v>
      </c>
      <c r="E1912">
        <f t="shared" si="104"/>
        <v>6.1420069088259748</v>
      </c>
      <c r="F1912" s="1">
        <f t="shared" si="105"/>
        <v>398.21527183213027</v>
      </c>
      <c r="G1912" s="1">
        <f t="shared" si="105"/>
        <v>464.98581922219256</v>
      </c>
    </row>
    <row r="1913" spans="3:7">
      <c r="C1913">
        <v>188.20000000000002</v>
      </c>
      <c r="D1913">
        <f t="shared" si="103"/>
        <v>5.9869070933125341</v>
      </c>
      <c r="E1913">
        <f t="shared" si="104"/>
        <v>6.142014881188639</v>
      </c>
      <c r="F1913" s="1">
        <f t="shared" si="105"/>
        <v>398.18116625535265</v>
      </c>
      <c r="G1913" s="1">
        <f t="shared" si="105"/>
        <v>464.98952627255409</v>
      </c>
    </row>
    <row r="1914" spans="3:7">
      <c r="C1914">
        <v>188.3</v>
      </c>
      <c r="D1914">
        <f t="shared" si="103"/>
        <v>5.9868214359423542</v>
      </c>
      <c r="E1914">
        <f t="shared" si="104"/>
        <v>6.1420228493163158</v>
      </c>
      <c r="F1914" s="1">
        <f t="shared" si="105"/>
        <v>398.14706056451877</v>
      </c>
      <c r="G1914" s="1">
        <f t="shared" si="105"/>
        <v>464.99323138322922</v>
      </c>
    </row>
    <row r="1915" spans="3:7">
      <c r="C1915">
        <v>188.4</v>
      </c>
      <c r="D1915">
        <f t="shared" si="103"/>
        <v>5.9867357709572913</v>
      </c>
      <c r="E1915">
        <f t="shared" si="104"/>
        <v>6.1420308132135037</v>
      </c>
      <c r="F1915" s="1">
        <f t="shared" si="105"/>
        <v>398.11295476338</v>
      </c>
      <c r="G1915" s="1">
        <f t="shared" si="105"/>
        <v>464.99693455626283</v>
      </c>
    </row>
    <row r="1916" spans="3:7">
      <c r="C1916">
        <v>188.5</v>
      </c>
      <c r="D1916">
        <f t="shared" si="103"/>
        <v>5.9866500983654278</v>
      </c>
      <c r="E1916">
        <f t="shared" si="104"/>
        <v>6.1420387728846908</v>
      </c>
      <c r="F1916" s="1">
        <f t="shared" si="105"/>
        <v>398.07884885568262</v>
      </c>
      <c r="G1916" s="1">
        <f t="shared" si="105"/>
        <v>465.00063579369521</v>
      </c>
    </row>
    <row r="1917" spans="3:7">
      <c r="C1917">
        <v>188.60000000000002</v>
      </c>
      <c r="D1917">
        <f t="shared" si="103"/>
        <v>5.986564418174833</v>
      </c>
      <c r="E1917">
        <f t="shared" si="104"/>
        <v>6.1420467283343596</v>
      </c>
      <c r="F1917" s="1">
        <f t="shared" si="105"/>
        <v>398.04474284516647</v>
      </c>
      <c r="G1917" s="1">
        <f t="shared" si="105"/>
        <v>465.00433509756402</v>
      </c>
    </row>
    <row r="1918" spans="3:7">
      <c r="C1918">
        <v>188.70000000000002</v>
      </c>
      <c r="D1918">
        <f t="shared" si="103"/>
        <v>5.9864787303935616</v>
      </c>
      <c r="E1918">
        <f t="shared" si="104"/>
        <v>6.1420546795669875</v>
      </c>
      <c r="F1918" s="1">
        <f t="shared" si="105"/>
        <v>398.01063673556462</v>
      </c>
      <c r="G1918" s="1">
        <f t="shared" si="105"/>
        <v>465.00803246990466</v>
      </c>
    </row>
    <row r="1919" spans="3:7">
      <c r="C1919">
        <v>188.8</v>
      </c>
      <c r="D1919">
        <f t="shared" si="103"/>
        <v>5.9863930350296579</v>
      </c>
      <c r="E1919">
        <f t="shared" si="104"/>
        <v>6.1420626265870411</v>
      </c>
      <c r="F1919" s="1">
        <f t="shared" si="105"/>
        <v>397.97653053060475</v>
      </c>
      <c r="G1919" s="1">
        <f t="shared" si="105"/>
        <v>465.01172791274763</v>
      </c>
    </row>
    <row r="1920" spans="3:7">
      <c r="C1920">
        <v>188.9</v>
      </c>
      <c r="D1920">
        <f t="shared" si="103"/>
        <v>5.9863073320911511</v>
      </c>
      <c r="E1920">
        <f t="shared" si="104"/>
        <v>6.1420705693989817</v>
      </c>
      <c r="F1920" s="1">
        <f t="shared" si="105"/>
        <v>397.94242423400732</v>
      </c>
      <c r="G1920" s="1">
        <f t="shared" si="105"/>
        <v>465.01542142812104</v>
      </c>
    </row>
    <row r="1921" spans="3:7">
      <c r="C1921">
        <v>189</v>
      </c>
      <c r="D1921">
        <f t="shared" si="103"/>
        <v>5.9862216215860604</v>
      </c>
      <c r="E1921">
        <f t="shared" si="104"/>
        <v>6.1420785080072644</v>
      </c>
      <c r="F1921" s="1">
        <f t="shared" si="105"/>
        <v>397.90831784948779</v>
      </c>
      <c r="G1921" s="1">
        <f t="shared" si="105"/>
        <v>465.01911301805023</v>
      </c>
    </row>
    <row r="1922" spans="3:7">
      <c r="C1922">
        <v>189.10000000000002</v>
      </c>
      <c r="D1922">
        <f t="shared" si="103"/>
        <v>5.9861359035223893</v>
      </c>
      <c r="E1922">
        <f t="shared" si="104"/>
        <v>6.1420864424163355</v>
      </c>
      <c r="F1922" s="1">
        <f t="shared" si="105"/>
        <v>397.87421138075422</v>
      </c>
      <c r="G1922" s="1">
        <f t="shared" si="105"/>
        <v>465.02280268455644</v>
      </c>
    </row>
    <row r="1923" spans="3:7">
      <c r="C1923">
        <v>189.20000000000002</v>
      </c>
      <c r="D1923">
        <f t="shared" si="103"/>
        <v>5.9860501779081297</v>
      </c>
      <c r="E1923">
        <f t="shared" si="104"/>
        <v>6.1420943726306358</v>
      </c>
      <c r="F1923" s="1">
        <f t="shared" si="105"/>
        <v>397.84010483150888</v>
      </c>
      <c r="G1923" s="1">
        <f t="shared" si="105"/>
        <v>465.02649042965857</v>
      </c>
    </row>
    <row r="1924" spans="3:7">
      <c r="C1924">
        <v>189.3</v>
      </c>
      <c r="D1924">
        <f t="shared" si="103"/>
        <v>5.9859644447512625</v>
      </c>
      <c r="E1924">
        <f t="shared" si="104"/>
        <v>6.1421022986545983</v>
      </c>
      <c r="F1924" s="1">
        <f t="shared" si="105"/>
        <v>397.80599820544859</v>
      </c>
      <c r="G1924" s="1">
        <f t="shared" si="105"/>
        <v>465.03017625537183</v>
      </c>
    </row>
    <row r="1925" spans="3:7">
      <c r="C1925">
        <v>189.4</v>
      </c>
      <c r="D1925">
        <f t="shared" si="103"/>
        <v>5.9858787040597532</v>
      </c>
      <c r="E1925">
        <f t="shared" si="104"/>
        <v>6.1421102204926497</v>
      </c>
      <c r="F1925" s="1">
        <f t="shared" si="105"/>
        <v>397.77189150626276</v>
      </c>
      <c r="G1925" s="1">
        <f t="shared" si="105"/>
        <v>465.03386016370877</v>
      </c>
    </row>
    <row r="1926" spans="3:7">
      <c r="C1926">
        <v>189.5</v>
      </c>
      <c r="D1926">
        <f t="shared" si="103"/>
        <v>5.985792955841557</v>
      </c>
      <c r="E1926">
        <f t="shared" si="104"/>
        <v>6.1421181381492067</v>
      </c>
      <c r="F1926" s="1">
        <f t="shared" si="105"/>
        <v>397.73778473763576</v>
      </c>
      <c r="G1926" s="1">
        <f t="shared" si="105"/>
        <v>465.03754215667726</v>
      </c>
    </row>
    <row r="1927" spans="3:7">
      <c r="C1927">
        <v>189.60000000000002</v>
      </c>
      <c r="D1927">
        <f t="shared" si="103"/>
        <v>5.9857072001046152</v>
      </c>
      <c r="E1927">
        <f t="shared" si="104"/>
        <v>6.1421260516286837</v>
      </c>
      <c r="F1927" s="1">
        <f t="shared" si="105"/>
        <v>397.70367790324525</v>
      </c>
      <c r="G1927" s="1">
        <f t="shared" si="105"/>
        <v>465.04122223628428</v>
      </c>
    </row>
    <row r="1928" spans="3:7">
      <c r="C1928">
        <v>189.70000000000002</v>
      </c>
      <c r="D1928">
        <f t="shared" si="103"/>
        <v>5.9856214368568565</v>
      </c>
      <c r="E1928">
        <f t="shared" si="104"/>
        <v>6.1421339609354844</v>
      </c>
      <c r="F1928" s="1">
        <f t="shared" si="105"/>
        <v>397.66957100676274</v>
      </c>
      <c r="G1928" s="1">
        <f t="shared" si="105"/>
        <v>465.04490040453175</v>
      </c>
    </row>
    <row r="1929" spans="3:7">
      <c r="C1929">
        <v>189.8</v>
      </c>
      <c r="D1929">
        <f t="shared" si="103"/>
        <v>5.9855356661061974</v>
      </c>
      <c r="E1929">
        <f t="shared" si="104"/>
        <v>6.1421418660740068</v>
      </c>
      <c r="F1929" s="1">
        <f t="shared" si="105"/>
        <v>397.63546405185366</v>
      </c>
      <c r="G1929" s="1">
        <f t="shared" si="105"/>
        <v>465.04857666341928</v>
      </c>
    </row>
    <row r="1930" spans="3:7">
      <c r="C1930">
        <v>189.9</v>
      </c>
      <c r="D1930">
        <f t="shared" si="103"/>
        <v>5.9854498878605424</v>
      </c>
      <c r="E1930">
        <f t="shared" si="104"/>
        <v>6.1421497670486431</v>
      </c>
      <c r="F1930" s="1">
        <f t="shared" si="105"/>
        <v>397.60135704217771</v>
      </c>
      <c r="G1930" s="1">
        <f t="shared" si="105"/>
        <v>465.05225101494358</v>
      </c>
    </row>
    <row r="1931" spans="3:7">
      <c r="C1931">
        <v>190</v>
      </c>
      <c r="D1931">
        <f t="shared" si="103"/>
        <v>5.9853641021277832</v>
      </c>
      <c r="E1931">
        <f t="shared" si="104"/>
        <v>6.1421576638637765</v>
      </c>
      <c r="F1931" s="1">
        <f t="shared" si="105"/>
        <v>397.56724998138833</v>
      </c>
      <c r="G1931" s="1">
        <f t="shared" si="105"/>
        <v>465.05592346109751</v>
      </c>
    </row>
    <row r="1932" spans="3:7">
      <c r="C1932">
        <v>190.10000000000002</v>
      </c>
      <c r="D1932">
        <f t="shared" si="103"/>
        <v>5.9852783089157979</v>
      </c>
      <c r="E1932">
        <f t="shared" si="104"/>
        <v>6.1421655565237856</v>
      </c>
      <c r="F1932" s="1">
        <f t="shared" si="105"/>
        <v>397.53314287313236</v>
      </c>
      <c r="G1932" s="1">
        <f t="shared" si="105"/>
        <v>465.05959400387178</v>
      </c>
    </row>
    <row r="1933" spans="3:7">
      <c r="C1933">
        <v>190.20000000000002</v>
      </c>
      <c r="D1933">
        <f t="shared" si="103"/>
        <v>5.9851925082324549</v>
      </c>
      <c r="E1933">
        <f t="shared" si="104"/>
        <v>6.1421734450330385</v>
      </c>
      <c r="F1933" s="1">
        <f t="shared" si="105"/>
        <v>397.49903572105171</v>
      </c>
      <c r="G1933" s="1">
        <f t="shared" si="105"/>
        <v>465.06326264525228</v>
      </c>
    </row>
    <row r="1934" spans="3:7">
      <c r="C1934">
        <v>190.3</v>
      </c>
      <c r="D1934">
        <f t="shared" si="103"/>
        <v>5.9851067000856064</v>
      </c>
      <c r="E1934">
        <f t="shared" si="104"/>
        <v>6.1421813293959016</v>
      </c>
      <c r="F1934" s="1">
        <f t="shared" si="105"/>
        <v>397.46492852878089</v>
      </c>
      <c r="G1934" s="1">
        <f t="shared" si="105"/>
        <v>465.06692938722415</v>
      </c>
    </row>
    <row r="1935" spans="3:7">
      <c r="C1935">
        <v>190.4</v>
      </c>
      <c r="D1935">
        <f t="shared" si="103"/>
        <v>5.9850208844830961</v>
      </c>
      <c r="E1935">
        <f t="shared" si="104"/>
        <v>6.1421892096167285</v>
      </c>
      <c r="F1935" s="1">
        <f t="shared" si="105"/>
        <v>397.43082129994957</v>
      </c>
      <c r="G1935" s="1">
        <f t="shared" si="105"/>
        <v>465.07059423176696</v>
      </c>
    </row>
    <row r="1936" spans="3:7">
      <c r="C1936">
        <v>190.5</v>
      </c>
      <c r="D1936">
        <f t="shared" si="103"/>
        <v>5.9849350614327523</v>
      </c>
      <c r="E1936">
        <f t="shared" si="104"/>
        <v>6.1421970856998707</v>
      </c>
      <c r="F1936" s="1">
        <f t="shared" si="105"/>
        <v>397.39671403818056</v>
      </c>
      <c r="G1936" s="1">
        <f t="shared" si="105"/>
        <v>465.07425718085887</v>
      </c>
    </row>
    <row r="1937" spans="3:7">
      <c r="C1937">
        <v>190.60000000000002</v>
      </c>
      <c r="D1937">
        <f t="shared" si="103"/>
        <v>5.9848492309423929</v>
      </c>
      <c r="E1937">
        <f t="shared" si="104"/>
        <v>6.1422049576496711</v>
      </c>
      <c r="F1937" s="1">
        <f t="shared" si="105"/>
        <v>397.36260674709109</v>
      </c>
      <c r="G1937" s="1">
        <f t="shared" si="105"/>
        <v>465.07791823647472</v>
      </c>
    </row>
    <row r="1938" spans="3:7">
      <c r="C1938">
        <v>190.70000000000002</v>
      </c>
      <c r="D1938">
        <f t="shared" si="103"/>
        <v>5.9847633930198221</v>
      </c>
      <c r="E1938">
        <f t="shared" si="104"/>
        <v>6.1422128254704651</v>
      </c>
      <c r="F1938" s="1">
        <f t="shared" si="105"/>
        <v>397.3284994302922</v>
      </c>
      <c r="G1938" s="1">
        <f t="shared" si="105"/>
        <v>465.08157740058545</v>
      </c>
    </row>
    <row r="1939" spans="3:7">
      <c r="C1939">
        <v>190.8</v>
      </c>
      <c r="D1939">
        <f t="shared" si="103"/>
        <v>5.9846775476728329</v>
      </c>
      <c r="E1939">
        <f t="shared" si="104"/>
        <v>6.1422206891665825</v>
      </c>
      <c r="F1939" s="1">
        <f t="shared" si="105"/>
        <v>397.294392091389</v>
      </c>
      <c r="G1939" s="1">
        <f t="shared" si="105"/>
        <v>465.08523467515971</v>
      </c>
    </row>
    <row r="1940" spans="3:7">
      <c r="C1940">
        <v>190.9</v>
      </c>
      <c r="D1940">
        <f t="shared" si="103"/>
        <v>5.9845916949092057</v>
      </c>
      <c r="E1940">
        <f t="shared" si="104"/>
        <v>6.1422285487423451</v>
      </c>
      <c r="F1940" s="1">
        <f t="shared" si="105"/>
        <v>397.26028473398082</v>
      </c>
      <c r="G1940" s="1">
        <f t="shared" si="105"/>
        <v>465.08889006216265</v>
      </c>
    </row>
    <row r="1941" spans="3:7">
      <c r="C1941">
        <v>191</v>
      </c>
      <c r="D1941">
        <f t="shared" si="103"/>
        <v>5.9845058347367086</v>
      </c>
      <c r="E1941">
        <f t="shared" si="104"/>
        <v>6.1422364042020687</v>
      </c>
      <c r="F1941" s="1">
        <f t="shared" si="105"/>
        <v>397.22617736166069</v>
      </c>
      <c r="G1941" s="1">
        <f t="shared" si="105"/>
        <v>465.09254356355638</v>
      </c>
    </row>
    <row r="1942" spans="3:7">
      <c r="C1942">
        <v>191.10000000000002</v>
      </c>
      <c r="D1942">
        <f t="shared" si="103"/>
        <v>5.984419967163098</v>
      </c>
      <c r="E1942">
        <f t="shared" si="104"/>
        <v>6.1422442555500627</v>
      </c>
      <c r="F1942" s="1">
        <f t="shared" si="105"/>
        <v>397.19206997801609</v>
      </c>
      <c r="G1942" s="1">
        <f t="shared" si="105"/>
        <v>465.09619518130029</v>
      </c>
    </row>
    <row r="1943" spans="3:7">
      <c r="C1943">
        <v>191.20000000000002</v>
      </c>
      <c r="D1943">
        <f t="shared" si="103"/>
        <v>5.984334092196117</v>
      </c>
      <c r="E1943">
        <f t="shared" si="104"/>
        <v>6.1422521027906294</v>
      </c>
      <c r="F1943" s="1">
        <f t="shared" si="105"/>
        <v>397.15796258662812</v>
      </c>
      <c r="G1943" s="1">
        <f t="shared" si="105"/>
        <v>465.09984491735071</v>
      </c>
    </row>
    <row r="1944" spans="3:7">
      <c r="C1944">
        <v>191.3</v>
      </c>
      <c r="D1944">
        <f t="shared" si="103"/>
        <v>5.9842482098434973</v>
      </c>
      <c r="E1944">
        <f t="shared" si="104"/>
        <v>6.1422599459280631</v>
      </c>
      <c r="F1944" s="1">
        <f t="shared" si="105"/>
        <v>397.12385519107221</v>
      </c>
      <c r="G1944" s="1">
        <f t="shared" si="105"/>
        <v>465.10349277366009</v>
      </c>
    </row>
    <row r="1945" spans="3:7">
      <c r="C1945">
        <v>191.4</v>
      </c>
      <c r="D1945">
        <f t="shared" si="103"/>
        <v>5.9841623201129588</v>
      </c>
      <c r="E1945">
        <f t="shared" si="104"/>
        <v>6.142267784966652</v>
      </c>
      <c r="F1945" s="1">
        <f t="shared" si="105"/>
        <v>397.08974779491791</v>
      </c>
      <c r="G1945" s="1">
        <f t="shared" si="105"/>
        <v>465.10713875217829</v>
      </c>
    </row>
    <row r="1946" spans="3:7">
      <c r="C1946">
        <v>191.5</v>
      </c>
      <c r="D1946">
        <f t="shared" si="103"/>
        <v>5.9840764230122092</v>
      </c>
      <c r="E1946">
        <f t="shared" si="104"/>
        <v>6.1422756199106798</v>
      </c>
      <c r="F1946" s="1">
        <f t="shared" si="105"/>
        <v>397.05564040172902</v>
      </c>
      <c r="G1946" s="1">
        <f t="shared" si="105"/>
        <v>465.11078285485297</v>
      </c>
    </row>
    <row r="1947" spans="3:7">
      <c r="C1947">
        <v>191.60000000000002</v>
      </c>
      <c r="D1947">
        <f t="shared" si="103"/>
        <v>5.9839905185489428</v>
      </c>
      <c r="E1947">
        <f t="shared" si="104"/>
        <v>6.1422834507644213</v>
      </c>
      <c r="F1947" s="1">
        <f t="shared" si="105"/>
        <v>397.0215330150628</v>
      </c>
      <c r="G1947" s="1">
        <f t="shared" si="105"/>
        <v>465.11442508362791</v>
      </c>
    </row>
    <row r="1948" spans="3:7">
      <c r="C1948">
        <v>191.70000000000002</v>
      </c>
      <c r="D1948">
        <f t="shared" si="103"/>
        <v>5.9839046067308432</v>
      </c>
      <c r="E1948">
        <f t="shared" si="104"/>
        <v>6.1422912775321432</v>
      </c>
      <c r="F1948" s="1">
        <f t="shared" si="105"/>
        <v>396.98742563847111</v>
      </c>
      <c r="G1948" s="1">
        <f t="shared" si="105"/>
        <v>465.11806544044327</v>
      </c>
    </row>
    <row r="1949" spans="3:7">
      <c r="C1949">
        <v>191.8</v>
      </c>
      <c r="D1949">
        <f t="shared" si="103"/>
        <v>5.9838186875655826</v>
      </c>
      <c r="E1949">
        <f t="shared" si="104"/>
        <v>6.1422991002181098</v>
      </c>
      <c r="F1949" s="1">
        <f t="shared" si="105"/>
        <v>396.95331827550035</v>
      </c>
      <c r="G1949" s="1">
        <f t="shared" si="105"/>
        <v>465.12170392723795</v>
      </c>
    </row>
    <row r="1950" spans="3:7">
      <c r="C1950">
        <v>191.9</v>
      </c>
      <c r="D1950">
        <f t="shared" si="103"/>
        <v>5.9837327610608186</v>
      </c>
      <c r="E1950">
        <f t="shared" si="104"/>
        <v>6.1423069188265744</v>
      </c>
      <c r="F1950" s="1">
        <f t="shared" si="105"/>
        <v>396.91921092968994</v>
      </c>
      <c r="G1950" s="1">
        <f t="shared" si="105"/>
        <v>465.12534054594602</v>
      </c>
    </row>
    <row r="1951" spans="3:7">
      <c r="C1951">
        <v>192</v>
      </c>
      <c r="D1951">
        <f t="shared" si="103"/>
        <v>5.9836468272242005</v>
      </c>
      <c r="E1951">
        <f t="shared" si="104"/>
        <v>6.1423147333617862</v>
      </c>
      <c r="F1951" s="1">
        <f t="shared" si="105"/>
        <v>396.88510360457497</v>
      </c>
      <c r="G1951" s="1">
        <f t="shared" si="105"/>
        <v>465.12897529849954</v>
      </c>
    </row>
    <row r="1952" spans="3:7">
      <c r="C1952">
        <v>192.10000000000002</v>
      </c>
      <c r="D1952">
        <f t="shared" ref="D1952:D2015" si="106">($I$5*LN(C1952)+$I$6*C1952)+6.03369445217945</f>
        <v>5.983560886063362</v>
      </c>
      <c r="E1952">
        <f t="shared" ref="E1952:E2015" si="107">($J$5*LN(C1952)+$J$6*C1952)+6.06345230278137</f>
        <v>6.1423225438279871</v>
      </c>
      <c r="F1952" s="1">
        <f t="shared" ref="F1952:G2015" si="108">EXP(D1952)</f>
        <v>396.85099630368319</v>
      </c>
      <c r="G1952" s="1">
        <f t="shared" si="108"/>
        <v>465.13260818682744</v>
      </c>
    </row>
    <row r="1953" spans="3:7">
      <c r="C1953">
        <v>192.20000000000002</v>
      </c>
      <c r="D1953">
        <f t="shared" si="106"/>
        <v>5.9834749375859273</v>
      </c>
      <c r="E1953">
        <f t="shared" si="107"/>
        <v>6.1423303502294129</v>
      </c>
      <c r="F1953" s="1">
        <f t="shared" si="108"/>
        <v>396.81688903053754</v>
      </c>
      <c r="G1953" s="1">
        <f t="shared" si="108"/>
        <v>465.13623921285574</v>
      </c>
    </row>
    <row r="1954" spans="3:7">
      <c r="C1954">
        <v>192.3</v>
      </c>
      <c r="D1954">
        <f t="shared" si="106"/>
        <v>5.9833889817995081</v>
      </c>
      <c r="E1954">
        <f t="shared" si="107"/>
        <v>6.1423381525702903</v>
      </c>
      <c r="F1954" s="1">
        <f t="shared" si="108"/>
        <v>396.78278178865492</v>
      </c>
      <c r="G1954" s="1">
        <f t="shared" si="108"/>
        <v>465.13986837850643</v>
      </c>
    </row>
    <row r="1955" spans="3:7">
      <c r="C1955">
        <v>192.4</v>
      </c>
      <c r="D1955">
        <f t="shared" si="106"/>
        <v>5.9833030187117036</v>
      </c>
      <c r="E1955">
        <f t="shared" si="107"/>
        <v>6.1423459508548435</v>
      </c>
      <c r="F1955" s="1">
        <f t="shared" si="108"/>
        <v>396.74867458154608</v>
      </c>
      <c r="G1955" s="1">
        <f t="shared" si="108"/>
        <v>465.14349568570049</v>
      </c>
    </row>
    <row r="1956" spans="3:7">
      <c r="C1956">
        <v>192.5</v>
      </c>
      <c r="D1956">
        <f t="shared" si="106"/>
        <v>5.9832170483301015</v>
      </c>
      <c r="E1956">
        <f t="shared" si="107"/>
        <v>6.1423537450872869</v>
      </c>
      <c r="F1956" s="1">
        <f t="shared" si="108"/>
        <v>396.71456741271635</v>
      </c>
      <c r="G1956" s="1">
        <f t="shared" si="108"/>
        <v>465.1471211363542</v>
      </c>
    </row>
    <row r="1957" spans="3:7">
      <c r="C1957">
        <v>192.60000000000002</v>
      </c>
      <c r="D1957">
        <f t="shared" si="106"/>
        <v>5.9831310706622789</v>
      </c>
      <c r="E1957">
        <f t="shared" si="107"/>
        <v>6.1423615352718297</v>
      </c>
      <c r="F1957" s="1">
        <f t="shared" si="108"/>
        <v>396.68046028566562</v>
      </c>
      <c r="G1957" s="1">
        <f t="shared" si="108"/>
        <v>465.15074473238161</v>
      </c>
    </row>
    <row r="1958" spans="3:7">
      <c r="C1958">
        <v>192.70000000000002</v>
      </c>
      <c r="D1958">
        <f t="shared" si="106"/>
        <v>5.9830450857157986</v>
      </c>
      <c r="E1958">
        <f t="shared" si="107"/>
        <v>6.1423693214126747</v>
      </c>
      <c r="F1958" s="1">
        <f t="shared" si="108"/>
        <v>396.64635320388697</v>
      </c>
      <c r="G1958" s="1">
        <f t="shared" si="108"/>
        <v>465.15436647569396</v>
      </c>
    </row>
    <row r="1959" spans="3:7">
      <c r="C1959">
        <v>192.8</v>
      </c>
      <c r="D1959">
        <f t="shared" si="106"/>
        <v>5.9829590934982138</v>
      </c>
      <c r="E1959">
        <f t="shared" si="107"/>
        <v>6.1423771035140167</v>
      </c>
      <c r="F1959" s="1">
        <f t="shared" si="108"/>
        <v>396.61224617086879</v>
      </c>
      <c r="G1959" s="1">
        <f t="shared" si="108"/>
        <v>465.15798636819869</v>
      </c>
    </row>
    <row r="1960" spans="3:7">
      <c r="C1960">
        <v>192.9</v>
      </c>
      <c r="D1960">
        <f t="shared" si="106"/>
        <v>5.9828730940170658</v>
      </c>
      <c r="E1960">
        <f t="shared" si="107"/>
        <v>6.1423848815800453</v>
      </c>
      <c r="F1960" s="1">
        <f t="shared" si="108"/>
        <v>396.57813919009351</v>
      </c>
      <c r="G1960" s="1">
        <f t="shared" si="108"/>
        <v>465.16160441180108</v>
      </c>
    </row>
    <row r="1961" spans="3:7">
      <c r="C1961">
        <v>193</v>
      </c>
      <c r="D1961">
        <f t="shared" si="106"/>
        <v>5.9827870872798821</v>
      </c>
      <c r="E1961">
        <f t="shared" si="107"/>
        <v>6.1423926556149429</v>
      </c>
      <c r="F1961" s="1">
        <f t="shared" si="108"/>
        <v>396.54403226503706</v>
      </c>
      <c r="G1961" s="1">
        <f t="shared" si="108"/>
        <v>465.16522060840299</v>
      </c>
    </row>
    <row r="1962" spans="3:7">
      <c r="C1962">
        <v>193.10000000000002</v>
      </c>
      <c r="D1962">
        <f t="shared" si="106"/>
        <v>5.982701073294181</v>
      </c>
      <c r="E1962">
        <f t="shared" si="107"/>
        <v>6.1424004256228866</v>
      </c>
      <c r="F1962" s="1">
        <f t="shared" si="108"/>
        <v>396.5099253991707</v>
      </c>
      <c r="G1962" s="1">
        <f t="shared" si="108"/>
        <v>465.16883495990402</v>
      </c>
    </row>
    <row r="1963" spans="3:7">
      <c r="C1963">
        <v>193.20000000000002</v>
      </c>
      <c r="D1963">
        <f t="shared" si="106"/>
        <v>5.9826150520674677</v>
      </c>
      <c r="E1963">
        <f t="shared" si="107"/>
        <v>6.1424081916080455</v>
      </c>
      <c r="F1963" s="1">
        <f t="shared" si="108"/>
        <v>396.47581859595942</v>
      </c>
      <c r="G1963" s="1">
        <f t="shared" si="108"/>
        <v>465.17244746820001</v>
      </c>
    </row>
    <row r="1964" spans="3:7">
      <c r="C1964">
        <v>193.3</v>
      </c>
      <c r="D1964">
        <f t="shared" si="106"/>
        <v>5.9825290236072357</v>
      </c>
      <c r="E1964">
        <f t="shared" si="107"/>
        <v>6.1424159535745835</v>
      </c>
      <c r="F1964" s="1">
        <f t="shared" si="108"/>
        <v>396.4417118588625</v>
      </c>
      <c r="G1964" s="1">
        <f t="shared" si="108"/>
        <v>465.17605813518458</v>
      </c>
    </row>
    <row r="1965" spans="3:7">
      <c r="C1965">
        <v>193.4</v>
      </c>
      <c r="D1965">
        <f t="shared" si="106"/>
        <v>5.982442987920968</v>
      </c>
      <c r="E1965">
        <f t="shared" si="107"/>
        <v>6.1424237115266571</v>
      </c>
      <c r="F1965" s="1">
        <f t="shared" si="108"/>
        <v>396.40760519133386</v>
      </c>
      <c r="G1965" s="1">
        <f t="shared" si="108"/>
        <v>465.17966696274794</v>
      </c>
    </row>
    <row r="1966" spans="3:7">
      <c r="C1966">
        <v>193.5</v>
      </c>
      <c r="D1966">
        <f t="shared" si="106"/>
        <v>5.9823569450161358</v>
      </c>
      <c r="E1966">
        <f t="shared" si="107"/>
        <v>6.1424314654684169</v>
      </c>
      <c r="F1966" s="1">
        <f t="shared" si="108"/>
        <v>396.37349859682189</v>
      </c>
      <c r="G1966" s="1">
        <f t="shared" si="108"/>
        <v>465.1832739527776</v>
      </c>
    </row>
    <row r="1967" spans="3:7">
      <c r="C1967">
        <v>193.60000000000002</v>
      </c>
      <c r="D1967">
        <f t="shared" si="106"/>
        <v>5.9822708949001973</v>
      </c>
      <c r="E1967">
        <f t="shared" si="107"/>
        <v>6.1424392154040071</v>
      </c>
      <c r="F1967" s="1">
        <f t="shared" si="108"/>
        <v>396.33939207876864</v>
      </c>
      <c r="G1967" s="1">
        <f t="shared" si="108"/>
        <v>465.18687910715818</v>
      </c>
    </row>
    <row r="1968" spans="3:7">
      <c r="C1968">
        <v>193.70000000000002</v>
      </c>
      <c r="D1968">
        <f t="shared" si="106"/>
        <v>5.9821848375805997</v>
      </c>
      <c r="E1968">
        <f t="shared" si="107"/>
        <v>6.1424469613375638</v>
      </c>
      <c r="F1968" s="1">
        <f t="shared" si="108"/>
        <v>396.3052856406108</v>
      </c>
      <c r="G1968" s="1">
        <f t="shared" si="108"/>
        <v>465.19048242777075</v>
      </c>
    </row>
    <row r="1969" spans="3:7">
      <c r="C1969">
        <v>193.8</v>
      </c>
      <c r="D1969">
        <f t="shared" si="106"/>
        <v>5.9820987730647799</v>
      </c>
      <c r="E1969">
        <f t="shared" si="107"/>
        <v>6.14245470327322</v>
      </c>
      <c r="F1969" s="1">
        <f t="shared" si="108"/>
        <v>396.27117928577979</v>
      </c>
      <c r="G1969" s="1">
        <f t="shared" si="108"/>
        <v>465.19408391649478</v>
      </c>
    </row>
    <row r="1970" spans="3:7">
      <c r="C1970">
        <v>193.9</v>
      </c>
      <c r="D1970">
        <f t="shared" si="106"/>
        <v>5.9820127013601621</v>
      </c>
      <c r="E1970">
        <f t="shared" si="107"/>
        <v>6.1424624412150983</v>
      </c>
      <c r="F1970" s="1">
        <f t="shared" si="108"/>
        <v>396.23707301770116</v>
      </c>
      <c r="G1970" s="1">
        <f t="shared" si="108"/>
        <v>465.19768357520525</v>
      </c>
    </row>
    <row r="1971" spans="3:7">
      <c r="C1971">
        <v>194</v>
      </c>
      <c r="D1971">
        <f t="shared" si="106"/>
        <v>5.9819266224741598</v>
      </c>
      <c r="E1971">
        <f t="shared" si="107"/>
        <v>6.1424701751673192</v>
      </c>
      <c r="F1971" s="1">
        <f t="shared" si="108"/>
        <v>396.20296683979495</v>
      </c>
      <c r="G1971" s="1">
        <f t="shared" si="108"/>
        <v>465.20128140577594</v>
      </c>
    </row>
    <row r="1972" spans="3:7">
      <c r="C1972">
        <v>194.10000000000002</v>
      </c>
      <c r="D1972">
        <f t="shared" si="106"/>
        <v>5.9818405364141736</v>
      </c>
      <c r="E1972">
        <f t="shared" si="107"/>
        <v>6.1424779051339939</v>
      </c>
      <c r="F1972" s="1">
        <f t="shared" si="108"/>
        <v>396.16886075547512</v>
      </c>
      <c r="G1972" s="1">
        <f t="shared" si="108"/>
        <v>465.20487741007673</v>
      </c>
    </row>
    <row r="1973" spans="3:7">
      <c r="C1973">
        <v>194.20000000000002</v>
      </c>
      <c r="D1973">
        <f t="shared" si="106"/>
        <v>5.9817544431875946</v>
      </c>
      <c r="E1973">
        <f t="shared" si="107"/>
        <v>6.1424856311192277</v>
      </c>
      <c r="F1973" s="1">
        <f t="shared" si="108"/>
        <v>396.13475476815091</v>
      </c>
      <c r="G1973" s="1">
        <f t="shared" si="108"/>
        <v>465.20847158997458</v>
      </c>
    </row>
    <row r="1974" spans="3:7">
      <c r="C1974">
        <v>194.3</v>
      </c>
      <c r="D1974">
        <f t="shared" si="106"/>
        <v>5.981668342801802</v>
      </c>
      <c r="E1974">
        <f t="shared" si="107"/>
        <v>6.1424933531271204</v>
      </c>
      <c r="F1974" s="1">
        <f t="shared" si="108"/>
        <v>396.1006488812256</v>
      </c>
      <c r="G1974" s="1">
        <f t="shared" si="108"/>
        <v>465.21206394733406</v>
      </c>
    </row>
    <row r="1975" spans="3:7">
      <c r="C1975">
        <v>194.4</v>
      </c>
      <c r="D1975">
        <f t="shared" si="106"/>
        <v>5.9815822352641614</v>
      </c>
      <c r="E1975">
        <f t="shared" si="107"/>
        <v>6.1425010711617647</v>
      </c>
      <c r="F1975" s="1">
        <f t="shared" si="108"/>
        <v>396.06654309809613</v>
      </c>
      <c r="G1975" s="1">
        <f t="shared" si="108"/>
        <v>465.21565448401645</v>
      </c>
    </row>
    <row r="1976" spans="3:7">
      <c r="C1976">
        <v>194.5</v>
      </c>
      <c r="D1976">
        <f t="shared" si="106"/>
        <v>5.9814961205820296</v>
      </c>
      <c r="E1976">
        <f t="shared" si="107"/>
        <v>6.1425087852272471</v>
      </c>
      <c r="F1976" s="1">
        <f t="shared" si="108"/>
        <v>396.032437422155</v>
      </c>
      <c r="G1976" s="1">
        <f t="shared" si="108"/>
        <v>465.21924320188037</v>
      </c>
    </row>
    <row r="1977" spans="3:7">
      <c r="C1977">
        <v>194.60000000000002</v>
      </c>
      <c r="D1977">
        <f t="shared" si="106"/>
        <v>5.9814099987627518</v>
      </c>
      <c r="E1977">
        <f t="shared" si="107"/>
        <v>6.1425164953276479</v>
      </c>
      <c r="F1977" s="1">
        <f t="shared" si="108"/>
        <v>395.99833185678892</v>
      </c>
      <c r="G1977" s="1">
        <f t="shared" si="108"/>
        <v>465.22283010278147</v>
      </c>
    </row>
    <row r="1978" spans="3:7">
      <c r="C1978">
        <v>194.70000000000002</v>
      </c>
      <c r="D1978">
        <f t="shared" si="106"/>
        <v>5.9813238698136599</v>
      </c>
      <c r="E1978">
        <f t="shared" si="107"/>
        <v>6.142524201467042</v>
      </c>
      <c r="F1978" s="1">
        <f t="shared" si="108"/>
        <v>395.96422640537838</v>
      </c>
      <c r="G1978" s="1">
        <f t="shared" si="108"/>
        <v>465.22641518857318</v>
      </c>
    </row>
    <row r="1979" spans="3:7">
      <c r="C1979">
        <v>194.8</v>
      </c>
      <c r="D1979">
        <f t="shared" si="106"/>
        <v>5.9812377337420779</v>
      </c>
      <c r="E1979">
        <f t="shared" si="107"/>
        <v>6.1425319036494965</v>
      </c>
      <c r="F1979" s="1">
        <f t="shared" si="108"/>
        <v>395.93012107129965</v>
      </c>
      <c r="G1979" s="1">
        <f t="shared" si="108"/>
        <v>465.22999846110508</v>
      </c>
    </row>
    <row r="1980" spans="3:7">
      <c r="C1980">
        <v>194.9</v>
      </c>
      <c r="D1980">
        <f t="shared" si="106"/>
        <v>5.9811515905553145</v>
      </c>
      <c r="E1980">
        <f t="shared" si="107"/>
        <v>6.1425396018790721</v>
      </c>
      <c r="F1980" s="1">
        <f t="shared" si="108"/>
        <v>395.89601585792195</v>
      </c>
      <c r="G1980" s="1">
        <f t="shared" si="108"/>
        <v>465.23357992222412</v>
      </c>
    </row>
    <row r="1981" spans="3:7">
      <c r="C1981">
        <v>195</v>
      </c>
      <c r="D1981">
        <f t="shared" si="106"/>
        <v>5.9810654402606716</v>
      </c>
      <c r="E1981">
        <f t="shared" si="107"/>
        <v>6.142547296159826</v>
      </c>
      <c r="F1981" s="1">
        <f t="shared" si="108"/>
        <v>395.86191076861064</v>
      </c>
      <c r="G1981" s="1">
        <f t="shared" si="108"/>
        <v>465.23715957377556</v>
      </c>
    </row>
    <row r="1982" spans="3:7">
      <c r="C1982">
        <v>195.10000000000002</v>
      </c>
      <c r="D1982">
        <f t="shared" si="106"/>
        <v>5.9809792828654347</v>
      </c>
      <c r="E1982">
        <f t="shared" si="107"/>
        <v>6.1425549864958056</v>
      </c>
      <c r="F1982" s="1">
        <f t="shared" si="108"/>
        <v>395.82780580672375</v>
      </c>
      <c r="G1982" s="1">
        <f t="shared" si="108"/>
        <v>465.24073741760031</v>
      </c>
    </row>
    <row r="1983" spans="3:7">
      <c r="C1983">
        <v>195.20000000000002</v>
      </c>
      <c r="D1983">
        <f t="shared" si="106"/>
        <v>5.9808931183768825</v>
      </c>
      <c r="E1983">
        <f t="shared" si="107"/>
        <v>6.1425626728910547</v>
      </c>
      <c r="F1983" s="1">
        <f t="shared" si="108"/>
        <v>395.79370097561548</v>
      </c>
      <c r="G1983" s="1">
        <f t="shared" si="108"/>
        <v>465.24431345553751</v>
      </c>
    </row>
    <row r="1984" spans="3:7">
      <c r="C1984">
        <v>195.3</v>
      </c>
      <c r="D1984">
        <f t="shared" si="106"/>
        <v>5.9808069468022813</v>
      </c>
      <c r="E1984">
        <f t="shared" si="107"/>
        <v>6.1425703553496094</v>
      </c>
      <c r="F1984" s="1">
        <f t="shared" si="108"/>
        <v>395.75959627863398</v>
      </c>
      <c r="G1984" s="1">
        <f t="shared" si="108"/>
        <v>465.24788768942284</v>
      </c>
    </row>
    <row r="1985" spans="3:7">
      <c r="C1985">
        <v>195.4</v>
      </c>
      <c r="D1985">
        <f t="shared" si="106"/>
        <v>5.9807207681488848</v>
      </c>
      <c r="E1985">
        <f t="shared" si="107"/>
        <v>6.1425780338755001</v>
      </c>
      <c r="F1985" s="1">
        <f t="shared" si="108"/>
        <v>395.72549171912158</v>
      </c>
      <c r="G1985" s="1">
        <f t="shared" si="108"/>
        <v>465.25146012108951</v>
      </c>
    </row>
    <row r="1986" spans="3:7">
      <c r="C1986">
        <v>195.5</v>
      </c>
      <c r="D1986">
        <f t="shared" si="106"/>
        <v>5.980634582423936</v>
      </c>
      <c r="E1986">
        <f t="shared" si="107"/>
        <v>6.1425857084727511</v>
      </c>
      <c r="F1986" s="1">
        <f t="shared" si="108"/>
        <v>395.69138730041516</v>
      </c>
      <c r="G1986" s="1">
        <f t="shared" si="108"/>
        <v>465.25503075236799</v>
      </c>
    </row>
    <row r="1987" spans="3:7">
      <c r="C1987">
        <v>195.60000000000002</v>
      </c>
      <c r="D1987">
        <f t="shared" si="106"/>
        <v>5.9805483896346692</v>
      </c>
      <c r="E1987">
        <f t="shared" si="107"/>
        <v>6.1425933791453806</v>
      </c>
      <c r="F1987" s="1">
        <f t="shared" si="108"/>
        <v>395.65728302584728</v>
      </c>
      <c r="G1987" s="1">
        <f t="shared" si="108"/>
        <v>465.25859958508579</v>
      </c>
    </row>
    <row r="1988" spans="3:7">
      <c r="C1988">
        <v>195.70000000000002</v>
      </c>
      <c r="D1988">
        <f t="shared" si="106"/>
        <v>5.9804621897883052</v>
      </c>
      <c r="E1988">
        <f t="shared" si="107"/>
        <v>6.1426010458973996</v>
      </c>
      <c r="F1988" s="1">
        <f t="shared" si="108"/>
        <v>395.62317889874407</v>
      </c>
      <c r="G1988" s="1">
        <f t="shared" si="108"/>
        <v>465.26216662106731</v>
      </c>
    </row>
    <row r="1989" spans="3:7">
      <c r="C1989">
        <v>195.8</v>
      </c>
      <c r="D1989">
        <f t="shared" si="106"/>
        <v>5.9803759828920526</v>
      </c>
      <c r="E1989">
        <f t="shared" si="107"/>
        <v>6.1426087087328156</v>
      </c>
      <c r="F1989" s="1">
        <f t="shared" si="108"/>
        <v>395.58907492242571</v>
      </c>
      <c r="G1989" s="1">
        <f t="shared" si="108"/>
        <v>465.26573186213528</v>
      </c>
    </row>
    <row r="1990" spans="3:7">
      <c r="C1990">
        <v>195.9</v>
      </c>
      <c r="D1990">
        <f t="shared" si="106"/>
        <v>5.9802897689531136</v>
      </c>
      <c r="E1990">
        <f t="shared" si="107"/>
        <v>6.1426163676556271</v>
      </c>
      <c r="F1990" s="1">
        <f t="shared" si="108"/>
        <v>395.55497110020895</v>
      </c>
      <c r="G1990" s="1">
        <f t="shared" si="108"/>
        <v>465.26929531010853</v>
      </c>
    </row>
    <row r="1991" spans="3:7">
      <c r="C1991">
        <v>196</v>
      </c>
      <c r="D1991">
        <f t="shared" si="106"/>
        <v>5.9802035479786735</v>
      </c>
      <c r="E1991">
        <f t="shared" si="107"/>
        <v>6.1426240226698274</v>
      </c>
      <c r="F1991" s="1">
        <f t="shared" si="108"/>
        <v>395.52086743540275</v>
      </c>
      <c r="G1991" s="1">
        <f t="shared" si="108"/>
        <v>465.27285696680337</v>
      </c>
    </row>
    <row r="1992" spans="3:7">
      <c r="C1992">
        <v>196.10000000000002</v>
      </c>
      <c r="D1992">
        <f t="shared" si="106"/>
        <v>5.9801173199759123</v>
      </c>
      <c r="E1992">
        <f t="shared" si="107"/>
        <v>6.1426316737794044</v>
      </c>
      <c r="F1992" s="1">
        <f t="shared" si="108"/>
        <v>395.48676393131313</v>
      </c>
      <c r="G1992" s="1">
        <f t="shared" si="108"/>
        <v>465.27641683403368</v>
      </c>
    </row>
    <row r="1993" spans="3:7">
      <c r="C1993">
        <v>196.20000000000002</v>
      </c>
      <c r="D1993">
        <f t="shared" si="106"/>
        <v>5.9800310849519942</v>
      </c>
      <c r="E1993">
        <f t="shared" si="107"/>
        <v>6.142639320988339</v>
      </c>
      <c r="F1993" s="1">
        <f t="shared" si="108"/>
        <v>395.4526605912385</v>
      </c>
      <c r="G1993" s="1">
        <f t="shared" si="108"/>
        <v>465.2799749136102</v>
      </c>
    </row>
    <row r="1994" spans="3:7">
      <c r="C1994">
        <v>196.3</v>
      </c>
      <c r="D1994">
        <f t="shared" si="106"/>
        <v>5.9799448429140751</v>
      </c>
      <c r="E1994">
        <f t="shared" si="107"/>
        <v>6.1426469643006056</v>
      </c>
      <c r="F1994" s="1">
        <f t="shared" si="108"/>
        <v>395.41855741847331</v>
      </c>
      <c r="G1994" s="1">
        <f t="shared" si="108"/>
        <v>465.28353120734079</v>
      </c>
    </row>
    <row r="1995" spans="3:7">
      <c r="C1995">
        <v>196.4</v>
      </c>
      <c r="D1995">
        <f t="shared" si="106"/>
        <v>5.9798585938692996</v>
      </c>
      <c r="E1995">
        <f t="shared" si="107"/>
        <v>6.1426546037201755</v>
      </c>
      <c r="F1995" s="1">
        <f t="shared" si="108"/>
        <v>395.38445441630626</v>
      </c>
      <c r="G1995" s="1">
        <f t="shared" si="108"/>
        <v>465.2870857170318</v>
      </c>
    </row>
    <row r="1996" spans="3:7">
      <c r="C1996">
        <v>196.5</v>
      </c>
      <c r="D1996">
        <f t="shared" si="106"/>
        <v>5.9797723378248016</v>
      </c>
      <c r="E1996">
        <f t="shared" si="107"/>
        <v>6.1426622392510097</v>
      </c>
      <c r="F1996" s="1">
        <f t="shared" si="108"/>
        <v>395.35035158802094</v>
      </c>
      <c r="G1996" s="1">
        <f t="shared" si="108"/>
        <v>465.29063844448501</v>
      </c>
    </row>
    <row r="1997" spans="3:7">
      <c r="C1997">
        <v>196.60000000000002</v>
      </c>
      <c r="D1997">
        <f t="shared" si="106"/>
        <v>5.9796860747877023</v>
      </c>
      <c r="E1997">
        <f t="shared" si="107"/>
        <v>6.1426698708970653</v>
      </c>
      <c r="F1997" s="1">
        <f t="shared" si="108"/>
        <v>395.31624893689502</v>
      </c>
      <c r="G1997" s="1">
        <f t="shared" si="108"/>
        <v>465.29418939150037</v>
      </c>
    </row>
    <row r="1998" spans="3:7">
      <c r="C1998">
        <v>196.70000000000002</v>
      </c>
      <c r="D1998">
        <f t="shared" si="106"/>
        <v>5.9795998047651153</v>
      </c>
      <c r="E1998">
        <f t="shared" si="107"/>
        <v>6.1426774986622945</v>
      </c>
      <c r="F1998" s="1">
        <f t="shared" si="108"/>
        <v>395.28214646620182</v>
      </c>
      <c r="G1998" s="1">
        <f t="shared" si="108"/>
        <v>465.29773855987565</v>
      </c>
    </row>
    <row r="1999" spans="3:7">
      <c r="C1999">
        <v>196.8</v>
      </c>
      <c r="D1999">
        <f t="shared" si="106"/>
        <v>5.9795135277641398</v>
      </c>
      <c r="E1999">
        <f t="shared" si="107"/>
        <v>6.1426851225506418</v>
      </c>
      <c r="F1999" s="1">
        <f t="shared" si="108"/>
        <v>395.24804417920825</v>
      </c>
      <c r="G1999" s="1">
        <f t="shared" si="108"/>
        <v>465.30128595140513</v>
      </c>
    </row>
    <row r="2000" spans="3:7">
      <c r="C2000">
        <v>196.9</v>
      </c>
      <c r="D2000">
        <f t="shared" si="106"/>
        <v>5.979427243791867</v>
      </c>
      <c r="E2000">
        <f t="shared" si="107"/>
        <v>6.1426927425660454</v>
      </c>
      <c r="F2000" s="1">
        <f t="shared" si="108"/>
        <v>395.21394207917689</v>
      </c>
      <c r="G2000" s="1">
        <f t="shared" si="108"/>
        <v>465.30483156788017</v>
      </c>
    </row>
    <row r="2001" spans="3:7">
      <c r="C2001">
        <v>197</v>
      </c>
      <c r="D2001">
        <f t="shared" si="106"/>
        <v>5.9793409528553756</v>
      </c>
      <c r="E2001">
        <f t="shared" si="107"/>
        <v>6.1427003587124398</v>
      </c>
      <c r="F2001" s="1">
        <f t="shared" si="108"/>
        <v>395.17984016936441</v>
      </c>
      <c r="G2001" s="1">
        <f t="shared" si="108"/>
        <v>465.30837541109065</v>
      </c>
    </row>
    <row r="2002" spans="3:7">
      <c r="C2002">
        <v>197.10000000000002</v>
      </c>
      <c r="D2002">
        <f t="shared" si="106"/>
        <v>5.9792546549617338</v>
      </c>
      <c r="E2002">
        <f t="shared" si="107"/>
        <v>6.14270797099375</v>
      </c>
      <c r="F2002" s="1">
        <f t="shared" si="108"/>
        <v>395.14573845302243</v>
      </c>
      <c r="G2002" s="1">
        <f t="shared" si="108"/>
        <v>465.31191748282185</v>
      </c>
    </row>
    <row r="2003" spans="3:7">
      <c r="C2003">
        <v>197.20000000000002</v>
      </c>
      <c r="D2003">
        <f t="shared" si="106"/>
        <v>5.979168350118</v>
      </c>
      <c r="E2003">
        <f t="shared" si="107"/>
        <v>6.1427155794138972</v>
      </c>
      <c r="F2003" s="1">
        <f t="shared" si="108"/>
        <v>395.11163693339745</v>
      </c>
      <c r="G2003" s="1">
        <f t="shared" si="108"/>
        <v>465.31545778485764</v>
      </c>
    </row>
    <row r="2004" spans="3:7">
      <c r="C2004">
        <v>197.3</v>
      </c>
      <c r="D2004">
        <f t="shared" si="106"/>
        <v>5.9790820383312218</v>
      </c>
      <c r="E2004">
        <f t="shared" si="107"/>
        <v>6.1427231839767984</v>
      </c>
      <c r="F2004" s="1">
        <f t="shared" si="108"/>
        <v>395.07753561373096</v>
      </c>
      <c r="G2004" s="1">
        <f t="shared" si="108"/>
        <v>465.31899631897971</v>
      </c>
    </row>
    <row r="2005" spans="3:7">
      <c r="C2005">
        <v>197.4</v>
      </c>
      <c r="D2005">
        <f t="shared" si="106"/>
        <v>5.9789957196084336</v>
      </c>
      <c r="E2005">
        <f t="shared" si="107"/>
        <v>6.1427307846863606</v>
      </c>
      <c r="F2005" s="1">
        <f t="shared" si="108"/>
        <v>395.04343449725809</v>
      </c>
      <c r="G2005" s="1">
        <f t="shared" si="108"/>
        <v>465.32253308696545</v>
      </c>
    </row>
    <row r="2006" spans="3:7">
      <c r="C2006">
        <v>197.5</v>
      </c>
      <c r="D2006">
        <f t="shared" si="106"/>
        <v>5.9789093939566618</v>
      </c>
      <c r="E2006">
        <f t="shared" si="107"/>
        <v>6.1427383815464873</v>
      </c>
      <c r="F2006" s="1">
        <f t="shared" si="108"/>
        <v>395.00933358720977</v>
      </c>
      <c r="G2006" s="1">
        <f t="shared" si="108"/>
        <v>465.32606809059058</v>
      </c>
    </row>
    <row r="2007" spans="3:7">
      <c r="C2007">
        <v>197.60000000000002</v>
      </c>
      <c r="D2007">
        <f t="shared" si="106"/>
        <v>5.9788230613829221</v>
      </c>
      <c r="E2007">
        <f t="shared" si="107"/>
        <v>6.142745974561076</v>
      </c>
      <c r="F2007" s="1">
        <f t="shared" si="108"/>
        <v>394.97523288681174</v>
      </c>
      <c r="G2007" s="1">
        <f t="shared" si="108"/>
        <v>465.32960133162806</v>
      </c>
    </row>
    <row r="2008" spans="3:7">
      <c r="C2008">
        <v>197.70000000000002</v>
      </c>
      <c r="D2008">
        <f t="shared" si="106"/>
        <v>5.9787367218942178</v>
      </c>
      <c r="E2008">
        <f t="shared" si="107"/>
        <v>6.1427535637340185</v>
      </c>
      <c r="F2008" s="1">
        <f t="shared" si="108"/>
        <v>394.94113239928396</v>
      </c>
      <c r="G2008" s="1">
        <f t="shared" si="108"/>
        <v>465.33313281184832</v>
      </c>
    </row>
    <row r="2009" spans="3:7">
      <c r="C2009">
        <v>197.8</v>
      </c>
      <c r="D2009">
        <f t="shared" si="106"/>
        <v>5.9786503754975424</v>
      </c>
      <c r="E2009">
        <f t="shared" si="107"/>
        <v>6.1427611490691989</v>
      </c>
      <c r="F2009" s="1">
        <f t="shared" si="108"/>
        <v>394.90703212784138</v>
      </c>
      <c r="G2009" s="1">
        <f t="shared" si="108"/>
        <v>465.33666253301828</v>
      </c>
    </row>
    <row r="2010" spans="3:7">
      <c r="C2010">
        <v>197.9</v>
      </c>
      <c r="D2010">
        <f t="shared" si="106"/>
        <v>5.9785640221998797</v>
      </c>
      <c r="E2010">
        <f t="shared" si="107"/>
        <v>6.1427687305704977</v>
      </c>
      <c r="F2010" s="1">
        <f t="shared" si="108"/>
        <v>394.87293207569411</v>
      </c>
      <c r="G2010" s="1">
        <f t="shared" si="108"/>
        <v>465.34019049690323</v>
      </c>
    </row>
    <row r="2011" spans="3:7">
      <c r="C2011">
        <v>198</v>
      </c>
      <c r="D2011">
        <f t="shared" si="106"/>
        <v>5.9784776620082027</v>
      </c>
      <c r="E2011">
        <f t="shared" si="107"/>
        <v>6.1427763082417872</v>
      </c>
      <c r="F2011" s="1">
        <f t="shared" si="108"/>
        <v>394.8388322460471</v>
      </c>
      <c r="G2011" s="1">
        <f t="shared" si="108"/>
        <v>465.34371670526485</v>
      </c>
    </row>
    <row r="2012" spans="3:7">
      <c r="C2012">
        <v>198.10000000000002</v>
      </c>
      <c r="D2012">
        <f t="shared" si="106"/>
        <v>5.9783912949294713</v>
      </c>
      <c r="E2012">
        <f t="shared" si="107"/>
        <v>6.1427838820869374</v>
      </c>
      <c r="F2012" s="1">
        <f t="shared" si="108"/>
        <v>394.80473264209905</v>
      </c>
      <c r="G2012" s="1">
        <f t="shared" si="108"/>
        <v>465.34724115986359</v>
      </c>
    </row>
    <row r="2013" spans="3:7">
      <c r="C2013">
        <v>198.20000000000002</v>
      </c>
      <c r="D2013">
        <f t="shared" si="106"/>
        <v>5.9783049209706389</v>
      </c>
      <c r="E2013">
        <f t="shared" si="107"/>
        <v>6.1427914521098081</v>
      </c>
      <c r="F2013" s="1">
        <f t="shared" si="108"/>
        <v>394.77063326704524</v>
      </c>
      <c r="G2013" s="1">
        <f t="shared" si="108"/>
        <v>465.35076386245549</v>
      </c>
    </row>
    <row r="2014" spans="3:7">
      <c r="C2014">
        <v>198.3</v>
      </c>
      <c r="D2014">
        <f t="shared" si="106"/>
        <v>5.978218540138645</v>
      </c>
      <c r="E2014">
        <f t="shared" si="107"/>
        <v>6.142799018314256</v>
      </c>
      <c r="F2014" s="1">
        <f t="shared" si="108"/>
        <v>394.73653412407418</v>
      </c>
      <c r="G2014" s="1">
        <f t="shared" si="108"/>
        <v>465.35428481479494</v>
      </c>
    </row>
    <row r="2015" spans="3:7">
      <c r="C2015">
        <v>198.4</v>
      </c>
      <c r="D2015">
        <f t="shared" si="106"/>
        <v>5.9781321524404207</v>
      </c>
      <c r="E2015">
        <f t="shared" si="107"/>
        <v>6.1428065807041312</v>
      </c>
      <c r="F2015" s="1">
        <f t="shared" si="108"/>
        <v>394.70243521637047</v>
      </c>
      <c r="G2015" s="1">
        <f t="shared" si="108"/>
        <v>465.3578040186336</v>
      </c>
    </row>
    <row r="2016" spans="3:7">
      <c r="C2016">
        <v>198.5</v>
      </c>
      <c r="D2016">
        <f t="shared" ref="D2016:D2079" si="109">($I$5*LN(C2016)+$I$6*C2016)+6.03369445217945</f>
        <v>5.9780457578828852</v>
      </c>
      <c r="E2016">
        <f t="shared" ref="E2016:E2079" si="110">($J$5*LN(C2016)+$J$6*C2016)+6.06345230278137</f>
        <v>6.1428141392832787</v>
      </c>
      <c r="F2016" s="1">
        <f t="shared" ref="F2016:G2079" si="111">EXP(D2016)</f>
        <v>394.66833654711269</v>
      </c>
      <c r="G2016" s="1">
        <f t="shared" si="111"/>
        <v>465.36132147572062</v>
      </c>
    </row>
    <row r="2017" spans="3:7">
      <c r="C2017">
        <v>198.60000000000002</v>
      </c>
      <c r="D2017">
        <f t="shared" si="109"/>
        <v>5.9779593564729492</v>
      </c>
      <c r="E2017">
        <f t="shared" si="110"/>
        <v>6.1428216940555354</v>
      </c>
      <c r="F2017" s="1">
        <f t="shared" si="111"/>
        <v>394.63423811947524</v>
      </c>
      <c r="G2017" s="1">
        <f t="shared" si="111"/>
        <v>465.36483718780164</v>
      </c>
    </row>
    <row r="2018" spans="3:7">
      <c r="C2018">
        <v>198.70000000000002</v>
      </c>
      <c r="D2018">
        <f t="shared" si="109"/>
        <v>5.9778729482175095</v>
      </c>
      <c r="E2018">
        <f t="shared" si="110"/>
        <v>6.1428292450247364</v>
      </c>
      <c r="F2018" s="1">
        <f t="shared" si="111"/>
        <v>394.60013993662602</v>
      </c>
      <c r="G2018" s="1">
        <f t="shared" si="111"/>
        <v>465.36835115662137</v>
      </c>
    </row>
    <row r="2019" spans="3:7">
      <c r="C2019">
        <v>198.8</v>
      </c>
      <c r="D2019">
        <f t="shared" si="109"/>
        <v>5.9777865331234565</v>
      </c>
      <c r="E2019">
        <f t="shared" si="110"/>
        <v>6.1428367921947071</v>
      </c>
      <c r="F2019" s="1">
        <f t="shared" si="111"/>
        <v>394.56604200172944</v>
      </c>
      <c r="G2019" s="1">
        <f t="shared" si="111"/>
        <v>465.37186338392024</v>
      </c>
    </row>
    <row r="2020" spans="3:7">
      <c r="C2020">
        <v>198.9</v>
      </c>
      <c r="D2020">
        <f t="shared" si="109"/>
        <v>5.9777001111976684</v>
      </c>
      <c r="E2020">
        <f t="shared" si="110"/>
        <v>6.1428443355692686</v>
      </c>
      <c r="F2020" s="1">
        <f t="shared" si="111"/>
        <v>394.53194431794407</v>
      </c>
      <c r="G2020" s="1">
        <f t="shared" si="111"/>
        <v>465.37537387143658</v>
      </c>
    </row>
    <row r="2021" spans="3:7">
      <c r="C2021">
        <v>199</v>
      </c>
      <c r="D2021">
        <f t="shared" si="109"/>
        <v>5.9776136824470116</v>
      </c>
      <c r="E2021">
        <f t="shared" si="110"/>
        <v>6.1428518751522372</v>
      </c>
      <c r="F2021" s="1">
        <f t="shared" si="111"/>
        <v>394.49784688842277</v>
      </c>
      <c r="G2021" s="1">
        <f t="shared" si="111"/>
        <v>465.37888262090667</v>
      </c>
    </row>
    <row r="2022" spans="3:7">
      <c r="C2022">
        <v>199.10000000000002</v>
      </c>
      <c r="D2022">
        <f t="shared" si="109"/>
        <v>5.9775272468783438</v>
      </c>
      <c r="E2022">
        <f t="shared" si="110"/>
        <v>6.1428594109474215</v>
      </c>
      <c r="F2022" s="1">
        <f t="shared" si="111"/>
        <v>394.46374971631423</v>
      </c>
      <c r="G2022" s="1">
        <f t="shared" si="111"/>
        <v>465.38238963406326</v>
      </c>
    </row>
    <row r="2023" spans="3:7">
      <c r="C2023">
        <v>199.20000000000002</v>
      </c>
      <c r="D2023">
        <f t="shared" si="109"/>
        <v>5.9774408044985137</v>
      </c>
      <c r="E2023">
        <f t="shared" si="110"/>
        <v>6.1428669429586273</v>
      </c>
      <c r="F2023" s="1">
        <f t="shared" si="111"/>
        <v>394.42965280476233</v>
      </c>
      <c r="G2023" s="1">
        <f t="shared" si="111"/>
        <v>465.38589491263787</v>
      </c>
    </row>
    <row r="2024" spans="3:7">
      <c r="C2024">
        <v>199.3</v>
      </c>
      <c r="D2024">
        <f t="shared" si="109"/>
        <v>5.9773543553143558</v>
      </c>
      <c r="E2024">
        <f t="shared" si="110"/>
        <v>6.1428744711896508</v>
      </c>
      <c r="F2024" s="1">
        <f t="shared" si="111"/>
        <v>394.3955561569046</v>
      </c>
      <c r="G2024" s="1">
        <f t="shared" si="111"/>
        <v>465.38939845835756</v>
      </c>
    </row>
    <row r="2025" spans="3:7">
      <c r="C2025">
        <v>199.4</v>
      </c>
      <c r="D2025">
        <f t="shared" si="109"/>
        <v>5.9772678993326993</v>
      </c>
      <c r="E2025">
        <f t="shared" si="110"/>
        <v>6.1428819956442853</v>
      </c>
      <c r="F2025" s="1">
        <f t="shared" si="111"/>
        <v>394.3614597758754</v>
      </c>
      <c r="G2025" s="1">
        <f t="shared" si="111"/>
        <v>465.39290027294822</v>
      </c>
    </row>
    <row r="2026" spans="3:7">
      <c r="C2026">
        <v>199.5</v>
      </c>
      <c r="D2026">
        <f t="shared" si="109"/>
        <v>5.9771814365603575</v>
      </c>
      <c r="E2026">
        <f t="shared" si="110"/>
        <v>6.142889516326318</v>
      </c>
      <c r="F2026" s="1">
        <f t="shared" si="111"/>
        <v>394.32736366480179</v>
      </c>
      <c r="G2026" s="1">
        <f t="shared" si="111"/>
        <v>465.39640035813295</v>
      </c>
    </row>
    <row r="2027" spans="3:7">
      <c r="C2027">
        <v>199.60000000000002</v>
      </c>
      <c r="D2027">
        <f t="shared" si="109"/>
        <v>5.9770949670041391</v>
      </c>
      <c r="E2027">
        <f t="shared" si="110"/>
        <v>6.1428970332395298</v>
      </c>
      <c r="F2027" s="1">
        <f t="shared" si="111"/>
        <v>394.29326782680818</v>
      </c>
      <c r="G2027" s="1">
        <f t="shared" si="111"/>
        <v>465.39989871563193</v>
      </c>
    </row>
    <row r="2028" spans="3:7">
      <c r="C2028">
        <v>199.70000000000002</v>
      </c>
      <c r="D2028">
        <f t="shared" si="109"/>
        <v>5.9770084906708378</v>
      </c>
      <c r="E2028">
        <f t="shared" si="110"/>
        <v>6.1429045463876966</v>
      </c>
      <c r="F2028" s="1">
        <f t="shared" si="111"/>
        <v>394.25917226501196</v>
      </c>
      <c r="G2028" s="1">
        <f t="shared" si="111"/>
        <v>465.4033953471631</v>
      </c>
    </row>
    <row r="2029" spans="3:7">
      <c r="C2029">
        <v>199.8</v>
      </c>
      <c r="D2029">
        <f t="shared" si="109"/>
        <v>5.9769220075672402</v>
      </c>
      <c r="E2029">
        <f t="shared" si="110"/>
        <v>6.1429120557745867</v>
      </c>
      <c r="F2029" s="1">
        <f t="shared" si="111"/>
        <v>394.22507698252684</v>
      </c>
      <c r="G2029" s="1">
        <f t="shared" si="111"/>
        <v>465.40689025444101</v>
      </c>
    </row>
    <row r="2030" spans="3:7">
      <c r="C2030">
        <v>199.9</v>
      </c>
      <c r="D2030">
        <f t="shared" si="109"/>
        <v>5.9768355177001213</v>
      </c>
      <c r="E2030">
        <f t="shared" si="110"/>
        <v>6.1429195614039651</v>
      </c>
      <c r="F2030" s="1">
        <f t="shared" si="111"/>
        <v>394.19098198246098</v>
      </c>
      <c r="G2030" s="1">
        <f t="shared" si="111"/>
        <v>465.4103834391787</v>
      </c>
    </row>
    <row r="2031" spans="3:7">
      <c r="C2031">
        <v>200</v>
      </c>
      <c r="D2031">
        <f t="shared" si="109"/>
        <v>5.9767490210762473</v>
      </c>
      <c r="E2031">
        <f t="shared" si="110"/>
        <v>6.1429270632795898</v>
      </c>
      <c r="F2031" s="1">
        <f t="shared" si="111"/>
        <v>394.15688726791797</v>
      </c>
      <c r="G2031" s="1">
        <f t="shared" si="111"/>
        <v>465.41387490308597</v>
      </c>
    </row>
    <row r="2032" spans="3:7">
      <c r="C2032">
        <v>200.10000000000002</v>
      </c>
      <c r="D2032">
        <f t="shared" si="109"/>
        <v>5.9766625177023718</v>
      </c>
      <c r="E2032">
        <f t="shared" si="110"/>
        <v>6.1429345614052151</v>
      </c>
      <c r="F2032" s="1">
        <f t="shared" si="111"/>
        <v>394.12279284199576</v>
      </c>
      <c r="G2032" s="1">
        <f t="shared" si="111"/>
        <v>465.41736464787101</v>
      </c>
    </row>
    <row r="2033" spans="3:7">
      <c r="C2033">
        <v>200.20000000000002</v>
      </c>
      <c r="D2033">
        <f t="shared" si="109"/>
        <v>5.9765760075852405</v>
      </c>
      <c r="E2033">
        <f t="shared" si="110"/>
        <v>6.1429420557845864</v>
      </c>
      <c r="F2033" s="1">
        <f t="shared" si="111"/>
        <v>394.08869870778796</v>
      </c>
      <c r="G2033" s="1">
        <f t="shared" si="111"/>
        <v>465.42085267523794</v>
      </c>
    </row>
    <row r="2034" spans="3:7">
      <c r="C2034">
        <v>200.3</v>
      </c>
      <c r="D2034">
        <f t="shared" si="109"/>
        <v>5.9764894907315878</v>
      </c>
      <c r="E2034">
        <f t="shared" si="110"/>
        <v>6.1429495464214465</v>
      </c>
      <c r="F2034" s="1">
        <f t="shared" si="111"/>
        <v>394.05460486838274</v>
      </c>
      <c r="G2034" s="1">
        <f t="shared" si="111"/>
        <v>465.42433898688978</v>
      </c>
    </row>
    <row r="2035" spans="3:7">
      <c r="C2035">
        <v>200.4</v>
      </c>
      <c r="D2035">
        <f t="shared" si="109"/>
        <v>5.9764029671481396</v>
      </c>
      <c r="E2035">
        <f t="shared" si="110"/>
        <v>6.1429570333195302</v>
      </c>
      <c r="F2035" s="1">
        <f t="shared" si="111"/>
        <v>394.02051132686421</v>
      </c>
      <c r="G2035" s="1">
        <f t="shared" si="111"/>
        <v>465.42782358452587</v>
      </c>
    </row>
    <row r="2036" spans="3:7">
      <c r="C2036">
        <v>200.5</v>
      </c>
      <c r="D2036">
        <f t="shared" si="109"/>
        <v>5.9763164368416088</v>
      </c>
      <c r="E2036">
        <f t="shared" si="110"/>
        <v>6.1429645164825688</v>
      </c>
      <c r="F2036" s="1">
        <f t="shared" si="111"/>
        <v>393.98641808631027</v>
      </c>
      <c r="G2036" s="1">
        <f t="shared" si="111"/>
        <v>465.43130646984395</v>
      </c>
    </row>
    <row r="2037" spans="3:7">
      <c r="C2037">
        <v>200.60000000000002</v>
      </c>
      <c r="D2037">
        <f t="shared" si="109"/>
        <v>5.9762298998187013</v>
      </c>
      <c r="E2037">
        <f t="shared" si="110"/>
        <v>6.1429719959142872</v>
      </c>
      <c r="F2037" s="1">
        <f t="shared" si="111"/>
        <v>393.952325149795</v>
      </c>
      <c r="G2037" s="1">
        <f t="shared" si="111"/>
        <v>465.43478764453886</v>
      </c>
    </row>
    <row r="2038" spans="3:7">
      <c r="C2038">
        <v>200.70000000000002</v>
      </c>
      <c r="D2038">
        <f t="shared" si="109"/>
        <v>5.9761433560861121</v>
      </c>
      <c r="E2038">
        <f t="shared" si="110"/>
        <v>6.1429794716184043</v>
      </c>
      <c r="F2038" s="1">
        <f t="shared" si="111"/>
        <v>393.91823252038728</v>
      </c>
      <c r="G2038" s="1">
        <f t="shared" si="111"/>
        <v>465.43826711030277</v>
      </c>
    </row>
    <row r="2039" spans="3:7">
      <c r="C2039">
        <v>200.8</v>
      </c>
      <c r="D2039">
        <f t="shared" si="109"/>
        <v>5.9760568056505248</v>
      </c>
      <c r="E2039">
        <f t="shared" si="110"/>
        <v>6.1429869435986335</v>
      </c>
      <c r="F2039" s="1">
        <f t="shared" si="111"/>
        <v>393.88414020115067</v>
      </c>
      <c r="G2039" s="1">
        <f t="shared" si="111"/>
        <v>465.44174486882542</v>
      </c>
    </row>
    <row r="2040" spans="3:7">
      <c r="C2040">
        <v>200.9</v>
      </c>
      <c r="D2040">
        <f t="shared" si="109"/>
        <v>5.9759702485186139</v>
      </c>
      <c r="E2040">
        <f t="shared" si="110"/>
        <v>6.142994411858683</v>
      </c>
      <c r="F2040" s="1">
        <f t="shared" si="111"/>
        <v>393.8500481951441</v>
      </c>
      <c r="G2040" s="1">
        <f t="shared" si="111"/>
        <v>465.44522092179403</v>
      </c>
    </row>
    <row r="2041" spans="3:7">
      <c r="C2041">
        <v>201</v>
      </c>
      <c r="D2041">
        <f t="shared" si="109"/>
        <v>5.9758836846970453</v>
      </c>
      <c r="E2041">
        <f t="shared" si="110"/>
        <v>6.1430018764022556</v>
      </c>
      <c r="F2041" s="1">
        <f t="shared" si="111"/>
        <v>393.81595650542215</v>
      </c>
      <c r="G2041" s="1">
        <f t="shared" si="111"/>
        <v>465.44869527089344</v>
      </c>
    </row>
    <row r="2042" spans="3:7">
      <c r="C2042">
        <v>201.10000000000002</v>
      </c>
      <c r="D2042">
        <f t="shared" si="109"/>
        <v>5.9757971141924724</v>
      </c>
      <c r="E2042">
        <f t="shared" si="110"/>
        <v>6.1430093372330488</v>
      </c>
      <c r="F2042" s="1">
        <f t="shared" si="111"/>
        <v>393.78186513503346</v>
      </c>
      <c r="G2042" s="1">
        <f t="shared" si="111"/>
        <v>465.45216791780615</v>
      </c>
    </row>
    <row r="2043" spans="3:7">
      <c r="C2043">
        <v>201.20000000000002</v>
      </c>
      <c r="D2043">
        <f t="shared" si="109"/>
        <v>5.9757105370115404</v>
      </c>
      <c r="E2043">
        <f t="shared" si="110"/>
        <v>6.1430167943547538</v>
      </c>
      <c r="F2043" s="1">
        <f t="shared" si="111"/>
        <v>393.74777408702261</v>
      </c>
      <c r="G2043" s="1">
        <f t="shared" si="111"/>
        <v>465.45563886421178</v>
      </c>
    </row>
    <row r="2044" spans="3:7">
      <c r="C2044">
        <v>201.3</v>
      </c>
      <c r="D2044">
        <f t="shared" si="109"/>
        <v>5.975623953160885</v>
      </c>
      <c r="E2044">
        <f t="shared" si="110"/>
        <v>6.1430242477710557</v>
      </c>
      <c r="F2044" s="1">
        <f t="shared" si="111"/>
        <v>393.71368336442947</v>
      </c>
      <c r="G2044" s="1">
        <f t="shared" si="111"/>
        <v>465.4591081117872</v>
      </c>
    </row>
    <row r="2045" spans="3:7">
      <c r="C2045">
        <v>201.4</v>
      </c>
      <c r="D2045">
        <f t="shared" si="109"/>
        <v>5.9755373626471302</v>
      </c>
      <c r="E2045">
        <f t="shared" si="110"/>
        <v>6.1430316974856369</v>
      </c>
      <c r="F2045" s="1">
        <f t="shared" si="111"/>
        <v>393.67959297028835</v>
      </c>
      <c r="G2045" s="1">
        <f t="shared" si="111"/>
        <v>465.462575662208</v>
      </c>
    </row>
    <row r="2046" spans="3:7">
      <c r="C2046">
        <v>201.5</v>
      </c>
      <c r="D2046">
        <f t="shared" si="109"/>
        <v>5.975450765476892</v>
      </c>
      <c r="E2046">
        <f t="shared" si="110"/>
        <v>6.143039143502171</v>
      </c>
      <c r="F2046" s="1">
        <f t="shared" si="111"/>
        <v>393.64550290762935</v>
      </c>
      <c r="G2046" s="1">
        <f t="shared" si="111"/>
        <v>465.4660415171457</v>
      </c>
    </row>
    <row r="2047" spans="3:7">
      <c r="C2047">
        <v>201.60000000000002</v>
      </c>
      <c r="D2047">
        <f t="shared" si="109"/>
        <v>5.975364161656775</v>
      </c>
      <c r="E2047">
        <f t="shared" si="110"/>
        <v>6.1430465858243277</v>
      </c>
      <c r="F2047" s="1">
        <f t="shared" si="111"/>
        <v>393.61141317947732</v>
      </c>
      <c r="G2047" s="1">
        <f t="shared" si="111"/>
        <v>465.46950567827042</v>
      </c>
    </row>
    <row r="2048" spans="3:7">
      <c r="C2048">
        <v>201.70000000000002</v>
      </c>
      <c r="D2048">
        <f t="shared" si="109"/>
        <v>5.9752775511933747</v>
      </c>
      <c r="E2048">
        <f t="shared" si="110"/>
        <v>6.1430540244557719</v>
      </c>
      <c r="F2048" s="1">
        <f t="shared" si="111"/>
        <v>393.57732378885248</v>
      </c>
      <c r="G2048" s="1">
        <f t="shared" si="111"/>
        <v>465.47296814724962</v>
      </c>
    </row>
    <row r="2049" spans="3:7">
      <c r="C2049">
        <v>201.8</v>
      </c>
      <c r="D2049">
        <f t="shared" si="109"/>
        <v>5.975190934093277</v>
      </c>
      <c r="E2049">
        <f t="shared" si="110"/>
        <v>6.1430614594001618</v>
      </c>
      <c r="F2049" s="1">
        <f t="shared" si="111"/>
        <v>393.54323473877031</v>
      </c>
      <c r="G2049" s="1">
        <f t="shared" si="111"/>
        <v>465.47642892574817</v>
      </c>
    </row>
    <row r="2050" spans="3:7">
      <c r="C2050">
        <v>201.9</v>
      </c>
      <c r="D2050">
        <f t="shared" si="109"/>
        <v>5.975104310363057</v>
      </c>
      <c r="E2050">
        <f t="shared" si="110"/>
        <v>6.1430688906611515</v>
      </c>
      <c r="F2050" s="1">
        <f t="shared" si="111"/>
        <v>393.50914603224118</v>
      </c>
      <c r="G2050" s="1">
        <f t="shared" si="111"/>
        <v>465.47988801542874</v>
      </c>
    </row>
    <row r="2051" spans="3:7">
      <c r="C2051">
        <v>202</v>
      </c>
      <c r="D2051">
        <f t="shared" si="109"/>
        <v>5.9750176800092829</v>
      </c>
      <c r="E2051">
        <f t="shared" si="110"/>
        <v>6.1430763182423878</v>
      </c>
      <c r="F2051" s="1">
        <f t="shared" si="111"/>
        <v>393.4750576722717</v>
      </c>
      <c r="G2051" s="1">
        <f t="shared" si="111"/>
        <v>465.48334541795089</v>
      </c>
    </row>
    <row r="2052" spans="3:7">
      <c r="C2052">
        <v>202.10000000000002</v>
      </c>
      <c r="D2052">
        <f t="shared" si="109"/>
        <v>5.9749310430385085</v>
      </c>
      <c r="E2052">
        <f t="shared" si="110"/>
        <v>6.1430837421475131</v>
      </c>
      <c r="F2052" s="1">
        <f t="shared" si="111"/>
        <v>393.44096966186203</v>
      </c>
      <c r="G2052" s="1">
        <f t="shared" si="111"/>
        <v>465.4868011349721</v>
      </c>
    </row>
    <row r="2053" spans="3:7">
      <c r="C2053">
        <v>202.20000000000002</v>
      </c>
      <c r="D2053">
        <f t="shared" si="109"/>
        <v>5.9748443994572824</v>
      </c>
      <c r="E2053">
        <f t="shared" si="110"/>
        <v>6.1430911623801654</v>
      </c>
      <c r="F2053" s="1">
        <f t="shared" si="111"/>
        <v>393.40688200400916</v>
      </c>
      <c r="G2053" s="1">
        <f t="shared" si="111"/>
        <v>465.49025516814794</v>
      </c>
    </row>
    <row r="2054" spans="3:7">
      <c r="C2054">
        <v>202.3</v>
      </c>
      <c r="D2054">
        <f t="shared" si="109"/>
        <v>5.9747577492721398</v>
      </c>
      <c r="E2054">
        <f t="shared" si="110"/>
        <v>6.1430985789439747</v>
      </c>
      <c r="F2054" s="1">
        <f t="shared" si="111"/>
        <v>393.37279470170398</v>
      </c>
      <c r="G2054" s="1">
        <f t="shared" si="111"/>
        <v>465.49370751913028</v>
      </c>
    </row>
    <row r="2055" spans="3:7">
      <c r="C2055">
        <v>202.4</v>
      </c>
      <c r="D2055">
        <f t="shared" si="109"/>
        <v>5.9746710924896096</v>
      </c>
      <c r="E2055">
        <f t="shared" si="110"/>
        <v>6.1431059918425692</v>
      </c>
      <c r="F2055" s="1">
        <f t="shared" si="111"/>
        <v>393.338707757934</v>
      </c>
      <c r="G2055" s="1">
        <f t="shared" si="111"/>
        <v>465.49715818957026</v>
      </c>
    </row>
    <row r="2056" spans="3:7">
      <c r="C2056">
        <v>202.5</v>
      </c>
      <c r="D2056">
        <f t="shared" si="109"/>
        <v>5.9745844291162076</v>
      </c>
      <c r="E2056">
        <f t="shared" si="110"/>
        <v>6.1431134010795683</v>
      </c>
      <c r="F2056" s="1">
        <f t="shared" si="111"/>
        <v>393.30462117568055</v>
      </c>
      <c r="G2056" s="1">
        <f t="shared" si="111"/>
        <v>465.50060718111484</v>
      </c>
    </row>
    <row r="2057" spans="3:7">
      <c r="C2057">
        <v>202.60000000000002</v>
      </c>
      <c r="D2057">
        <f t="shared" si="109"/>
        <v>5.9744977591584441</v>
      </c>
      <c r="E2057">
        <f t="shared" si="110"/>
        <v>6.1431208066585885</v>
      </c>
      <c r="F2057" s="1">
        <f t="shared" si="111"/>
        <v>393.27053495792188</v>
      </c>
      <c r="G2057" s="1">
        <f t="shared" si="111"/>
        <v>465.50405449540995</v>
      </c>
    </row>
    <row r="2058" spans="3:7">
      <c r="C2058">
        <v>202.70000000000002</v>
      </c>
      <c r="D2058">
        <f t="shared" si="109"/>
        <v>5.9744110826228152</v>
      </c>
      <c r="E2058">
        <f t="shared" si="110"/>
        <v>6.1431282085832386</v>
      </c>
      <c r="F2058" s="1">
        <f t="shared" si="111"/>
        <v>393.23644910762988</v>
      </c>
      <c r="G2058" s="1">
        <f t="shared" si="111"/>
        <v>465.50750013409782</v>
      </c>
    </row>
    <row r="2059" spans="3:7">
      <c r="C2059">
        <v>202.8</v>
      </c>
      <c r="D2059">
        <f t="shared" si="109"/>
        <v>5.97432439951581</v>
      </c>
      <c r="E2059">
        <f t="shared" si="110"/>
        <v>6.1431356068571255</v>
      </c>
      <c r="F2059" s="1">
        <f t="shared" si="111"/>
        <v>393.20236362777251</v>
      </c>
      <c r="G2059" s="1">
        <f t="shared" si="111"/>
        <v>465.51094409881983</v>
      </c>
    </row>
    <row r="2060" spans="3:7">
      <c r="C2060">
        <v>202.9</v>
      </c>
      <c r="D2060">
        <f t="shared" si="109"/>
        <v>5.9742377098439077</v>
      </c>
      <c r="E2060">
        <f t="shared" si="110"/>
        <v>6.1431430014838462</v>
      </c>
      <c r="F2060" s="1">
        <f t="shared" si="111"/>
        <v>393.16827852131314</v>
      </c>
      <c r="G2060" s="1">
        <f t="shared" si="111"/>
        <v>465.51438639121312</v>
      </c>
    </row>
    <row r="2061" spans="3:7">
      <c r="C2061">
        <v>203</v>
      </c>
      <c r="D2061">
        <f t="shared" si="109"/>
        <v>5.9741510136135778</v>
      </c>
      <c r="E2061">
        <f t="shared" si="110"/>
        <v>6.1431503924669961</v>
      </c>
      <c r="F2061" s="1">
        <f t="shared" si="111"/>
        <v>393.13419379121018</v>
      </c>
      <c r="G2061" s="1">
        <f t="shared" si="111"/>
        <v>465.51782701291376</v>
      </c>
    </row>
    <row r="2062" spans="3:7">
      <c r="C2062">
        <v>203.10000000000002</v>
      </c>
      <c r="D2062">
        <f t="shared" si="109"/>
        <v>5.974064310831281</v>
      </c>
      <c r="E2062">
        <f t="shared" si="110"/>
        <v>6.1431577798101644</v>
      </c>
      <c r="F2062" s="1">
        <f t="shared" si="111"/>
        <v>393.10010944041784</v>
      </c>
      <c r="G2062" s="1">
        <f t="shared" si="111"/>
        <v>465.52126596555519</v>
      </c>
    </row>
    <row r="2063" spans="3:7">
      <c r="C2063">
        <v>203.20000000000002</v>
      </c>
      <c r="D2063">
        <f t="shared" si="109"/>
        <v>5.9739776015034671</v>
      </c>
      <c r="E2063">
        <f t="shared" si="110"/>
        <v>6.1431651635169349</v>
      </c>
      <c r="F2063" s="1">
        <f t="shared" si="111"/>
        <v>393.0660254718851</v>
      </c>
      <c r="G2063" s="1">
        <f t="shared" si="111"/>
        <v>465.52470325076843</v>
      </c>
    </row>
    <row r="2064" spans="3:7">
      <c r="C2064">
        <v>203.3</v>
      </c>
      <c r="D2064">
        <f t="shared" si="109"/>
        <v>5.9738908856365764</v>
      </c>
      <c r="E2064">
        <f t="shared" si="110"/>
        <v>6.1431725435908842</v>
      </c>
      <c r="F2064" s="1">
        <f t="shared" si="111"/>
        <v>393.0319418885561</v>
      </c>
      <c r="G2064" s="1">
        <f t="shared" si="111"/>
        <v>465.52813887018118</v>
      </c>
    </row>
    <row r="2065" spans="3:7">
      <c r="C2065">
        <v>203.4</v>
      </c>
      <c r="D2065">
        <f t="shared" si="109"/>
        <v>5.9738041632370402</v>
      </c>
      <c r="E2065">
        <f t="shared" si="110"/>
        <v>6.1431799200355863</v>
      </c>
      <c r="F2065" s="1">
        <f t="shared" si="111"/>
        <v>392.99785869337074</v>
      </c>
      <c r="G2065" s="1">
        <f t="shared" si="111"/>
        <v>465.53157282542003</v>
      </c>
    </row>
    <row r="2066" spans="3:7">
      <c r="C2066">
        <v>203.5</v>
      </c>
      <c r="D2066">
        <f t="shared" si="109"/>
        <v>5.9737174343112818</v>
      </c>
      <c r="E2066">
        <f t="shared" si="110"/>
        <v>6.1431872928546092</v>
      </c>
      <c r="F2066" s="1">
        <f t="shared" si="111"/>
        <v>392.96377588926475</v>
      </c>
      <c r="G2066" s="1">
        <f t="shared" si="111"/>
        <v>465.53500511810876</v>
      </c>
    </row>
    <row r="2067" spans="3:7">
      <c r="C2067">
        <v>203.60000000000002</v>
      </c>
      <c r="D2067">
        <f t="shared" si="109"/>
        <v>5.973630698865712</v>
      </c>
      <c r="E2067">
        <f t="shared" si="110"/>
        <v>6.1431946620515152</v>
      </c>
      <c r="F2067" s="1">
        <f t="shared" si="111"/>
        <v>392.92969347916807</v>
      </c>
      <c r="G2067" s="1">
        <f t="shared" si="111"/>
        <v>465.5384357498686</v>
      </c>
    </row>
    <row r="2068" spans="3:7">
      <c r="C2068">
        <v>203.70000000000002</v>
      </c>
      <c r="D2068">
        <f t="shared" si="109"/>
        <v>5.9735439569067346</v>
      </c>
      <c r="E2068">
        <f t="shared" si="110"/>
        <v>6.1432020276298607</v>
      </c>
      <c r="F2068" s="1">
        <f t="shared" si="111"/>
        <v>392.89561146600698</v>
      </c>
      <c r="G2068" s="1">
        <f t="shared" si="111"/>
        <v>465.54186472231811</v>
      </c>
    </row>
    <row r="2069" spans="3:7">
      <c r="C2069">
        <v>203.8</v>
      </c>
      <c r="D2069">
        <f t="shared" si="109"/>
        <v>5.9734572084407427</v>
      </c>
      <c r="E2069">
        <f t="shared" si="110"/>
        <v>6.1432093895931992</v>
      </c>
      <c r="F2069" s="1">
        <f t="shared" si="111"/>
        <v>392.86152985270257</v>
      </c>
      <c r="G2069" s="1">
        <f t="shared" si="111"/>
        <v>465.5452920370746</v>
      </c>
    </row>
    <row r="2070" spans="3:7">
      <c r="C2070">
        <v>203.9</v>
      </c>
      <c r="D2070">
        <f t="shared" si="109"/>
        <v>5.9733704534741214</v>
      </c>
      <c r="E2070">
        <f t="shared" si="110"/>
        <v>6.1432167479450754</v>
      </c>
      <c r="F2070" s="1">
        <f t="shared" si="111"/>
        <v>392.82744864217193</v>
      </c>
      <c r="G2070" s="1">
        <f t="shared" si="111"/>
        <v>465.54871769575129</v>
      </c>
    </row>
    <row r="2071" spans="3:7">
      <c r="C2071">
        <v>204</v>
      </c>
      <c r="D2071">
        <f t="shared" si="109"/>
        <v>5.9732836920132435</v>
      </c>
      <c r="E2071">
        <f t="shared" si="110"/>
        <v>6.1432241026890324</v>
      </c>
      <c r="F2071" s="1">
        <f t="shared" si="111"/>
        <v>392.7933678373264</v>
      </c>
      <c r="G2071" s="1">
        <f t="shared" si="111"/>
        <v>465.55214169996077</v>
      </c>
    </row>
    <row r="2072" spans="3:7">
      <c r="C2072">
        <v>204.10000000000002</v>
      </c>
      <c r="D2072">
        <f t="shared" si="109"/>
        <v>5.9731969240644762</v>
      </c>
      <c r="E2072">
        <f t="shared" si="110"/>
        <v>6.1432314538286068</v>
      </c>
      <c r="F2072" s="1">
        <f t="shared" si="111"/>
        <v>392.75928744107415</v>
      </c>
      <c r="G2072" s="1">
        <f t="shared" si="111"/>
        <v>465.55556405131267</v>
      </c>
    </row>
    <row r="2073" spans="3:7">
      <c r="C2073">
        <v>204.20000000000002</v>
      </c>
      <c r="D2073">
        <f t="shared" si="109"/>
        <v>5.9731101496341754</v>
      </c>
      <c r="E2073">
        <f t="shared" si="110"/>
        <v>6.1432388013673283</v>
      </c>
      <c r="F2073" s="1">
        <f t="shared" si="111"/>
        <v>392.72520745631812</v>
      </c>
      <c r="G2073" s="1">
        <f t="shared" si="111"/>
        <v>465.55898475141333</v>
      </c>
    </row>
    <row r="2074" spans="3:7">
      <c r="C2074">
        <v>204.3</v>
      </c>
      <c r="D2074">
        <f t="shared" si="109"/>
        <v>5.9730233687286862</v>
      </c>
      <c r="E2074">
        <f t="shared" si="110"/>
        <v>6.1432461453087228</v>
      </c>
      <c r="F2074" s="1">
        <f t="shared" si="111"/>
        <v>392.69112788595601</v>
      </c>
      <c r="G2074" s="1">
        <f t="shared" si="111"/>
        <v>465.56240380186773</v>
      </c>
    </row>
    <row r="2075" spans="3:7">
      <c r="C2075">
        <v>204.4</v>
      </c>
      <c r="D2075">
        <f t="shared" si="109"/>
        <v>5.9729365813543476</v>
      </c>
      <c r="E2075">
        <f t="shared" si="110"/>
        <v>6.143253485656313</v>
      </c>
      <c r="F2075" s="1">
        <f t="shared" si="111"/>
        <v>392.65704873288223</v>
      </c>
      <c r="G2075" s="1">
        <f t="shared" si="111"/>
        <v>465.56582120427902</v>
      </c>
    </row>
    <row r="2076" spans="3:7">
      <c r="C2076">
        <v>204.5</v>
      </c>
      <c r="D2076">
        <f t="shared" si="109"/>
        <v>5.9728497875174869</v>
      </c>
      <c r="E2076">
        <f t="shared" si="110"/>
        <v>6.1432608224136125</v>
      </c>
      <c r="F2076" s="1">
        <f t="shared" si="111"/>
        <v>392.62296999998568</v>
      </c>
      <c r="G2076" s="1">
        <f t="shared" si="111"/>
        <v>465.56923696024637</v>
      </c>
    </row>
    <row r="2077" spans="3:7">
      <c r="C2077">
        <v>204.60000000000002</v>
      </c>
      <c r="D2077">
        <f t="shared" si="109"/>
        <v>5.9727629872244234</v>
      </c>
      <c r="E2077">
        <f t="shared" si="110"/>
        <v>6.1432681555841322</v>
      </c>
      <c r="F2077" s="1">
        <f t="shared" si="111"/>
        <v>392.58889169015129</v>
      </c>
      <c r="G2077" s="1">
        <f t="shared" si="111"/>
        <v>465.57265107136783</v>
      </c>
    </row>
    <row r="2078" spans="3:7">
      <c r="C2078">
        <v>204.70000000000002</v>
      </c>
      <c r="D2078">
        <f t="shared" si="109"/>
        <v>5.9726761804814652</v>
      </c>
      <c r="E2078">
        <f t="shared" si="110"/>
        <v>6.1432754851713787</v>
      </c>
      <c r="F2078" s="1">
        <f t="shared" si="111"/>
        <v>392.55481380625849</v>
      </c>
      <c r="G2078" s="1">
        <f t="shared" si="111"/>
        <v>465.57606353923944</v>
      </c>
    </row>
    <row r="2079" spans="3:7">
      <c r="C2079">
        <v>204.8</v>
      </c>
      <c r="D2079">
        <f t="shared" si="109"/>
        <v>5.9725893672949146</v>
      </c>
      <c r="E2079">
        <f t="shared" si="110"/>
        <v>6.1432828111788496</v>
      </c>
      <c r="F2079" s="1">
        <f t="shared" si="111"/>
        <v>392.52073635118387</v>
      </c>
      <c r="G2079" s="1">
        <f t="shared" si="111"/>
        <v>465.57947436545305</v>
      </c>
    </row>
    <row r="2080" spans="3:7">
      <c r="C2080">
        <v>204.9</v>
      </c>
      <c r="D2080">
        <f t="shared" ref="D2080:D2143" si="112">($I$5*LN(C2080)+$I$6*C2080)+6.03369445217945</f>
        <v>5.9725025476710609</v>
      </c>
      <c r="E2080">
        <f t="shared" ref="E2080:E2143" si="113">($J$5*LN(C2080)+$J$6*C2080)+6.06345230278137</f>
        <v>6.1432901336100425</v>
      </c>
      <c r="F2080" s="1">
        <f t="shared" ref="F2080:G2143" si="114">EXP(D2080)</f>
        <v>392.48665932779767</v>
      </c>
      <c r="G2080" s="1">
        <f t="shared" si="114"/>
        <v>465.58288355160067</v>
      </c>
    </row>
    <row r="2081" spans="3:7">
      <c r="C2081">
        <v>205</v>
      </c>
      <c r="D2081">
        <f t="shared" si="112"/>
        <v>5.9724157216161871</v>
      </c>
      <c r="E2081">
        <f t="shared" si="113"/>
        <v>6.1432974524684454</v>
      </c>
      <c r="F2081" s="1">
        <f t="shared" si="114"/>
        <v>392.4525827389669</v>
      </c>
      <c r="G2081" s="1">
        <f t="shared" si="114"/>
        <v>465.58629109926989</v>
      </c>
    </row>
    <row r="2082" spans="3:7">
      <c r="C2082">
        <v>205.10000000000002</v>
      </c>
      <c r="D2082">
        <f t="shared" si="112"/>
        <v>5.9723288891365653</v>
      </c>
      <c r="E2082">
        <f t="shared" si="113"/>
        <v>6.1433047677575443</v>
      </c>
      <c r="F2082" s="1">
        <f t="shared" si="114"/>
        <v>392.41850658755351</v>
      </c>
      <c r="G2082" s="1">
        <f t="shared" si="114"/>
        <v>465.58969701004736</v>
      </c>
    </row>
    <row r="2083" spans="3:7">
      <c r="C2083">
        <v>205.20000000000002</v>
      </c>
      <c r="D2083">
        <f t="shared" si="112"/>
        <v>5.9722420502384583</v>
      </c>
      <c r="E2083">
        <f t="shared" si="113"/>
        <v>6.1433120794808191</v>
      </c>
      <c r="F2083" s="1">
        <f t="shared" si="114"/>
        <v>392.38443087641463</v>
      </c>
      <c r="G2083" s="1">
        <f t="shared" si="114"/>
        <v>465.59310128551704</v>
      </c>
    </row>
    <row r="2084" spans="3:7">
      <c r="C2084">
        <v>205.3</v>
      </c>
      <c r="D2084">
        <f t="shared" si="112"/>
        <v>5.9721552049281224</v>
      </c>
      <c r="E2084">
        <f t="shared" si="113"/>
        <v>6.1433193876417427</v>
      </c>
      <c r="F2084" s="1">
        <f t="shared" si="114"/>
        <v>392.35035560840419</v>
      </c>
      <c r="G2084" s="1">
        <f t="shared" si="114"/>
        <v>465.59650392725962</v>
      </c>
    </row>
    <row r="2085" spans="3:7">
      <c r="C2085">
        <v>205.4</v>
      </c>
      <c r="D2085">
        <f t="shared" si="112"/>
        <v>5.9720683532118004</v>
      </c>
      <c r="E2085">
        <f t="shared" si="113"/>
        <v>6.1433266922437868</v>
      </c>
      <c r="F2085" s="1">
        <f t="shared" si="114"/>
        <v>392.31628078636987</v>
      </c>
      <c r="G2085" s="1">
        <f t="shared" si="114"/>
        <v>465.59990493685547</v>
      </c>
    </row>
    <row r="2086" spans="3:7">
      <c r="C2086">
        <v>205.5</v>
      </c>
      <c r="D2086">
        <f t="shared" si="112"/>
        <v>5.9719814950957302</v>
      </c>
      <c r="E2086">
        <f t="shared" si="113"/>
        <v>6.1433339932904136</v>
      </c>
      <c r="F2086" s="1">
        <f t="shared" si="114"/>
        <v>392.28220641315647</v>
      </c>
      <c r="G2086" s="1">
        <f t="shared" si="114"/>
        <v>465.60330431588034</v>
      </c>
    </row>
    <row r="2087" spans="3:7">
      <c r="C2087">
        <v>205.60000000000002</v>
      </c>
      <c r="D2087">
        <f t="shared" si="112"/>
        <v>5.9718946305861369</v>
      </c>
      <c r="E2087">
        <f t="shared" si="113"/>
        <v>6.1433412907850844</v>
      </c>
      <c r="F2087" s="1">
        <f t="shared" si="114"/>
        <v>392.24813249160292</v>
      </c>
      <c r="G2087" s="1">
        <f t="shared" si="114"/>
        <v>465.60670206590981</v>
      </c>
    </row>
    <row r="2088" spans="3:7">
      <c r="C2088">
        <v>205.70000000000002</v>
      </c>
      <c r="D2088">
        <f t="shared" si="112"/>
        <v>5.9718077596892405</v>
      </c>
      <c r="E2088">
        <f t="shared" si="113"/>
        <v>6.1433485847312532</v>
      </c>
      <c r="F2088" s="1">
        <f t="shared" si="114"/>
        <v>392.21405902454518</v>
      </c>
      <c r="G2088" s="1">
        <f t="shared" si="114"/>
        <v>465.61009818851608</v>
      </c>
    </row>
    <row r="2089" spans="3:7">
      <c r="C2089">
        <v>205.8</v>
      </c>
      <c r="D2089">
        <f t="shared" si="112"/>
        <v>5.9717208824112484</v>
      </c>
      <c r="E2089">
        <f t="shared" si="113"/>
        <v>6.1433558751323689</v>
      </c>
      <c r="F2089" s="1">
        <f t="shared" si="114"/>
        <v>392.17998601481349</v>
      </c>
      <c r="G2089" s="1">
        <f t="shared" si="114"/>
        <v>465.61349268526897</v>
      </c>
    </row>
    <row r="2090" spans="3:7">
      <c r="C2090">
        <v>205.9</v>
      </c>
      <c r="D2090">
        <f t="shared" si="112"/>
        <v>5.9716339987583611</v>
      </c>
      <c r="E2090">
        <f t="shared" si="113"/>
        <v>6.1433631619918758</v>
      </c>
      <c r="F2090" s="1">
        <f t="shared" si="114"/>
        <v>392.14591346523446</v>
      </c>
      <c r="G2090" s="1">
        <f t="shared" si="114"/>
        <v>465.6168855577364</v>
      </c>
    </row>
    <row r="2091" spans="3:7">
      <c r="C2091">
        <v>206</v>
      </c>
      <c r="D2091">
        <f t="shared" si="112"/>
        <v>5.9715471087367691</v>
      </c>
      <c r="E2091">
        <f t="shared" si="113"/>
        <v>6.143370445313213</v>
      </c>
      <c r="F2091" s="1">
        <f t="shared" si="114"/>
        <v>392.11184137862983</v>
      </c>
      <c r="G2091" s="1">
        <f t="shared" si="114"/>
        <v>465.62027680748366</v>
      </c>
    </row>
    <row r="2092" spans="3:7">
      <c r="C2092">
        <v>206.10000000000002</v>
      </c>
      <c r="D2092">
        <f t="shared" si="112"/>
        <v>5.9714602123526532</v>
      </c>
      <c r="E2092">
        <f t="shared" si="113"/>
        <v>6.1433777250998158</v>
      </c>
      <c r="F2092" s="1">
        <f t="shared" si="114"/>
        <v>392.07776975781678</v>
      </c>
      <c r="G2092" s="1">
        <f t="shared" si="114"/>
        <v>465.62366643607464</v>
      </c>
    </row>
    <row r="2093" spans="3:7">
      <c r="C2093">
        <v>206.20000000000002</v>
      </c>
      <c r="D2093">
        <f t="shared" si="112"/>
        <v>5.9713733096121873</v>
      </c>
      <c r="E2093">
        <f t="shared" si="113"/>
        <v>6.1433850013551128</v>
      </c>
      <c r="F2093" s="1">
        <f t="shared" si="114"/>
        <v>392.04369860560871</v>
      </c>
      <c r="G2093" s="1">
        <f t="shared" si="114"/>
        <v>465.62705444506992</v>
      </c>
    </row>
    <row r="2094" spans="3:7">
      <c r="C2094">
        <v>206.3</v>
      </c>
      <c r="D2094">
        <f t="shared" si="112"/>
        <v>5.9712864005215343</v>
      </c>
      <c r="E2094">
        <f t="shared" si="113"/>
        <v>6.1433922740825277</v>
      </c>
      <c r="F2094" s="1">
        <f t="shared" si="114"/>
        <v>392.00962792481408</v>
      </c>
      <c r="G2094" s="1">
        <f t="shared" si="114"/>
        <v>465.63044083602807</v>
      </c>
    </row>
    <row r="2095" spans="3:7">
      <c r="C2095">
        <v>206.4</v>
      </c>
      <c r="D2095">
        <f t="shared" si="112"/>
        <v>5.9711994850868502</v>
      </c>
      <c r="E2095">
        <f t="shared" si="113"/>
        <v>6.1433995432854811</v>
      </c>
      <c r="F2095" s="1">
        <f t="shared" si="114"/>
        <v>391.9755577182375</v>
      </c>
      <c r="G2095" s="1">
        <f t="shared" si="114"/>
        <v>465.63382561050605</v>
      </c>
    </row>
    <row r="2096" spans="3:7">
      <c r="C2096">
        <v>206.5</v>
      </c>
      <c r="D2096">
        <f t="shared" si="112"/>
        <v>5.9711125633142794</v>
      </c>
      <c r="E2096">
        <f t="shared" si="113"/>
        <v>6.1434068089673861</v>
      </c>
      <c r="F2096" s="1">
        <f t="shared" si="114"/>
        <v>391.94148798867832</v>
      </c>
      <c r="G2096" s="1">
        <f t="shared" si="114"/>
        <v>465.63720877005761</v>
      </c>
    </row>
    <row r="2097" spans="3:7">
      <c r="C2097">
        <v>206.60000000000002</v>
      </c>
      <c r="D2097">
        <f t="shared" si="112"/>
        <v>5.9710256352099593</v>
      </c>
      <c r="E2097">
        <f t="shared" si="113"/>
        <v>6.1434140711316525</v>
      </c>
      <c r="F2097" s="1">
        <f t="shared" si="114"/>
        <v>391.90741873893217</v>
      </c>
      <c r="G2097" s="1">
        <f t="shared" si="114"/>
        <v>465.64059031623492</v>
      </c>
    </row>
    <row r="2098" spans="3:7">
      <c r="C2098">
        <v>206.70000000000002</v>
      </c>
      <c r="D2098">
        <f t="shared" si="112"/>
        <v>5.9709387007800183</v>
      </c>
      <c r="E2098">
        <f t="shared" si="113"/>
        <v>6.1434213297816855</v>
      </c>
      <c r="F2098" s="1">
        <f t="shared" si="114"/>
        <v>391.87334997179033</v>
      </c>
      <c r="G2098" s="1">
        <f t="shared" si="114"/>
        <v>465.6439702505881</v>
      </c>
    </row>
    <row r="2099" spans="3:7">
      <c r="C2099">
        <v>206.8</v>
      </c>
      <c r="D2099">
        <f t="shared" si="112"/>
        <v>5.9708517600305751</v>
      </c>
      <c r="E2099">
        <f t="shared" si="113"/>
        <v>6.1434285849208834</v>
      </c>
      <c r="F2099" s="1">
        <f t="shared" si="114"/>
        <v>391.83928169003934</v>
      </c>
      <c r="G2099" s="1">
        <f t="shared" si="114"/>
        <v>465.64734857466397</v>
      </c>
    </row>
    <row r="2100" spans="3:7">
      <c r="C2100">
        <v>206.9</v>
      </c>
      <c r="D2100">
        <f t="shared" si="112"/>
        <v>5.9707648129677402</v>
      </c>
      <c r="E2100">
        <f t="shared" si="113"/>
        <v>6.1434358365526425</v>
      </c>
      <c r="F2100" s="1">
        <f t="shared" si="114"/>
        <v>391.80521389646185</v>
      </c>
      <c r="G2100" s="1">
        <f t="shared" si="114"/>
        <v>465.65072529000878</v>
      </c>
    </row>
    <row r="2101" spans="3:7">
      <c r="C2101">
        <v>207</v>
      </c>
      <c r="D2101">
        <f t="shared" si="112"/>
        <v>5.9706778595976147</v>
      </c>
      <c r="E2101">
        <f t="shared" si="113"/>
        <v>6.1434430846803503</v>
      </c>
      <c r="F2101" s="1">
        <f t="shared" si="114"/>
        <v>391.77114659383562</v>
      </c>
      <c r="G2101" s="1">
        <f t="shared" si="114"/>
        <v>465.65410039816447</v>
      </c>
    </row>
    <row r="2102" spans="3:7">
      <c r="C2102">
        <v>207.10000000000002</v>
      </c>
      <c r="D2102">
        <f t="shared" si="112"/>
        <v>5.9705908999262913</v>
      </c>
      <c r="E2102">
        <f t="shared" si="113"/>
        <v>6.1434503293073925</v>
      </c>
      <c r="F2102" s="1">
        <f t="shared" si="114"/>
        <v>391.73707978493462</v>
      </c>
      <c r="G2102" s="1">
        <f t="shared" si="114"/>
        <v>465.65747390067247</v>
      </c>
    </row>
    <row r="2103" spans="3:7">
      <c r="C2103">
        <v>207.20000000000002</v>
      </c>
      <c r="D2103">
        <f t="shared" si="112"/>
        <v>5.9705039339598542</v>
      </c>
      <c r="E2103">
        <f t="shared" si="113"/>
        <v>6.1434575704371497</v>
      </c>
      <c r="F2103" s="1">
        <f t="shared" si="114"/>
        <v>391.7030134725282</v>
      </c>
      <c r="G2103" s="1">
        <f t="shared" si="114"/>
        <v>465.66084579907152</v>
      </c>
    </row>
    <row r="2104" spans="3:7">
      <c r="C2104">
        <v>207.3</v>
      </c>
      <c r="D2104">
        <f t="shared" si="112"/>
        <v>5.9704169617043767</v>
      </c>
      <c r="E2104">
        <f t="shared" si="113"/>
        <v>6.1434648080729959</v>
      </c>
      <c r="F2104" s="1">
        <f t="shared" si="114"/>
        <v>391.66894765938093</v>
      </c>
      <c r="G2104" s="1">
        <f t="shared" si="114"/>
        <v>465.66421609489771</v>
      </c>
    </row>
    <row r="2105" spans="3:7">
      <c r="C2105">
        <v>207.4</v>
      </c>
      <c r="D2105">
        <f t="shared" si="112"/>
        <v>5.9703299831659269</v>
      </c>
      <c r="E2105">
        <f t="shared" si="113"/>
        <v>6.1434720422183009</v>
      </c>
      <c r="F2105" s="1">
        <f t="shared" si="114"/>
        <v>391.63488234825434</v>
      </c>
      <c r="G2105" s="1">
        <f t="shared" si="114"/>
        <v>465.66758478968507</v>
      </c>
    </row>
    <row r="2106" spans="3:7">
      <c r="C2106">
        <v>207.5</v>
      </c>
      <c r="D2106">
        <f t="shared" si="112"/>
        <v>5.9702429983505603</v>
      </c>
      <c r="E2106">
        <f t="shared" si="113"/>
        <v>6.1434792728764309</v>
      </c>
      <c r="F2106" s="1">
        <f t="shared" si="114"/>
        <v>391.60081754190406</v>
      </c>
      <c r="G2106" s="1">
        <f t="shared" si="114"/>
        <v>465.67095188496609</v>
      </c>
    </row>
    <row r="2107" spans="3:7">
      <c r="C2107">
        <v>207.60000000000002</v>
      </c>
      <c r="D2107">
        <f t="shared" si="112"/>
        <v>5.9701560072643272</v>
      </c>
      <c r="E2107">
        <f t="shared" si="113"/>
        <v>6.1434865000507459</v>
      </c>
      <c r="F2107" s="1">
        <f t="shared" si="114"/>
        <v>391.56675324308299</v>
      </c>
      <c r="G2107" s="1">
        <f t="shared" si="114"/>
        <v>465.67431738227026</v>
      </c>
    </row>
    <row r="2108" spans="3:7">
      <c r="C2108">
        <v>207.70000000000002</v>
      </c>
      <c r="D2108">
        <f t="shared" si="112"/>
        <v>5.9700690099132654</v>
      </c>
      <c r="E2108">
        <f t="shared" si="113"/>
        <v>6.1434937237446006</v>
      </c>
      <c r="F2108" s="1">
        <f t="shared" si="114"/>
        <v>391.53268945453812</v>
      </c>
      <c r="G2108" s="1">
        <f t="shared" si="114"/>
        <v>465.67768128312491</v>
      </c>
    </row>
    <row r="2109" spans="3:7">
      <c r="C2109">
        <v>207.8</v>
      </c>
      <c r="D2109">
        <f t="shared" si="112"/>
        <v>5.9699820063034084</v>
      </c>
      <c r="E2109">
        <f t="shared" si="113"/>
        <v>6.1435009439613468</v>
      </c>
      <c r="F2109" s="1">
        <f t="shared" si="114"/>
        <v>391.49862617901402</v>
      </c>
      <c r="G2109" s="1">
        <f t="shared" si="114"/>
        <v>465.68104358905595</v>
      </c>
    </row>
    <row r="2110" spans="3:7">
      <c r="C2110">
        <v>207.9</v>
      </c>
      <c r="D2110">
        <f t="shared" si="112"/>
        <v>5.969894996440777</v>
      </c>
      <c r="E2110">
        <f t="shared" si="113"/>
        <v>6.1435081607043287</v>
      </c>
      <c r="F2110" s="1">
        <f t="shared" si="114"/>
        <v>391.46456341924932</v>
      </c>
      <c r="G2110" s="1">
        <f t="shared" si="114"/>
        <v>465.68440430158574</v>
      </c>
    </row>
    <row r="2111" spans="3:7">
      <c r="C2111">
        <v>208</v>
      </c>
      <c r="D2111">
        <f t="shared" si="112"/>
        <v>5.9698079803313853</v>
      </c>
      <c r="E2111">
        <f t="shared" si="113"/>
        <v>6.1435153739768893</v>
      </c>
      <c r="F2111" s="1">
        <f t="shared" si="114"/>
        <v>391.43050117797918</v>
      </c>
      <c r="G2111" s="1">
        <f t="shared" si="114"/>
        <v>465.68776342223629</v>
      </c>
    </row>
    <row r="2112" spans="3:7">
      <c r="C2112">
        <v>208.10000000000002</v>
      </c>
      <c r="D2112">
        <f t="shared" si="112"/>
        <v>5.9697209579812389</v>
      </c>
      <c r="E2112">
        <f t="shared" si="113"/>
        <v>6.1435225837823637</v>
      </c>
      <c r="F2112" s="1">
        <f t="shared" si="114"/>
        <v>391.39643945793466</v>
      </c>
      <c r="G2112" s="1">
        <f t="shared" si="114"/>
        <v>465.69112095252592</v>
      </c>
    </row>
    <row r="2113" spans="3:7">
      <c r="C2113">
        <v>208.20000000000002</v>
      </c>
      <c r="D2113">
        <f t="shared" si="112"/>
        <v>5.9696339293963332</v>
      </c>
      <c r="E2113">
        <f t="shared" si="113"/>
        <v>6.1435297901240826</v>
      </c>
      <c r="F2113" s="1">
        <f t="shared" si="114"/>
        <v>391.36237826184185</v>
      </c>
      <c r="G2113" s="1">
        <f t="shared" si="114"/>
        <v>465.694476893971</v>
      </c>
    </row>
    <row r="2114" spans="3:7">
      <c r="C2114">
        <v>208.3</v>
      </c>
      <c r="D2114">
        <f t="shared" si="112"/>
        <v>5.9695468945826571</v>
      </c>
      <c r="E2114">
        <f t="shared" si="113"/>
        <v>6.1435369930053731</v>
      </c>
      <c r="F2114" s="1">
        <f t="shared" si="114"/>
        <v>391.3283175924235</v>
      </c>
      <c r="G2114" s="1">
        <f t="shared" si="114"/>
        <v>465.69783124808623</v>
      </c>
    </row>
    <row r="2115" spans="3:7">
      <c r="C2115">
        <v>208.4</v>
      </c>
      <c r="D2115">
        <f t="shared" si="112"/>
        <v>5.9694598535461889</v>
      </c>
      <c r="E2115">
        <f t="shared" si="113"/>
        <v>6.143544192429558</v>
      </c>
      <c r="F2115" s="1">
        <f t="shared" si="114"/>
        <v>391.29425745239735</v>
      </c>
      <c r="G2115" s="1">
        <f t="shared" si="114"/>
        <v>465.70118401638427</v>
      </c>
    </row>
    <row r="2116" spans="3:7">
      <c r="C2116">
        <v>208.5</v>
      </c>
      <c r="D2116">
        <f t="shared" si="112"/>
        <v>5.969372806292899</v>
      </c>
      <c r="E2116">
        <f t="shared" si="113"/>
        <v>6.1435513883999526</v>
      </c>
      <c r="F2116" s="1">
        <f t="shared" si="114"/>
        <v>391.2601978444772</v>
      </c>
      <c r="G2116" s="1">
        <f t="shared" si="114"/>
        <v>465.70453520037472</v>
      </c>
    </row>
    <row r="2117" spans="3:7">
      <c r="C2117">
        <v>208.60000000000002</v>
      </c>
      <c r="D2117">
        <f t="shared" si="112"/>
        <v>5.9692857528287497</v>
      </c>
      <c r="E2117">
        <f t="shared" si="113"/>
        <v>6.1435585809198701</v>
      </c>
      <c r="F2117" s="1">
        <f t="shared" si="114"/>
        <v>391.22613877137275</v>
      </c>
      <c r="G2117" s="1">
        <f t="shared" si="114"/>
        <v>465.7078848015658</v>
      </c>
    </row>
    <row r="2118" spans="3:7">
      <c r="C2118">
        <v>208.70000000000002</v>
      </c>
      <c r="D2118">
        <f t="shared" si="112"/>
        <v>5.9691986931596954</v>
      </c>
      <c r="E2118">
        <f t="shared" si="113"/>
        <v>6.1435657699926169</v>
      </c>
      <c r="F2118" s="1">
        <f t="shared" si="114"/>
        <v>391.19208023578983</v>
      </c>
      <c r="G2118" s="1">
        <f t="shared" si="114"/>
        <v>465.711232821463</v>
      </c>
    </row>
    <row r="2119" spans="3:7">
      <c r="C2119">
        <v>208.8</v>
      </c>
      <c r="D2119">
        <f t="shared" si="112"/>
        <v>5.9691116272916789</v>
      </c>
      <c r="E2119">
        <f t="shared" si="113"/>
        <v>6.1435729556214973</v>
      </c>
      <c r="F2119" s="1">
        <f t="shared" si="114"/>
        <v>391.15802224042892</v>
      </c>
      <c r="G2119" s="1">
        <f t="shared" si="114"/>
        <v>465.71457926157063</v>
      </c>
    </row>
    <row r="2120" spans="3:7">
      <c r="C2120">
        <v>208.9</v>
      </c>
      <c r="D2120">
        <f t="shared" si="112"/>
        <v>5.9690245552306376</v>
      </c>
      <c r="E2120">
        <f t="shared" si="113"/>
        <v>6.1435801378098072</v>
      </c>
      <c r="F2120" s="1">
        <f t="shared" si="114"/>
        <v>391.1239647879874</v>
      </c>
      <c r="G2120" s="1">
        <f t="shared" si="114"/>
        <v>465.7179241233892</v>
      </c>
    </row>
    <row r="2121" spans="3:7">
      <c r="C2121">
        <v>209</v>
      </c>
      <c r="D2121">
        <f t="shared" si="112"/>
        <v>5.9689374769825001</v>
      </c>
      <c r="E2121">
        <f t="shared" si="113"/>
        <v>6.1435873165608417</v>
      </c>
      <c r="F2121" s="1">
        <f t="shared" si="114"/>
        <v>391.08990788115847</v>
      </c>
      <c r="G2121" s="1">
        <f t="shared" si="114"/>
        <v>465.72126740841912</v>
      </c>
    </row>
    <row r="2122" spans="3:7">
      <c r="C2122">
        <v>209.10000000000002</v>
      </c>
      <c r="D2122">
        <f t="shared" si="112"/>
        <v>5.9688503925531835</v>
      </c>
      <c r="E2122">
        <f t="shared" si="113"/>
        <v>6.143594491877888</v>
      </c>
      <c r="F2122" s="1">
        <f t="shared" si="114"/>
        <v>391.05585152262995</v>
      </c>
      <c r="G2122" s="1">
        <f t="shared" si="114"/>
        <v>465.72460911815688</v>
      </c>
    </row>
    <row r="2123" spans="3:7">
      <c r="C2123">
        <v>209.20000000000002</v>
      </c>
      <c r="D2123">
        <f t="shared" si="112"/>
        <v>5.9687633019486004</v>
      </c>
      <c r="E2123">
        <f t="shared" si="113"/>
        <v>6.1436016637642314</v>
      </c>
      <c r="F2123" s="1">
        <f t="shared" si="114"/>
        <v>391.02179571508708</v>
      </c>
      <c r="G2123" s="1">
        <f t="shared" si="114"/>
        <v>465.72794925409835</v>
      </c>
    </row>
    <row r="2124" spans="3:7">
      <c r="C2124">
        <v>209.3</v>
      </c>
      <c r="D2124">
        <f t="shared" si="112"/>
        <v>5.9686762051746527</v>
      </c>
      <c r="E2124">
        <f t="shared" si="113"/>
        <v>6.1436088322231486</v>
      </c>
      <c r="F2124" s="1">
        <f t="shared" si="114"/>
        <v>390.98774046120997</v>
      </c>
      <c r="G2124" s="1">
        <f t="shared" si="114"/>
        <v>465.73128781773528</v>
      </c>
    </row>
    <row r="2125" spans="3:7">
      <c r="C2125">
        <v>209.4</v>
      </c>
      <c r="D2125">
        <f t="shared" si="112"/>
        <v>5.9685891022372335</v>
      </c>
      <c r="E2125">
        <f t="shared" si="113"/>
        <v>6.1436159972579159</v>
      </c>
      <c r="F2125" s="1">
        <f t="shared" si="114"/>
        <v>390.95368576367451</v>
      </c>
      <c r="G2125" s="1">
        <f t="shared" si="114"/>
        <v>465.73462481055952</v>
      </c>
    </row>
    <row r="2126" spans="3:7">
      <c r="C2126">
        <v>209.5</v>
      </c>
      <c r="D2126">
        <f t="shared" si="112"/>
        <v>5.9685019931422296</v>
      </c>
      <c r="E2126">
        <f t="shared" si="113"/>
        <v>6.1436231588718027</v>
      </c>
      <c r="F2126" s="1">
        <f t="shared" si="114"/>
        <v>390.91963162515333</v>
      </c>
      <c r="G2126" s="1">
        <f t="shared" si="114"/>
        <v>465.73796023405964</v>
      </c>
    </row>
    <row r="2127" spans="3:7">
      <c r="C2127">
        <v>209.60000000000002</v>
      </c>
      <c r="D2127">
        <f t="shared" si="112"/>
        <v>5.9684148778955155</v>
      </c>
      <c r="E2127">
        <f t="shared" si="113"/>
        <v>6.1436303170680731</v>
      </c>
      <c r="F2127" s="1">
        <f t="shared" si="114"/>
        <v>390.88557804831333</v>
      </c>
      <c r="G2127" s="1">
        <f t="shared" si="114"/>
        <v>465.74129408972175</v>
      </c>
    </row>
    <row r="2128" spans="3:7">
      <c r="C2128">
        <v>209.70000000000002</v>
      </c>
      <c r="D2128">
        <f t="shared" si="112"/>
        <v>5.9683277565029629</v>
      </c>
      <c r="E2128">
        <f t="shared" si="113"/>
        <v>6.1436374718499875</v>
      </c>
      <c r="F2128" s="1">
        <f t="shared" si="114"/>
        <v>390.85152503581952</v>
      </c>
      <c r="G2128" s="1">
        <f t="shared" si="114"/>
        <v>465.74462637903042</v>
      </c>
    </row>
    <row r="2129" spans="3:7">
      <c r="C2129">
        <v>209.8</v>
      </c>
      <c r="D2129">
        <f t="shared" si="112"/>
        <v>5.9682406289704293</v>
      </c>
      <c r="E2129">
        <f t="shared" si="113"/>
        <v>6.1436446232208022</v>
      </c>
      <c r="F2129" s="1">
        <f t="shared" si="114"/>
        <v>390.81747259033045</v>
      </c>
      <c r="G2129" s="1">
        <f t="shared" si="114"/>
        <v>465.7479571034682</v>
      </c>
    </row>
    <row r="2130" spans="3:7">
      <c r="C2130">
        <v>209.9</v>
      </c>
      <c r="D2130">
        <f t="shared" si="112"/>
        <v>5.9681534953037678</v>
      </c>
      <c r="E2130">
        <f t="shared" si="113"/>
        <v>6.1436517711837686</v>
      </c>
      <c r="F2130" s="1">
        <f t="shared" si="114"/>
        <v>390.78342071450226</v>
      </c>
      <c r="G2130" s="1">
        <f t="shared" si="114"/>
        <v>465.75128626451561</v>
      </c>
    </row>
    <row r="2131" spans="3:7">
      <c r="C2131">
        <v>210</v>
      </c>
      <c r="D2131">
        <f t="shared" si="112"/>
        <v>5.9680663555088218</v>
      </c>
      <c r="E2131">
        <f t="shared" si="113"/>
        <v>6.1436589157421313</v>
      </c>
      <c r="F2131" s="1">
        <f t="shared" si="114"/>
        <v>390.74936941098622</v>
      </c>
      <c r="G2131" s="1">
        <f t="shared" si="114"/>
        <v>465.75461386364992</v>
      </c>
    </row>
    <row r="2132" spans="3:7">
      <c r="C2132">
        <v>210.10000000000002</v>
      </c>
      <c r="D2132">
        <f t="shared" si="112"/>
        <v>5.9679792095914257</v>
      </c>
      <c r="E2132">
        <f t="shared" si="113"/>
        <v>6.1436660568991339</v>
      </c>
      <c r="F2132" s="1">
        <f t="shared" si="114"/>
        <v>390.71531868242948</v>
      </c>
      <c r="G2132" s="1">
        <f t="shared" si="114"/>
        <v>465.75793990234808</v>
      </c>
    </row>
    <row r="2133" spans="3:7">
      <c r="C2133">
        <v>210.20000000000002</v>
      </c>
      <c r="D2133">
        <f t="shared" si="112"/>
        <v>5.9678920575574068</v>
      </c>
      <c r="E2133">
        <f t="shared" si="113"/>
        <v>6.1436731946580121</v>
      </c>
      <c r="F2133" s="1">
        <f t="shared" si="114"/>
        <v>390.6812685314755</v>
      </c>
      <c r="G2133" s="1">
        <f t="shared" si="114"/>
        <v>465.76126438208337</v>
      </c>
    </row>
    <row r="2134" spans="3:7">
      <c r="C2134">
        <v>210.3</v>
      </c>
      <c r="D2134">
        <f t="shared" si="112"/>
        <v>5.9678048994125836</v>
      </c>
      <c r="E2134">
        <f t="shared" si="113"/>
        <v>6.1436803290219997</v>
      </c>
      <c r="F2134" s="1">
        <f t="shared" si="114"/>
        <v>390.64721896076338</v>
      </c>
      <c r="G2134" s="1">
        <f t="shared" si="114"/>
        <v>465.76458730432824</v>
      </c>
    </row>
    <row r="2135" spans="3:7">
      <c r="C2135">
        <v>210.4</v>
      </c>
      <c r="D2135">
        <f t="shared" si="112"/>
        <v>5.9677177351627657</v>
      </c>
      <c r="E2135">
        <f t="shared" si="113"/>
        <v>6.1436874599943225</v>
      </c>
      <c r="F2135" s="1">
        <f t="shared" si="114"/>
        <v>390.61316997292801</v>
      </c>
      <c r="G2135" s="1">
        <f t="shared" si="114"/>
        <v>465.76790867055155</v>
      </c>
    </row>
    <row r="2136" spans="3:7">
      <c r="C2136">
        <v>210.5</v>
      </c>
      <c r="D2136">
        <f t="shared" si="112"/>
        <v>5.9676305648137555</v>
      </c>
      <c r="E2136">
        <f t="shared" si="113"/>
        <v>6.1436945875782065</v>
      </c>
      <c r="F2136" s="1">
        <f t="shared" si="114"/>
        <v>390.57912157060059</v>
      </c>
      <c r="G2136" s="1">
        <f t="shared" si="114"/>
        <v>465.77122848222217</v>
      </c>
    </row>
    <row r="2137" spans="3:7">
      <c r="C2137">
        <v>210.60000000000002</v>
      </c>
      <c r="D2137">
        <f t="shared" si="112"/>
        <v>5.9675433883713467</v>
      </c>
      <c r="E2137">
        <f t="shared" si="113"/>
        <v>6.1437017117768677</v>
      </c>
      <c r="F2137" s="1">
        <f t="shared" si="114"/>
        <v>390.5450737564081</v>
      </c>
      <c r="G2137" s="1">
        <f t="shared" si="114"/>
        <v>465.77454674080451</v>
      </c>
    </row>
    <row r="2138" spans="3:7">
      <c r="C2138">
        <v>210.70000000000002</v>
      </c>
      <c r="D2138">
        <f t="shared" si="112"/>
        <v>5.9674562058413239</v>
      </c>
      <c r="E2138">
        <f t="shared" si="113"/>
        <v>6.1437088325935214</v>
      </c>
      <c r="F2138" s="1">
        <f t="shared" si="114"/>
        <v>390.51102653297318</v>
      </c>
      <c r="G2138" s="1">
        <f t="shared" si="114"/>
        <v>465.77786344776257</v>
      </c>
    </row>
    <row r="2139" spans="3:7">
      <c r="C2139">
        <v>210.8</v>
      </c>
      <c r="D2139">
        <f t="shared" si="112"/>
        <v>5.9673690172294647</v>
      </c>
      <c r="E2139">
        <f t="shared" si="113"/>
        <v>6.1437159500313774</v>
      </c>
      <c r="F2139" s="1">
        <f t="shared" si="114"/>
        <v>390.47697990291488</v>
      </c>
      <c r="G2139" s="1">
        <f t="shared" si="114"/>
        <v>465.78117860455808</v>
      </c>
    </row>
    <row r="2140" spans="3:7">
      <c r="C2140">
        <v>210.9</v>
      </c>
      <c r="D2140">
        <f t="shared" si="112"/>
        <v>5.9672818225415378</v>
      </c>
      <c r="E2140">
        <f t="shared" si="113"/>
        <v>6.1437230640936402</v>
      </c>
      <c r="F2140" s="1">
        <f t="shared" si="114"/>
        <v>390.44293386884783</v>
      </c>
      <c r="G2140" s="1">
        <f t="shared" si="114"/>
        <v>465.78449221265009</v>
      </c>
    </row>
    <row r="2141" spans="3:7">
      <c r="C2141">
        <v>211</v>
      </c>
      <c r="D2141">
        <f t="shared" si="112"/>
        <v>5.9671946217833041</v>
      </c>
      <c r="E2141">
        <f t="shared" si="113"/>
        <v>6.1437301747835109</v>
      </c>
      <c r="F2141" s="1">
        <f t="shared" si="114"/>
        <v>390.40888843338291</v>
      </c>
      <c r="G2141" s="1">
        <f t="shared" si="114"/>
        <v>465.78780427349631</v>
      </c>
    </row>
    <row r="2142" spans="3:7">
      <c r="C2142">
        <v>211.10000000000002</v>
      </c>
      <c r="D2142">
        <f t="shared" si="112"/>
        <v>5.9671074149605152</v>
      </c>
      <c r="E2142">
        <f t="shared" si="113"/>
        <v>6.1437372821041834</v>
      </c>
      <c r="F2142" s="1">
        <f t="shared" si="114"/>
        <v>390.37484359912662</v>
      </c>
      <c r="G2142" s="1">
        <f t="shared" si="114"/>
        <v>465.79111478855106</v>
      </c>
    </row>
    <row r="2143" spans="3:7">
      <c r="C2143">
        <v>211.20000000000002</v>
      </c>
      <c r="D2143">
        <f t="shared" si="112"/>
        <v>5.9670202020789169</v>
      </c>
      <c r="E2143">
        <f t="shared" si="113"/>
        <v>6.1437443860588514</v>
      </c>
      <c r="F2143" s="1">
        <f t="shared" si="114"/>
        <v>390.34079936868216</v>
      </c>
      <c r="G2143" s="1">
        <f t="shared" si="114"/>
        <v>465.79442375926868</v>
      </c>
    </row>
    <row r="2144" spans="3:7">
      <c r="C2144">
        <v>211.3</v>
      </c>
      <c r="D2144">
        <f t="shared" ref="D2144:D2207" si="115">($I$5*LN(C2144)+$I$6*C2144)+6.03369445217945</f>
        <v>5.9669329831442441</v>
      </c>
      <c r="E2144">
        <f t="shared" ref="E2144:E2207" si="116">($J$5*LN(C2144)+$J$6*C2144)+6.06345230278137</f>
        <v>6.1437514866507001</v>
      </c>
      <c r="F2144" s="1">
        <f t="shared" ref="F2144:G2207" si="117">EXP(D2144)</f>
        <v>390.30675574464777</v>
      </c>
      <c r="G2144" s="1">
        <f t="shared" si="117"/>
        <v>465.79773118709954</v>
      </c>
    </row>
    <row r="2145" spans="3:7">
      <c r="C2145">
        <v>211.4</v>
      </c>
      <c r="D2145">
        <f t="shared" si="115"/>
        <v>5.9668457581622256</v>
      </c>
      <c r="E2145">
        <f t="shared" si="116"/>
        <v>6.1437585838829119</v>
      </c>
      <c r="F2145" s="1">
        <f t="shared" si="117"/>
        <v>390.27271272961849</v>
      </c>
      <c r="G2145" s="1">
        <f t="shared" si="117"/>
        <v>465.80103707349275</v>
      </c>
    </row>
    <row r="2146" spans="3:7">
      <c r="C2146">
        <v>211.5</v>
      </c>
      <c r="D2146">
        <f t="shared" si="115"/>
        <v>5.9667585271385812</v>
      </c>
      <c r="E2146">
        <f t="shared" si="116"/>
        <v>6.1437656777586644</v>
      </c>
      <c r="F2146" s="1">
        <f t="shared" si="117"/>
        <v>390.23867032618506</v>
      </c>
      <c r="G2146" s="1">
        <f t="shared" si="117"/>
        <v>465.80434141989548</v>
      </c>
    </row>
    <row r="2147" spans="3:7">
      <c r="C2147">
        <v>211.60000000000002</v>
      </c>
      <c r="D2147">
        <f t="shared" si="115"/>
        <v>5.966671290079022</v>
      </c>
      <c r="E2147">
        <f t="shared" si="116"/>
        <v>6.1437727682811314</v>
      </c>
      <c r="F2147" s="1">
        <f t="shared" si="117"/>
        <v>390.20462853693391</v>
      </c>
      <c r="G2147" s="1">
        <f t="shared" si="117"/>
        <v>465.8076442277528</v>
      </c>
    </row>
    <row r="2148" spans="3:7">
      <c r="C2148">
        <v>211.70000000000002</v>
      </c>
      <c r="D2148">
        <f t="shared" si="115"/>
        <v>5.9665840469892517</v>
      </c>
      <c r="E2148">
        <f t="shared" si="116"/>
        <v>6.1437798554534817</v>
      </c>
      <c r="F2148" s="1">
        <f t="shared" si="117"/>
        <v>390.17058736444778</v>
      </c>
      <c r="G2148" s="1">
        <f t="shared" si="117"/>
        <v>465.81094549850786</v>
      </c>
    </row>
    <row r="2149" spans="3:7">
      <c r="C2149">
        <v>211.8</v>
      </c>
      <c r="D2149">
        <f t="shared" si="115"/>
        <v>5.9664967978749672</v>
      </c>
      <c r="E2149">
        <f t="shared" si="116"/>
        <v>6.1437869392788791</v>
      </c>
      <c r="F2149" s="1">
        <f t="shared" si="117"/>
        <v>390.13654681130606</v>
      </c>
      <c r="G2149" s="1">
        <f t="shared" si="117"/>
        <v>465.81424523360135</v>
      </c>
    </row>
    <row r="2150" spans="3:7">
      <c r="C2150">
        <v>211.9</v>
      </c>
      <c r="D2150">
        <f t="shared" si="115"/>
        <v>5.9664095427418546</v>
      </c>
      <c r="E2150">
        <f t="shared" si="116"/>
        <v>6.1437940197604837</v>
      </c>
      <c r="F2150" s="1">
        <f t="shared" si="117"/>
        <v>390.1025068800829</v>
      </c>
      <c r="G2150" s="1">
        <f t="shared" si="117"/>
        <v>465.81754343447227</v>
      </c>
    </row>
    <row r="2151" spans="3:7">
      <c r="C2151">
        <v>212</v>
      </c>
      <c r="D2151">
        <f t="shared" si="115"/>
        <v>5.9663222815955947</v>
      </c>
      <c r="E2151">
        <f t="shared" si="116"/>
        <v>6.1438010969014494</v>
      </c>
      <c r="F2151" s="1">
        <f t="shared" si="117"/>
        <v>390.06846757334972</v>
      </c>
      <c r="G2151" s="1">
        <f t="shared" si="117"/>
        <v>465.82084010255693</v>
      </c>
    </row>
    <row r="2152" spans="3:7">
      <c r="C2152">
        <v>212.10000000000002</v>
      </c>
      <c r="D2152">
        <f t="shared" si="115"/>
        <v>5.9662350144418568</v>
      </c>
      <c r="E2152">
        <f t="shared" si="116"/>
        <v>6.1438081707049292</v>
      </c>
      <c r="F2152" s="1">
        <f t="shared" si="117"/>
        <v>390.03442889367261</v>
      </c>
      <c r="G2152" s="1">
        <f t="shared" si="117"/>
        <v>465.82413523929119</v>
      </c>
    </row>
    <row r="2153" spans="3:7">
      <c r="C2153">
        <v>212.20000000000002</v>
      </c>
      <c r="D2153">
        <f t="shared" si="115"/>
        <v>5.9661477412863064</v>
      </c>
      <c r="E2153">
        <f t="shared" si="116"/>
        <v>6.1438152411740674</v>
      </c>
      <c r="F2153" s="1">
        <f t="shared" si="117"/>
        <v>390.00039084361543</v>
      </c>
      <c r="G2153" s="1">
        <f t="shared" si="117"/>
        <v>465.8274288461069</v>
      </c>
    </row>
    <row r="2154" spans="3:7">
      <c r="C2154">
        <v>212.3</v>
      </c>
      <c r="D2154">
        <f t="shared" si="115"/>
        <v>5.9660604621345987</v>
      </c>
      <c r="E2154">
        <f t="shared" si="116"/>
        <v>6.143822308312008</v>
      </c>
      <c r="F2154" s="1">
        <f t="shared" si="117"/>
        <v>389.966353425737</v>
      </c>
      <c r="G2154" s="1">
        <f t="shared" si="117"/>
        <v>465.83072092443587</v>
      </c>
    </row>
    <row r="2155" spans="3:7">
      <c r="C2155">
        <v>212.4</v>
      </c>
      <c r="D2155">
        <f t="shared" si="115"/>
        <v>5.9659731769923798</v>
      </c>
      <c r="E2155">
        <f t="shared" si="116"/>
        <v>6.1438293721218864</v>
      </c>
      <c r="F2155" s="1">
        <f t="shared" si="117"/>
        <v>389.93231664259201</v>
      </c>
      <c r="G2155" s="1">
        <f t="shared" si="117"/>
        <v>465.83401147570584</v>
      </c>
    </row>
    <row r="2156" spans="3:7">
      <c r="C2156">
        <v>212.5</v>
      </c>
      <c r="D2156">
        <f t="shared" si="115"/>
        <v>5.9658858858652906</v>
      </c>
      <c r="E2156">
        <f t="shared" si="116"/>
        <v>6.1438364326068369</v>
      </c>
      <c r="F2156" s="1">
        <f t="shared" si="117"/>
        <v>389.89828049673213</v>
      </c>
      <c r="G2156" s="1">
        <f t="shared" si="117"/>
        <v>465.83730050134437</v>
      </c>
    </row>
    <row r="2157" spans="3:7">
      <c r="C2157">
        <v>212.60000000000002</v>
      </c>
      <c r="D2157">
        <f t="shared" si="115"/>
        <v>5.965798588758962</v>
      </c>
      <c r="E2157">
        <f t="shared" si="116"/>
        <v>6.1438434897699876</v>
      </c>
      <c r="F2157" s="1">
        <f t="shared" si="117"/>
        <v>389.86424499070449</v>
      </c>
      <c r="G2157" s="1">
        <f t="shared" si="117"/>
        <v>465.84058800277592</v>
      </c>
    </row>
    <row r="2158" spans="3:7">
      <c r="C2158">
        <v>212.70000000000002</v>
      </c>
      <c r="D2158">
        <f t="shared" si="115"/>
        <v>5.9657112856790171</v>
      </c>
      <c r="E2158">
        <f t="shared" si="116"/>
        <v>6.1438505436144624</v>
      </c>
      <c r="F2158" s="1">
        <f t="shared" si="117"/>
        <v>389.83021012705223</v>
      </c>
      <c r="G2158" s="1">
        <f t="shared" si="117"/>
        <v>465.84387398142309</v>
      </c>
    </row>
    <row r="2159" spans="3:7">
      <c r="C2159">
        <v>212.8</v>
      </c>
      <c r="D2159">
        <f t="shared" si="115"/>
        <v>5.9656239766310719</v>
      </c>
      <c r="E2159">
        <f t="shared" si="116"/>
        <v>6.1438575941433822</v>
      </c>
      <c r="F2159" s="1">
        <f t="shared" si="117"/>
        <v>389.79617590831498</v>
      </c>
      <c r="G2159" s="1">
        <f t="shared" si="117"/>
        <v>465.84715843870725</v>
      </c>
    </row>
    <row r="2160" spans="3:7">
      <c r="C2160">
        <v>212.9</v>
      </c>
      <c r="D2160">
        <f t="shared" si="115"/>
        <v>5.9655366616207344</v>
      </c>
      <c r="E2160">
        <f t="shared" si="116"/>
        <v>6.143864641359861</v>
      </c>
      <c r="F2160" s="1">
        <f t="shared" si="117"/>
        <v>389.76214233702848</v>
      </c>
      <c r="G2160" s="1">
        <f t="shared" si="117"/>
        <v>465.8504413760466</v>
      </c>
    </row>
    <row r="2161" spans="3:7">
      <c r="C2161">
        <v>213</v>
      </c>
      <c r="D2161">
        <f t="shared" si="115"/>
        <v>5.9654493406536044</v>
      </c>
      <c r="E2161">
        <f t="shared" si="116"/>
        <v>6.143871685267011</v>
      </c>
      <c r="F2161" s="1">
        <f t="shared" si="117"/>
        <v>389.72810941572436</v>
      </c>
      <c r="G2161" s="1">
        <f t="shared" si="117"/>
        <v>465.85372279485841</v>
      </c>
    </row>
    <row r="2162" spans="3:7">
      <c r="C2162">
        <v>213.10000000000002</v>
      </c>
      <c r="D2162">
        <f t="shared" si="115"/>
        <v>5.9653620137352732</v>
      </c>
      <c r="E2162">
        <f t="shared" si="116"/>
        <v>6.1438787258679382</v>
      </c>
      <c r="F2162" s="1">
        <f t="shared" si="117"/>
        <v>389.69407714693028</v>
      </c>
      <c r="G2162" s="1">
        <f t="shared" si="117"/>
        <v>465.85700269655729</v>
      </c>
    </row>
    <row r="2163" spans="3:7">
      <c r="C2163">
        <v>213.20000000000002</v>
      </c>
      <c r="D2163">
        <f t="shared" si="115"/>
        <v>5.9652746808713255</v>
      </c>
      <c r="E2163">
        <f t="shared" si="116"/>
        <v>6.1438857631657449</v>
      </c>
      <c r="F2163" s="1">
        <f t="shared" si="117"/>
        <v>389.66004553317032</v>
      </c>
      <c r="G2163" s="1">
        <f t="shared" si="117"/>
        <v>465.86028108255607</v>
      </c>
    </row>
    <row r="2164" spans="3:7">
      <c r="C2164">
        <v>213.3</v>
      </c>
      <c r="D2164">
        <f t="shared" si="115"/>
        <v>5.9651873420673374</v>
      </c>
      <c r="E2164">
        <f t="shared" si="116"/>
        <v>6.1438927971635291</v>
      </c>
      <c r="F2164" s="1">
        <f t="shared" si="117"/>
        <v>389.62601457696468</v>
      </c>
      <c r="G2164" s="1">
        <f t="shared" si="117"/>
        <v>465.86355795426573</v>
      </c>
    </row>
    <row r="2165" spans="3:7">
      <c r="C2165">
        <v>213.4</v>
      </c>
      <c r="D2165">
        <f t="shared" si="115"/>
        <v>5.9650999973288767</v>
      </c>
      <c r="E2165">
        <f t="shared" si="116"/>
        <v>6.1438998278643844</v>
      </c>
      <c r="F2165" s="1">
        <f t="shared" si="117"/>
        <v>389.59198428082925</v>
      </c>
      <c r="G2165" s="1">
        <f t="shared" si="117"/>
        <v>465.86683331309507</v>
      </c>
    </row>
    <row r="2166" spans="3:7">
      <c r="C2166">
        <v>213.5</v>
      </c>
      <c r="D2166">
        <f t="shared" si="115"/>
        <v>5.9650126466615045</v>
      </c>
      <c r="E2166">
        <f t="shared" si="116"/>
        <v>6.1439068552713998</v>
      </c>
      <c r="F2166" s="1">
        <f t="shared" si="117"/>
        <v>389.55795464727669</v>
      </c>
      <c r="G2166" s="1">
        <f t="shared" si="117"/>
        <v>465.87010716045108</v>
      </c>
    </row>
    <row r="2167" spans="3:7">
      <c r="C2167">
        <v>213.60000000000002</v>
      </c>
      <c r="D2167">
        <f t="shared" si="115"/>
        <v>5.9649252900707728</v>
      </c>
      <c r="E2167">
        <f t="shared" si="116"/>
        <v>6.14391387938766</v>
      </c>
      <c r="F2167" s="1">
        <f t="shared" si="117"/>
        <v>389.52392567881526</v>
      </c>
      <c r="G2167" s="1">
        <f t="shared" si="117"/>
        <v>465.87337949773854</v>
      </c>
    </row>
    <row r="2168" spans="3:7">
      <c r="C2168">
        <v>213.70000000000002</v>
      </c>
      <c r="D2168">
        <f t="shared" si="115"/>
        <v>5.9648379275622281</v>
      </c>
      <c r="E2168">
        <f t="shared" si="116"/>
        <v>6.143920900216246</v>
      </c>
      <c r="F2168" s="1">
        <f t="shared" si="117"/>
        <v>389.48989737795029</v>
      </c>
      <c r="G2168" s="1">
        <f t="shared" si="117"/>
        <v>465.87665032636073</v>
      </c>
    </row>
    <row r="2169" spans="3:7">
      <c r="C2169">
        <v>213.8</v>
      </c>
      <c r="D2169">
        <f t="shared" si="115"/>
        <v>5.9647505591414056</v>
      </c>
      <c r="E2169">
        <f t="shared" si="116"/>
        <v>6.1439279177602337</v>
      </c>
      <c r="F2169" s="1">
        <f t="shared" si="117"/>
        <v>389.45586974718191</v>
      </c>
      <c r="G2169" s="1">
        <f t="shared" si="117"/>
        <v>465.87991964771851</v>
      </c>
    </row>
    <row r="2170" spans="3:7">
      <c r="C2170">
        <v>213.9</v>
      </c>
      <c r="D2170">
        <f t="shared" si="115"/>
        <v>5.9646631848138361</v>
      </c>
      <c r="E2170">
        <f t="shared" si="116"/>
        <v>6.1439349320226952</v>
      </c>
      <c r="F2170" s="1">
        <f t="shared" si="117"/>
        <v>389.42184278900766</v>
      </c>
      <c r="G2170" s="1">
        <f t="shared" si="117"/>
        <v>465.88318746321113</v>
      </c>
    </row>
    <row r="2171" spans="3:7">
      <c r="C2171">
        <v>214</v>
      </c>
      <c r="D2171">
        <f t="shared" si="115"/>
        <v>5.9645758045850403</v>
      </c>
      <c r="E2171">
        <f t="shared" si="116"/>
        <v>6.1439419430066975</v>
      </c>
      <c r="F2171" s="1">
        <f t="shared" si="117"/>
        <v>389.38781650592057</v>
      </c>
      <c r="G2171" s="1">
        <f t="shared" si="117"/>
        <v>465.88645377423535</v>
      </c>
    </row>
    <row r="2172" spans="3:7">
      <c r="C2172">
        <v>214.10000000000002</v>
      </c>
      <c r="D2172">
        <f t="shared" si="115"/>
        <v>5.9644884184605322</v>
      </c>
      <c r="E2172">
        <f t="shared" si="116"/>
        <v>6.1439489507153038</v>
      </c>
      <c r="F2172" s="1">
        <f t="shared" si="117"/>
        <v>389.35379090040999</v>
      </c>
      <c r="G2172" s="1">
        <f t="shared" si="117"/>
        <v>465.88971858218645</v>
      </c>
    </row>
    <row r="2173" spans="3:7">
      <c r="C2173">
        <v>214.20000000000002</v>
      </c>
      <c r="D2173">
        <f t="shared" si="115"/>
        <v>5.9644010264458185</v>
      </c>
      <c r="E2173">
        <f t="shared" si="116"/>
        <v>6.1439559551515739</v>
      </c>
      <c r="F2173" s="1">
        <f t="shared" si="117"/>
        <v>389.3197659749618</v>
      </c>
      <c r="G2173" s="1">
        <f t="shared" si="117"/>
        <v>465.89298188845794</v>
      </c>
    </row>
    <row r="2174" spans="3:7">
      <c r="C2174">
        <v>214.3</v>
      </c>
      <c r="D2174">
        <f t="shared" si="115"/>
        <v>5.9643136285463969</v>
      </c>
      <c r="E2174">
        <f t="shared" si="116"/>
        <v>6.1439629563185623</v>
      </c>
      <c r="F2174" s="1">
        <f t="shared" si="117"/>
        <v>389.28574173205766</v>
      </c>
      <c r="G2174" s="1">
        <f t="shared" si="117"/>
        <v>465.89624369444107</v>
      </c>
    </row>
    <row r="2175" spans="3:7">
      <c r="C2175">
        <v>214.4</v>
      </c>
      <c r="D2175">
        <f t="shared" si="115"/>
        <v>5.9642262247677591</v>
      </c>
      <c r="E2175">
        <f t="shared" si="116"/>
        <v>6.1439699542193189</v>
      </c>
      <c r="F2175" s="1">
        <f t="shared" si="117"/>
        <v>389.25171817417583</v>
      </c>
      <c r="G2175" s="1">
        <f t="shared" si="117"/>
        <v>465.89950400152497</v>
      </c>
    </row>
    <row r="2176" spans="3:7">
      <c r="C2176">
        <v>214.5</v>
      </c>
      <c r="D2176">
        <f t="shared" si="115"/>
        <v>5.9641388151153878</v>
      </c>
      <c r="E2176">
        <f t="shared" si="116"/>
        <v>6.1439769488568903</v>
      </c>
      <c r="F2176" s="1">
        <f t="shared" si="117"/>
        <v>389.21769530379061</v>
      </c>
      <c r="G2176" s="1">
        <f t="shared" si="117"/>
        <v>465.9027628110972</v>
      </c>
    </row>
    <row r="2177" spans="3:7">
      <c r="C2177">
        <v>214.60000000000002</v>
      </c>
      <c r="D2177">
        <f t="shared" si="115"/>
        <v>5.9640513995947577</v>
      </c>
      <c r="E2177">
        <f t="shared" si="116"/>
        <v>6.1439839402343184</v>
      </c>
      <c r="F2177" s="1">
        <f t="shared" si="117"/>
        <v>389.18367312337216</v>
      </c>
      <c r="G2177" s="1">
        <f t="shared" si="117"/>
        <v>465.90602012454337</v>
      </c>
    </row>
    <row r="2178" spans="3:7">
      <c r="C2178">
        <v>214.70000000000002</v>
      </c>
      <c r="D2178">
        <f t="shared" si="115"/>
        <v>5.9639639782113374</v>
      </c>
      <c r="E2178">
        <f t="shared" si="116"/>
        <v>6.1439909283546408</v>
      </c>
      <c r="F2178" s="1">
        <f t="shared" si="117"/>
        <v>389.14965163538756</v>
      </c>
      <c r="G2178" s="1">
        <f t="shared" si="117"/>
        <v>465.90927594324694</v>
      </c>
    </row>
    <row r="2179" spans="3:7">
      <c r="C2179">
        <v>214.8</v>
      </c>
      <c r="D2179">
        <f t="shared" si="115"/>
        <v>5.9638765509705873</v>
      </c>
      <c r="E2179">
        <f t="shared" si="116"/>
        <v>6.1439979132208906</v>
      </c>
      <c r="F2179" s="1">
        <f t="shared" si="117"/>
        <v>389.11563084229994</v>
      </c>
      <c r="G2179" s="1">
        <f t="shared" si="117"/>
        <v>465.91253026858948</v>
      </c>
    </row>
    <row r="2180" spans="3:7">
      <c r="C2180">
        <v>214.9</v>
      </c>
      <c r="D2180">
        <f t="shared" si="115"/>
        <v>5.9637891178779583</v>
      </c>
      <c r="E2180">
        <f t="shared" si="116"/>
        <v>6.1440048948360966</v>
      </c>
      <c r="F2180" s="1">
        <f t="shared" si="117"/>
        <v>389.08161074656783</v>
      </c>
      <c r="G2180" s="1">
        <f t="shared" si="117"/>
        <v>465.91578310195047</v>
      </c>
    </row>
    <row r="2181" spans="3:7">
      <c r="C2181">
        <v>215</v>
      </c>
      <c r="D2181">
        <f t="shared" si="115"/>
        <v>5.9637016789388966</v>
      </c>
      <c r="E2181">
        <f t="shared" si="116"/>
        <v>6.1440118732032847</v>
      </c>
      <c r="F2181" s="1">
        <f t="shared" si="117"/>
        <v>389.04759135064739</v>
      </c>
      <c r="G2181" s="1">
        <f t="shared" si="117"/>
        <v>465.91903444470819</v>
      </c>
    </row>
    <row r="2182" spans="3:7">
      <c r="C2182">
        <v>215.10000000000002</v>
      </c>
      <c r="D2182">
        <f t="shared" si="115"/>
        <v>5.9636142341588396</v>
      </c>
      <c r="E2182">
        <f t="shared" si="116"/>
        <v>6.1440188483254747</v>
      </c>
      <c r="F2182" s="1">
        <f t="shared" si="117"/>
        <v>389.01357265699028</v>
      </c>
      <c r="G2182" s="1">
        <f t="shared" si="117"/>
        <v>465.92228429823814</v>
      </c>
    </row>
    <row r="2183" spans="3:7">
      <c r="C2183">
        <v>215.20000000000002</v>
      </c>
      <c r="D2183">
        <f t="shared" si="115"/>
        <v>5.963526783543216</v>
      </c>
      <c r="E2183">
        <f t="shared" si="116"/>
        <v>6.1440258202056839</v>
      </c>
      <c r="F2183" s="1">
        <f t="shared" si="117"/>
        <v>388.97955466804422</v>
      </c>
      <c r="G2183" s="1">
        <f t="shared" si="117"/>
        <v>465.92553266391468</v>
      </c>
    </row>
    <row r="2184" spans="3:7">
      <c r="C2184">
        <v>215.3</v>
      </c>
      <c r="D2184">
        <f t="shared" si="115"/>
        <v>5.9634393270974488</v>
      </c>
      <c r="E2184">
        <f t="shared" si="116"/>
        <v>6.1440327888469239</v>
      </c>
      <c r="F2184" s="1">
        <f t="shared" si="117"/>
        <v>388.94553738625382</v>
      </c>
      <c r="G2184" s="1">
        <f t="shared" si="117"/>
        <v>465.9287795431095</v>
      </c>
    </row>
    <row r="2185" spans="3:7">
      <c r="C2185">
        <v>215.4</v>
      </c>
      <c r="D2185">
        <f t="shared" si="115"/>
        <v>5.9633518648269517</v>
      </c>
      <c r="E2185">
        <f t="shared" si="116"/>
        <v>6.1440397542522041</v>
      </c>
      <c r="F2185" s="1">
        <f t="shared" si="117"/>
        <v>388.91152081405926</v>
      </c>
      <c r="G2185" s="1">
        <f t="shared" si="117"/>
        <v>465.93202493719343</v>
      </c>
    </row>
    <row r="2186" spans="3:7">
      <c r="C2186">
        <v>215.5</v>
      </c>
      <c r="D2186">
        <f t="shared" si="115"/>
        <v>5.9632643967371326</v>
      </c>
      <c r="E2186">
        <f t="shared" si="116"/>
        <v>6.1440467164245263</v>
      </c>
      <c r="F2186" s="1">
        <f t="shared" si="117"/>
        <v>388.87750495389787</v>
      </c>
      <c r="G2186" s="1">
        <f t="shared" si="117"/>
        <v>465.93526884753379</v>
      </c>
    </row>
    <row r="2187" spans="3:7">
      <c r="C2187">
        <v>215.60000000000002</v>
      </c>
      <c r="D2187">
        <f t="shared" si="115"/>
        <v>5.9631769228333908</v>
      </c>
      <c r="E2187">
        <f t="shared" si="116"/>
        <v>6.1440536753668926</v>
      </c>
      <c r="F2187" s="1">
        <f t="shared" si="117"/>
        <v>388.84348980820272</v>
      </c>
      <c r="G2187" s="1">
        <f t="shared" si="117"/>
        <v>465.93851127549812</v>
      </c>
    </row>
    <row r="2188" spans="3:7">
      <c r="C2188">
        <v>215.70000000000002</v>
      </c>
      <c r="D2188">
        <f t="shared" si="115"/>
        <v>5.9630894431211177</v>
      </c>
      <c r="E2188">
        <f t="shared" si="116"/>
        <v>6.1440606310822963</v>
      </c>
      <c r="F2188" s="1">
        <f t="shared" si="117"/>
        <v>388.8094753794029</v>
      </c>
      <c r="G2188" s="1">
        <f t="shared" si="117"/>
        <v>465.94175222244968</v>
      </c>
    </row>
    <row r="2189" spans="3:7">
      <c r="C2189">
        <v>215.8</v>
      </c>
      <c r="D2189">
        <f t="shared" si="115"/>
        <v>5.963001957605699</v>
      </c>
      <c r="E2189">
        <f t="shared" si="116"/>
        <v>6.1440675835737304</v>
      </c>
      <c r="F2189" s="1">
        <f t="shared" si="117"/>
        <v>388.77546166992477</v>
      </c>
      <c r="G2189" s="1">
        <f t="shared" si="117"/>
        <v>465.94499168975199</v>
      </c>
    </row>
    <row r="2190" spans="3:7">
      <c r="C2190">
        <v>215.9</v>
      </c>
      <c r="D2190">
        <f t="shared" si="115"/>
        <v>5.9629144662925109</v>
      </c>
      <c r="E2190">
        <f t="shared" si="116"/>
        <v>6.144074532844181</v>
      </c>
      <c r="F2190" s="1">
        <f t="shared" si="117"/>
        <v>388.74144868219014</v>
      </c>
      <c r="G2190" s="1">
        <f t="shared" si="117"/>
        <v>465.94822967876513</v>
      </c>
    </row>
    <row r="2191" spans="3:7">
      <c r="C2191">
        <v>216</v>
      </c>
      <c r="D2191">
        <f t="shared" si="115"/>
        <v>5.9628269691869225</v>
      </c>
      <c r="E2191">
        <f t="shared" si="116"/>
        <v>6.1440814788966325</v>
      </c>
      <c r="F2191" s="1">
        <f t="shared" si="117"/>
        <v>388.70743641861725</v>
      </c>
      <c r="G2191" s="1">
        <f t="shared" si="117"/>
        <v>465.95146619084863</v>
      </c>
    </row>
    <row r="2192" spans="3:7">
      <c r="C2192">
        <v>216.10000000000002</v>
      </c>
      <c r="D2192">
        <f t="shared" si="115"/>
        <v>5.9627394662942965</v>
      </c>
      <c r="E2192">
        <f t="shared" si="116"/>
        <v>6.1440884217340619</v>
      </c>
      <c r="F2192" s="1">
        <f t="shared" si="117"/>
        <v>388.67342488162103</v>
      </c>
      <c r="G2192" s="1">
        <f t="shared" si="117"/>
        <v>465.95470122735856</v>
      </c>
    </row>
    <row r="2193" spans="3:7">
      <c r="C2193">
        <v>216.20000000000002</v>
      </c>
      <c r="D2193">
        <f t="shared" si="115"/>
        <v>5.9626519576199879</v>
      </c>
      <c r="E2193">
        <f t="shared" si="116"/>
        <v>6.1440953613594464</v>
      </c>
      <c r="F2193" s="1">
        <f t="shared" si="117"/>
        <v>388.63941407361273</v>
      </c>
      <c r="G2193" s="1">
        <f t="shared" si="117"/>
        <v>465.95793478965106</v>
      </c>
    </row>
    <row r="2194" spans="3:7">
      <c r="C2194">
        <v>216.3</v>
      </c>
      <c r="D2194">
        <f t="shared" si="115"/>
        <v>5.9625644431693434</v>
      </c>
      <c r="E2194">
        <f t="shared" si="116"/>
        <v>6.1441022977757545</v>
      </c>
      <c r="F2194" s="1">
        <f t="shared" si="117"/>
        <v>388.60540399699954</v>
      </c>
      <c r="G2194" s="1">
        <f t="shared" si="117"/>
        <v>465.96116687907835</v>
      </c>
    </row>
    <row r="2195" spans="3:7">
      <c r="C2195">
        <v>216.4</v>
      </c>
      <c r="D2195">
        <f t="shared" si="115"/>
        <v>5.9624769229477028</v>
      </c>
      <c r="E2195">
        <f t="shared" si="116"/>
        <v>6.1441092309859542</v>
      </c>
      <c r="F2195" s="1">
        <f t="shared" si="117"/>
        <v>388.57139465418533</v>
      </c>
      <c r="G2195" s="1">
        <f t="shared" si="117"/>
        <v>465.96439749699249</v>
      </c>
    </row>
    <row r="2196" spans="3:7">
      <c r="C2196">
        <v>216.5</v>
      </c>
      <c r="D2196">
        <f t="shared" si="115"/>
        <v>5.9623893969603987</v>
      </c>
      <c r="E2196">
        <f t="shared" si="116"/>
        <v>6.1441161609930077</v>
      </c>
      <c r="F2196" s="1">
        <f t="shared" si="117"/>
        <v>388.53738604757024</v>
      </c>
      <c r="G2196" s="1">
        <f t="shared" si="117"/>
        <v>465.96762664474284</v>
      </c>
    </row>
    <row r="2197" spans="3:7">
      <c r="C2197">
        <v>216.60000000000002</v>
      </c>
      <c r="D2197">
        <f t="shared" si="115"/>
        <v>5.9623018652127557</v>
      </c>
      <c r="E2197">
        <f t="shared" si="116"/>
        <v>6.1441230877998727</v>
      </c>
      <c r="F2197" s="1">
        <f t="shared" si="117"/>
        <v>388.50337817955062</v>
      </c>
      <c r="G2197" s="1">
        <f t="shared" si="117"/>
        <v>465.97085432367669</v>
      </c>
    </row>
    <row r="2198" spans="3:7">
      <c r="C2198">
        <v>216.70000000000002</v>
      </c>
      <c r="D2198">
        <f t="shared" si="115"/>
        <v>5.9622143277100923</v>
      </c>
      <c r="E2198">
        <f t="shared" si="116"/>
        <v>6.1441300114095041</v>
      </c>
      <c r="F2198" s="1">
        <f t="shared" si="117"/>
        <v>388.4693710525197</v>
      </c>
      <c r="G2198" s="1">
        <f t="shared" si="117"/>
        <v>465.97408053514016</v>
      </c>
    </row>
    <row r="2199" spans="3:7">
      <c r="C2199">
        <v>216.8</v>
      </c>
      <c r="D2199">
        <f t="shared" si="115"/>
        <v>5.9621267844577179</v>
      </c>
      <c r="E2199">
        <f t="shared" si="116"/>
        <v>6.1441369318248515</v>
      </c>
      <c r="F2199" s="1">
        <f t="shared" si="117"/>
        <v>388.43536466886633</v>
      </c>
      <c r="G2199" s="1">
        <f t="shared" si="117"/>
        <v>465.97730528047686</v>
      </c>
    </row>
    <row r="2200" spans="3:7">
      <c r="C2200">
        <v>216.9</v>
      </c>
      <c r="D2200">
        <f t="shared" si="115"/>
        <v>5.9620392354609359</v>
      </c>
      <c r="E2200">
        <f t="shared" si="116"/>
        <v>6.144143849048862</v>
      </c>
      <c r="F2200" s="1">
        <f t="shared" si="117"/>
        <v>388.40135903097638</v>
      </c>
      <c r="G2200" s="1">
        <f t="shared" si="117"/>
        <v>465.98052856102936</v>
      </c>
    </row>
    <row r="2201" spans="3:7">
      <c r="C2201">
        <v>217</v>
      </c>
      <c r="D2201">
        <f t="shared" si="115"/>
        <v>5.9619516807250426</v>
      </c>
      <c r="E2201">
        <f t="shared" si="116"/>
        <v>6.1441507630844763</v>
      </c>
      <c r="F2201" s="1">
        <f t="shared" si="117"/>
        <v>388.36735414123211</v>
      </c>
      <c r="G2201" s="1">
        <f t="shared" si="117"/>
        <v>465.98375037813724</v>
      </c>
    </row>
    <row r="2202" spans="3:7">
      <c r="C2202">
        <v>217.10000000000002</v>
      </c>
      <c r="D2202">
        <f t="shared" si="115"/>
        <v>5.9618641202553242</v>
      </c>
      <c r="E2202">
        <f t="shared" si="116"/>
        <v>6.1441576739346333</v>
      </c>
      <c r="F2202" s="1">
        <f t="shared" si="117"/>
        <v>388.33335000201117</v>
      </c>
      <c r="G2202" s="1">
        <f t="shared" si="117"/>
        <v>465.9869707331394</v>
      </c>
    </row>
    <row r="2203" spans="3:7">
      <c r="C2203">
        <v>217.20000000000002</v>
      </c>
      <c r="D2203">
        <f t="shared" si="115"/>
        <v>5.9617765540570637</v>
      </c>
      <c r="E2203">
        <f t="shared" si="116"/>
        <v>6.1441645816022659</v>
      </c>
      <c r="F2203" s="1">
        <f t="shared" si="117"/>
        <v>388.2993466156891</v>
      </c>
      <c r="G2203" s="1">
        <f t="shared" si="117"/>
        <v>465.99018962737182</v>
      </c>
    </row>
    <row r="2204" spans="3:7">
      <c r="C2204">
        <v>217.3</v>
      </c>
      <c r="D2204">
        <f t="shared" si="115"/>
        <v>5.9616889821355343</v>
      </c>
      <c r="E2204">
        <f t="shared" si="116"/>
        <v>6.1441714860903049</v>
      </c>
      <c r="F2204" s="1">
        <f t="shared" si="117"/>
        <v>388.26534398463696</v>
      </c>
      <c r="G2204" s="1">
        <f t="shared" si="117"/>
        <v>465.99340706216981</v>
      </c>
    </row>
    <row r="2205" spans="3:7">
      <c r="C2205">
        <v>217.4</v>
      </c>
      <c r="D2205">
        <f t="shared" si="115"/>
        <v>5.961601404496002</v>
      </c>
      <c r="E2205">
        <f t="shared" si="116"/>
        <v>6.1441783874016762</v>
      </c>
      <c r="F2205" s="1">
        <f t="shared" si="117"/>
        <v>388.2313421112222</v>
      </c>
      <c r="G2205" s="1">
        <f t="shared" si="117"/>
        <v>465.99662303886612</v>
      </c>
    </row>
    <row r="2206" spans="3:7">
      <c r="C2206">
        <v>217.5</v>
      </c>
      <c r="D2206">
        <f t="shared" si="115"/>
        <v>5.9615138211437255</v>
      </c>
      <c r="E2206">
        <f t="shared" si="116"/>
        <v>6.1441852855393009</v>
      </c>
      <c r="F2206" s="1">
        <f t="shared" si="117"/>
        <v>388.19734099780879</v>
      </c>
      <c r="G2206" s="1">
        <f t="shared" si="117"/>
        <v>465.99983755879157</v>
      </c>
    </row>
    <row r="2207" spans="3:7">
      <c r="C2207">
        <v>217.60000000000002</v>
      </c>
      <c r="D2207">
        <f t="shared" si="115"/>
        <v>5.9614262320839586</v>
      </c>
      <c r="E2207">
        <f t="shared" si="116"/>
        <v>6.1441921805060966</v>
      </c>
      <c r="F2207" s="1">
        <f t="shared" si="117"/>
        <v>388.16334064675789</v>
      </c>
      <c r="G2207" s="1">
        <f t="shared" si="117"/>
        <v>466.00305062327533</v>
      </c>
    </row>
    <row r="2208" spans="3:7">
      <c r="C2208">
        <v>217.70000000000002</v>
      </c>
      <c r="D2208">
        <f t="shared" ref="D2208:D2271" si="118">($I$5*LN(C2208)+$I$6*C2208)+6.03369445217945</f>
        <v>5.9613386373219432</v>
      </c>
      <c r="E2208">
        <f t="shared" ref="E2208:E2271" si="119">($J$5*LN(C2208)+$J$6*C2208)+6.06345230278137</f>
        <v>6.1441990723049775</v>
      </c>
      <c r="F2208" s="1">
        <f t="shared" ref="F2208:G2271" si="120">EXP(D2208)</f>
        <v>388.12934106042542</v>
      </c>
      <c r="G2208" s="1">
        <f t="shared" si="120"/>
        <v>466.00626223364497</v>
      </c>
    </row>
    <row r="2209" spans="3:7">
      <c r="C2209">
        <v>217.8</v>
      </c>
      <c r="D2209">
        <f t="shared" si="118"/>
        <v>5.9612510368629188</v>
      </c>
      <c r="E2209">
        <f t="shared" si="119"/>
        <v>6.1442059609388524</v>
      </c>
      <c r="F2209" s="1">
        <f t="shared" si="120"/>
        <v>388.0953422411655</v>
      </c>
      <c r="G2209" s="1">
        <f t="shared" si="120"/>
        <v>466.0094723912257</v>
      </c>
    </row>
    <row r="2210" spans="3:7">
      <c r="C2210">
        <v>217.9</v>
      </c>
      <c r="D2210">
        <f t="shared" si="118"/>
        <v>5.9611634307121157</v>
      </c>
      <c r="E2210">
        <f t="shared" si="119"/>
        <v>6.1442128464106283</v>
      </c>
      <c r="F2210" s="1">
        <f t="shared" si="120"/>
        <v>388.06134419132803</v>
      </c>
      <c r="G2210" s="1">
        <f t="shared" si="120"/>
        <v>466.01268109734184</v>
      </c>
    </row>
    <row r="2211" spans="3:7">
      <c r="C2211">
        <v>218</v>
      </c>
      <c r="D2211">
        <f t="shared" si="118"/>
        <v>5.9610758188747557</v>
      </c>
      <c r="E2211">
        <f t="shared" si="119"/>
        <v>6.1442197287232059</v>
      </c>
      <c r="F2211" s="1">
        <f t="shared" si="120"/>
        <v>388.02734691325878</v>
      </c>
      <c r="G2211" s="1">
        <f t="shared" si="120"/>
        <v>466.01588835331495</v>
      </c>
    </row>
    <row r="2212" spans="3:7">
      <c r="C2212">
        <v>218.10000000000002</v>
      </c>
      <c r="D2212">
        <f t="shared" si="118"/>
        <v>5.9609882013560549</v>
      </c>
      <c r="E2212">
        <f t="shared" si="119"/>
        <v>6.1442266078794834</v>
      </c>
      <c r="F2212" s="1">
        <f t="shared" si="120"/>
        <v>387.9933504093006</v>
      </c>
      <c r="G2212" s="1">
        <f t="shared" si="120"/>
        <v>466.01909416046533</v>
      </c>
    </row>
    <row r="2213" spans="3:7">
      <c r="C2213">
        <v>218.20000000000002</v>
      </c>
      <c r="D2213">
        <f t="shared" si="118"/>
        <v>5.9609005781612225</v>
      </c>
      <c r="E2213">
        <f t="shared" si="119"/>
        <v>6.1442334838823545</v>
      </c>
      <c r="F2213" s="1">
        <f t="shared" si="120"/>
        <v>387.95935468179289</v>
      </c>
      <c r="G2213" s="1">
        <f t="shared" si="120"/>
        <v>466.02229852011135</v>
      </c>
    </row>
    <row r="2214" spans="3:7">
      <c r="C2214">
        <v>218.3</v>
      </c>
      <c r="D2214">
        <f t="shared" si="118"/>
        <v>5.9608129492954589</v>
      </c>
      <c r="E2214">
        <f t="shared" si="119"/>
        <v>6.1442403567347084</v>
      </c>
      <c r="F2214" s="1">
        <f t="shared" si="120"/>
        <v>387.92535973307088</v>
      </c>
      <c r="G2214" s="1">
        <f t="shared" si="120"/>
        <v>466.02550143356922</v>
      </c>
    </row>
    <row r="2215" spans="3:7">
      <c r="C2215">
        <v>218.4</v>
      </c>
      <c r="D2215">
        <f t="shared" si="118"/>
        <v>5.9607253147639598</v>
      </c>
      <c r="E2215">
        <f t="shared" si="119"/>
        <v>6.1442472264394308</v>
      </c>
      <c r="F2215" s="1">
        <f t="shared" si="120"/>
        <v>387.89136556546731</v>
      </c>
      <c r="G2215" s="1">
        <f t="shared" si="120"/>
        <v>466.02870290215378</v>
      </c>
    </row>
    <row r="2216" spans="3:7">
      <c r="C2216">
        <v>218.5</v>
      </c>
      <c r="D2216">
        <f t="shared" si="118"/>
        <v>5.9606376745719123</v>
      </c>
      <c r="E2216">
        <f t="shared" si="119"/>
        <v>6.1442540929994038</v>
      </c>
      <c r="F2216" s="1">
        <f t="shared" si="120"/>
        <v>387.85737218131067</v>
      </c>
      <c r="G2216" s="1">
        <f t="shared" si="120"/>
        <v>466.03190292717801</v>
      </c>
    </row>
    <row r="2217" spans="3:7">
      <c r="C2217">
        <v>218.60000000000002</v>
      </c>
      <c r="D2217">
        <f t="shared" si="118"/>
        <v>5.9605500287244961</v>
      </c>
      <c r="E2217">
        <f t="shared" si="119"/>
        <v>6.1442609564175061</v>
      </c>
      <c r="F2217" s="1">
        <f t="shared" si="120"/>
        <v>387.82337958292607</v>
      </c>
      <c r="G2217" s="1">
        <f t="shared" si="120"/>
        <v>466.03510150995339</v>
      </c>
    </row>
    <row r="2218" spans="3:7">
      <c r="C2218">
        <v>218.70000000000002</v>
      </c>
      <c r="D2218">
        <f t="shared" si="118"/>
        <v>5.9604623772268832</v>
      </c>
      <c r="E2218">
        <f t="shared" si="119"/>
        <v>6.14426781669661</v>
      </c>
      <c r="F2218" s="1">
        <f t="shared" si="120"/>
        <v>387.7893877726346</v>
      </c>
      <c r="G2218" s="1">
        <f t="shared" si="120"/>
        <v>466.03829865178858</v>
      </c>
    </row>
    <row r="2219" spans="3:7">
      <c r="C2219">
        <v>218.8</v>
      </c>
      <c r="D2219">
        <f t="shared" si="118"/>
        <v>5.960374720084241</v>
      </c>
      <c r="E2219">
        <f t="shared" si="119"/>
        <v>6.144274673839587</v>
      </c>
      <c r="F2219" s="1">
        <f t="shared" si="120"/>
        <v>387.75539675275508</v>
      </c>
      <c r="G2219" s="1">
        <f t="shared" si="120"/>
        <v>466.04149435399188</v>
      </c>
    </row>
    <row r="2220" spans="3:7">
      <c r="C2220">
        <v>218.9</v>
      </c>
      <c r="D2220">
        <f t="shared" si="118"/>
        <v>5.9602870573017279</v>
      </c>
      <c r="E2220">
        <f t="shared" si="119"/>
        <v>6.1442815278493015</v>
      </c>
      <c r="F2220" s="1">
        <f t="shared" si="120"/>
        <v>387.72140652560199</v>
      </c>
      <c r="G2220" s="1">
        <f t="shared" si="120"/>
        <v>466.04468861786825</v>
      </c>
    </row>
    <row r="2221" spans="3:7">
      <c r="C2221">
        <v>219</v>
      </c>
      <c r="D2221">
        <f t="shared" si="118"/>
        <v>5.9601993888844955</v>
      </c>
      <c r="E2221">
        <f t="shared" si="119"/>
        <v>6.1442883787286169</v>
      </c>
      <c r="F2221" s="1">
        <f t="shared" si="120"/>
        <v>387.68741709348643</v>
      </c>
      <c r="G2221" s="1">
        <f t="shared" si="120"/>
        <v>466.04788144472241</v>
      </c>
    </row>
    <row r="2222" spans="3:7">
      <c r="C2222">
        <v>219.10000000000002</v>
      </c>
      <c r="D2222">
        <f t="shared" si="118"/>
        <v>5.9601117148376881</v>
      </c>
      <c r="E2222">
        <f t="shared" si="119"/>
        <v>6.1442952264803905</v>
      </c>
      <c r="F2222" s="1">
        <f t="shared" si="120"/>
        <v>387.65342845871584</v>
      </c>
      <c r="G2222" s="1">
        <f t="shared" si="120"/>
        <v>466.05107283585608</v>
      </c>
    </row>
    <row r="2223" spans="3:7">
      <c r="C2223">
        <v>219.20000000000002</v>
      </c>
      <c r="D2223">
        <f t="shared" si="118"/>
        <v>5.9600240351664446</v>
      </c>
      <c r="E2223">
        <f t="shared" si="119"/>
        <v>6.1443020711074778</v>
      </c>
      <c r="F2223" s="1">
        <f t="shared" si="120"/>
        <v>387.6194406235951</v>
      </c>
      <c r="G2223" s="1">
        <f t="shared" si="120"/>
        <v>466.05426279257028</v>
      </c>
    </row>
    <row r="2224" spans="3:7">
      <c r="C2224">
        <v>219.3</v>
      </c>
      <c r="D2224">
        <f t="shared" si="118"/>
        <v>5.9599363498758935</v>
      </c>
      <c r="E2224">
        <f t="shared" si="119"/>
        <v>6.1443089126127273</v>
      </c>
      <c r="F2224" s="1">
        <f t="shared" si="120"/>
        <v>387.58545359042392</v>
      </c>
      <c r="G2224" s="1">
        <f t="shared" si="120"/>
        <v>466.05745131616283</v>
      </c>
    </row>
    <row r="2225" spans="3:7">
      <c r="C2225">
        <v>219.4</v>
      </c>
      <c r="D2225">
        <f t="shared" si="118"/>
        <v>5.9598486589711603</v>
      </c>
      <c r="E2225">
        <f t="shared" si="119"/>
        <v>6.1443157509989863</v>
      </c>
      <c r="F2225" s="1">
        <f t="shared" si="120"/>
        <v>387.55146736150056</v>
      </c>
      <c r="G2225" s="1">
        <f t="shared" si="120"/>
        <v>466.06063840793109</v>
      </c>
    </row>
    <row r="2226" spans="3:7">
      <c r="C2226">
        <v>219.5</v>
      </c>
      <c r="D2226">
        <f t="shared" si="118"/>
        <v>5.9597609624573611</v>
      </c>
      <c r="E2226">
        <f t="shared" si="119"/>
        <v>6.144322586269098</v>
      </c>
      <c r="F2226" s="1">
        <f t="shared" si="120"/>
        <v>387.51748193911845</v>
      </c>
      <c r="G2226" s="1">
        <f t="shared" si="120"/>
        <v>466.06382406917049</v>
      </c>
    </row>
    <row r="2227" spans="3:7">
      <c r="C2227">
        <v>219.60000000000002</v>
      </c>
      <c r="D2227">
        <f t="shared" si="118"/>
        <v>5.9596732603396054</v>
      </c>
      <c r="E2227">
        <f t="shared" si="119"/>
        <v>6.1443294184259001</v>
      </c>
      <c r="F2227" s="1">
        <f t="shared" si="120"/>
        <v>387.48349732556812</v>
      </c>
      <c r="G2227" s="1">
        <f t="shared" si="120"/>
        <v>466.06700830117387</v>
      </c>
    </row>
    <row r="2228" spans="3:7">
      <c r="C2228">
        <v>219.70000000000002</v>
      </c>
      <c r="D2228">
        <f t="shared" si="118"/>
        <v>5.9595855526229951</v>
      </c>
      <c r="E2228">
        <f t="shared" si="119"/>
        <v>6.1443362474722285</v>
      </c>
      <c r="F2228" s="1">
        <f t="shared" si="120"/>
        <v>387.44951352313615</v>
      </c>
      <c r="G2228" s="1">
        <f t="shared" si="120"/>
        <v>466.07019110523345</v>
      </c>
    </row>
    <row r="2229" spans="3:7">
      <c r="C2229">
        <v>219.8</v>
      </c>
      <c r="D2229">
        <f t="shared" si="118"/>
        <v>5.9594978393126272</v>
      </c>
      <c r="E2229">
        <f t="shared" si="119"/>
        <v>6.1443430734109121</v>
      </c>
      <c r="F2229" s="1">
        <f t="shared" si="120"/>
        <v>387.41553053410667</v>
      </c>
      <c r="G2229" s="1">
        <f t="shared" si="120"/>
        <v>466.07337248263815</v>
      </c>
    </row>
    <row r="2230" spans="3:7">
      <c r="C2230">
        <v>219.9</v>
      </c>
      <c r="D2230">
        <f t="shared" si="118"/>
        <v>5.9594101204135894</v>
      </c>
      <c r="E2230">
        <f t="shared" si="119"/>
        <v>6.1443498962447807</v>
      </c>
      <c r="F2230" s="1">
        <f t="shared" si="120"/>
        <v>387.38154836075927</v>
      </c>
      <c r="G2230" s="1">
        <f t="shared" si="120"/>
        <v>466.07655243467724</v>
      </c>
    </row>
    <row r="2231" spans="3:7">
      <c r="C2231">
        <v>220</v>
      </c>
      <c r="D2231">
        <f t="shared" si="118"/>
        <v>5.9593223959309638</v>
      </c>
      <c r="E2231">
        <f t="shared" si="119"/>
        <v>6.144356715976655</v>
      </c>
      <c r="F2231" s="1">
        <f t="shared" si="120"/>
        <v>387.34756700537082</v>
      </c>
      <c r="G2231" s="1">
        <f t="shared" si="120"/>
        <v>466.07973096263612</v>
      </c>
    </row>
    <row r="2232" spans="3:7">
      <c r="C2232">
        <v>220.10000000000002</v>
      </c>
      <c r="D2232">
        <f t="shared" si="118"/>
        <v>5.9592346658698254</v>
      </c>
      <c r="E2232">
        <f t="shared" si="119"/>
        <v>6.144363532609356</v>
      </c>
      <c r="F2232" s="1">
        <f t="shared" si="120"/>
        <v>387.3135864702146</v>
      </c>
      <c r="G2232" s="1">
        <f t="shared" si="120"/>
        <v>466.08290806780002</v>
      </c>
    </row>
    <row r="2233" spans="3:7">
      <c r="C2233">
        <v>220.20000000000002</v>
      </c>
      <c r="D2233">
        <f t="shared" si="118"/>
        <v>5.9591469302352413</v>
      </c>
      <c r="E2233">
        <f t="shared" si="119"/>
        <v>6.1443703461456982</v>
      </c>
      <c r="F2233" s="1">
        <f t="shared" si="120"/>
        <v>387.27960675756026</v>
      </c>
      <c r="G2233" s="1">
        <f t="shared" si="120"/>
        <v>466.08608375145144</v>
      </c>
    </row>
    <row r="2234" spans="3:7">
      <c r="C2234">
        <v>220.3</v>
      </c>
      <c r="D2234">
        <f t="shared" si="118"/>
        <v>5.9590591890322742</v>
      </c>
      <c r="E2234">
        <f t="shared" si="119"/>
        <v>6.1443771565884937</v>
      </c>
      <c r="F2234" s="1">
        <f t="shared" si="120"/>
        <v>387.24562786967476</v>
      </c>
      <c r="G2234" s="1">
        <f t="shared" si="120"/>
        <v>466.08925801487169</v>
      </c>
    </row>
    <row r="2235" spans="3:7">
      <c r="C2235">
        <v>220.4</v>
      </c>
      <c r="D2235">
        <f t="shared" si="118"/>
        <v>5.9589714422659767</v>
      </c>
      <c r="E2235">
        <f t="shared" si="119"/>
        <v>6.1443839639405509</v>
      </c>
      <c r="F2235" s="1">
        <f t="shared" si="120"/>
        <v>387.21164980882065</v>
      </c>
      <c r="G2235" s="1">
        <f t="shared" si="120"/>
        <v>466.09243085934037</v>
      </c>
    </row>
    <row r="2236" spans="3:7">
      <c r="C2236">
        <v>220.5</v>
      </c>
      <c r="D2236">
        <f t="shared" si="118"/>
        <v>5.9588836899413966</v>
      </c>
      <c r="E2236">
        <f t="shared" si="119"/>
        <v>6.1443907682046728</v>
      </c>
      <c r="F2236" s="1">
        <f t="shared" si="120"/>
        <v>387.17767257725774</v>
      </c>
      <c r="G2236" s="1">
        <f t="shared" si="120"/>
        <v>466.09560228613475</v>
      </c>
    </row>
    <row r="2237" spans="3:7">
      <c r="C2237">
        <v>220.60000000000002</v>
      </c>
      <c r="D2237">
        <f t="shared" si="118"/>
        <v>5.9587959320635742</v>
      </c>
      <c r="E2237">
        <f t="shared" si="119"/>
        <v>6.1443975693836608</v>
      </c>
      <c r="F2237" s="1">
        <f t="shared" si="120"/>
        <v>387.1436961772423</v>
      </c>
      <c r="G2237" s="1">
        <f t="shared" si="120"/>
        <v>466.09877229653131</v>
      </c>
    </row>
    <row r="2238" spans="3:7">
      <c r="C2238">
        <v>220.70000000000002</v>
      </c>
      <c r="D2238">
        <f t="shared" si="118"/>
        <v>5.9587081686375427</v>
      </c>
      <c r="E2238">
        <f t="shared" si="119"/>
        <v>6.1444043674803099</v>
      </c>
      <c r="F2238" s="1">
        <f t="shared" si="120"/>
        <v>387.10972061102717</v>
      </c>
      <c r="G2238" s="1">
        <f t="shared" si="120"/>
        <v>466.10194089180362</v>
      </c>
    </row>
    <row r="2239" spans="3:7">
      <c r="C2239">
        <v>220.8</v>
      </c>
      <c r="D2239">
        <f t="shared" si="118"/>
        <v>5.9586203996683293</v>
      </c>
      <c r="E2239">
        <f t="shared" si="119"/>
        <v>6.1444111624974136</v>
      </c>
      <c r="F2239" s="1">
        <f t="shared" si="120"/>
        <v>387.07574588086197</v>
      </c>
      <c r="G2239" s="1">
        <f t="shared" si="120"/>
        <v>466.10510807322453</v>
      </c>
    </row>
    <row r="2240" spans="3:7">
      <c r="C2240">
        <v>220.9</v>
      </c>
      <c r="D2240">
        <f t="shared" si="118"/>
        <v>5.9585326251609541</v>
      </c>
      <c r="E2240">
        <f t="shared" si="119"/>
        <v>6.1444179544377606</v>
      </c>
      <c r="F2240" s="1">
        <f t="shared" si="120"/>
        <v>387.04177198899299</v>
      </c>
      <c r="G2240" s="1">
        <f t="shared" si="120"/>
        <v>466.10827384206488</v>
      </c>
    </row>
    <row r="2241" spans="3:7">
      <c r="C2241">
        <v>221</v>
      </c>
      <c r="D2241">
        <f t="shared" si="118"/>
        <v>5.9584448451204297</v>
      </c>
      <c r="E2241">
        <f t="shared" si="119"/>
        <v>6.1444247433041355</v>
      </c>
      <c r="F2241" s="1">
        <f t="shared" si="120"/>
        <v>387.00779893766293</v>
      </c>
      <c r="G2241" s="1">
        <f t="shared" si="120"/>
        <v>466.11143819959341</v>
      </c>
    </row>
    <row r="2242" spans="3:7">
      <c r="C2242">
        <v>221.10000000000002</v>
      </c>
      <c r="D2242">
        <f t="shared" si="118"/>
        <v>5.9583570595517621</v>
      </c>
      <c r="E2242">
        <f t="shared" si="119"/>
        <v>6.1444315290993208</v>
      </c>
      <c r="F2242" s="1">
        <f t="shared" si="120"/>
        <v>386.97382672911101</v>
      </c>
      <c r="G2242" s="1">
        <f t="shared" si="120"/>
        <v>466.11460114707808</v>
      </c>
    </row>
    <row r="2243" spans="3:7">
      <c r="C2243">
        <v>221.20000000000002</v>
      </c>
      <c r="D2243">
        <f t="shared" si="118"/>
        <v>5.9582692684599508</v>
      </c>
      <c r="E2243">
        <f t="shared" si="119"/>
        <v>6.1444383118260921</v>
      </c>
      <c r="F2243" s="1">
        <f t="shared" si="120"/>
        <v>386.93985536557341</v>
      </c>
      <c r="G2243" s="1">
        <f t="shared" si="120"/>
        <v>466.1177626857837</v>
      </c>
    </row>
    <row r="2244" spans="3:7">
      <c r="C2244">
        <v>221.3</v>
      </c>
      <c r="D2244">
        <f t="shared" si="118"/>
        <v>5.958181471849989</v>
      </c>
      <c r="E2244">
        <f t="shared" si="119"/>
        <v>6.1444450914872251</v>
      </c>
      <c r="F2244" s="1">
        <f t="shared" si="120"/>
        <v>386.90588484928315</v>
      </c>
      <c r="G2244" s="1">
        <f t="shared" si="120"/>
        <v>466.12092281697505</v>
      </c>
    </row>
    <row r="2245" spans="3:7">
      <c r="C2245">
        <v>221.4</v>
      </c>
      <c r="D2245">
        <f t="shared" si="118"/>
        <v>5.9580936697268623</v>
      </c>
      <c r="E2245">
        <f t="shared" si="119"/>
        <v>6.144451868085488</v>
      </c>
      <c r="F2245" s="1">
        <f t="shared" si="120"/>
        <v>386.87191518246942</v>
      </c>
      <c r="G2245" s="1">
        <f t="shared" si="120"/>
        <v>466.12408154191365</v>
      </c>
    </row>
    <row r="2246" spans="3:7">
      <c r="C2246">
        <v>221.5</v>
      </c>
      <c r="D2246">
        <f t="shared" si="118"/>
        <v>5.9580058620955505</v>
      </c>
      <c r="E2246">
        <f t="shared" si="119"/>
        <v>6.1444586416236477</v>
      </c>
      <c r="F2246" s="1">
        <f t="shared" si="120"/>
        <v>386.8379463673586</v>
      </c>
      <c r="G2246" s="1">
        <f t="shared" si="120"/>
        <v>466.12723886186023</v>
      </c>
    </row>
    <row r="2247" spans="3:7">
      <c r="C2247">
        <v>221.60000000000002</v>
      </c>
      <c r="D2247">
        <f t="shared" si="118"/>
        <v>5.9579180489610248</v>
      </c>
      <c r="E2247">
        <f t="shared" si="119"/>
        <v>6.1444654121044664</v>
      </c>
      <c r="F2247" s="1">
        <f t="shared" si="120"/>
        <v>386.80397840617303</v>
      </c>
      <c r="G2247" s="1">
        <f t="shared" si="120"/>
        <v>466.13039477807354</v>
      </c>
    </row>
    <row r="2248" spans="3:7">
      <c r="C2248">
        <v>221.70000000000002</v>
      </c>
      <c r="D2248">
        <f t="shared" si="118"/>
        <v>5.9578302303282511</v>
      </c>
      <c r="E2248">
        <f t="shared" si="119"/>
        <v>6.1444721795307036</v>
      </c>
      <c r="F2248" s="1">
        <f t="shared" si="120"/>
        <v>386.77001130113212</v>
      </c>
      <c r="G2248" s="1">
        <f t="shared" si="120"/>
        <v>466.13354929181105</v>
      </c>
    </row>
    <row r="2249" spans="3:7">
      <c r="C2249">
        <v>221.8</v>
      </c>
      <c r="D2249">
        <f t="shared" si="118"/>
        <v>5.9577424062021889</v>
      </c>
      <c r="E2249">
        <f t="shared" si="119"/>
        <v>6.1444789439051135</v>
      </c>
      <c r="F2249" s="1">
        <f t="shared" si="120"/>
        <v>386.73604505445235</v>
      </c>
      <c r="G2249" s="1">
        <f t="shared" si="120"/>
        <v>466.13670240432788</v>
      </c>
    </row>
    <row r="2250" spans="3:7">
      <c r="C2250">
        <v>221.9</v>
      </c>
      <c r="D2250">
        <f t="shared" si="118"/>
        <v>5.9576545765877906</v>
      </c>
      <c r="E2250">
        <f t="shared" si="119"/>
        <v>6.1444857052304478</v>
      </c>
      <c r="F2250" s="1">
        <f t="shared" si="120"/>
        <v>386.70207966834653</v>
      </c>
      <c r="G2250" s="1">
        <f t="shared" si="120"/>
        <v>466.13985411687798</v>
      </c>
    </row>
    <row r="2251" spans="3:7">
      <c r="C2251">
        <v>222</v>
      </c>
      <c r="D2251">
        <f t="shared" si="118"/>
        <v>5.9575667414900018</v>
      </c>
      <c r="E2251">
        <f t="shared" si="119"/>
        <v>6.1444924635094536</v>
      </c>
      <c r="F2251" s="1">
        <f t="shared" si="120"/>
        <v>386.66811514502416</v>
      </c>
      <c r="G2251" s="1">
        <f t="shared" si="120"/>
        <v>466.14300443071312</v>
      </c>
    </row>
    <row r="2252" spans="3:7">
      <c r="C2252">
        <v>222.10000000000002</v>
      </c>
      <c r="D2252">
        <f t="shared" si="118"/>
        <v>5.9574789009137605</v>
      </c>
      <c r="E2252">
        <f t="shared" si="119"/>
        <v>6.1444992187448753</v>
      </c>
      <c r="F2252" s="1">
        <f t="shared" si="120"/>
        <v>386.63415148669117</v>
      </c>
      <c r="G2252" s="1">
        <f t="shared" si="120"/>
        <v>466.14615334708407</v>
      </c>
    </row>
    <row r="2253" spans="3:7">
      <c r="C2253">
        <v>222.20000000000002</v>
      </c>
      <c r="D2253">
        <f t="shared" si="118"/>
        <v>5.957391054863999</v>
      </c>
      <c r="E2253">
        <f t="shared" si="119"/>
        <v>6.1445059709394529</v>
      </c>
      <c r="F2253" s="1">
        <f t="shared" si="120"/>
        <v>386.60018869555057</v>
      </c>
      <c r="G2253" s="1">
        <f t="shared" si="120"/>
        <v>466.14930086723945</v>
      </c>
    </row>
    <row r="2254" spans="3:7">
      <c r="C2254">
        <v>222.3</v>
      </c>
      <c r="D2254">
        <f t="shared" si="118"/>
        <v>5.9573032033456439</v>
      </c>
      <c r="E2254">
        <f t="shared" si="119"/>
        <v>6.1445127200959222</v>
      </c>
      <c r="F2254" s="1">
        <f t="shared" si="120"/>
        <v>386.56622677380233</v>
      </c>
      <c r="G2254" s="1">
        <f t="shared" si="120"/>
        <v>466.15244699242584</v>
      </c>
    </row>
    <row r="2255" spans="3:7">
      <c r="C2255">
        <v>222.4</v>
      </c>
      <c r="D2255">
        <f t="shared" si="118"/>
        <v>5.9572153463636139</v>
      </c>
      <c r="E2255">
        <f t="shared" si="119"/>
        <v>6.1445194662170159</v>
      </c>
      <c r="F2255" s="1">
        <f t="shared" si="120"/>
        <v>386.53226572364281</v>
      </c>
      <c r="G2255" s="1">
        <f t="shared" si="120"/>
        <v>466.15559172388879</v>
      </c>
    </row>
    <row r="2256" spans="3:7">
      <c r="C2256">
        <v>222.5</v>
      </c>
      <c r="D2256">
        <f t="shared" si="118"/>
        <v>5.9571274839228199</v>
      </c>
      <c r="E2256">
        <f t="shared" si="119"/>
        <v>6.1445262093054644</v>
      </c>
      <c r="F2256" s="1">
        <f t="shared" si="120"/>
        <v>386.49830554726447</v>
      </c>
      <c r="G2256" s="1">
        <f t="shared" si="120"/>
        <v>466.15873506287244</v>
      </c>
    </row>
    <row r="2257" spans="3:7">
      <c r="C2257">
        <v>222.60000000000002</v>
      </c>
      <c r="D2257">
        <f t="shared" si="118"/>
        <v>5.9570396160281689</v>
      </c>
      <c r="E2257">
        <f t="shared" si="119"/>
        <v>6.1445329493639909</v>
      </c>
      <c r="F2257" s="1">
        <f t="shared" si="120"/>
        <v>386.46434624685782</v>
      </c>
      <c r="G2257" s="1">
        <f t="shared" si="120"/>
        <v>466.16187701061779</v>
      </c>
    </row>
    <row r="2258" spans="3:7">
      <c r="C2258">
        <v>222.70000000000002</v>
      </c>
      <c r="D2258">
        <f t="shared" si="118"/>
        <v>5.9569517426845593</v>
      </c>
      <c r="E2258">
        <f t="shared" si="119"/>
        <v>6.1445396863953192</v>
      </c>
      <c r="F2258" s="1">
        <f t="shared" si="120"/>
        <v>386.43038782460911</v>
      </c>
      <c r="G2258" s="1">
        <f t="shared" si="120"/>
        <v>466.1650175683663</v>
      </c>
    </row>
    <row r="2259" spans="3:7">
      <c r="C2259">
        <v>222.8</v>
      </c>
      <c r="D2259">
        <f t="shared" si="118"/>
        <v>5.956863863896884</v>
      </c>
      <c r="E2259">
        <f t="shared" si="119"/>
        <v>6.1445464204021665</v>
      </c>
      <c r="F2259" s="1">
        <f t="shared" si="120"/>
        <v>386.39643028270189</v>
      </c>
      <c r="G2259" s="1">
        <f t="shared" si="120"/>
        <v>466.16815673735613</v>
      </c>
    </row>
    <row r="2260" spans="3:7">
      <c r="C2260">
        <v>222.9</v>
      </c>
      <c r="D2260">
        <f t="shared" si="118"/>
        <v>5.956775979670029</v>
      </c>
      <c r="E2260">
        <f t="shared" si="119"/>
        <v>6.1445531513872469</v>
      </c>
      <c r="F2260" s="1">
        <f t="shared" si="120"/>
        <v>386.36247362331619</v>
      </c>
      <c r="G2260" s="1">
        <f t="shared" si="120"/>
        <v>466.17129451882425</v>
      </c>
    </row>
    <row r="2261" spans="3:7">
      <c r="C2261">
        <v>223</v>
      </c>
      <c r="D2261">
        <f t="shared" si="118"/>
        <v>5.956688090008873</v>
      </c>
      <c r="E2261">
        <f t="shared" si="119"/>
        <v>6.1445598793532712</v>
      </c>
      <c r="F2261" s="1">
        <f t="shared" si="120"/>
        <v>386.32851784862868</v>
      </c>
      <c r="G2261" s="1">
        <f t="shared" si="120"/>
        <v>466.17443091400605</v>
      </c>
    </row>
    <row r="2262" spans="3:7">
      <c r="C2262">
        <v>223.10000000000002</v>
      </c>
      <c r="D2262">
        <f t="shared" si="118"/>
        <v>5.9566001949182894</v>
      </c>
      <c r="E2262">
        <f t="shared" si="119"/>
        <v>6.1445666043029465</v>
      </c>
      <c r="F2262" s="1">
        <f t="shared" si="120"/>
        <v>386.29456296081315</v>
      </c>
      <c r="G2262" s="1">
        <f t="shared" si="120"/>
        <v>466.17756592413525</v>
      </c>
    </row>
    <row r="2263" spans="3:7">
      <c r="C2263">
        <v>223.20000000000002</v>
      </c>
      <c r="D2263">
        <f t="shared" si="118"/>
        <v>5.9565122944031428</v>
      </c>
      <c r="E2263">
        <f t="shared" si="119"/>
        <v>6.1445733262389766</v>
      </c>
      <c r="F2263" s="1">
        <f t="shared" si="120"/>
        <v>386.26060896203944</v>
      </c>
      <c r="G2263" s="1">
        <f t="shared" si="120"/>
        <v>466.18069955044405</v>
      </c>
    </row>
    <row r="2264" spans="3:7">
      <c r="C2264">
        <v>223.3</v>
      </c>
      <c r="D2264">
        <f t="shared" si="118"/>
        <v>5.956424388468295</v>
      </c>
      <c r="E2264">
        <f t="shared" si="119"/>
        <v>6.1445800451640613</v>
      </c>
      <c r="F2264" s="1">
        <f t="shared" si="120"/>
        <v>386.22665585447544</v>
      </c>
      <c r="G2264" s="1">
        <f t="shared" si="120"/>
        <v>466.18383179416293</v>
      </c>
    </row>
    <row r="2265" spans="3:7">
      <c r="C2265">
        <v>223.4</v>
      </c>
      <c r="D2265">
        <f t="shared" si="118"/>
        <v>5.9563364771185974</v>
      </c>
      <c r="E2265">
        <f t="shared" si="119"/>
        <v>6.1445867610808964</v>
      </c>
      <c r="F2265" s="1">
        <f t="shared" si="120"/>
        <v>386.19270364028444</v>
      </c>
      <c r="G2265" s="1">
        <f t="shared" si="120"/>
        <v>466.18696265652045</v>
      </c>
    </row>
    <row r="2266" spans="3:7">
      <c r="C2266">
        <v>223.5</v>
      </c>
      <c r="D2266">
        <f t="shared" si="118"/>
        <v>5.9562485603588975</v>
      </c>
      <c r="E2266">
        <f t="shared" si="119"/>
        <v>6.1445934739921739</v>
      </c>
      <c r="F2266" s="1">
        <f t="shared" si="120"/>
        <v>386.15875232162745</v>
      </c>
      <c r="G2266" s="1">
        <f t="shared" si="120"/>
        <v>466.19009213874341</v>
      </c>
    </row>
    <row r="2267" spans="3:7">
      <c r="C2267">
        <v>223.60000000000002</v>
      </c>
      <c r="D2267">
        <f t="shared" si="118"/>
        <v>5.9561606381940351</v>
      </c>
      <c r="E2267">
        <f t="shared" si="119"/>
        <v>6.1446001839005842</v>
      </c>
      <c r="F2267" s="1">
        <f t="shared" si="120"/>
        <v>386.12480190066191</v>
      </c>
      <c r="G2267" s="1">
        <f t="shared" si="120"/>
        <v>466.19322024205809</v>
      </c>
    </row>
    <row r="2268" spans="3:7">
      <c r="C2268">
        <v>223.70000000000002</v>
      </c>
      <c r="D2268">
        <f t="shared" si="118"/>
        <v>5.9560727106288445</v>
      </c>
      <c r="E2268">
        <f t="shared" si="119"/>
        <v>6.1446068908088112</v>
      </c>
      <c r="F2268" s="1">
        <f t="shared" si="120"/>
        <v>386.0908523795423</v>
      </c>
      <c r="G2268" s="1">
        <f t="shared" si="120"/>
        <v>466.19634696768759</v>
      </c>
    </row>
    <row r="2269" spans="3:7">
      <c r="C2269">
        <v>223.8</v>
      </c>
      <c r="D2269">
        <f t="shared" si="118"/>
        <v>5.9559847776681512</v>
      </c>
      <c r="E2269">
        <f t="shared" si="119"/>
        <v>6.1446135947195373</v>
      </c>
      <c r="F2269" s="1">
        <f t="shared" si="120"/>
        <v>386.05690376041912</v>
      </c>
      <c r="G2269" s="1">
        <f t="shared" si="120"/>
        <v>466.19947231685455</v>
      </c>
    </row>
    <row r="2270" spans="3:7">
      <c r="C2270">
        <v>223.9</v>
      </c>
      <c r="D2270">
        <f t="shared" si="118"/>
        <v>5.955896839316777</v>
      </c>
      <c r="E2270">
        <f t="shared" si="119"/>
        <v>6.1446202956354403</v>
      </c>
      <c r="F2270" s="1">
        <f t="shared" si="120"/>
        <v>386.02295604544076</v>
      </c>
      <c r="G2270" s="1">
        <f t="shared" si="120"/>
        <v>466.2025962907793</v>
      </c>
    </row>
    <row r="2271" spans="3:7">
      <c r="C2271">
        <v>224</v>
      </c>
      <c r="D2271">
        <f t="shared" si="118"/>
        <v>5.9558088955795361</v>
      </c>
      <c r="E2271">
        <f t="shared" si="119"/>
        <v>6.1446269935591955</v>
      </c>
      <c r="F2271" s="1">
        <f t="shared" si="120"/>
        <v>385.98900923675183</v>
      </c>
      <c r="G2271" s="1">
        <f t="shared" si="120"/>
        <v>466.20571889068117</v>
      </c>
    </row>
    <row r="2272" spans="3:7">
      <c r="C2272">
        <v>224.10000000000002</v>
      </c>
      <c r="D2272">
        <f t="shared" ref="D2272:D2335" si="121">($I$5*LN(C2272)+$I$6*C2272)+6.03369445217945</f>
        <v>5.955720946461236</v>
      </c>
      <c r="E2272">
        <f t="shared" ref="E2272:E2335" si="122">($J$5*LN(C2272)+$J$6*C2272)+6.06345230278137</f>
        <v>6.1446336884934727</v>
      </c>
      <c r="F2272" s="1">
        <f t="shared" ref="F2272:G2335" si="123">EXP(D2272)</f>
        <v>385.95506333649377</v>
      </c>
      <c r="G2272" s="1">
        <f t="shared" si="123"/>
        <v>466.20884011777702</v>
      </c>
    </row>
    <row r="2273" spans="3:7">
      <c r="C2273">
        <v>224.20000000000002</v>
      </c>
      <c r="D2273">
        <f t="shared" si="121"/>
        <v>5.9556329919666773</v>
      </c>
      <c r="E2273">
        <f t="shared" si="122"/>
        <v>6.1446403804409409</v>
      </c>
      <c r="F2273" s="1">
        <f t="shared" si="123"/>
        <v>385.92111834680475</v>
      </c>
      <c r="G2273" s="1">
        <f t="shared" si="123"/>
        <v>466.21195997328323</v>
      </c>
    </row>
    <row r="2274" spans="3:7">
      <c r="C2274">
        <v>224.3</v>
      </c>
      <c r="D2274">
        <f t="shared" si="121"/>
        <v>5.9555450321006562</v>
      </c>
      <c r="E2274">
        <f t="shared" si="122"/>
        <v>6.1446470694042619</v>
      </c>
      <c r="F2274" s="1">
        <f t="shared" si="123"/>
        <v>385.88717426982038</v>
      </c>
      <c r="G2274" s="1">
        <f t="shared" si="123"/>
        <v>466.21507845841296</v>
      </c>
    </row>
    <row r="2275" spans="3:7">
      <c r="C2275">
        <v>224.4</v>
      </c>
      <c r="D2275">
        <f t="shared" si="121"/>
        <v>5.9554570668679609</v>
      </c>
      <c r="E2275">
        <f t="shared" si="122"/>
        <v>6.1446537553860976</v>
      </c>
      <c r="F2275" s="1">
        <f t="shared" si="123"/>
        <v>385.85323110767257</v>
      </c>
      <c r="G2275" s="1">
        <f t="shared" si="123"/>
        <v>466.21819557437959</v>
      </c>
    </row>
    <row r="2276" spans="3:7">
      <c r="C2276">
        <v>224.5</v>
      </c>
      <c r="D2276">
        <f t="shared" si="121"/>
        <v>5.9553690962733725</v>
      </c>
      <c r="E2276">
        <f t="shared" si="122"/>
        <v>6.1446604383891046</v>
      </c>
      <c r="F2276" s="1">
        <f t="shared" si="123"/>
        <v>385.81928886248983</v>
      </c>
      <c r="G2276" s="1">
        <f t="shared" si="123"/>
        <v>466.22131132239377</v>
      </c>
    </row>
    <row r="2277" spans="3:7">
      <c r="C2277">
        <v>224.60000000000002</v>
      </c>
      <c r="D2277">
        <f t="shared" si="121"/>
        <v>5.9552811203216676</v>
      </c>
      <c r="E2277">
        <f t="shared" si="122"/>
        <v>6.1446671184159349</v>
      </c>
      <c r="F2277" s="1">
        <f t="shared" si="123"/>
        <v>385.78534753639815</v>
      </c>
      <c r="G2277" s="1">
        <f t="shared" si="123"/>
        <v>466.22442570366434</v>
      </c>
    </row>
    <row r="2278" spans="3:7">
      <c r="C2278">
        <v>224.70000000000002</v>
      </c>
      <c r="D2278">
        <f t="shared" si="121"/>
        <v>5.9551931390176147</v>
      </c>
      <c r="E2278">
        <f t="shared" si="122"/>
        <v>6.144673795469239</v>
      </c>
      <c r="F2278" s="1">
        <f t="shared" si="123"/>
        <v>385.75140713151984</v>
      </c>
      <c r="G2278" s="1">
        <f t="shared" si="123"/>
        <v>466.22753871939932</v>
      </c>
    </row>
    <row r="2279" spans="3:7">
      <c r="C2279">
        <v>224.8</v>
      </c>
      <c r="D2279">
        <f t="shared" si="121"/>
        <v>5.9551051523659773</v>
      </c>
      <c r="E2279">
        <f t="shared" si="122"/>
        <v>6.1446804695516626</v>
      </c>
      <c r="F2279" s="1">
        <f t="shared" si="123"/>
        <v>385.71746764997448</v>
      </c>
      <c r="G2279" s="1">
        <f t="shared" si="123"/>
        <v>466.2306503708046</v>
      </c>
    </row>
    <row r="2280" spans="3:7">
      <c r="C2280">
        <v>224.9</v>
      </c>
      <c r="D2280">
        <f t="shared" si="121"/>
        <v>5.9550171603715123</v>
      </c>
      <c r="E2280">
        <f t="shared" si="122"/>
        <v>6.144687140665849</v>
      </c>
      <c r="F2280" s="1">
        <f t="shared" si="123"/>
        <v>385.68352909387846</v>
      </c>
      <c r="G2280" s="1">
        <f t="shared" si="123"/>
        <v>466.23376065908491</v>
      </c>
    </row>
    <row r="2281" spans="3:7">
      <c r="C2281">
        <v>225</v>
      </c>
      <c r="D2281">
        <f t="shared" si="121"/>
        <v>5.9549291630389689</v>
      </c>
      <c r="E2281">
        <f t="shared" si="122"/>
        <v>6.1446938088144361</v>
      </c>
      <c r="F2281" s="1">
        <f t="shared" si="123"/>
        <v>385.6495914653446</v>
      </c>
      <c r="G2281" s="1">
        <f t="shared" si="123"/>
        <v>466.23686958544272</v>
      </c>
    </row>
    <row r="2282" spans="3:7">
      <c r="C2282">
        <v>225.10000000000002</v>
      </c>
      <c r="D2282">
        <f t="shared" si="121"/>
        <v>5.9548411603730926</v>
      </c>
      <c r="E2282">
        <f t="shared" si="122"/>
        <v>6.1447004740000599</v>
      </c>
      <c r="F2282" s="1">
        <f t="shared" si="123"/>
        <v>385.61565476648343</v>
      </c>
      <c r="G2282" s="1">
        <f t="shared" si="123"/>
        <v>466.23997715107942</v>
      </c>
    </row>
    <row r="2283" spans="3:7">
      <c r="C2283">
        <v>225.20000000000002</v>
      </c>
      <c r="D2283">
        <f t="shared" si="121"/>
        <v>5.9547531523786192</v>
      </c>
      <c r="E2283">
        <f t="shared" si="122"/>
        <v>6.1447071362253523</v>
      </c>
      <c r="F2283" s="1">
        <f t="shared" si="123"/>
        <v>385.58171899940118</v>
      </c>
      <c r="G2283" s="1">
        <f t="shared" si="123"/>
        <v>466.24308335719462</v>
      </c>
    </row>
    <row r="2284" spans="3:7">
      <c r="C2284">
        <v>225.3</v>
      </c>
      <c r="D2284">
        <f t="shared" si="121"/>
        <v>5.9546651390602809</v>
      </c>
      <c r="E2284">
        <f t="shared" si="122"/>
        <v>6.1447137954929429</v>
      </c>
      <c r="F2284" s="1">
        <f t="shared" si="123"/>
        <v>385.54778416620201</v>
      </c>
      <c r="G2284" s="1">
        <f t="shared" si="123"/>
        <v>466.24618820498699</v>
      </c>
    </row>
    <row r="2285" spans="3:7">
      <c r="C2285">
        <v>225.4</v>
      </c>
      <c r="D2285">
        <f t="shared" si="121"/>
        <v>5.9545771204228028</v>
      </c>
      <c r="E2285">
        <f t="shared" si="122"/>
        <v>6.1447204518054548</v>
      </c>
      <c r="F2285" s="1">
        <f t="shared" si="123"/>
        <v>385.51385026898663</v>
      </c>
      <c r="G2285" s="1">
        <f t="shared" si="123"/>
        <v>466.249291695652</v>
      </c>
    </row>
    <row r="2286" spans="3:7">
      <c r="C2286">
        <v>225.5</v>
      </c>
      <c r="D2286">
        <f t="shared" si="121"/>
        <v>5.9544890964709039</v>
      </c>
      <c r="E2286">
        <f t="shared" si="122"/>
        <v>6.1447271051655106</v>
      </c>
      <c r="F2286" s="1">
        <f t="shared" si="123"/>
        <v>385.47991730985262</v>
      </c>
      <c r="G2286" s="1">
        <f t="shared" si="123"/>
        <v>466.25239383038519</v>
      </c>
    </row>
    <row r="2287" spans="3:7">
      <c r="C2287">
        <v>225.60000000000002</v>
      </c>
      <c r="D2287">
        <f t="shared" si="121"/>
        <v>5.9544010672092957</v>
      </c>
      <c r="E2287">
        <f t="shared" si="122"/>
        <v>6.1447337555757278</v>
      </c>
      <c r="F2287" s="1">
        <f t="shared" si="123"/>
        <v>385.44598529089427</v>
      </c>
      <c r="G2287" s="1">
        <f t="shared" si="123"/>
        <v>466.25549461037963</v>
      </c>
    </row>
    <row r="2288" spans="3:7">
      <c r="C2288">
        <v>225.70000000000002</v>
      </c>
      <c r="D2288">
        <f t="shared" si="121"/>
        <v>5.9543130326426841</v>
      </c>
      <c r="E2288">
        <f t="shared" si="122"/>
        <v>6.144740403038722</v>
      </c>
      <c r="F2288" s="1">
        <f t="shared" si="123"/>
        <v>385.41205421420273</v>
      </c>
      <c r="G2288" s="1">
        <f t="shared" si="123"/>
        <v>466.25859403682762</v>
      </c>
    </row>
    <row r="2289" spans="3:7">
      <c r="C2289">
        <v>225.8</v>
      </c>
      <c r="D2289">
        <f t="shared" si="121"/>
        <v>5.95422499277577</v>
      </c>
      <c r="E2289">
        <f t="shared" si="122"/>
        <v>6.1447470475571029</v>
      </c>
      <c r="F2289" s="1">
        <f t="shared" si="123"/>
        <v>385.3781240818667</v>
      </c>
      <c r="G2289" s="1">
        <f t="shared" si="123"/>
        <v>466.26169211091849</v>
      </c>
    </row>
    <row r="2290" spans="3:7">
      <c r="C2290">
        <v>225.9</v>
      </c>
      <c r="D2290">
        <f t="shared" si="121"/>
        <v>5.9541369476132466</v>
      </c>
      <c r="E2290">
        <f t="shared" si="122"/>
        <v>6.1447536891334789</v>
      </c>
      <c r="F2290" s="1">
        <f t="shared" si="123"/>
        <v>385.34419489597121</v>
      </c>
      <c r="G2290" s="1">
        <f t="shared" si="123"/>
        <v>466.26478883384141</v>
      </c>
    </row>
    <row r="2291" spans="3:7">
      <c r="C2291">
        <v>226</v>
      </c>
      <c r="D2291">
        <f t="shared" si="121"/>
        <v>5.9540488971598018</v>
      </c>
      <c r="E2291">
        <f t="shared" si="122"/>
        <v>6.1447603277704541</v>
      </c>
      <c r="F2291" s="1">
        <f t="shared" si="123"/>
        <v>385.31026665859855</v>
      </c>
      <c r="G2291" s="1">
        <f t="shared" si="123"/>
        <v>466.26788420678332</v>
      </c>
    </row>
    <row r="2292" spans="3:7">
      <c r="C2292">
        <v>226.10000000000002</v>
      </c>
      <c r="D2292">
        <f t="shared" si="121"/>
        <v>5.9539608414201162</v>
      </c>
      <c r="E2292">
        <f t="shared" si="122"/>
        <v>6.1447669634706283</v>
      </c>
      <c r="F2292" s="1">
        <f t="shared" si="123"/>
        <v>385.27633937182759</v>
      </c>
      <c r="G2292" s="1">
        <f t="shared" si="123"/>
        <v>466.2709782309293</v>
      </c>
    </row>
    <row r="2293" spans="3:7">
      <c r="C2293">
        <v>226.20000000000002</v>
      </c>
      <c r="D2293">
        <f t="shared" si="121"/>
        <v>5.9538727803988643</v>
      </c>
      <c r="E2293">
        <f t="shared" si="122"/>
        <v>6.1447735962365995</v>
      </c>
      <c r="F2293" s="1">
        <f t="shared" si="123"/>
        <v>385.24241303773402</v>
      </c>
      <c r="G2293" s="1">
        <f t="shared" si="123"/>
        <v>466.27407090746351</v>
      </c>
    </row>
    <row r="2294" spans="3:7">
      <c r="C2294">
        <v>226.3</v>
      </c>
      <c r="D2294">
        <f t="shared" si="121"/>
        <v>5.9537847141007161</v>
      </c>
      <c r="E2294">
        <f t="shared" si="122"/>
        <v>6.1447802260709619</v>
      </c>
      <c r="F2294" s="1">
        <f t="shared" si="123"/>
        <v>385.20848765839133</v>
      </c>
      <c r="G2294" s="1">
        <f t="shared" si="123"/>
        <v>466.27716223756858</v>
      </c>
    </row>
    <row r="2295" spans="3:7">
      <c r="C2295">
        <v>226.4</v>
      </c>
      <c r="D2295">
        <f t="shared" si="121"/>
        <v>5.9536966425303337</v>
      </c>
      <c r="E2295">
        <f t="shared" si="122"/>
        <v>6.1447868529763054</v>
      </c>
      <c r="F2295" s="1">
        <f t="shared" si="123"/>
        <v>385.17456323586913</v>
      </c>
      <c r="G2295" s="1">
        <f t="shared" si="123"/>
        <v>466.28025222242513</v>
      </c>
    </row>
    <row r="2296" spans="3:7">
      <c r="C2296">
        <v>226.5</v>
      </c>
      <c r="D2296">
        <f t="shared" si="121"/>
        <v>5.9536085656923738</v>
      </c>
      <c r="E2296">
        <f t="shared" si="122"/>
        <v>6.1447934769552157</v>
      </c>
      <c r="F2296" s="1">
        <f t="shared" si="123"/>
        <v>385.14063977223441</v>
      </c>
      <c r="G2296" s="1">
        <f t="shared" si="123"/>
        <v>466.28334086321166</v>
      </c>
    </row>
    <row r="2297" spans="3:7">
      <c r="C2297">
        <v>226.60000000000002</v>
      </c>
      <c r="D2297">
        <f t="shared" si="121"/>
        <v>5.9535204835914852</v>
      </c>
      <c r="E2297">
        <f t="shared" si="122"/>
        <v>6.1448000980102782</v>
      </c>
      <c r="F2297" s="1">
        <f t="shared" si="123"/>
        <v>385.10671726955024</v>
      </c>
      <c r="G2297" s="1">
        <f t="shared" si="123"/>
        <v>466.28642816110681</v>
      </c>
    </row>
    <row r="2298" spans="3:7">
      <c r="C2298">
        <v>226.70000000000002</v>
      </c>
      <c r="D2298">
        <f t="shared" si="121"/>
        <v>5.9534323962323139</v>
      </c>
      <c r="E2298">
        <f t="shared" si="122"/>
        <v>6.144806716144072</v>
      </c>
      <c r="F2298" s="1">
        <f t="shared" si="123"/>
        <v>385.07279572987824</v>
      </c>
      <c r="G2298" s="1">
        <f t="shared" si="123"/>
        <v>466.28951411728627</v>
      </c>
    </row>
    <row r="2299" spans="3:7">
      <c r="C2299">
        <v>226.8</v>
      </c>
      <c r="D2299">
        <f t="shared" si="121"/>
        <v>5.9533443036194971</v>
      </c>
      <c r="E2299">
        <f t="shared" si="122"/>
        <v>6.144813331359174</v>
      </c>
      <c r="F2299" s="1">
        <f t="shared" si="123"/>
        <v>385.03887515527566</v>
      </c>
      <c r="G2299" s="1">
        <f t="shared" si="123"/>
        <v>466.2925987329246</v>
      </c>
    </row>
    <row r="2300" spans="3:7">
      <c r="C2300">
        <v>226.9</v>
      </c>
      <c r="D2300">
        <f t="shared" si="121"/>
        <v>5.9532562057576666</v>
      </c>
      <c r="E2300">
        <f t="shared" si="122"/>
        <v>6.1448199436581561</v>
      </c>
      <c r="F2300" s="1">
        <f t="shared" si="123"/>
        <v>385.00495554779724</v>
      </c>
      <c r="G2300" s="1">
        <f t="shared" si="123"/>
        <v>466.29568200919431</v>
      </c>
    </row>
    <row r="2301" spans="3:7">
      <c r="C2301">
        <v>227</v>
      </c>
      <c r="D2301">
        <f t="shared" si="121"/>
        <v>5.953168102651448</v>
      </c>
      <c r="E2301">
        <f t="shared" si="122"/>
        <v>6.1448265530435906</v>
      </c>
      <c r="F2301" s="1">
        <f t="shared" si="123"/>
        <v>384.97103690949456</v>
      </c>
      <c r="G2301" s="1">
        <f t="shared" si="123"/>
        <v>466.29876394726801</v>
      </c>
    </row>
    <row r="2302" spans="3:7">
      <c r="C2302">
        <v>227.10000000000002</v>
      </c>
      <c r="D2302">
        <f t="shared" si="121"/>
        <v>5.9530799943054609</v>
      </c>
      <c r="E2302">
        <f t="shared" si="122"/>
        <v>6.1448331595180425</v>
      </c>
      <c r="F2302" s="1">
        <f t="shared" si="123"/>
        <v>384.9371192424162</v>
      </c>
      <c r="G2302" s="1">
        <f t="shared" si="123"/>
        <v>466.30184454831499</v>
      </c>
    </row>
    <row r="2303" spans="3:7">
      <c r="C2303">
        <v>227.20000000000002</v>
      </c>
      <c r="D2303">
        <f t="shared" si="121"/>
        <v>5.9529918807243192</v>
      </c>
      <c r="E2303">
        <f t="shared" si="122"/>
        <v>6.1448397630840743</v>
      </c>
      <c r="F2303" s="1">
        <f t="shared" si="123"/>
        <v>384.90320254860802</v>
      </c>
      <c r="G2303" s="1">
        <f t="shared" si="123"/>
        <v>466.30492381350325</v>
      </c>
    </row>
    <row r="2304" spans="3:7">
      <c r="C2304">
        <v>227.3</v>
      </c>
      <c r="D2304">
        <f t="shared" si="121"/>
        <v>5.952903761912629</v>
      </c>
      <c r="E2304">
        <f t="shared" si="122"/>
        <v>6.1448463637442474</v>
      </c>
      <c r="F2304" s="1">
        <f t="shared" si="123"/>
        <v>384.86928683011206</v>
      </c>
      <c r="G2304" s="1">
        <f t="shared" si="123"/>
        <v>466.30800174400053</v>
      </c>
    </row>
    <row r="2305" spans="3:7">
      <c r="C2305">
        <v>227.4</v>
      </c>
      <c r="D2305">
        <f t="shared" si="121"/>
        <v>5.9528156378749939</v>
      </c>
      <c r="E2305">
        <f t="shared" si="122"/>
        <v>6.1448529615011163</v>
      </c>
      <c r="F2305" s="1">
        <f t="shared" si="123"/>
        <v>384.83537208896877</v>
      </c>
      <c r="G2305" s="1">
        <f t="shared" si="123"/>
        <v>466.31107834097133</v>
      </c>
    </row>
    <row r="2306" spans="3:7">
      <c r="C2306">
        <v>227.5</v>
      </c>
      <c r="D2306">
        <f t="shared" si="121"/>
        <v>5.9527275086160074</v>
      </c>
      <c r="E2306">
        <f t="shared" si="122"/>
        <v>6.1448595563572344</v>
      </c>
      <c r="F2306" s="1">
        <f t="shared" si="123"/>
        <v>384.80145832721405</v>
      </c>
      <c r="G2306" s="1">
        <f t="shared" si="123"/>
        <v>466.31415360557975</v>
      </c>
    </row>
    <row r="2307" spans="3:7">
      <c r="C2307">
        <v>227.60000000000002</v>
      </c>
      <c r="D2307">
        <f t="shared" si="121"/>
        <v>5.9526393741402588</v>
      </c>
      <c r="E2307">
        <f t="shared" si="122"/>
        <v>6.1448661483151525</v>
      </c>
      <c r="F2307" s="1">
        <f t="shared" si="123"/>
        <v>384.76754554688159</v>
      </c>
      <c r="G2307" s="1">
        <f t="shared" si="123"/>
        <v>466.31722753898856</v>
      </c>
    </row>
    <row r="2308" spans="3:7">
      <c r="C2308">
        <v>227.70000000000002</v>
      </c>
      <c r="D2308">
        <f t="shared" si="121"/>
        <v>5.9525512344523319</v>
      </c>
      <c r="E2308">
        <f t="shared" si="122"/>
        <v>6.1448727373774146</v>
      </c>
      <c r="F2308" s="1">
        <f t="shared" si="123"/>
        <v>384.73363375000224</v>
      </c>
      <c r="G2308" s="1">
        <f t="shared" si="123"/>
        <v>466.32030014235744</v>
      </c>
    </row>
    <row r="2309" spans="3:7">
      <c r="C2309">
        <v>227.8</v>
      </c>
      <c r="D2309">
        <f t="shared" si="121"/>
        <v>5.9524630895568036</v>
      </c>
      <c r="E2309">
        <f t="shared" si="122"/>
        <v>6.144879323546566</v>
      </c>
      <c r="F2309" s="1">
        <f t="shared" si="123"/>
        <v>384.69972293860354</v>
      </c>
      <c r="G2309" s="1">
        <f t="shared" si="123"/>
        <v>466.3233714168469</v>
      </c>
    </row>
    <row r="2310" spans="3:7">
      <c r="C2310">
        <v>227.9</v>
      </c>
      <c r="D2310">
        <f t="shared" si="121"/>
        <v>5.9523749394582444</v>
      </c>
      <c r="E2310">
        <f t="shared" si="122"/>
        <v>6.1448859068251442</v>
      </c>
      <c r="F2310" s="1">
        <f t="shared" si="123"/>
        <v>384.66581311470992</v>
      </c>
      <c r="G2310" s="1">
        <f t="shared" si="123"/>
        <v>466.32644136361364</v>
      </c>
    </row>
    <row r="2311" spans="3:7">
      <c r="C2311">
        <v>228</v>
      </c>
      <c r="D2311">
        <f t="shared" si="121"/>
        <v>5.9522867841612195</v>
      </c>
      <c r="E2311">
        <f t="shared" si="122"/>
        <v>6.144892487215686</v>
      </c>
      <c r="F2311" s="1">
        <f t="shared" si="123"/>
        <v>384.63190428034312</v>
      </c>
      <c r="G2311" s="1">
        <f t="shared" si="123"/>
        <v>466.32950998381409</v>
      </c>
    </row>
    <row r="2312" spans="3:7">
      <c r="C2312">
        <v>228.10000000000002</v>
      </c>
      <c r="D2312">
        <f t="shared" si="121"/>
        <v>5.9521986236702888</v>
      </c>
      <c r="E2312">
        <f t="shared" si="122"/>
        <v>6.1448990647207244</v>
      </c>
      <c r="F2312" s="1">
        <f t="shared" si="123"/>
        <v>384.59799643752217</v>
      </c>
      <c r="G2312" s="1">
        <f t="shared" si="123"/>
        <v>466.33257727860314</v>
      </c>
    </row>
    <row r="2313" spans="3:7">
      <c r="C2313">
        <v>228.20000000000002</v>
      </c>
      <c r="D2313">
        <f t="shared" si="121"/>
        <v>5.9521104579900053</v>
      </c>
      <c r="E2313">
        <f t="shared" si="122"/>
        <v>6.144905639342789</v>
      </c>
      <c r="F2313" s="1">
        <f t="shared" si="123"/>
        <v>384.56408958826273</v>
      </c>
      <c r="G2313" s="1">
        <f t="shared" si="123"/>
        <v>466.33564324913391</v>
      </c>
    </row>
    <row r="2314" spans="3:7">
      <c r="C2314">
        <v>228.3</v>
      </c>
      <c r="D2314">
        <f t="shared" si="121"/>
        <v>5.9520222871249153</v>
      </c>
      <c r="E2314">
        <f t="shared" si="122"/>
        <v>6.1449122110844057</v>
      </c>
      <c r="F2314" s="1">
        <f t="shared" si="123"/>
        <v>384.53018373457741</v>
      </c>
      <c r="G2314" s="1">
        <f t="shared" si="123"/>
        <v>466.33870789655805</v>
      </c>
    </row>
    <row r="2315" spans="3:7">
      <c r="C2315">
        <v>228.4</v>
      </c>
      <c r="D2315">
        <f t="shared" si="121"/>
        <v>5.9519341110795603</v>
      </c>
      <c r="E2315">
        <f t="shared" si="122"/>
        <v>6.1449187799480978</v>
      </c>
      <c r="F2315" s="1">
        <f t="shared" si="123"/>
        <v>384.49627887847606</v>
      </c>
      <c r="G2315" s="1">
        <f t="shared" si="123"/>
        <v>466.34177122202584</v>
      </c>
    </row>
    <row r="2316" spans="3:7">
      <c r="C2316">
        <v>228.5</v>
      </c>
      <c r="D2316">
        <f t="shared" si="121"/>
        <v>5.9518459298584752</v>
      </c>
      <c r="E2316">
        <f t="shared" si="122"/>
        <v>6.1449253459363833</v>
      </c>
      <c r="F2316" s="1">
        <f t="shared" si="123"/>
        <v>384.46237502196561</v>
      </c>
      <c r="G2316" s="1">
        <f t="shared" si="123"/>
        <v>466.34483322668524</v>
      </c>
    </row>
    <row r="2317" spans="3:7">
      <c r="C2317">
        <v>228.60000000000002</v>
      </c>
      <c r="D2317">
        <f t="shared" si="121"/>
        <v>5.9517577434661888</v>
      </c>
      <c r="E2317">
        <f t="shared" si="122"/>
        <v>6.1449319090517802</v>
      </c>
      <c r="F2317" s="1">
        <f t="shared" si="123"/>
        <v>384.42847216704979</v>
      </c>
      <c r="G2317" s="1">
        <f t="shared" si="123"/>
        <v>466.34789391168431</v>
      </c>
    </row>
    <row r="2318" spans="3:7">
      <c r="C2318">
        <v>228.70000000000002</v>
      </c>
      <c r="D2318">
        <f t="shared" si="121"/>
        <v>5.9516695519072256</v>
      </c>
      <c r="E2318">
        <f t="shared" si="122"/>
        <v>6.1449384692968003</v>
      </c>
      <c r="F2318" s="1">
        <f t="shared" si="123"/>
        <v>384.39457031573005</v>
      </c>
      <c r="G2318" s="1">
        <f t="shared" si="123"/>
        <v>466.35095327816805</v>
      </c>
    </row>
    <row r="2319" spans="3:7">
      <c r="C2319">
        <v>228.8</v>
      </c>
      <c r="D2319">
        <f t="shared" si="121"/>
        <v>5.9515813551861028</v>
      </c>
      <c r="E2319">
        <f t="shared" si="122"/>
        <v>6.1449450266739545</v>
      </c>
      <c r="F2319" s="1">
        <f t="shared" si="123"/>
        <v>384.36066947000444</v>
      </c>
      <c r="G2319" s="1">
        <f t="shared" si="123"/>
        <v>466.35401132728128</v>
      </c>
    </row>
    <row r="2320" spans="3:7">
      <c r="C2320">
        <v>228.9</v>
      </c>
      <c r="D2320">
        <f t="shared" si="121"/>
        <v>5.9514931533073296</v>
      </c>
      <c r="E2320">
        <f t="shared" si="122"/>
        <v>6.1449515811857474</v>
      </c>
      <c r="F2320" s="1">
        <f t="shared" si="123"/>
        <v>384.32676963186742</v>
      </c>
      <c r="G2320" s="1">
        <f t="shared" si="123"/>
        <v>466.35706806016583</v>
      </c>
    </row>
    <row r="2321" spans="3:7">
      <c r="C2321">
        <v>229</v>
      </c>
      <c r="D2321">
        <f t="shared" si="121"/>
        <v>5.9514049462754146</v>
      </c>
      <c r="E2321">
        <f t="shared" si="122"/>
        <v>6.1449581328346836</v>
      </c>
      <c r="F2321" s="1">
        <f t="shared" si="123"/>
        <v>384.29287080331221</v>
      </c>
      <c r="G2321" s="1">
        <f t="shared" si="123"/>
        <v>466.36012347796373</v>
      </c>
    </row>
    <row r="2322" spans="3:7">
      <c r="C2322">
        <v>229.10000000000002</v>
      </c>
      <c r="D2322">
        <f t="shared" si="121"/>
        <v>5.9513167340948554</v>
      </c>
      <c r="E2322">
        <f t="shared" si="122"/>
        <v>6.1449646816232617</v>
      </c>
      <c r="F2322" s="1">
        <f t="shared" si="123"/>
        <v>384.25897298632742</v>
      </c>
      <c r="G2322" s="1">
        <f t="shared" si="123"/>
        <v>466.36317758181394</v>
      </c>
    </row>
    <row r="2323" spans="3:7">
      <c r="C2323">
        <v>229.20000000000002</v>
      </c>
      <c r="D2323">
        <f t="shared" si="121"/>
        <v>5.9512285167701462</v>
      </c>
      <c r="E2323">
        <f t="shared" si="122"/>
        <v>6.1449712275539783</v>
      </c>
      <c r="F2323" s="1">
        <f t="shared" si="123"/>
        <v>384.22507618289973</v>
      </c>
      <c r="G2323" s="1">
        <f t="shared" si="123"/>
        <v>466.36623037285483</v>
      </c>
    </row>
    <row r="2324" spans="3:7">
      <c r="C2324">
        <v>229.3</v>
      </c>
      <c r="D2324">
        <f t="shared" si="121"/>
        <v>5.9511402943057741</v>
      </c>
      <c r="E2324">
        <f t="shared" si="122"/>
        <v>6.1449777706293274</v>
      </c>
      <c r="F2324" s="1">
        <f t="shared" si="123"/>
        <v>384.19118039501222</v>
      </c>
      <c r="G2324" s="1">
        <f t="shared" si="123"/>
        <v>466.36928185222348</v>
      </c>
    </row>
    <row r="2325" spans="3:7">
      <c r="C2325">
        <v>229.4</v>
      </c>
      <c r="D2325">
        <f t="shared" si="121"/>
        <v>5.9510520667062226</v>
      </c>
      <c r="E2325">
        <f t="shared" si="122"/>
        <v>6.1449843108517985</v>
      </c>
      <c r="F2325" s="1">
        <f t="shared" si="123"/>
        <v>384.15728562464625</v>
      </c>
      <c r="G2325" s="1">
        <f t="shared" si="123"/>
        <v>466.37233202105489</v>
      </c>
    </row>
    <row r="2326" spans="3:7">
      <c r="C2326">
        <v>229.5</v>
      </c>
      <c r="D2326">
        <f t="shared" si="121"/>
        <v>5.9509638339759663</v>
      </c>
      <c r="E2326">
        <f t="shared" si="122"/>
        <v>6.1449908482238786</v>
      </c>
      <c r="F2326" s="1">
        <f t="shared" si="123"/>
        <v>384.12339187377881</v>
      </c>
      <c r="G2326" s="1">
        <f t="shared" si="123"/>
        <v>466.37538088048291</v>
      </c>
    </row>
    <row r="2327" spans="3:7">
      <c r="C2327">
        <v>229.60000000000002</v>
      </c>
      <c r="D2327">
        <f t="shared" si="121"/>
        <v>5.9508755961194764</v>
      </c>
      <c r="E2327">
        <f t="shared" si="122"/>
        <v>6.1449973827480511</v>
      </c>
      <c r="F2327" s="1">
        <f t="shared" si="123"/>
        <v>384.08949914438512</v>
      </c>
      <c r="G2327" s="1">
        <f t="shared" si="123"/>
        <v>466.37842843163986</v>
      </c>
    </row>
    <row r="2328" spans="3:7">
      <c r="C2328">
        <v>229.70000000000002</v>
      </c>
      <c r="D2328">
        <f t="shared" si="121"/>
        <v>5.9507873531412168</v>
      </c>
      <c r="E2328">
        <f t="shared" si="122"/>
        <v>6.1450039144267956</v>
      </c>
      <c r="F2328" s="1">
        <f t="shared" si="123"/>
        <v>384.05560743843688</v>
      </c>
      <c r="G2328" s="1">
        <f t="shared" si="123"/>
        <v>466.38147467565631</v>
      </c>
    </row>
    <row r="2329" spans="3:7">
      <c r="C2329">
        <v>229.8</v>
      </c>
      <c r="D2329">
        <f t="shared" si="121"/>
        <v>5.9506991050456453</v>
      </c>
      <c r="E2329">
        <f t="shared" si="122"/>
        <v>6.1450104432625894</v>
      </c>
      <c r="F2329" s="1">
        <f t="shared" si="123"/>
        <v>384.02171675790288</v>
      </c>
      <c r="G2329" s="1">
        <f t="shared" si="123"/>
        <v>466.38451961366161</v>
      </c>
    </row>
    <row r="2330" spans="3:7">
      <c r="C2330">
        <v>229.9</v>
      </c>
      <c r="D2330">
        <f t="shared" si="121"/>
        <v>5.9506108518372169</v>
      </c>
      <c r="E2330">
        <f t="shared" si="122"/>
        <v>6.1450169692579069</v>
      </c>
      <c r="F2330" s="1">
        <f t="shared" si="123"/>
        <v>383.98782710475018</v>
      </c>
      <c r="G2330" s="1">
        <f t="shared" si="123"/>
        <v>466.38756324678411</v>
      </c>
    </row>
    <row r="2331" spans="3:7">
      <c r="C2331">
        <v>230</v>
      </c>
      <c r="D2331">
        <f t="shared" si="121"/>
        <v>5.9505225935203763</v>
      </c>
      <c r="E2331">
        <f t="shared" si="122"/>
        <v>6.1450234924152172</v>
      </c>
      <c r="F2331" s="1">
        <f t="shared" si="123"/>
        <v>383.95393848094102</v>
      </c>
      <c r="G2331" s="1">
        <f t="shared" si="123"/>
        <v>466.39060557614954</v>
      </c>
    </row>
    <row r="2332" spans="3:7">
      <c r="C2332">
        <v>230.10000000000002</v>
      </c>
      <c r="D2332">
        <f t="shared" si="121"/>
        <v>5.9504343300995659</v>
      </c>
      <c r="E2332">
        <f t="shared" si="122"/>
        <v>6.1450300127369895</v>
      </c>
      <c r="F2332" s="1">
        <f t="shared" si="123"/>
        <v>383.92005088843655</v>
      </c>
      <c r="G2332" s="1">
        <f t="shared" si="123"/>
        <v>466.39364660288368</v>
      </c>
    </row>
    <row r="2333" spans="3:7">
      <c r="C2333">
        <v>230.20000000000002</v>
      </c>
      <c r="D2333">
        <f t="shared" si="121"/>
        <v>5.9503460615792205</v>
      </c>
      <c r="E2333">
        <f t="shared" si="122"/>
        <v>6.1450365302256866</v>
      </c>
      <c r="F2333" s="1">
        <f t="shared" si="123"/>
        <v>383.88616432919389</v>
      </c>
      <c r="G2333" s="1">
        <f t="shared" si="123"/>
        <v>466.39668632810952</v>
      </c>
    </row>
    <row r="2334" spans="3:7">
      <c r="C2334">
        <v>230.3</v>
      </c>
      <c r="D2334">
        <f t="shared" si="121"/>
        <v>5.9502577879637695</v>
      </c>
      <c r="E2334">
        <f t="shared" si="122"/>
        <v>6.145043044883769</v>
      </c>
      <c r="F2334" s="1">
        <f t="shared" si="123"/>
        <v>383.85227880516777</v>
      </c>
      <c r="G2334" s="1">
        <f t="shared" si="123"/>
        <v>466.39972475294883</v>
      </c>
    </row>
    <row r="2335" spans="3:7">
      <c r="C2335">
        <v>230.4</v>
      </c>
      <c r="D2335">
        <f t="shared" si="121"/>
        <v>5.9501695092576368</v>
      </c>
      <c r="E2335">
        <f t="shared" si="122"/>
        <v>6.1450495567136958</v>
      </c>
      <c r="F2335" s="1">
        <f t="shared" si="123"/>
        <v>383.81839431831014</v>
      </c>
      <c r="G2335" s="1">
        <f t="shared" si="123"/>
        <v>466.40276187852299</v>
      </c>
    </row>
    <row r="2336" spans="3:7">
      <c r="C2336">
        <v>230.5</v>
      </c>
      <c r="D2336">
        <f t="shared" ref="D2336:D2399" si="124">($I$5*LN(C2336)+$I$6*C2336)+6.03369445217945</f>
        <v>5.9500812254652411</v>
      </c>
      <c r="E2336">
        <f t="shared" ref="E2336:E2399" si="125">($J$5*LN(C2336)+$J$6*C2336)+6.06345230278137</f>
        <v>6.1450560657179203</v>
      </c>
      <c r="F2336" s="1">
        <f t="shared" ref="F2336:G2399" si="126">EXP(D2336)</f>
        <v>383.7845108705701</v>
      </c>
      <c r="G2336" s="1">
        <f t="shared" si="126"/>
        <v>466.40579770595048</v>
      </c>
    </row>
    <row r="2337" spans="3:7">
      <c r="C2337">
        <v>230.60000000000002</v>
      </c>
      <c r="D2337">
        <f t="shared" si="124"/>
        <v>5.949992936590994</v>
      </c>
      <c r="E2337">
        <f t="shared" si="125"/>
        <v>6.1450625718988938</v>
      </c>
      <c r="F2337" s="1">
        <f t="shared" si="126"/>
        <v>383.75062846389369</v>
      </c>
      <c r="G2337" s="1">
        <f t="shared" si="126"/>
        <v>466.40883223634904</v>
      </c>
    </row>
    <row r="2338" spans="3:7">
      <c r="C2338">
        <v>230.70000000000002</v>
      </c>
      <c r="D2338">
        <f t="shared" si="124"/>
        <v>5.9499046426393019</v>
      </c>
      <c r="E2338">
        <f t="shared" si="125"/>
        <v>6.1450690752590651</v>
      </c>
      <c r="F2338" s="1">
        <f t="shared" si="126"/>
        <v>383.71674710022398</v>
      </c>
      <c r="G2338" s="1">
        <f t="shared" si="126"/>
        <v>466.41186547083521</v>
      </c>
    </row>
    <row r="2339" spans="3:7">
      <c r="C2339">
        <v>230.8</v>
      </c>
      <c r="D2339">
        <f t="shared" si="124"/>
        <v>5.9498163436145663</v>
      </c>
      <c r="E2339">
        <f t="shared" si="125"/>
        <v>6.1450755758008784</v>
      </c>
      <c r="F2339" s="1">
        <f t="shared" si="126"/>
        <v>383.6828667815019</v>
      </c>
      <c r="G2339" s="1">
        <f t="shared" si="126"/>
        <v>466.41489741052351</v>
      </c>
    </row>
    <row r="2340" spans="3:7">
      <c r="C2340">
        <v>230.9</v>
      </c>
      <c r="D2340">
        <f t="shared" si="124"/>
        <v>5.9497280395211822</v>
      </c>
      <c r="E2340">
        <f t="shared" si="125"/>
        <v>6.1450820735267762</v>
      </c>
      <c r="F2340" s="1">
        <f t="shared" si="126"/>
        <v>383.64898750966495</v>
      </c>
      <c r="G2340" s="1">
        <f t="shared" si="126"/>
        <v>466.41792805652767</v>
      </c>
    </row>
    <row r="2341" spans="3:7">
      <c r="C2341">
        <v>231</v>
      </c>
      <c r="D2341">
        <f t="shared" si="124"/>
        <v>5.949639730363538</v>
      </c>
      <c r="E2341">
        <f t="shared" si="125"/>
        <v>6.1450885684391965</v>
      </c>
      <c r="F2341" s="1">
        <f t="shared" si="126"/>
        <v>383.61510928664762</v>
      </c>
      <c r="G2341" s="1">
        <f t="shared" si="126"/>
        <v>466.42095740995939</v>
      </c>
    </row>
    <row r="2342" spans="3:7">
      <c r="C2342">
        <v>231.10000000000002</v>
      </c>
      <c r="D2342">
        <f t="shared" si="124"/>
        <v>5.9495514161460186</v>
      </c>
      <c r="E2342">
        <f t="shared" si="125"/>
        <v>6.1450950605405747</v>
      </c>
      <c r="F2342" s="1">
        <f t="shared" si="126"/>
        <v>383.58123211438232</v>
      </c>
      <c r="G2342" s="1">
        <f t="shared" si="126"/>
        <v>466.42398547192903</v>
      </c>
    </row>
    <row r="2343" spans="3:7">
      <c r="C2343">
        <v>231.20000000000002</v>
      </c>
      <c r="D2343">
        <f t="shared" si="124"/>
        <v>5.9494630968730018</v>
      </c>
      <c r="E2343">
        <f t="shared" si="125"/>
        <v>6.1451015498333428</v>
      </c>
      <c r="F2343" s="1">
        <f t="shared" si="126"/>
        <v>383.54735599479824</v>
      </c>
      <c r="G2343" s="1">
        <f t="shared" si="126"/>
        <v>466.42701224354562</v>
      </c>
    </row>
    <row r="2344" spans="3:7">
      <c r="C2344">
        <v>231.3</v>
      </c>
      <c r="D2344">
        <f t="shared" si="124"/>
        <v>5.9493747725488593</v>
      </c>
      <c r="E2344">
        <f t="shared" si="125"/>
        <v>6.1451080363199306</v>
      </c>
      <c r="F2344" s="1">
        <f t="shared" si="126"/>
        <v>383.51348092982153</v>
      </c>
      <c r="G2344" s="1">
        <f t="shared" si="126"/>
        <v>466.43003772591709</v>
      </c>
    </row>
    <row r="2345" spans="3:7">
      <c r="C2345">
        <v>231.4</v>
      </c>
      <c r="D2345">
        <f t="shared" si="124"/>
        <v>5.9492864431779582</v>
      </c>
      <c r="E2345">
        <f t="shared" si="125"/>
        <v>6.145114520002763</v>
      </c>
      <c r="F2345" s="1">
        <f t="shared" si="126"/>
        <v>383.47960692137582</v>
      </c>
      <c r="G2345" s="1">
        <f t="shared" si="126"/>
        <v>466.43306192014916</v>
      </c>
    </row>
    <row r="2346" spans="3:7">
      <c r="C2346">
        <v>231.5</v>
      </c>
      <c r="D2346">
        <f t="shared" si="124"/>
        <v>5.9491981087646595</v>
      </c>
      <c r="E2346">
        <f t="shared" si="125"/>
        <v>6.1451210008842638</v>
      </c>
      <c r="F2346" s="1">
        <f t="shared" si="126"/>
        <v>383.44573397138203</v>
      </c>
      <c r="G2346" s="1">
        <f t="shared" si="126"/>
        <v>466.43608482734709</v>
      </c>
    </row>
    <row r="2347" spans="3:7">
      <c r="C2347">
        <v>231.60000000000002</v>
      </c>
      <c r="D2347">
        <f t="shared" si="124"/>
        <v>5.9491097693133188</v>
      </c>
      <c r="E2347">
        <f t="shared" si="125"/>
        <v>6.1451274789668524</v>
      </c>
      <c r="F2347" s="1">
        <f t="shared" si="126"/>
        <v>383.41186208175816</v>
      </c>
      <c r="G2347" s="1">
        <f t="shared" si="126"/>
        <v>466.43910644861404</v>
      </c>
    </row>
    <row r="2348" spans="3:7">
      <c r="C2348">
        <v>231.70000000000002</v>
      </c>
      <c r="D2348">
        <f t="shared" si="124"/>
        <v>5.9490214248282847</v>
      </c>
      <c r="E2348">
        <f t="shared" si="125"/>
        <v>6.1451339542529446</v>
      </c>
      <c r="F2348" s="1">
        <f t="shared" si="126"/>
        <v>383.37799125441899</v>
      </c>
      <c r="G2348" s="1">
        <f t="shared" si="126"/>
        <v>466.44212678505164</v>
      </c>
    </row>
    <row r="2349" spans="3:7">
      <c r="C2349">
        <v>231.8</v>
      </c>
      <c r="D2349">
        <f t="shared" si="124"/>
        <v>5.9489330753139029</v>
      </c>
      <c r="E2349">
        <f t="shared" si="125"/>
        <v>6.1451404267449545</v>
      </c>
      <c r="F2349" s="1">
        <f t="shared" si="126"/>
        <v>383.34412149127763</v>
      </c>
      <c r="G2349" s="1">
        <f t="shared" si="126"/>
        <v>466.44514583776072</v>
      </c>
    </row>
    <row r="2350" spans="3:7">
      <c r="C2350">
        <v>231.9</v>
      </c>
      <c r="D2350">
        <f t="shared" si="124"/>
        <v>5.9488447207745097</v>
      </c>
      <c r="E2350">
        <f t="shared" si="125"/>
        <v>6.1451468964452918</v>
      </c>
      <c r="F2350" s="1">
        <f t="shared" si="126"/>
        <v>383.31025279424273</v>
      </c>
      <c r="G2350" s="1">
        <f t="shared" si="126"/>
        <v>466.44816360784006</v>
      </c>
    </row>
    <row r="2351" spans="3:7">
      <c r="C2351">
        <v>232</v>
      </c>
      <c r="D2351">
        <f t="shared" si="124"/>
        <v>5.9487563612144401</v>
      </c>
      <c r="E2351">
        <f t="shared" si="125"/>
        <v>6.1451533633563642</v>
      </c>
      <c r="F2351" s="1">
        <f t="shared" si="126"/>
        <v>383.27638516522211</v>
      </c>
      <c r="G2351" s="1">
        <f t="shared" si="126"/>
        <v>466.4511800963877</v>
      </c>
    </row>
    <row r="2352" spans="3:7">
      <c r="C2352">
        <v>232.10000000000002</v>
      </c>
      <c r="D2352">
        <f t="shared" si="124"/>
        <v>5.9486679966380205</v>
      </c>
      <c r="E2352">
        <f t="shared" si="125"/>
        <v>6.1451598274805752</v>
      </c>
      <c r="F2352" s="1">
        <f t="shared" si="126"/>
        <v>383.24251860611946</v>
      </c>
      <c r="G2352" s="1">
        <f t="shared" si="126"/>
        <v>466.45419530449954</v>
      </c>
    </row>
    <row r="2353" spans="3:7">
      <c r="C2353">
        <v>232.20000000000002</v>
      </c>
      <c r="D2353">
        <f t="shared" si="124"/>
        <v>5.9485796270495728</v>
      </c>
      <c r="E2353">
        <f t="shared" si="125"/>
        <v>6.1451662888203265</v>
      </c>
      <c r="F2353" s="1">
        <f t="shared" si="126"/>
        <v>383.2086531188362</v>
      </c>
      <c r="G2353" s="1">
        <f t="shared" si="126"/>
        <v>466.45720923327082</v>
      </c>
    </row>
    <row r="2354" spans="3:7">
      <c r="C2354">
        <v>232.3</v>
      </c>
      <c r="D2354">
        <f t="shared" si="124"/>
        <v>5.9484912524534117</v>
      </c>
      <c r="E2354">
        <f t="shared" si="125"/>
        <v>6.1451727473780151</v>
      </c>
      <c r="F2354" s="1">
        <f t="shared" si="126"/>
        <v>383.17478870527037</v>
      </c>
      <c r="G2354" s="1">
        <f t="shared" si="126"/>
        <v>466.46022188379459</v>
      </c>
    </row>
    <row r="2355" spans="3:7">
      <c r="C2355">
        <v>232.4</v>
      </c>
      <c r="D2355">
        <f t="shared" si="124"/>
        <v>5.9484028728538494</v>
      </c>
      <c r="E2355">
        <f t="shared" si="125"/>
        <v>6.1451792031560357</v>
      </c>
      <c r="F2355" s="1">
        <f t="shared" si="126"/>
        <v>383.1409253673184</v>
      </c>
      <c r="G2355" s="1">
        <f t="shared" si="126"/>
        <v>466.46323325716287</v>
      </c>
    </row>
    <row r="2356" spans="3:7">
      <c r="C2356">
        <v>232.5</v>
      </c>
      <c r="D2356">
        <f t="shared" si="124"/>
        <v>5.9483144882551899</v>
      </c>
      <c r="E2356">
        <f t="shared" si="125"/>
        <v>6.145185656156781</v>
      </c>
      <c r="F2356" s="1">
        <f t="shared" si="126"/>
        <v>383.107063106873</v>
      </c>
      <c r="G2356" s="1">
        <f t="shared" si="126"/>
        <v>466.46624335446683</v>
      </c>
    </row>
    <row r="2357" spans="3:7">
      <c r="C2357">
        <v>232.60000000000002</v>
      </c>
      <c r="D2357">
        <f t="shared" si="124"/>
        <v>5.948226098661733</v>
      </c>
      <c r="E2357">
        <f t="shared" si="125"/>
        <v>6.1451921063826385</v>
      </c>
      <c r="F2357" s="1">
        <f t="shared" si="126"/>
        <v>383.07320192582455</v>
      </c>
      <c r="G2357" s="1">
        <f t="shared" si="126"/>
        <v>466.46925217679512</v>
      </c>
    </row>
    <row r="2358" spans="3:7">
      <c r="C2358">
        <v>232.70000000000002</v>
      </c>
      <c r="D2358">
        <f t="shared" si="124"/>
        <v>5.948137704077773</v>
      </c>
      <c r="E2358">
        <f t="shared" si="125"/>
        <v>6.1451985538359937</v>
      </c>
      <c r="F2358" s="1">
        <f t="shared" si="126"/>
        <v>383.03934182606088</v>
      </c>
      <c r="G2358" s="1">
        <f t="shared" si="126"/>
        <v>466.47225972523569</v>
      </c>
    </row>
    <row r="2359" spans="3:7">
      <c r="C2359">
        <v>232.8</v>
      </c>
      <c r="D2359">
        <f t="shared" si="124"/>
        <v>5.9480493045075971</v>
      </c>
      <c r="E2359">
        <f t="shared" si="125"/>
        <v>6.1452049985192287</v>
      </c>
      <c r="F2359" s="1">
        <f t="shared" si="126"/>
        <v>383.00548280946629</v>
      </c>
      <c r="G2359" s="1">
        <f t="shared" si="126"/>
        <v>466.4752660008748</v>
      </c>
    </row>
    <row r="2360" spans="3:7">
      <c r="C2360">
        <v>232.9</v>
      </c>
      <c r="D2360">
        <f t="shared" si="124"/>
        <v>5.947960899955488</v>
      </c>
      <c r="E2360">
        <f t="shared" si="125"/>
        <v>6.145211440434724</v>
      </c>
      <c r="F2360" s="1">
        <f t="shared" si="126"/>
        <v>382.97162487792286</v>
      </c>
      <c r="G2360" s="1">
        <f t="shared" si="126"/>
        <v>466.47827100479799</v>
      </c>
    </row>
    <row r="2361" spans="3:7">
      <c r="C2361">
        <v>233</v>
      </c>
      <c r="D2361">
        <f t="shared" si="124"/>
        <v>5.9478724904257243</v>
      </c>
      <c r="E2361">
        <f t="shared" si="125"/>
        <v>6.1452178795848553</v>
      </c>
      <c r="F2361" s="1">
        <f t="shared" si="126"/>
        <v>382.93776803331048</v>
      </c>
      <c r="G2361" s="1">
        <f t="shared" si="126"/>
        <v>466.4812747380887</v>
      </c>
    </row>
    <row r="2362" spans="3:7">
      <c r="C2362">
        <v>233.10000000000002</v>
      </c>
      <c r="D2362">
        <f t="shared" si="124"/>
        <v>5.9477840759225762</v>
      </c>
      <c r="E2362">
        <f t="shared" si="125"/>
        <v>6.145224315971995</v>
      </c>
      <c r="F2362" s="1">
        <f t="shared" si="126"/>
        <v>382.90391227750513</v>
      </c>
      <c r="G2362" s="1">
        <f t="shared" si="126"/>
        <v>466.48427720182883</v>
      </c>
    </row>
    <row r="2363" spans="3:7">
      <c r="C2363">
        <v>233.20000000000002</v>
      </c>
      <c r="D2363">
        <f t="shared" si="124"/>
        <v>5.9476956564503114</v>
      </c>
      <c r="E2363">
        <f t="shared" si="125"/>
        <v>6.1452307495985146</v>
      </c>
      <c r="F2363" s="1">
        <f t="shared" si="126"/>
        <v>382.87005761238129</v>
      </c>
      <c r="G2363" s="1">
        <f t="shared" si="126"/>
        <v>466.48727839709989</v>
      </c>
    </row>
    <row r="2364" spans="3:7">
      <c r="C2364">
        <v>233.3</v>
      </c>
      <c r="D2364">
        <f t="shared" si="124"/>
        <v>5.9476072320131896</v>
      </c>
      <c r="E2364">
        <f t="shared" si="125"/>
        <v>6.14523718046678</v>
      </c>
      <c r="F2364" s="1">
        <f t="shared" si="126"/>
        <v>382.83620403980979</v>
      </c>
      <c r="G2364" s="1">
        <f t="shared" si="126"/>
        <v>466.49027832498081</v>
      </c>
    </row>
    <row r="2365" spans="3:7">
      <c r="C2365">
        <v>233.4</v>
      </c>
      <c r="D2365">
        <f t="shared" si="124"/>
        <v>5.9475188026154662</v>
      </c>
      <c r="E2365">
        <f t="shared" si="125"/>
        <v>6.1452436085791566</v>
      </c>
      <c r="F2365" s="1">
        <f t="shared" si="126"/>
        <v>382.80235156165895</v>
      </c>
      <c r="G2365" s="1">
        <f t="shared" si="126"/>
        <v>466.49327698655031</v>
      </c>
    </row>
    <row r="2366" spans="3:7">
      <c r="C2366">
        <v>233.5</v>
      </c>
      <c r="D2366">
        <f t="shared" si="124"/>
        <v>5.9474303682613918</v>
      </c>
      <c r="E2366">
        <f t="shared" si="125"/>
        <v>6.1452500339380043</v>
      </c>
      <c r="F2366" s="1">
        <f t="shared" si="126"/>
        <v>382.76850017979507</v>
      </c>
      <c r="G2366" s="1">
        <f t="shared" si="126"/>
        <v>466.49627438288468</v>
      </c>
    </row>
    <row r="2367" spans="3:7">
      <c r="C2367">
        <v>233.60000000000002</v>
      </c>
      <c r="D2367">
        <f t="shared" si="124"/>
        <v>5.9473419289552103</v>
      </c>
      <c r="E2367">
        <f t="shared" si="125"/>
        <v>6.1452564565456811</v>
      </c>
      <c r="F2367" s="1">
        <f t="shared" si="126"/>
        <v>382.7346498960809</v>
      </c>
      <c r="G2367" s="1">
        <f t="shared" si="126"/>
        <v>466.49927051505921</v>
      </c>
    </row>
    <row r="2368" spans="3:7">
      <c r="C2368">
        <v>233.70000000000002</v>
      </c>
      <c r="D2368">
        <f t="shared" si="124"/>
        <v>5.94725348470116</v>
      </c>
      <c r="E2368">
        <f t="shared" si="125"/>
        <v>6.1452628764045416</v>
      </c>
      <c r="F2368" s="1">
        <f t="shared" si="126"/>
        <v>382.70080071237663</v>
      </c>
      <c r="G2368" s="1">
        <f t="shared" si="126"/>
        <v>466.50226538414773</v>
      </c>
    </row>
    <row r="2369" spans="3:7">
      <c r="C2369">
        <v>233.8</v>
      </c>
      <c r="D2369">
        <f t="shared" si="124"/>
        <v>5.9471650355034749</v>
      </c>
      <c r="E2369">
        <f t="shared" si="125"/>
        <v>6.1452692935169395</v>
      </c>
      <c r="F2369" s="1">
        <f t="shared" si="126"/>
        <v>382.66695263054004</v>
      </c>
      <c r="G2369" s="1">
        <f t="shared" si="126"/>
        <v>466.50525899122374</v>
      </c>
    </row>
    <row r="2370" spans="3:7">
      <c r="C2370">
        <v>233.9</v>
      </c>
      <c r="D2370">
        <f t="shared" si="124"/>
        <v>5.9470765813663835</v>
      </c>
      <c r="E2370">
        <f t="shared" si="125"/>
        <v>6.1452757078852214</v>
      </c>
      <c r="F2370" s="1">
        <f t="shared" si="126"/>
        <v>382.63310565242642</v>
      </c>
      <c r="G2370" s="1">
        <f t="shared" si="126"/>
        <v>466.50825133735731</v>
      </c>
    </row>
    <row r="2371" spans="3:7">
      <c r="C2371">
        <v>234</v>
      </c>
      <c r="D2371">
        <f t="shared" si="124"/>
        <v>5.9469881222941083</v>
      </c>
      <c r="E2371">
        <f t="shared" si="125"/>
        <v>6.1452821195117355</v>
      </c>
      <c r="F2371" s="1">
        <f t="shared" si="126"/>
        <v>382.59925977988797</v>
      </c>
      <c r="G2371" s="1">
        <f t="shared" si="126"/>
        <v>466.51124242361954</v>
      </c>
    </row>
    <row r="2372" spans="3:7">
      <c r="C2372">
        <v>234.10000000000002</v>
      </c>
      <c r="D2372">
        <f t="shared" si="124"/>
        <v>5.9468996582908655</v>
      </c>
      <c r="E2372">
        <f t="shared" si="125"/>
        <v>6.1452885283988223</v>
      </c>
      <c r="F2372" s="1">
        <f t="shared" si="126"/>
        <v>382.56541501477386</v>
      </c>
      <c r="G2372" s="1">
        <f t="shared" si="126"/>
        <v>466.51423225107766</v>
      </c>
    </row>
    <row r="2373" spans="3:7">
      <c r="C2373">
        <v>234.20000000000002</v>
      </c>
      <c r="D2373">
        <f t="shared" si="124"/>
        <v>5.9468111893608677</v>
      </c>
      <c r="E2373">
        <f t="shared" si="125"/>
        <v>6.1452949345488239</v>
      </c>
      <c r="F2373" s="1">
        <f t="shared" si="126"/>
        <v>382.53157135893144</v>
      </c>
      <c r="G2373" s="1">
        <f t="shared" si="126"/>
        <v>466.51722082079993</v>
      </c>
    </row>
    <row r="2374" spans="3:7">
      <c r="C2374">
        <v>234.3</v>
      </c>
      <c r="D2374">
        <f t="shared" si="124"/>
        <v>5.9467227155083213</v>
      </c>
      <c r="E2374">
        <f t="shared" si="125"/>
        <v>6.1453013379640762</v>
      </c>
      <c r="F2374" s="1">
        <f t="shared" si="126"/>
        <v>382.49772881420489</v>
      </c>
      <c r="G2374" s="1">
        <f t="shared" si="126"/>
        <v>466.52020813385167</v>
      </c>
    </row>
    <row r="2375" spans="3:7">
      <c r="C2375">
        <v>234.4</v>
      </c>
      <c r="D2375">
        <f t="shared" si="124"/>
        <v>5.9466342367374274</v>
      </c>
      <c r="E2375">
        <f t="shared" si="125"/>
        <v>6.1453077386469124</v>
      </c>
      <c r="F2375" s="1">
        <f t="shared" si="126"/>
        <v>382.46388738243593</v>
      </c>
      <c r="G2375" s="1">
        <f t="shared" si="126"/>
        <v>466.52319419129702</v>
      </c>
    </row>
    <row r="2376" spans="3:7">
      <c r="C2376">
        <v>234.5</v>
      </c>
      <c r="D2376">
        <f t="shared" si="124"/>
        <v>5.9465457530523809</v>
      </c>
      <c r="E2376">
        <f t="shared" si="125"/>
        <v>6.1453141365996649</v>
      </c>
      <c r="F2376" s="1">
        <f t="shared" si="126"/>
        <v>382.43004706546316</v>
      </c>
      <c r="G2376" s="1">
        <f t="shared" si="126"/>
        <v>466.52617899419971</v>
      </c>
    </row>
    <row r="2377" spans="3:7">
      <c r="C2377">
        <v>234.60000000000002</v>
      </c>
      <c r="D2377">
        <f t="shared" si="124"/>
        <v>5.946457264457373</v>
      </c>
      <c r="E2377">
        <f t="shared" si="125"/>
        <v>6.1453205318246606</v>
      </c>
      <c r="F2377" s="1">
        <f t="shared" si="126"/>
        <v>382.3962078651233</v>
      </c>
      <c r="G2377" s="1">
        <f t="shared" si="126"/>
        <v>466.529162543621</v>
      </c>
    </row>
    <row r="2378" spans="3:7">
      <c r="C2378">
        <v>234.70000000000002</v>
      </c>
      <c r="D2378">
        <f t="shared" si="124"/>
        <v>5.946368770956588</v>
      </c>
      <c r="E2378">
        <f t="shared" si="125"/>
        <v>6.1453269243242241</v>
      </c>
      <c r="F2378" s="1">
        <f t="shared" si="126"/>
        <v>382.36236978324962</v>
      </c>
      <c r="G2378" s="1">
        <f t="shared" si="126"/>
        <v>466.53214484062107</v>
      </c>
    </row>
    <row r="2379" spans="3:7">
      <c r="C2379">
        <v>234.8</v>
      </c>
      <c r="D2379">
        <f t="shared" si="124"/>
        <v>5.9462802725542065</v>
      </c>
      <c r="E2379">
        <f t="shared" si="125"/>
        <v>6.1453333141006787</v>
      </c>
      <c r="F2379" s="1">
        <f t="shared" si="126"/>
        <v>382.32853282167366</v>
      </c>
      <c r="G2379" s="1">
        <f t="shared" si="126"/>
        <v>466.53512588625961</v>
      </c>
    </row>
    <row r="2380" spans="3:7">
      <c r="C2380">
        <v>234.9</v>
      </c>
      <c r="D2380">
        <f t="shared" si="124"/>
        <v>5.9461917692544013</v>
      </c>
      <c r="E2380">
        <f t="shared" si="125"/>
        <v>6.1453397011563426</v>
      </c>
      <c r="F2380" s="1">
        <f t="shared" si="126"/>
        <v>382.294696982223</v>
      </c>
      <c r="G2380" s="1">
        <f t="shared" si="126"/>
        <v>466.53810568159383</v>
      </c>
    </row>
    <row r="2381" spans="3:7">
      <c r="C2381">
        <v>235</v>
      </c>
      <c r="D2381">
        <f t="shared" si="124"/>
        <v>5.9461032610613422</v>
      </c>
      <c r="E2381">
        <f t="shared" si="125"/>
        <v>6.1453460854935322</v>
      </c>
      <c r="F2381" s="1">
        <f t="shared" si="126"/>
        <v>382.2608622667239</v>
      </c>
      <c r="G2381" s="1">
        <f t="shared" si="126"/>
        <v>466.5410842276803</v>
      </c>
    </row>
    <row r="2382" spans="3:7">
      <c r="C2382">
        <v>235.10000000000002</v>
      </c>
      <c r="D2382">
        <f t="shared" si="124"/>
        <v>5.9460147479791923</v>
      </c>
      <c r="E2382">
        <f t="shared" si="125"/>
        <v>6.1453524671145603</v>
      </c>
      <c r="F2382" s="1">
        <f t="shared" si="126"/>
        <v>382.22702867699911</v>
      </c>
      <c r="G2382" s="1">
        <f t="shared" si="126"/>
        <v>466.54406152557385</v>
      </c>
    </row>
    <row r="2383" spans="3:7">
      <c r="C2383">
        <v>235.20000000000002</v>
      </c>
      <c r="D2383">
        <f t="shared" si="124"/>
        <v>5.9459262300121107</v>
      </c>
      <c r="E2383">
        <f t="shared" si="125"/>
        <v>6.145358846021737</v>
      </c>
      <c r="F2383" s="1">
        <f t="shared" si="126"/>
        <v>382.19319621486949</v>
      </c>
      <c r="G2383" s="1">
        <f t="shared" si="126"/>
        <v>466.54703757632814</v>
      </c>
    </row>
    <row r="2384" spans="3:7">
      <c r="C2384">
        <v>235.3</v>
      </c>
      <c r="D2384">
        <f t="shared" si="124"/>
        <v>5.9458377071642499</v>
      </c>
      <c r="E2384">
        <f t="shared" si="125"/>
        <v>6.1453652222173689</v>
      </c>
      <c r="F2384" s="1">
        <f t="shared" si="126"/>
        <v>382.15936488215254</v>
      </c>
      <c r="G2384" s="1">
        <f t="shared" si="126"/>
        <v>466.55001238099516</v>
      </c>
    </row>
    <row r="2385" spans="3:7">
      <c r="C2385">
        <v>235.4</v>
      </c>
      <c r="D2385">
        <f t="shared" si="124"/>
        <v>5.9457491794397566</v>
      </c>
      <c r="E2385">
        <f t="shared" si="125"/>
        <v>6.1453715957037627</v>
      </c>
      <c r="F2385" s="1">
        <f t="shared" si="126"/>
        <v>382.12553468066324</v>
      </c>
      <c r="G2385" s="1">
        <f t="shared" si="126"/>
        <v>466.55298594062708</v>
      </c>
    </row>
    <row r="2386" spans="3:7">
      <c r="C2386">
        <v>235.5</v>
      </c>
      <c r="D2386">
        <f t="shared" si="124"/>
        <v>5.9456606468427751</v>
      </c>
      <c r="E2386">
        <f t="shared" si="125"/>
        <v>6.1453779664832169</v>
      </c>
      <c r="F2386" s="1">
        <f t="shared" si="126"/>
        <v>382.09170561221475</v>
      </c>
      <c r="G2386" s="1">
        <f t="shared" si="126"/>
        <v>466.55595825627216</v>
      </c>
    </row>
    <row r="2387" spans="3:7">
      <c r="C2387">
        <v>235.60000000000002</v>
      </c>
      <c r="D2387">
        <f t="shared" si="124"/>
        <v>5.9455721093774407</v>
      </c>
      <c r="E2387">
        <f t="shared" si="125"/>
        <v>6.145384334558031</v>
      </c>
      <c r="F2387" s="1">
        <f t="shared" si="126"/>
        <v>382.05787767861642</v>
      </c>
      <c r="G2387" s="1">
        <f t="shared" si="126"/>
        <v>466.55892932897933</v>
      </c>
    </row>
    <row r="2388" spans="3:7">
      <c r="C2388">
        <v>235.70000000000002</v>
      </c>
      <c r="D2388">
        <f t="shared" si="124"/>
        <v>5.9454835670478863</v>
      </c>
      <c r="E2388">
        <f t="shared" si="125"/>
        <v>6.145390699930501</v>
      </c>
      <c r="F2388" s="1">
        <f t="shared" si="126"/>
        <v>382.02405088167592</v>
      </c>
      <c r="G2388" s="1">
        <f t="shared" si="126"/>
        <v>466.5618991597957</v>
      </c>
    </row>
    <row r="2389" spans="3:7">
      <c r="C2389">
        <v>235.8</v>
      </c>
      <c r="D2389">
        <f t="shared" si="124"/>
        <v>5.9453950198582382</v>
      </c>
      <c r="E2389">
        <f t="shared" si="125"/>
        <v>6.1453970626029184</v>
      </c>
      <c r="F2389" s="1">
        <f t="shared" si="126"/>
        <v>381.99022522319797</v>
      </c>
      <c r="G2389" s="1">
        <f t="shared" si="126"/>
        <v>466.56486774976656</v>
      </c>
    </row>
    <row r="2390" spans="3:7">
      <c r="C2390">
        <v>235.9</v>
      </c>
      <c r="D2390">
        <f t="shared" si="124"/>
        <v>5.9453064678126184</v>
      </c>
      <c r="E2390">
        <f t="shared" si="125"/>
        <v>6.1454034225775738</v>
      </c>
      <c r="F2390" s="1">
        <f t="shared" si="126"/>
        <v>381.9564007049849</v>
      </c>
      <c r="G2390" s="1">
        <f t="shared" si="126"/>
        <v>466.5678350999367</v>
      </c>
    </row>
    <row r="2391" spans="3:7">
      <c r="C2391">
        <v>236</v>
      </c>
      <c r="D2391">
        <f t="shared" si="124"/>
        <v>5.9452179109151411</v>
      </c>
      <c r="E2391">
        <f t="shared" si="125"/>
        <v>6.1454097798567542</v>
      </c>
      <c r="F2391" s="1">
        <f t="shared" si="126"/>
        <v>381.92257732883559</v>
      </c>
      <c r="G2391" s="1">
        <f t="shared" si="126"/>
        <v>466.57080121134919</v>
      </c>
    </row>
    <row r="2392" spans="3:7">
      <c r="C2392">
        <v>236.10000000000002</v>
      </c>
      <c r="D2392">
        <f t="shared" si="124"/>
        <v>5.9451293491699193</v>
      </c>
      <c r="E2392">
        <f t="shared" si="125"/>
        <v>6.1454161344427414</v>
      </c>
      <c r="F2392" s="1">
        <f t="shared" si="126"/>
        <v>381.88875509654781</v>
      </c>
      <c r="G2392" s="1">
        <f t="shared" si="126"/>
        <v>466.57376608504489</v>
      </c>
    </row>
    <row r="2393" spans="3:7">
      <c r="C2393">
        <v>236.20000000000002</v>
      </c>
      <c r="D2393">
        <f t="shared" si="124"/>
        <v>5.9450407825810583</v>
      </c>
      <c r="E2393">
        <f t="shared" si="125"/>
        <v>6.1454224863378188</v>
      </c>
      <c r="F2393" s="1">
        <f t="shared" si="126"/>
        <v>381.85493400991578</v>
      </c>
      <c r="G2393" s="1">
        <f t="shared" si="126"/>
        <v>466.57672972206529</v>
      </c>
    </row>
    <row r="2394" spans="3:7">
      <c r="C2394">
        <v>236.3</v>
      </c>
      <c r="D2394">
        <f t="shared" si="124"/>
        <v>5.9449522111526569</v>
      </c>
      <c r="E2394">
        <f t="shared" si="125"/>
        <v>6.1454288355442621</v>
      </c>
      <c r="F2394" s="1">
        <f t="shared" si="126"/>
        <v>381.82111407073069</v>
      </c>
      <c r="G2394" s="1">
        <f t="shared" si="126"/>
        <v>466.57969212344835</v>
      </c>
    </row>
    <row r="2395" spans="3:7">
      <c r="C2395">
        <v>236.4</v>
      </c>
      <c r="D2395">
        <f t="shared" si="124"/>
        <v>5.9448636348888124</v>
      </c>
      <c r="E2395">
        <f t="shared" si="125"/>
        <v>6.1454351820643485</v>
      </c>
      <c r="F2395" s="1">
        <f t="shared" si="126"/>
        <v>381.78729528078253</v>
      </c>
      <c r="G2395" s="1">
        <f t="shared" si="126"/>
        <v>466.58265329023283</v>
      </c>
    </row>
    <row r="2396" spans="3:7">
      <c r="C2396">
        <v>236.5</v>
      </c>
      <c r="D2396">
        <f t="shared" si="124"/>
        <v>5.9447750537936139</v>
      </c>
      <c r="E2396">
        <f t="shared" si="125"/>
        <v>6.145441525900349</v>
      </c>
      <c r="F2396" s="1">
        <f t="shared" si="126"/>
        <v>381.75347764185756</v>
      </c>
      <c r="G2396" s="1">
        <f t="shared" si="126"/>
        <v>466.58561322345469</v>
      </c>
    </row>
    <row r="2397" spans="3:7">
      <c r="C2397">
        <v>236.60000000000002</v>
      </c>
      <c r="D2397">
        <f t="shared" si="124"/>
        <v>5.9446864678711453</v>
      </c>
      <c r="E2397">
        <f t="shared" si="125"/>
        <v>6.1454478670545338</v>
      </c>
      <c r="F2397" s="1">
        <f t="shared" si="126"/>
        <v>381.71966115573946</v>
      </c>
      <c r="G2397" s="1">
        <f t="shared" si="126"/>
        <v>466.58857192414933</v>
      </c>
    </row>
    <row r="2398" spans="3:7">
      <c r="C2398">
        <v>236.70000000000002</v>
      </c>
      <c r="D2398">
        <f t="shared" si="124"/>
        <v>5.9445978771254886</v>
      </c>
      <c r="E2398">
        <f t="shared" si="125"/>
        <v>6.1454542055291688</v>
      </c>
      <c r="F2398" s="1">
        <f t="shared" si="126"/>
        <v>381.68584582421067</v>
      </c>
      <c r="G2398" s="1">
        <f t="shared" si="126"/>
        <v>466.59152939335036</v>
      </c>
    </row>
    <row r="2399" spans="3:7">
      <c r="C2399">
        <v>236.8</v>
      </c>
      <c r="D2399">
        <f t="shared" si="124"/>
        <v>5.9445092815607161</v>
      </c>
      <c r="E2399">
        <f t="shared" si="125"/>
        <v>6.1454605413265178</v>
      </c>
      <c r="F2399" s="1">
        <f t="shared" si="126"/>
        <v>381.65203164904932</v>
      </c>
      <c r="G2399" s="1">
        <f t="shared" si="126"/>
        <v>466.59448563209037</v>
      </c>
    </row>
    <row r="2400" spans="3:7">
      <c r="C2400">
        <v>236.9</v>
      </c>
      <c r="D2400">
        <f t="shared" ref="D2400:D2459" si="127">($I$5*LN(C2400)+$I$6*C2400)+6.03369445217945</f>
        <v>5.9444206811808984</v>
      </c>
      <c r="E2400">
        <f t="shared" ref="E2400:E2459" si="128">($J$5*LN(C2400)+$J$6*C2400)+6.06345230278137</f>
        <v>6.1454668744488403</v>
      </c>
      <c r="F2400" s="1">
        <f t="shared" ref="F2400:G2459" si="129">EXP(D2400)</f>
        <v>381.61821863203221</v>
      </c>
      <c r="G2400" s="1">
        <f t="shared" si="129"/>
        <v>466.59744064140011</v>
      </c>
    </row>
    <row r="2401" spans="3:7">
      <c r="C2401">
        <v>237</v>
      </c>
      <c r="D2401">
        <f t="shared" si="127"/>
        <v>5.9443320759900988</v>
      </c>
      <c r="E2401">
        <f t="shared" si="128"/>
        <v>6.1454732048983969</v>
      </c>
      <c r="F2401" s="1">
        <f t="shared" si="129"/>
        <v>381.58440677493286</v>
      </c>
      <c r="G2401" s="1">
        <f t="shared" si="129"/>
        <v>466.60039442231073</v>
      </c>
    </row>
    <row r="2402" spans="3:7">
      <c r="C2402">
        <v>237.10000000000002</v>
      </c>
      <c r="D2402">
        <f t="shared" si="127"/>
        <v>5.9442434659923764</v>
      </c>
      <c r="E2402">
        <f t="shared" si="128"/>
        <v>6.1454795326774398</v>
      </c>
      <c r="F2402" s="1">
        <f t="shared" si="129"/>
        <v>381.55059607952256</v>
      </c>
      <c r="G2402" s="1">
        <f t="shared" si="129"/>
        <v>466.60334697584949</v>
      </c>
    </row>
    <row r="2403" spans="3:7">
      <c r="C2403">
        <v>237.20000000000002</v>
      </c>
      <c r="D2403">
        <f t="shared" si="127"/>
        <v>5.9441548511917865</v>
      </c>
      <c r="E2403">
        <f t="shared" si="128"/>
        <v>6.1454858577882234</v>
      </c>
      <c r="F2403" s="1">
        <f t="shared" si="129"/>
        <v>381.51678654757063</v>
      </c>
      <c r="G2403" s="1">
        <f t="shared" si="129"/>
        <v>466.60629830304487</v>
      </c>
    </row>
    <row r="2404" spans="3:7">
      <c r="C2404">
        <v>237.3</v>
      </c>
      <c r="D2404">
        <f t="shared" si="127"/>
        <v>5.9440662315923767</v>
      </c>
      <c r="E2404">
        <f t="shared" si="128"/>
        <v>6.1454921802329956</v>
      </c>
      <c r="F2404" s="1">
        <f t="shared" si="129"/>
        <v>381.48297818084274</v>
      </c>
      <c r="G2404" s="1">
        <f t="shared" si="129"/>
        <v>466.60924840492214</v>
      </c>
    </row>
    <row r="2405" spans="3:7">
      <c r="C2405">
        <v>237.4</v>
      </c>
      <c r="D2405">
        <f t="shared" si="127"/>
        <v>5.9439776071981907</v>
      </c>
      <c r="E2405">
        <f t="shared" si="128"/>
        <v>6.1454985000140034</v>
      </c>
      <c r="F2405" s="1">
        <f t="shared" si="129"/>
        <v>381.44917098110261</v>
      </c>
      <c r="G2405" s="1">
        <f t="shared" si="129"/>
        <v>466.61219728250643</v>
      </c>
    </row>
    <row r="2406" spans="3:7">
      <c r="C2406">
        <v>237.5</v>
      </c>
      <c r="D2406">
        <f t="shared" si="127"/>
        <v>5.9438889780132671</v>
      </c>
      <c r="E2406">
        <f t="shared" si="128"/>
        <v>6.1455048171334896</v>
      </c>
      <c r="F2406" s="1">
        <f t="shared" si="129"/>
        <v>381.41536495011138</v>
      </c>
      <c r="G2406" s="1">
        <f t="shared" si="129"/>
        <v>466.61514493682068</v>
      </c>
    </row>
    <row r="2407" spans="3:7">
      <c r="C2407">
        <v>237.60000000000002</v>
      </c>
      <c r="D2407">
        <f t="shared" si="127"/>
        <v>5.9438003440416391</v>
      </c>
      <c r="E2407">
        <f t="shared" si="128"/>
        <v>6.1455111315936968</v>
      </c>
      <c r="F2407" s="1">
        <f t="shared" si="129"/>
        <v>381.38156008962756</v>
      </c>
      <c r="G2407" s="1">
        <f t="shared" si="129"/>
        <v>466.61809136888797</v>
      </c>
    </row>
    <row r="2408" spans="3:7">
      <c r="C2408">
        <v>237.70000000000002</v>
      </c>
      <c r="D2408">
        <f t="shared" si="127"/>
        <v>5.9437117052873356</v>
      </c>
      <c r="E2408">
        <f t="shared" si="128"/>
        <v>6.1455174433968622</v>
      </c>
      <c r="F2408" s="1">
        <f t="shared" si="129"/>
        <v>381.34775640140742</v>
      </c>
      <c r="G2408" s="1">
        <f t="shared" si="129"/>
        <v>466.62103657972892</v>
      </c>
    </row>
    <row r="2409" spans="3:7">
      <c r="C2409">
        <v>237.8</v>
      </c>
      <c r="D2409">
        <f t="shared" si="127"/>
        <v>5.9436230617543799</v>
      </c>
      <c r="E2409">
        <f t="shared" si="128"/>
        <v>6.1455237525452198</v>
      </c>
      <c r="F2409" s="1">
        <f t="shared" si="129"/>
        <v>381.31395388720455</v>
      </c>
      <c r="G2409" s="1">
        <f t="shared" si="129"/>
        <v>466.62398057036251</v>
      </c>
    </row>
    <row r="2410" spans="3:7">
      <c r="C2410">
        <v>237.9</v>
      </c>
      <c r="D2410">
        <f t="shared" si="127"/>
        <v>5.9435344134467902</v>
      </c>
      <c r="E2410">
        <f t="shared" si="128"/>
        <v>6.1455300590410031</v>
      </c>
      <c r="F2410" s="1">
        <f t="shared" si="129"/>
        <v>381.28015254876999</v>
      </c>
      <c r="G2410" s="1">
        <f t="shared" si="129"/>
        <v>466.62692334180764</v>
      </c>
    </row>
    <row r="2411" spans="3:7">
      <c r="C2411">
        <v>238</v>
      </c>
      <c r="D2411">
        <f t="shared" si="127"/>
        <v>5.9434457603685802</v>
      </c>
      <c r="E2411">
        <f t="shared" si="128"/>
        <v>6.1455363628864417</v>
      </c>
      <c r="F2411" s="1">
        <f t="shared" si="129"/>
        <v>381.24635238785243</v>
      </c>
      <c r="G2411" s="1">
        <f t="shared" si="129"/>
        <v>466.62986489508143</v>
      </c>
    </row>
    <row r="2412" spans="3:7">
      <c r="C2412">
        <v>238.10000000000002</v>
      </c>
      <c r="D2412">
        <f t="shared" si="127"/>
        <v>5.9433571025237564</v>
      </c>
      <c r="E2412">
        <f t="shared" si="128"/>
        <v>6.145542664083762</v>
      </c>
      <c r="F2412" s="1">
        <f t="shared" si="129"/>
        <v>381.21255340619734</v>
      </c>
      <c r="G2412" s="1">
        <f t="shared" si="129"/>
        <v>466.63280523119948</v>
      </c>
    </row>
    <row r="2413" spans="3:7">
      <c r="C2413">
        <v>238.20000000000002</v>
      </c>
      <c r="D2413">
        <f t="shared" si="127"/>
        <v>5.9432684399163227</v>
      </c>
      <c r="E2413">
        <f t="shared" si="128"/>
        <v>6.1455489626351874</v>
      </c>
      <c r="F2413" s="1">
        <f t="shared" si="129"/>
        <v>381.17875560554864</v>
      </c>
      <c r="G2413" s="1">
        <f t="shared" si="129"/>
        <v>466.63574435117607</v>
      </c>
    </row>
    <row r="2414" spans="3:7">
      <c r="C2414">
        <v>238.3</v>
      </c>
      <c r="D2414">
        <f t="shared" si="127"/>
        <v>5.9431797725502769</v>
      </c>
      <c r="E2414">
        <f t="shared" si="128"/>
        <v>6.1455552585429398</v>
      </c>
      <c r="F2414" s="1">
        <f t="shared" si="129"/>
        <v>381.14495898764716</v>
      </c>
      <c r="G2414" s="1">
        <f t="shared" si="129"/>
        <v>466.63868225602488</v>
      </c>
    </row>
    <row r="2415" spans="3:7">
      <c r="C2415">
        <v>238.4</v>
      </c>
      <c r="D2415">
        <f t="shared" si="127"/>
        <v>5.9430911004296121</v>
      </c>
      <c r="E2415">
        <f t="shared" si="128"/>
        <v>6.1455615518092372</v>
      </c>
      <c r="F2415" s="1">
        <f t="shared" si="129"/>
        <v>381.11116355423155</v>
      </c>
      <c r="G2415" s="1">
        <f t="shared" si="129"/>
        <v>466.64161894675766</v>
      </c>
    </row>
    <row r="2416" spans="3:7">
      <c r="C2416">
        <v>238.5</v>
      </c>
      <c r="D2416">
        <f t="shared" si="127"/>
        <v>5.9430024235583163</v>
      </c>
      <c r="E2416">
        <f t="shared" si="128"/>
        <v>6.1455678424362956</v>
      </c>
      <c r="F2416" s="1">
        <f t="shared" si="129"/>
        <v>381.07736930703783</v>
      </c>
      <c r="G2416" s="1">
        <f t="shared" si="129"/>
        <v>466.64455442438538</v>
      </c>
    </row>
    <row r="2417" spans="3:7">
      <c r="C2417">
        <v>238.60000000000002</v>
      </c>
      <c r="D2417">
        <f t="shared" si="127"/>
        <v>5.942913741940373</v>
      </c>
      <c r="E2417">
        <f t="shared" si="128"/>
        <v>6.1455741304263265</v>
      </c>
      <c r="F2417" s="1">
        <f t="shared" si="129"/>
        <v>381.04357624779988</v>
      </c>
      <c r="G2417" s="1">
        <f t="shared" si="129"/>
        <v>466.64748868991688</v>
      </c>
    </row>
    <row r="2418" spans="3:7">
      <c r="C2418">
        <v>238.70000000000002</v>
      </c>
      <c r="D2418">
        <f t="shared" si="127"/>
        <v>5.9428250555797595</v>
      </c>
      <c r="E2418">
        <f t="shared" si="128"/>
        <v>6.1455804157815415</v>
      </c>
      <c r="F2418" s="1">
        <f t="shared" si="129"/>
        <v>381.00978437824841</v>
      </c>
      <c r="G2418" s="1">
        <f t="shared" si="129"/>
        <v>466.6504217443611</v>
      </c>
    </row>
    <row r="2419" spans="3:7">
      <c r="C2419">
        <v>238.8</v>
      </c>
      <c r="D2419">
        <f t="shared" si="127"/>
        <v>5.9427363644804476</v>
      </c>
      <c r="E2419">
        <f t="shared" si="128"/>
        <v>6.1455866985041467</v>
      </c>
      <c r="F2419" s="1">
        <f t="shared" si="129"/>
        <v>380.97599370011164</v>
      </c>
      <c r="G2419" s="1">
        <f t="shared" si="129"/>
        <v>466.65335358872454</v>
      </c>
    </row>
    <row r="2420" spans="3:7">
      <c r="C2420">
        <v>238.9</v>
      </c>
      <c r="D2420">
        <f t="shared" si="127"/>
        <v>5.9426476686464076</v>
      </c>
      <c r="E2420">
        <f t="shared" si="128"/>
        <v>6.1455929785963459</v>
      </c>
      <c r="F2420" s="1">
        <f t="shared" si="129"/>
        <v>380.94220421511665</v>
      </c>
      <c r="G2420" s="1">
        <f t="shared" si="129"/>
        <v>466.65628422401244</v>
      </c>
    </row>
    <row r="2421" spans="3:7">
      <c r="C2421">
        <v>239</v>
      </c>
      <c r="D2421">
        <f t="shared" si="127"/>
        <v>5.9425589680816007</v>
      </c>
      <c r="E2421">
        <f t="shared" si="128"/>
        <v>6.1455992560603425</v>
      </c>
      <c r="F2421" s="1">
        <f t="shared" si="129"/>
        <v>380.90841592498629</v>
      </c>
      <c r="G2421" s="1">
        <f t="shared" si="129"/>
        <v>466.65921365123012</v>
      </c>
    </row>
    <row r="2422" spans="3:7">
      <c r="C2422">
        <v>239.10000000000002</v>
      </c>
      <c r="D2422">
        <f t="shared" si="127"/>
        <v>5.9424702627899855</v>
      </c>
      <c r="E2422">
        <f t="shared" si="128"/>
        <v>6.1456055308983339</v>
      </c>
      <c r="F2422" s="1">
        <f t="shared" si="129"/>
        <v>380.87462883144212</v>
      </c>
      <c r="G2422" s="1">
        <f t="shared" si="129"/>
        <v>466.66214187138002</v>
      </c>
    </row>
    <row r="2423" spans="3:7">
      <c r="C2423">
        <v>239.20000000000002</v>
      </c>
      <c r="D2423">
        <f t="shared" si="127"/>
        <v>5.9423815527755153</v>
      </c>
      <c r="E2423">
        <f t="shared" si="128"/>
        <v>6.1456118031125166</v>
      </c>
      <c r="F2423" s="1">
        <f t="shared" si="129"/>
        <v>380.84084293620299</v>
      </c>
      <c r="G2423" s="1">
        <f t="shared" si="129"/>
        <v>466.66506888546422</v>
      </c>
    </row>
    <row r="2424" spans="3:7">
      <c r="C2424">
        <v>239.3</v>
      </c>
      <c r="D2424">
        <f t="shared" si="127"/>
        <v>5.9422928380421371</v>
      </c>
      <c r="E2424">
        <f t="shared" si="128"/>
        <v>6.1456180727050844</v>
      </c>
      <c r="F2424" s="1">
        <f t="shared" si="129"/>
        <v>380.80705824098465</v>
      </c>
      <c r="G2424" s="1">
        <f t="shared" si="129"/>
        <v>466.66799469448358</v>
      </c>
    </row>
    <row r="2425" spans="3:7">
      <c r="C2425">
        <v>239.4</v>
      </c>
      <c r="D2425">
        <f t="shared" si="127"/>
        <v>5.9422041185937946</v>
      </c>
      <c r="E2425">
        <f t="shared" si="128"/>
        <v>6.1456243396782275</v>
      </c>
      <c r="F2425" s="1">
        <f t="shared" si="129"/>
        <v>380.77327474750115</v>
      </c>
      <c r="G2425" s="1">
        <f t="shared" si="129"/>
        <v>466.67091929943723</v>
      </c>
    </row>
    <row r="2426" spans="3:7">
      <c r="C2426">
        <v>239.5</v>
      </c>
      <c r="D2426">
        <f t="shared" si="127"/>
        <v>5.9421153944344258</v>
      </c>
      <c r="E2426">
        <f t="shared" si="128"/>
        <v>6.1456306040341344</v>
      </c>
      <c r="F2426" s="1">
        <f t="shared" si="129"/>
        <v>380.73949245746388</v>
      </c>
      <c r="G2426" s="1">
        <f t="shared" si="129"/>
        <v>466.67384270132374</v>
      </c>
    </row>
    <row r="2427" spans="3:7">
      <c r="C2427">
        <v>239.60000000000002</v>
      </c>
      <c r="D2427">
        <f t="shared" si="127"/>
        <v>5.9420266655679645</v>
      </c>
      <c r="E2427">
        <f t="shared" si="128"/>
        <v>6.1456368657749891</v>
      </c>
      <c r="F2427" s="1">
        <f t="shared" si="129"/>
        <v>380.70571137258196</v>
      </c>
      <c r="G2427" s="1">
        <f t="shared" si="129"/>
        <v>466.67676490113945</v>
      </c>
    </row>
    <row r="2428" spans="3:7">
      <c r="C2428">
        <v>239.70000000000002</v>
      </c>
      <c r="D2428">
        <f t="shared" si="127"/>
        <v>5.9419379319983392</v>
      </c>
      <c r="E2428">
        <f t="shared" si="128"/>
        <v>6.1456431249029748</v>
      </c>
      <c r="F2428" s="1">
        <f t="shared" si="129"/>
        <v>380.67193149456187</v>
      </c>
      <c r="G2428" s="1">
        <f t="shared" si="129"/>
        <v>466.67968589988033</v>
      </c>
    </row>
    <row r="2429" spans="3:7">
      <c r="C2429">
        <v>239.8</v>
      </c>
      <c r="D2429">
        <f t="shared" si="127"/>
        <v>5.941849193729472</v>
      </c>
      <c r="E2429">
        <f t="shared" si="128"/>
        <v>6.1456493814202711</v>
      </c>
      <c r="F2429" s="1">
        <f t="shared" si="129"/>
        <v>380.63815282510717</v>
      </c>
      <c r="G2429" s="1">
        <f t="shared" si="129"/>
        <v>466.68260569854084</v>
      </c>
    </row>
    <row r="2430" spans="3:7">
      <c r="C2430">
        <v>239.9</v>
      </c>
      <c r="D2430">
        <f t="shared" si="127"/>
        <v>5.9417604507652824</v>
      </c>
      <c r="E2430">
        <f t="shared" si="128"/>
        <v>6.1456556353290539</v>
      </c>
      <c r="F2430" s="1">
        <f t="shared" si="129"/>
        <v>380.60437536591991</v>
      </c>
      <c r="G2430" s="1">
        <f t="shared" si="129"/>
        <v>466.68552429811376</v>
      </c>
    </row>
    <row r="2431" spans="3:7">
      <c r="C2431">
        <v>240</v>
      </c>
      <c r="D2431">
        <f t="shared" si="127"/>
        <v>5.9416717031096837</v>
      </c>
      <c r="E2431">
        <f t="shared" si="128"/>
        <v>6.1456618866314994</v>
      </c>
      <c r="F2431" s="1">
        <f t="shared" si="129"/>
        <v>380.57059911869914</v>
      </c>
      <c r="G2431" s="1">
        <f t="shared" si="129"/>
        <v>466.68844169959181</v>
      </c>
    </row>
    <row r="2432" spans="3:7">
      <c r="C2432">
        <v>240.10000000000002</v>
      </c>
      <c r="D2432">
        <f t="shared" si="127"/>
        <v>5.9415829507665849</v>
      </c>
      <c r="E2432">
        <f t="shared" si="128"/>
        <v>6.1456681353297773</v>
      </c>
      <c r="F2432" s="1">
        <f t="shared" si="129"/>
        <v>380.53682408514169</v>
      </c>
      <c r="G2432" s="1">
        <f t="shared" si="129"/>
        <v>466.69135790396501</v>
      </c>
    </row>
    <row r="2433" spans="3:7">
      <c r="C2433">
        <v>240.20000000000002</v>
      </c>
      <c r="D2433">
        <f t="shared" si="127"/>
        <v>5.9414941937398886</v>
      </c>
      <c r="E2433">
        <f t="shared" si="128"/>
        <v>6.1456743814260575</v>
      </c>
      <c r="F2433" s="1">
        <f t="shared" si="129"/>
        <v>380.5030502669415</v>
      </c>
      <c r="G2433" s="1">
        <f t="shared" si="129"/>
        <v>466.69427291222337</v>
      </c>
    </row>
    <row r="2434" spans="3:7">
      <c r="C2434">
        <v>240.3</v>
      </c>
      <c r="D2434">
        <f t="shared" si="127"/>
        <v>5.9414054320334957</v>
      </c>
      <c r="E2434">
        <f t="shared" si="128"/>
        <v>6.1456806249225062</v>
      </c>
      <c r="F2434" s="1">
        <f t="shared" si="129"/>
        <v>380.46927766579108</v>
      </c>
      <c r="G2434" s="1">
        <f t="shared" si="129"/>
        <v>466.6971867253551</v>
      </c>
    </row>
    <row r="2435" spans="3:7">
      <c r="C2435">
        <v>240.4</v>
      </c>
      <c r="D2435">
        <f t="shared" si="127"/>
        <v>5.9413166656512981</v>
      </c>
      <c r="E2435">
        <f t="shared" si="128"/>
        <v>6.1456868658212853</v>
      </c>
      <c r="F2435" s="1">
        <f t="shared" si="129"/>
        <v>380.43550628337925</v>
      </c>
      <c r="G2435" s="1">
        <f t="shared" si="129"/>
        <v>466.7000993443466</v>
      </c>
    </row>
    <row r="2436" spans="3:7">
      <c r="C2436">
        <v>240.5</v>
      </c>
      <c r="D2436">
        <f t="shared" si="127"/>
        <v>5.941227894597187</v>
      </c>
      <c r="E2436">
        <f t="shared" si="128"/>
        <v>6.1456931041245566</v>
      </c>
      <c r="F2436" s="1">
        <f t="shared" si="129"/>
        <v>380.40173612139381</v>
      </c>
      <c r="G2436" s="1">
        <f t="shared" si="129"/>
        <v>466.70301077018422</v>
      </c>
    </row>
    <row r="2437" spans="3:7">
      <c r="C2437">
        <v>240.60000000000002</v>
      </c>
      <c r="D2437">
        <f t="shared" si="127"/>
        <v>5.9411391188750455</v>
      </c>
      <c r="E2437">
        <f t="shared" si="128"/>
        <v>6.1456993398344784</v>
      </c>
      <c r="F2437" s="1">
        <f t="shared" si="129"/>
        <v>380.36796718151896</v>
      </c>
      <c r="G2437" s="1">
        <f t="shared" si="129"/>
        <v>466.70592100385267</v>
      </c>
    </row>
    <row r="2438" spans="3:7">
      <c r="C2438">
        <v>240.70000000000002</v>
      </c>
      <c r="D2438">
        <f t="shared" si="127"/>
        <v>5.9410503384887541</v>
      </c>
      <c r="E2438">
        <f t="shared" si="128"/>
        <v>6.1457055729532053</v>
      </c>
      <c r="F2438" s="1">
        <f t="shared" si="129"/>
        <v>380.33419946543728</v>
      </c>
      <c r="G2438" s="1">
        <f t="shared" si="129"/>
        <v>466.70883004633504</v>
      </c>
    </row>
    <row r="2439" spans="3:7">
      <c r="C2439">
        <v>240.8</v>
      </c>
      <c r="D2439">
        <f t="shared" si="127"/>
        <v>5.940961553442186</v>
      </c>
      <c r="E2439">
        <f t="shared" si="128"/>
        <v>6.1457118034828895</v>
      </c>
      <c r="F2439" s="1">
        <f t="shared" si="129"/>
        <v>380.30043297482825</v>
      </c>
      <c r="G2439" s="1">
        <f t="shared" si="129"/>
        <v>466.71173789861325</v>
      </c>
    </row>
    <row r="2440" spans="3:7">
      <c r="C2440">
        <v>240.9</v>
      </c>
      <c r="D2440">
        <f t="shared" si="127"/>
        <v>5.940872763739212</v>
      </c>
      <c r="E2440">
        <f t="shared" si="128"/>
        <v>6.1457180314256821</v>
      </c>
      <c r="F2440" s="1">
        <f t="shared" si="129"/>
        <v>380.26666771136956</v>
      </c>
      <c r="G2440" s="1">
        <f t="shared" si="129"/>
        <v>466.71464456166876</v>
      </c>
    </row>
    <row r="2441" spans="3:7">
      <c r="C2441">
        <v>241</v>
      </c>
      <c r="D2441">
        <f t="shared" si="127"/>
        <v>5.9407839693836975</v>
      </c>
      <c r="E2441">
        <f t="shared" si="128"/>
        <v>6.1457242567837298</v>
      </c>
      <c r="F2441" s="1">
        <f t="shared" si="129"/>
        <v>380.2329036767365</v>
      </c>
      <c r="G2441" s="1">
        <f t="shared" si="129"/>
        <v>466.7175500364811</v>
      </c>
    </row>
    <row r="2442" spans="3:7">
      <c r="C2442">
        <v>241.10000000000002</v>
      </c>
      <c r="D2442">
        <f t="shared" si="127"/>
        <v>5.9406951703795023</v>
      </c>
      <c r="E2442">
        <f t="shared" si="128"/>
        <v>6.1457304795591767</v>
      </c>
      <c r="F2442" s="1">
        <f t="shared" si="129"/>
        <v>380.19914087260167</v>
      </c>
      <c r="G2442" s="1">
        <f t="shared" si="129"/>
        <v>466.72045432402848</v>
      </c>
    </row>
    <row r="2443" spans="3:7">
      <c r="C2443">
        <v>241.20000000000002</v>
      </c>
      <c r="D2443">
        <f t="shared" si="127"/>
        <v>5.9406063667304814</v>
      </c>
      <c r="E2443">
        <f t="shared" si="128"/>
        <v>6.1457366997541651</v>
      </c>
      <c r="F2443" s="1">
        <f t="shared" si="129"/>
        <v>380.1653793006351</v>
      </c>
      <c r="G2443" s="1">
        <f t="shared" si="129"/>
        <v>466.72335742528833</v>
      </c>
    </row>
    <row r="2444" spans="3:7">
      <c r="C2444">
        <v>241.3</v>
      </c>
      <c r="D2444">
        <f t="shared" si="127"/>
        <v>5.9405175584404866</v>
      </c>
      <c r="E2444">
        <f t="shared" si="128"/>
        <v>6.1457429173708347</v>
      </c>
      <c r="F2444" s="1">
        <f t="shared" si="129"/>
        <v>380.13161896250534</v>
      </c>
      <c r="G2444" s="1">
        <f t="shared" si="129"/>
        <v>466.72625934123704</v>
      </c>
    </row>
    <row r="2445" spans="3:7">
      <c r="C2445">
        <v>241.4</v>
      </c>
      <c r="D2445">
        <f t="shared" si="127"/>
        <v>5.9404287455133629</v>
      </c>
      <c r="E2445">
        <f t="shared" si="128"/>
        <v>6.1457491324113214</v>
      </c>
      <c r="F2445" s="1">
        <f t="shared" si="129"/>
        <v>380.09785985987753</v>
      </c>
      <c r="G2445" s="1">
        <f t="shared" si="129"/>
        <v>466.72916007284908</v>
      </c>
    </row>
    <row r="2446" spans="3:7">
      <c r="C2446">
        <v>241.5</v>
      </c>
      <c r="D2446">
        <f t="shared" si="127"/>
        <v>5.9403399279529507</v>
      </c>
      <c r="E2446">
        <f t="shared" si="128"/>
        <v>6.1457553448777587</v>
      </c>
      <c r="F2446" s="1">
        <f t="shared" si="129"/>
        <v>380.06410199441473</v>
      </c>
      <c r="G2446" s="1">
        <f t="shared" si="129"/>
        <v>466.73205962109802</v>
      </c>
    </row>
    <row r="2447" spans="3:7">
      <c r="C2447">
        <v>241.60000000000002</v>
      </c>
      <c r="D2447">
        <f t="shared" si="127"/>
        <v>5.940251105763088</v>
      </c>
      <c r="E2447">
        <f t="shared" si="128"/>
        <v>6.1457615547722799</v>
      </c>
      <c r="F2447" s="1">
        <f t="shared" si="129"/>
        <v>380.03034536777835</v>
      </c>
      <c r="G2447" s="1">
        <f t="shared" si="129"/>
        <v>466.73495798695723</v>
      </c>
    </row>
    <row r="2448" spans="3:7">
      <c r="C2448">
        <v>241.70000000000002</v>
      </c>
      <c r="D2448">
        <f t="shared" si="127"/>
        <v>5.9401622789476045</v>
      </c>
      <c r="E2448">
        <f t="shared" si="128"/>
        <v>6.1457677620970115</v>
      </c>
      <c r="F2448" s="1">
        <f t="shared" si="129"/>
        <v>379.99658998162613</v>
      </c>
      <c r="G2448" s="1">
        <f t="shared" si="129"/>
        <v>466.73785517139692</v>
      </c>
    </row>
    <row r="2449" spans="3:7">
      <c r="C2449">
        <v>241.8</v>
      </c>
      <c r="D2449">
        <f t="shared" si="127"/>
        <v>5.9400734475103283</v>
      </c>
      <c r="E2449">
        <f t="shared" si="128"/>
        <v>6.1457739668540796</v>
      </c>
      <c r="F2449" s="1">
        <f t="shared" si="129"/>
        <v>379.96283583761476</v>
      </c>
      <c r="G2449" s="1">
        <f t="shared" si="129"/>
        <v>466.74075117538723</v>
      </c>
    </row>
    <row r="2450" spans="3:7">
      <c r="C2450">
        <v>241.9</v>
      </c>
      <c r="D2450">
        <f t="shared" si="127"/>
        <v>5.9399846114550812</v>
      </c>
      <c r="E2450">
        <f t="shared" si="128"/>
        <v>6.1457801690456098</v>
      </c>
      <c r="F2450" s="1">
        <f t="shared" si="129"/>
        <v>379.92908293739788</v>
      </c>
      <c r="G2450" s="1">
        <f t="shared" si="129"/>
        <v>466.74364599989804</v>
      </c>
    </row>
    <row r="2451" spans="3:7">
      <c r="C2451">
        <v>242</v>
      </c>
      <c r="D2451">
        <f t="shared" si="127"/>
        <v>5.9398957707856805</v>
      </c>
      <c r="E2451">
        <f t="shared" si="128"/>
        <v>6.1457863686737202</v>
      </c>
      <c r="F2451" s="1">
        <f t="shared" si="129"/>
        <v>379.89533128262696</v>
      </c>
      <c r="G2451" s="1">
        <f t="shared" si="129"/>
        <v>466.74653964589595</v>
      </c>
    </row>
    <row r="2452" spans="3:7">
      <c r="C2452">
        <v>242.10000000000002</v>
      </c>
      <c r="D2452">
        <f t="shared" si="127"/>
        <v>5.9398069255059385</v>
      </c>
      <c r="E2452">
        <f t="shared" si="128"/>
        <v>6.1457925657405301</v>
      </c>
      <c r="F2452" s="1">
        <f t="shared" si="129"/>
        <v>379.8615808749509</v>
      </c>
      <c r="G2452" s="1">
        <f t="shared" si="129"/>
        <v>466.74943211434783</v>
      </c>
    </row>
    <row r="2453" spans="3:7">
      <c r="C2453">
        <v>242.20000000000002</v>
      </c>
      <c r="D2453">
        <f t="shared" si="127"/>
        <v>5.9397180756196626</v>
      </c>
      <c r="E2453">
        <f t="shared" si="128"/>
        <v>6.1457987602481543</v>
      </c>
      <c r="F2453" s="1">
        <f t="shared" si="129"/>
        <v>379.82783171601625</v>
      </c>
      <c r="G2453" s="1">
        <f t="shared" si="129"/>
        <v>466.75232340621869</v>
      </c>
    </row>
    <row r="2454" spans="3:7">
      <c r="C2454">
        <v>242.3</v>
      </c>
      <c r="D2454">
        <f t="shared" si="127"/>
        <v>5.9396292211306569</v>
      </c>
      <c r="E2454">
        <f t="shared" si="128"/>
        <v>6.1458049521987066</v>
      </c>
      <c r="F2454" s="1">
        <f t="shared" si="129"/>
        <v>379.79408380746776</v>
      </c>
      <c r="G2454" s="1">
        <f t="shared" si="129"/>
        <v>466.75521352247313</v>
      </c>
    </row>
    <row r="2455" spans="3:7">
      <c r="C2455">
        <v>242.4</v>
      </c>
      <c r="D2455">
        <f t="shared" si="127"/>
        <v>5.9395403620427194</v>
      </c>
      <c r="E2455">
        <f t="shared" si="128"/>
        <v>6.1458111415942973</v>
      </c>
      <c r="F2455" s="1">
        <f t="shared" si="129"/>
        <v>379.76033715094735</v>
      </c>
      <c r="G2455" s="1">
        <f t="shared" si="129"/>
        <v>466.758102464074</v>
      </c>
    </row>
    <row r="2456" spans="3:7">
      <c r="C2456">
        <v>242.5</v>
      </c>
      <c r="D2456">
        <f t="shared" si="127"/>
        <v>5.9394514983596434</v>
      </c>
      <c r="E2456">
        <f t="shared" si="128"/>
        <v>6.1458173284370323</v>
      </c>
      <c r="F2456" s="1">
        <f t="shared" si="129"/>
        <v>379.72659174809451</v>
      </c>
      <c r="G2456" s="1">
        <f t="shared" si="129"/>
        <v>466.7609902319823</v>
      </c>
    </row>
    <row r="2457" spans="3:7">
      <c r="C2457">
        <v>242.60000000000002</v>
      </c>
      <c r="D2457">
        <f t="shared" si="127"/>
        <v>5.9393626300852187</v>
      </c>
      <c r="E2457">
        <f t="shared" si="128"/>
        <v>6.1458235127290184</v>
      </c>
      <c r="F2457" s="1">
        <f t="shared" si="129"/>
        <v>379.692847600547</v>
      </c>
      <c r="G2457" s="1">
        <f t="shared" si="129"/>
        <v>466.76387682715938</v>
      </c>
    </row>
    <row r="2458" spans="3:7">
      <c r="C2458">
        <v>242.70000000000002</v>
      </c>
      <c r="D2458">
        <f t="shared" si="127"/>
        <v>5.939273757223229</v>
      </c>
      <c r="E2458">
        <f t="shared" si="128"/>
        <v>6.1458296944723578</v>
      </c>
      <c r="F2458" s="1">
        <f t="shared" si="129"/>
        <v>379.65910470993953</v>
      </c>
      <c r="G2458" s="1">
        <f t="shared" si="129"/>
        <v>466.76676225056451</v>
      </c>
    </row>
    <row r="2459" spans="3:7">
      <c r="C2459">
        <v>242.8</v>
      </c>
      <c r="D2459">
        <f t="shared" si="127"/>
        <v>5.9391848797774545</v>
      </c>
      <c r="E2459">
        <f t="shared" si="128"/>
        <v>6.1458358736691494</v>
      </c>
      <c r="F2459" s="1">
        <f t="shared" si="129"/>
        <v>379.62536307790509</v>
      </c>
      <c r="G2459" s="1">
        <f t="shared" si="129"/>
        <v>466.7696465031554</v>
      </c>
    </row>
  </sheetData>
  <mergeCells count="8">
    <mergeCell ref="L2:T2"/>
    <mergeCell ref="L13:T13"/>
    <mergeCell ref="L23:L31"/>
    <mergeCell ref="M22:S22"/>
    <mergeCell ref="M24:M27"/>
    <mergeCell ref="M28:M31"/>
    <mergeCell ref="M3:P3"/>
    <mergeCell ref="Q3:T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A897-831F-4399-841D-19F5702BE779}">
  <dimension ref="A2:AA127"/>
  <sheetViews>
    <sheetView topLeftCell="C28" zoomScaleNormal="100" workbookViewId="0">
      <selection activeCell="K8" sqref="K8"/>
    </sheetView>
  </sheetViews>
  <sheetFormatPr defaultRowHeight="14.25"/>
  <sheetData>
    <row r="2" spans="1:21">
      <c r="L2" s="75" t="s">
        <v>270</v>
      </c>
      <c r="M2" s="75"/>
      <c r="N2" s="75"/>
      <c r="O2" s="75"/>
      <c r="P2" s="75"/>
      <c r="Q2" s="75"/>
      <c r="R2" s="75"/>
      <c r="S2" s="75"/>
      <c r="T2" s="75"/>
    </row>
    <row r="3" spans="1:21">
      <c r="M3" s="75" t="s">
        <v>246</v>
      </c>
      <c r="N3" s="75"/>
      <c r="O3" s="75"/>
      <c r="P3" s="75"/>
      <c r="Q3" s="75" t="s">
        <v>266</v>
      </c>
      <c r="R3" s="75"/>
      <c r="S3" s="75"/>
      <c r="T3" s="75"/>
    </row>
    <row r="4" spans="1:21">
      <c r="B4" t="s">
        <v>238</v>
      </c>
      <c r="C4" t="s">
        <v>239</v>
      </c>
      <c r="D4" t="s">
        <v>240</v>
      </c>
      <c r="E4" t="s">
        <v>241</v>
      </c>
      <c r="I4" t="s">
        <v>242</v>
      </c>
      <c r="J4" t="s">
        <v>243</v>
      </c>
      <c r="M4" s="46" t="s">
        <v>258</v>
      </c>
      <c r="N4" s="46" t="s">
        <v>260</v>
      </c>
      <c r="O4" s="46" t="s">
        <v>262</v>
      </c>
      <c r="P4" s="46" t="s">
        <v>264</v>
      </c>
      <c r="Q4" s="46" t="s">
        <v>258</v>
      </c>
      <c r="R4" s="46" t="s">
        <v>260</v>
      </c>
      <c r="S4" s="46" t="s">
        <v>262</v>
      </c>
      <c r="T4" s="46" t="s">
        <v>264</v>
      </c>
    </row>
    <row r="5" spans="1:21" ht="15">
      <c r="A5" s="1" t="s">
        <v>230</v>
      </c>
      <c r="B5" s="1">
        <v>484.27339999999998</v>
      </c>
      <c r="C5" s="1">
        <v>480.38830000000002</v>
      </c>
      <c r="D5" s="1">
        <v>526.27319999999997</v>
      </c>
      <c r="E5" s="1">
        <v>609.52380000000005</v>
      </c>
      <c r="H5" s="9" t="s">
        <v>2</v>
      </c>
      <c r="I5" s="82">
        <v>3.2000000000000001E-2</v>
      </c>
      <c r="J5" s="82">
        <v>1.8774599999999999E-2</v>
      </c>
      <c r="L5" t="s">
        <v>248</v>
      </c>
      <c r="M5">
        <f>$I5+$I6*B6</f>
        <v>9.7264900000000008E-3</v>
      </c>
      <c r="N5">
        <f>$I5+$I6*C6</f>
        <v>1.3903445E-2</v>
      </c>
      <c r="O5">
        <f>$I5+$I6*D6</f>
        <v>-3.4677200000000005E-2</v>
      </c>
      <c r="P5">
        <f>$I5+$I6*E6</f>
        <v>-0.30300000000000005</v>
      </c>
      <c r="Q5">
        <f>$J$5+$J$6*B6</f>
        <v>1.2012362363999999E-2</v>
      </c>
      <c r="R5">
        <f>$J$5+$J$6*C6</f>
        <v>1.3280485901999999E-2</v>
      </c>
      <c r="S5">
        <f>$J$5+$J$6*D6</f>
        <v>-1.4685979200000018E-3</v>
      </c>
      <c r="T5">
        <f>$J$5+$J$6*E6</f>
        <v>-8.2931400000000002E-2</v>
      </c>
    </row>
    <row r="6" spans="1:21" ht="15">
      <c r="A6" s="1" t="s">
        <v>3</v>
      </c>
      <c r="B6" s="1">
        <v>4.4547020000000002</v>
      </c>
      <c r="C6" s="1">
        <v>3.6193110000000002</v>
      </c>
      <c r="D6" s="1">
        <v>13.33544</v>
      </c>
      <c r="E6" s="1">
        <v>67</v>
      </c>
      <c r="H6" s="9" t="s">
        <v>3</v>
      </c>
      <c r="I6" s="82">
        <v>-5.0000000000000001E-3</v>
      </c>
      <c r="J6" s="82">
        <v>-1.518E-3</v>
      </c>
      <c r="L6" t="s">
        <v>250</v>
      </c>
      <c r="M6">
        <f>$I7+2*$I$11*LN(B8)+$I$15*LN(B9)+$I$16*LN(B10)+$I$17*LN(B11)</f>
        <v>-6.1502734899755857E-3</v>
      </c>
      <c r="N6">
        <f>$I7+2*$I$11*LN(C8)+$I$15*LN(C9)+$I$16*LN(C10)+$I$17*LN(C11)</f>
        <v>-5.9106972456040019E-3</v>
      </c>
      <c r="O6">
        <f>$I7+2*$I$11*LN(D8)+$I$15*LN(D9)+$I$16*LN(D10)+$I$17*LN(D11)</f>
        <v>-7.8696290344140163E-3</v>
      </c>
      <c r="P6">
        <f>$I7+2*$I$11*LN(E8)+$I$15*LN(E9)+$I$16*LN(E10)+$I$17*LN(E11)</f>
        <v>-8.8268436191922262E-3</v>
      </c>
      <c r="Q6">
        <f>$J$7+2*$J$11*LN(B8)+$J$15*LN(B9)+$J$16*LN(B10)+$J$17*LN(B11)</f>
        <v>-1.0368110089129329E-2</v>
      </c>
      <c r="R6">
        <f>$J$7+2*$J$11*LN(C8)+$J$15*LN(C9)+$J$16*LN(C10)+$J$17*LN(C11)</f>
        <v>-1.0379785732935617E-2</v>
      </c>
      <c r="S6">
        <f>$J$7+2*$J$11*LN(D8)+$J$15*LN(D9)+$J$16*LN(D10)+$J$17*LN(D11)</f>
        <v>-1.0073794153982726E-2</v>
      </c>
      <c r="T6">
        <f>$J$7+2*$J$11*LN(E8)+$J$15*LN(E9)+$J$16*LN(E10)+$J$17*LN(E11)</f>
        <v>-7.7203642592126726E-3</v>
      </c>
    </row>
    <row r="7" spans="1:21" ht="15">
      <c r="A7" s="1" t="s">
        <v>231</v>
      </c>
      <c r="B7" s="1">
        <v>14.046889999999999</v>
      </c>
      <c r="C7" s="1">
        <v>14.47739</v>
      </c>
      <c r="D7" s="1">
        <v>9.3680299999999992</v>
      </c>
      <c r="E7" s="1">
        <v>6.0536320000000003</v>
      </c>
      <c r="H7" s="9" t="s">
        <v>4</v>
      </c>
      <c r="I7" s="82">
        <v>8.2000000000000003E-2</v>
      </c>
      <c r="J7" s="82">
        <v>0.127</v>
      </c>
      <c r="L7" s="29" t="s">
        <v>252</v>
      </c>
      <c r="M7">
        <f>$I$8+2*$I$12*LN(B9)+$I$15*LN(B8)+$I$18*LN(B10)</f>
        <v>-3.4332439067243786E-3</v>
      </c>
      <c r="N7">
        <f>$I$8+2*$I$12*LN(C9)+$I$15*LN(C8)+$I$18*LN(C10)</f>
        <v>-2.1323031118059147E-3</v>
      </c>
      <c r="O7">
        <f>$I$8+2*$I$12*LN(D9)+$I$15*LN(D8)+$I$18*LN(D10)</f>
        <v>-1.0750986780824921E-2</v>
      </c>
      <c r="P7">
        <f>$I$8+2*$I$12*LN(E9)+$I$15*LN(E8)+$I$18*LN(E10)</f>
        <v>-2.9393322885597192E-2</v>
      </c>
      <c r="Q7">
        <f>$J$8+2*$J$12*LN(B9)+$J$15*LN(B8)+$J$18*LN(B10)</f>
        <v>-3.6278853133860003E-3</v>
      </c>
      <c r="R7">
        <f>$J$8+2*$J$12*LN(C9)+$J$15*LN(C8)+$J$18*LN(C10)</f>
        <v>-1.6533899894363435E-3</v>
      </c>
      <c r="S7">
        <f>$J$8+2*$J$12*LN(D9)+$J$15*LN(D8)+$J$18*LN(D10)</f>
        <v>-1.5000747599317349E-2</v>
      </c>
      <c r="T7">
        <f>$J$8+2*$J$12*LN(E9)+$J$15*LN(E8)+$J$18*LN(E10)</f>
        <v>-4.5240652957259556E-2</v>
      </c>
    </row>
    <row r="8" spans="1:21" ht="15">
      <c r="A8" s="1" t="s">
        <v>232</v>
      </c>
      <c r="B8" s="1">
        <v>13.969189999999999</v>
      </c>
      <c r="C8" s="1">
        <v>14.41137</v>
      </c>
      <c r="D8" s="1">
        <v>9.1737800000000007</v>
      </c>
      <c r="E8" s="1">
        <v>3.3067631999999998</v>
      </c>
      <c r="H8" s="9" t="s">
        <v>5</v>
      </c>
      <c r="I8" s="82">
        <v>-1.2999999999999999E-2</v>
      </c>
      <c r="J8" s="82">
        <v>-2.5999999999999999E-2</v>
      </c>
      <c r="L8" t="s">
        <v>254</v>
      </c>
      <c r="M8">
        <f>$I$9+2*$I$13*LN(B10)+$I$16*LN(B8)+$I$18*LN(B9)+$I$19*LN(B11)</f>
        <v>2.4053740439595579E-2</v>
      </c>
      <c r="N8">
        <f>$I$9+2*$I$13*LN(C10)+$I$16*LN(C8)+$I$18*LN(C9)+$I$19*LN(C11)</f>
        <v>2.4230629014174151E-2</v>
      </c>
      <c r="O8">
        <f>$I$9+2*$I$13*LN(D10)+$I$16*LN(D8)+$I$18*LN(D9)+$I$19*LN(D11)</f>
        <v>2.3878806019361529E-2</v>
      </c>
      <c r="P8">
        <f>$I$9+2*$I$13*LN(E10)+$I$16*LN(E8)+$I$18*LN(E9)+$I$19*LN(E11)</f>
        <v>1.7725810777903105E-2</v>
      </c>
      <c r="Q8">
        <f>$J$9+2*$J$13*LN(B10)+$J$16*LN(B8)+$J$18*LN(B9)+$J$19*LN(B11)</f>
        <v>4.8727644388404615E-2</v>
      </c>
      <c r="R8">
        <f>$J$9+2*$J$13*LN(C10)+$J$16*LN(C8)+$J$18*LN(C9)+$J$19*LN(C11)</f>
        <v>4.8824894735300849E-2</v>
      </c>
      <c r="S8">
        <f>$J$9+2*$J$13*LN(D10)+$J$16*LN(D8)+$J$18*LN(D9)+$J$19*LN(D11)</f>
        <v>4.9118755545377091E-2</v>
      </c>
      <c r="T8">
        <f>$J$9+2*$J$13*LN(E10)+$J$16*LN(E8)+$J$18*LN(E9)+$J$19*LN(E11)</f>
        <v>3.6450010224463945E-2</v>
      </c>
    </row>
    <row r="9" spans="1:21" ht="15">
      <c r="A9" s="1" t="s">
        <v>233</v>
      </c>
      <c r="B9" s="1">
        <v>7.8698900000000002E-2</v>
      </c>
      <c r="C9" s="1">
        <v>6.7022700000000004E-2</v>
      </c>
      <c r="D9" s="1">
        <v>0.19525039999999999</v>
      </c>
      <c r="E9" s="1">
        <v>2.7478669999999998</v>
      </c>
      <c r="H9" s="9" t="s">
        <v>6</v>
      </c>
      <c r="I9" s="82">
        <v>4.1000000000000002E-2</v>
      </c>
      <c r="J9" s="82">
        <v>3.5999999999999997E-2</v>
      </c>
      <c r="L9" t="s">
        <v>256</v>
      </c>
      <c r="M9">
        <f>$I$10+2*$I$14*LN(B11)+$I$17*LN(B8)+$I$19*LN(B10)</f>
        <v>0.21683458773395678</v>
      </c>
      <c r="N9">
        <f>$I$10+2*$I$14*LN(C11)+$I$17*LN(C8)+$I$19*LN(C10)</f>
        <v>0.21662306781372209</v>
      </c>
      <c r="O9">
        <f>$I$10+2*$I$14*LN(D11)+$I$17*LN(D8)+$I$19*LN(D10)</f>
        <v>0.22050504359941048</v>
      </c>
      <c r="P9">
        <f>$I$10+2*$I$14*LN(E11)+$I$17*LN(E8)+$I$19*LN(E10)</f>
        <v>0.24098923745132766</v>
      </c>
      <c r="Q9">
        <f>$J$10+2*$J$14*LN(B11)+$J$17*LN(B8)+$J$19*LN(B10)</f>
        <v>0.10712650044934681</v>
      </c>
      <c r="R9">
        <f>$J$10+2*$J$14*LN(C11)+$J$17*LN(C8)+$J$19*LN(C10)</f>
        <v>0.10662184820255166</v>
      </c>
      <c r="S9">
        <f>$J$10+2*$J$14*LN(D11)+$J$17*LN(D8)+$J$19*LN(D10)</f>
        <v>0.1147181726947214</v>
      </c>
      <c r="T9">
        <f>$J$10+2*$J$14*LN(E11)+$J$17*LN(E8)+$J$19*LN(E10)</f>
        <v>0.14430761517149698</v>
      </c>
    </row>
    <row r="10" spans="1:21" ht="15">
      <c r="A10" s="1" t="s">
        <v>234</v>
      </c>
      <c r="B10" s="1">
        <v>58.363999999999997</v>
      </c>
      <c r="C10" s="1">
        <v>56.999270000000003</v>
      </c>
      <c r="D10" s="1">
        <v>73.788910000000001</v>
      </c>
      <c r="E10" s="1">
        <v>35.000999999999998</v>
      </c>
      <c r="H10" s="9" t="s">
        <v>7</v>
      </c>
      <c r="I10" s="82">
        <v>0.57799999999999996</v>
      </c>
      <c r="J10" s="82">
        <v>0.45900000000000002</v>
      </c>
    </row>
    <row r="11" spans="1:21" ht="15">
      <c r="A11" s="1" t="s">
        <v>235</v>
      </c>
      <c r="B11" s="1">
        <v>245.65629999999999</v>
      </c>
      <c r="C11" s="1">
        <v>245.13839999999999</v>
      </c>
      <c r="D11" s="1">
        <v>251.31630000000001</v>
      </c>
      <c r="E11" s="1">
        <v>248.0634</v>
      </c>
      <c r="H11" s="9" t="s">
        <v>8</v>
      </c>
      <c r="I11" s="82">
        <v>0</v>
      </c>
      <c r="J11" s="82">
        <v>-1E-3</v>
      </c>
    </row>
    <row r="12" spans="1:21" ht="15">
      <c r="A12" s="1" t="s">
        <v>236</v>
      </c>
      <c r="B12" s="1"/>
      <c r="C12" s="1"/>
      <c r="D12" s="1"/>
      <c r="E12" s="1"/>
      <c r="H12" s="9" t="s">
        <v>9</v>
      </c>
      <c r="I12" s="82">
        <v>-4.0000000000000001E-3</v>
      </c>
      <c r="J12" s="82">
        <v>-6.0000000000000001E-3</v>
      </c>
    </row>
    <row r="13" spans="1:21" ht="15">
      <c r="A13" s="1" t="s">
        <v>237</v>
      </c>
      <c r="B13" s="1"/>
      <c r="C13" s="1"/>
      <c r="D13" s="1"/>
      <c r="E13" s="1"/>
      <c r="H13" s="9" t="s">
        <v>10</v>
      </c>
      <c r="I13" s="82">
        <v>2E-3</v>
      </c>
      <c r="J13" s="82">
        <v>5.0000000000000001E-3</v>
      </c>
    </row>
    <row r="14" spans="1:21" ht="15">
      <c r="A14" s="1" t="s">
        <v>20</v>
      </c>
      <c r="B14" s="1"/>
      <c r="C14" s="1"/>
      <c r="D14" s="1"/>
      <c r="E14" s="1"/>
      <c r="H14" s="9" t="s">
        <v>11</v>
      </c>
      <c r="I14" s="82">
        <v>-2.7E-2</v>
      </c>
      <c r="J14" s="82">
        <v>-2.4E-2</v>
      </c>
      <c r="M14" t="s">
        <v>269</v>
      </c>
    </row>
    <row r="15" spans="1:21" ht="15">
      <c r="A15" s="1" t="s">
        <v>25</v>
      </c>
      <c r="B15" s="1"/>
      <c r="C15" s="1"/>
      <c r="D15" s="1"/>
      <c r="E15" s="1"/>
      <c r="H15" s="9" t="s">
        <v>12</v>
      </c>
      <c r="I15" s="82">
        <v>-1E-3</v>
      </c>
      <c r="J15" s="82">
        <v>0</v>
      </c>
      <c r="N15" t="s">
        <v>245</v>
      </c>
      <c r="R15" t="s">
        <v>265</v>
      </c>
    </row>
    <row r="16" spans="1:21" ht="15">
      <c r="A16" s="1" t="s">
        <v>19</v>
      </c>
      <c r="B16" s="1"/>
      <c r="C16" s="1"/>
      <c r="D16" s="1"/>
      <c r="E16" s="1"/>
      <c r="H16" s="9" t="s">
        <v>13</v>
      </c>
      <c r="I16" s="82">
        <v>-2E-3</v>
      </c>
      <c r="J16" s="82">
        <v>0</v>
      </c>
      <c r="N16" t="s">
        <v>257</v>
      </c>
      <c r="O16" t="s">
        <v>259</v>
      </c>
      <c r="P16" t="s">
        <v>261</v>
      </c>
      <c r="Q16" t="s">
        <v>263</v>
      </c>
      <c r="R16" t="s">
        <v>257</v>
      </c>
      <c r="S16" t="s">
        <v>259</v>
      </c>
      <c r="T16" t="s">
        <v>261</v>
      </c>
      <c r="U16" t="s">
        <v>263</v>
      </c>
    </row>
    <row r="17" spans="1:21" ht="15">
      <c r="A17" s="1" t="s">
        <v>21</v>
      </c>
      <c r="B17" s="1"/>
      <c r="C17" s="1"/>
      <c r="D17" s="1"/>
      <c r="E17" s="1"/>
      <c r="H17" s="9" t="s">
        <v>14</v>
      </c>
      <c r="I17" s="82">
        <v>-1.4999999999999999E-2</v>
      </c>
      <c r="J17" s="82">
        <v>-2.4E-2</v>
      </c>
      <c r="M17" t="s">
        <v>247</v>
      </c>
      <c r="N17">
        <v>9.7264900000000008E-3</v>
      </c>
      <c r="O17">
        <v>1.3903445E-2</v>
      </c>
      <c r="P17">
        <v>-3.4677200000000005E-2</v>
      </c>
      <c r="Q17">
        <v>-0.30300000000000005</v>
      </c>
      <c r="R17">
        <v>1.0090595999999999E-2</v>
      </c>
      <c r="S17">
        <v>1.1761377999999999E-2</v>
      </c>
      <c r="T17">
        <v>-7.6708800000000014E-3</v>
      </c>
      <c r="U17">
        <v>-0.115</v>
      </c>
    </row>
    <row r="18" spans="1:21" ht="15">
      <c r="A18" s="1" t="s">
        <v>22</v>
      </c>
      <c r="B18" s="1"/>
      <c r="C18" s="1"/>
      <c r="D18" s="1"/>
      <c r="E18" s="1"/>
      <c r="H18" s="9" t="s">
        <v>15</v>
      </c>
      <c r="I18" s="82">
        <v>-2E-3</v>
      </c>
      <c r="J18" s="82">
        <v>-2E-3</v>
      </c>
      <c r="M18" t="s">
        <v>249</v>
      </c>
      <c r="N18">
        <v>-6.1502734899755857E-3</v>
      </c>
      <c r="O18">
        <v>-5.9106972456040019E-3</v>
      </c>
      <c r="P18">
        <v>-7.8696290344140163E-3</v>
      </c>
      <c r="Q18">
        <v>-8.8268436191922262E-3</v>
      </c>
      <c r="R18">
        <v>-1.0368110089129329E-2</v>
      </c>
      <c r="S18">
        <v>-1.0379785732935617E-2</v>
      </c>
      <c r="T18">
        <v>-1.0073794153982726E-2</v>
      </c>
      <c r="U18">
        <v>-7.7203642592126726E-3</v>
      </c>
    </row>
    <row r="19" spans="1:21" ht="15">
      <c r="A19" s="1" t="s">
        <v>23</v>
      </c>
      <c r="B19" s="1"/>
      <c r="C19" s="1"/>
      <c r="D19" s="1"/>
      <c r="E19" s="1"/>
      <c r="H19" s="9" t="s">
        <v>16</v>
      </c>
      <c r="I19" s="82">
        <v>-6.0000000000000001E-3</v>
      </c>
      <c r="J19" s="82">
        <v>-6.0000000000000001E-3</v>
      </c>
      <c r="M19" t="s">
        <v>251</v>
      </c>
      <c r="N19">
        <v>-3.4332439067243786E-3</v>
      </c>
      <c r="O19">
        <v>-2.1323031118059147E-3</v>
      </c>
      <c r="P19">
        <v>-1.0750986780824921E-2</v>
      </c>
      <c r="Q19">
        <v>-2.9393322885597192E-2</v>
      </c>
      <c r="R19">
        <v>-3.6278853133860003E-3</v>
      </c>
      <c r="S19">
        <v>-1.6533899894363435E-3</v>
      </c>
      <c r="T19">
        <v>-1.5000747599317349E-2</v>
      </c>
      <c r="U19">
        <v>-4.5240652957259556E-2</v>
      </c>
    </row>
    <row r="20" spans="1:21" ht="15">
      <c r="A20" s="1" t="s">
        <v>24</v>
      </c>
      <c r="B20" s="1"/>
      <c r="C20" s="1"/>
      <c r="D20" s="1"/>
      <c r="E20" s="1"/>
      <c r="H20" s="9" t="s">
        <v>17</v>
      </c>
      <c r="I20" s="82">
        <v>-6.0000000000000001E-3</v>
      </c>
      <c r="J20" s="82">
        <v>-1E-3</v>
      </c>
      <c r="M20" t="s">
        <v>253</v>
      </c>
      <c r="N20">
        <v>2.4053740439595579E-2</v>
      </c>
      <c r="O20">
        <v>2.4230629014174151E-2</v>
      </c>
      <c r="P20">
        <v>2.3878806019361529E-2</v>
      </c>
      <c r="Q20">
        <v>1.7725810777903105E-2</v>
      </c>
      <c r="R20">
        <v>4.8727644388404615E-2</v>
      </c>
      <c r="S20">
        <v>4.8824894735300849E-2</v>
      </c>
      <c r="T20">
        <v>4.9118755545377091E-2</v>
      </c>
      <c r="U20">
        <v>3.6450010224463945E-2</v>
      </c>
    </row>
    <row r="21" spans="1:21" ht="15">
      <c r="A21" s="1" t="s">
        <v>26</v>
      </c>
      <c r="B21" s="1"/>
      <c r="C21" s="1"/>
      <c r="D21" s="1"/>
      <c r="E21" s="1"/>
      <c r="H21" s="9" t="s">
        <v>18</v>
      </c>
      <c r="I21" s="82">
        <v>-8.0000000000000002E-3</v>
      </c>
      <c r="J21" s="82">
        <v>-4.0000000000000001E-3</v>
      </c>
      <c r="M21" t="s">
        <v>255</v>
      </c>
      <c r="N21">
        <v>0.21683458773395678</v>
      </c>
      <c r="O21">
        <v>0.21662306781372209</v>
      </c>
      <c r="P21">
        <v>0.22050504359941048</v>
      </c>
      <c r="Q21">
        <v>0.24098923745132766</v>
      </c>
      <c r="R21">
        <v>0.10712650044934681</v>
      </c>
      <c r="S21">
        <v>0.10662184820255166</v>
      </c>
      <c r="T21">
        <v>0.1147181726947214</v>
      </c>
      <c r="U21">
        <v>0.14430761517149698</v>
      </c>
    </row>
    <row r="22" spans="1:21" ht="15">
      <c r="A22" s="1" t="s">
        <v>27</v>
      </c>
      <c r="B22" s="1"/>
      <c r="C22" s="1"/>
      <c r="D22" s="1"/>
      <c r="E22" s="1"/>
      <c r="H22" s="9" t="s">
        <v>19</v>
      </c>
      <c r="I22" s="82">
        <v>-0.18099999999999999</v>
      </c>
      <c r="J22" s="82">
        <v>-0.13400000000000001</v>
      </c>
    </row>
    <row r="23" spans="1:21" ht="15">
      <c r="H23" s="9" t="s">
        <v>20</v>
      </c>
      <c r="I23" s="82">
        <v>1.4999999999999999E-2</v>
      </c>
      <c r="J23" s="82">
        <v>-8.0000000000000002E-3</v>
      </c>
      <c r="M23" s="75" t="s">
        <v>269</v>
      </c>
      <c r="N23" s="75"/>
      <c r="O23" s="75"/>
      <c r="P23" s="75"/>
      <c r="Q23" s="75"/>
      <c r="R23" s="75"/>
      <c r="S23" s="75"/>
    </row>
    <row r="24" spans="1:21" ht="15">
      <c r="H24" s="9" t="s">
        <v>21</v>
      </c>
      <c r="I24" s="82">
        <v>7.4999999999999997E-2</v>
      </c>
      <c r="J24" s="82">
        <v>0.02</v>
      </c>
      <c r="M24" s="49"/>
      <c r="N24" s="49"/>
      <c r="O24" s="49" t="s">
        <v>247</v>
      </c>
      <c r="P24" s="49" t="s">
        <v>249</v>
      </c>
      <c r="Q24" s="49" t="s">
        <v>251</v>
      </c>
      <c r="R24" s="49" t="s">
        <v>253</v>
      </c>
      <c r="S24" s="49" t="s">
        <v>255</v>
      </c>
    </row>
    <row r="25" spans="1:21" ht="15">
      <c r="H25" s="9" t="s">
        <v>22</v>
      </c>
      <c r="I25" s="82">
        <v>2E-3</v>
      </c>
      <c r="J25" s="82">
        <v>0</v>
      </c>
      <c r="M25" s="81" t="s">
        <v>71</v>
      </c>
      <c r="N25" s="23" t="s">
        <v>259</v>
      </c>
      <c r="O25" s="52">
        <v>1.3903445E-2</v>
      </c>
      <c r="P25" s="52">
        <v>-5.9106972456040019E-3</v>
      </c>
      <c r="Q25" s="52">
        <v>-2.1323031118059147E-3</v>
      </c>
      <c r="R25" s="52">
        <v>2.4230629014174151E-2</v>
      </c>
      <c r="S25" s="52">
        <v>0.21662306781372209</v>
      </c>
    </row>
    <row r="26" spans="1:21" ht="15">
      <c r="H26" s="9" t="s">
        <v>23</v>
      </c>
      <c r="I26" s="82">
        <v>3.0000000000000001E-3</v>
      </c>
      <c r="J26" s="82">
        <v>2E-3</v>
      </c>
      <c r="M26" s="79"/>
      <c r="N26" s="23" t="s">
        <v>261</v>
      </c>
      <c r="O26" s="52">
        <v>-3.4677200000000005E-2</v>
      </c>
      <c r="P26" s="52">
        <v>-7.8696290344140163E-3</v>
      </c>
      <c r="Q26" s="52">
        <v>-1.0750986780824921E-2</v>
      </c>
      <c r="R26" s="52">
        <v>2.3878806019361529E-2</v>
      </c>
      <c r="S26" s="52">
        <v>0.22050504359941048</v>
      </c>
    </row>
    <row r="27" spans="1:21" ht="15">
      <c r="H27" s="9" t="s">
        <v>24</v>
      </c>
      <c r="I27" s="82">
        <v>-2.5999999999999999E-2</v>
      </c>
      <c r="J27" s="82">
        <v>0</v>
      </c>
      <c r="M27" s="79"/>
      <c r="N27" s="23" t="s">
        <v>263</v>
      </c>
      <c r="O27" s="52">
        <v>-0.30299999999999999</v>
      </c>
      <c r="P27" s="52">
        <v>-8.8268436191922262E-3</v>
      </c>
      <c r="Q27" s="52">
        <v>-2.9393322885597192E-2</v>
      </c>
      <c r="R27" s="52">
        <v>1.7725810777903105E-2</v>
      </c>
      <c r="S27" s="52">
        <v>0.24098923745132766</v>
      </c>
    </row>
    <row r="28" spans="1:21" ht="15">
      <c r="H28" s="9" t="s">
        <v>25</v>
      </c>
      <c r="I28" s="82">
        <v>-1E-3</v>
      </c>
      <c r="J28" s="82">
        <v>-5.0000000000000001E-3</v>
      </c>
      <c r="M28" s="79"/>
      <c r="N28" s="50" t="s">
        <v>257</v>
      </c>
      <c r="O28" s="52">
        <v>9.7264900000000008E-3</v>
      </c>
      <c r="P28" s="52">
        <v>-6.1502734899755857E-3</v>
      </c>
      <c r="Q28" s="52">
        <v>-3.4332439067243786E-3</v>
      </c>
      <c r="R28" s="52">
        <v>2.4053740439595579E-2</v>
      </c>
      <c r="S28" s="52">
        <v>0.21683458773395678</v>
      </c>
    </row>
    <row r="29" spans="1:21" ht="15">
      <c r="H29" s="9" t="s">
        <v>26</v>
      </c>
      <c r="I29" s="82">
        <v>3.3000000000000002E-2</v>
      </c>
      <c r="J29" s="82">
        <v>8.0000000000000002E-3</v>
      </c>
      <c r="M29" s="79" t="s">
        <v>275</v>
      </c>
      <c r="N29" s="23" t="s">
        <v>259</v>
      </c>
      <c r="O29" s="52">
        <v>1.1761377999999999E-2</v>
      </c>
      <c r="P29" s="52">
        <v>-1.0379785732935617E-2</v>
      </c>
      <c r="Q29" s="52">
        <v>-1.6533899894363435E-3</v>
      </c>
      <c r="R29" s="52">
        <v>4.8824894735300849E-2</v>
      </c>
      <c r="S29" s="52">
        <v>0.10662184820255166</v>
      </c>
    </row>
    <row r="30" spans="1:21" ht="15">
      <c r="H30" s="9" t="s">
        <v>27</v>
      </c>
      <c r="I30" s="82">
        <v>0.02</v>
      </c>
      <c r="J30" s="82">
        <v>6.0000000000000001E-3</v>
      </c>
      <c r="M30" s="79"/>
      <c r="N30" s="23" t="s">
        <v>261</v>
      </c>
      <c r="O30" s="52">
        <v>-7.6708800000000014E-3</v>
      </c>
      <c r="P30" s="52">
        <v>-1.0073794153982726E-2</v>
      </c>
      <c r="Q30" s="52">
        <v>-1.5000747599317349E-2</v>
      </c>
      <c r="R30" s="52">
        <v>4.9118755545377091E-2</v>
      </c>
      <c r="S30" s="52">
        <v>0.1147181726947214</v>
      </c>
    </row>
    <row r="31" spans="1:21" ht="15">
      <c r="H31" s="31" t="s">
        <v>79</v>
      </c>
      <c r="I31" s="83">
        <v>5.2679999999999998</v>
      </c>
      <c r="J31" s="83">
        <v>5.0880000000000001</v>
      </c>
      <c r="M31" s="79"/>
      <c r="N31" s="23" t="s">
        <v>263</v>
      </c>
      <c r="O31" s="52">
        <v>-0.115</v>
      </c>
      <c r="P31" s="52">
        <v>-7.7203642592126726E-3</v>
      </c>
      <c r="Q31" s="52">
        <v>-4.5240652957259556E-2</v>
      </c>
      <c r="R31" s="52">
        <v>3.6450010224463945E-2</v>
      </c>
      <c r="S31" s="52">
        <v>0.14430761517149698</v>
      </c>
    </row>
    <row r="32" spans="1:21" ht="15">
      <c r="M32" s="80"/>
      <c r="N32" s="51" t="s">
        <v>257</v>
      </c>
      <c r="O32" s="53">
        <v>1.0090595999999999E-2</v>
      </c>
      <c r="P32" s="53">
        <v>-1.0368110089129329E-2</v>
      </c>
      <c r="Q32" s="53">
        <v>-3.6278853133860003E-3</v>
      </c>
      <c r="R32" s="53">
        <v>4.8727644388404615E-2</v>
      </c>
      <c r="S32" s="53">
        <v>0.10712650044934681</v>
      </c>
    </row>
    <row r="33" spans="3:27">
      <c r="C33" t="s">
        <v>244</v>
      </c>
      <c r="D33" t="s">
        <v>71</v>
      </c>
      <c r="E33" t="s">
        <v>276</v>
      </c>
      <c r="F33" t="s">
        <v>71</v>
      </c>
      <c r="G33" t="s">
        <v>276</v>
      </c>
    </row>
    <row r="34" spans="3:27">
      <c r="C34">
        <v>1</v>
      </c>
      <c r="D34">
        <f>($I$5*LN(C34)+$I$6*C34)+5.97181951636239</f>
        <v>5.9668195163623903</v>
      </c>
      <c r="E34">
        <f>($J$58*LN(C34)+$J$6*C34)+6.06354316655574</f>
        <v>6.0620251665557401</v>
      </c>
      <c r="F34" s="1">
        <f>EXP(D34)</f>
        <v>390.26247140558581</v>
      </c>
      <c r="G34" s="1">
        <f>EXP(E34)</f>
        <v>429.24384750861572</v>
      </c>
    </row>
    <row r="35" spans="3:27">
      <c r="C35">
        <v>2</v>
      </c>
      <c r="D35">
        <f>($I$5*LN(C35)+$I$6*C35)+5.97181951636239</f>
        <v>5.9840002261403082</v>
      </c>
      <c r="E35">
        <f t="shared" ref="E35:E98" si="0">($J$58*LN(C35)+$J$6*C35)+6.06354316655574</f>
        <v>6.0605071665557402</v>
      </c>
      <c r="F35" s="1">
        <f t="shared" ref="F35:F98" si="1">EXP(D35)</f>
        <v>397.02538715657573</v>
      </c>
      <c r="G35" s="1">
        <f t="shared" ref="G35:G98" si="2">EXP(E35)</f>
        <v>428.59274965639588</v>
      </c>
      <c r="I35">
        <v>6</v>
      </c>
    </row>
    <row r="36" spans="3:27">
      <c r="C36">
        <v>3</v>
      </c>
      <c r="D36">
        <f t="shared" ref="D36:D98" si="3">($I$5*LN(C36)+$I$6*C36)+5.97181951636239</f>
        <v>5.9919751095997693</v>
      </c>
      <c r="E36">
        <f t="shared" si="0"/>
        <v>6.0589891665557403</v>
      </c>
      <c r="F36" s="1">
        <f t="shared" si="1"/>
        <v>400.20427714040034</v>
      </c>
      <c r="G36" s="1">
        <f t="shared" si="2"/>
        <v>427.94263942092493</v>
      </c>
    </row>
    <row r="37" spans="3:27">
      <c r="C37">
        <v>4</v>
      </c>
      <c r="D37">
        <f t="shared" si="3"/>
        <v>5.9961809359182263</v>
      </c>
      <c r="E37">
        <f t="shared" si="0"/>
        <v>6.0574711665557404</v>
      </c>
      <c r="F37" s="1">
        <f t="shared" si="1"/>
        <v>401.89101139122607</v>
      </c>
      <c r="G37" s="1">
        <f t="shared" si="2"/>
        <v>427.293515304138</v>
      </c>
      <c r="P37" s="1" t="s">
        <v>278</v>
      </c>
      <c r="Q37" s="1"/>
      <c r="R37" s="1" t="s">
        <v>279</v>
      </c>
      <c r="S37" s="1"/>
      <c r="T37" s="1"/>
      <c r="U37" s="1"/>
    </row>
    <row r="38" spans="3:27">
      <c r="C38">
        <v>5</v>
      </c>
      <c r="D38">
        <f t="shared" si="3"/>
        <v>5.9983215295602816</v>
      </c>
      <c r="E38">
        <f t="shared" si="0"/>
        <v>6.0559531665557396</v>
      </c>
      <c r="F38" s="1">
        <f t="shared" si="1"/>
        <v>402.7522181530212</v>
      </c>
      <c r="G38" s="1">
        <f t="shared" si="2"/>
        <v>426.64537581024211</v>
      </c>
      <c r="P38" s="1" t="s">
        <v>230</v>
      </c>
      <c r="Q38" s="1" t="s">
        <v>0</v>
      </c>
      <c r="R38" s="1">
        <v>484.27339999999998</v>
      </c>
      <c r="S38" s="1">
        <v>800</v>
      </c>
      <c r="T38" s="1">
        <v>150</v>
      </c>
      <c r="U38" s="1">
        <v>133.43</v>
      </c>
      <c r="V38" s="1"/>
      <c r="W38" s="1">
        <v>540.79319999999996</v>
      </c>
      <c r="X38" s="1">
        <v>986.84209999999996</v>
      </c>
      <c r="Y38" s="1">
        <v>160</v>
      </c>
      <c r="Z38" s="1">
        <v>181.31120000000001</v>
      </c>
      <c r="AA38" s="1" t="s">
        <v>0</v>
      </c>
    </row>
    <row r="39" spans="3:27">
      <c r="C39">
        <v>6</v>
      </c>
      <c r="D39">
        <f t="shared" si="3"/>
        <v>5.9991558193776875</v>
      </c>
      <c r="E39">
        <f t="shared" si="0"/>
        <v>6.0544351665557397</v>
      </c>
      <c r="F39" s="1">
        <f t="shared" si="1"/>
        <v>403.08837043227777</v>
      </c>
      <c r="G39" s="1">
        <f t="shared" si="2"/>
        <v>425.99821944571443</v>
      </c>
      <c r="P39" s="1" t="s">
        <v>280</v>
      </c>
      <c r="Q39" s="1"/>
      <c r="R39" s="1">
        <v>4.4547020000000002</v>
      </c>
      <c r="S39" s="1">
        <v>95</v>
      </c>
      <c r="T39" s="1">
        <v>0.1</v>
      </c>
      <c r="U39" s="1">
        <v>3.9349910000000001</v>
      </c>
      <c r="V39" s="1"/>
      <c r="W39" s="1">
        <v>4.3515230000000003</v>
      </c>
      <c r="X39" s="1">
        <v>9.9</v>
      </c>
      <c r="Y39" s="1">
        <v>0.1</v>
      </c>
      <c r="Z39" s="1">
        <v>2.4736210000000001</v>
      </c>
      <c r="AA39" s="1"/>
    </row>
    <row r="40" spans="3:27">
      <c r="C40">
        <v>7</v>
      </c>
      <c r="D40">
        <f t="shared" si="3"/>
        <v>5.9990886411321602</v>
      </c>
      <c r="E40">
        <f t="shared" si="0"/>
        <v>6.0529171665557397</v>
      </c>
      <c r="F40" s="1">
        <f t="shared" si="1"/>
        <v>403.06129257229145</v>
      </c>
      <c r="G40" s="1">
        <f t="shared" si="2"/>
        <v>425.3520447192962</v>
      </c>
      <c r="P40" s="1" t="s">
        <v>231</v>
      </c>
      <c r="Q40" s="1" t="s">
        <v>0</v>
      </c>
      <c r="R40" s="1">
        <v>14.046889999999999</v>
      </c>
      <c r="S40" s="1">
        <v>150.001</v>
      </c>
      <c r="T40" s="1">
        <v>0.40100000000000002</v>
      </c>
      <c r="U40" s="1">
        <v>12.88757</v>
      </c>
      <c r="V40" s="1"/>
      <c r="W40" s="1">
        <v>14.43947</v>
      </c>
      <c r="X40" s="1">
        <v>307.69330000000002</v>
      </c>
      <c r="Y40" s="1">
        <v>0.2071856</v>
      </c>
      <c r="Z40" s="1">
        <v>13.09173</v>
      </c>
      <c r="AA40" s="1"/>
    </row>
    <row r="41" spans="3:27">
      <c r="C41">
        <v>8</v>
      </c>
      <c r="D41">
        <f t="shared" si="3"/>
        <v>5.9983616456961446</v>
      </c>
      <c r="E41">
        <f t="shared" si="0"/>
        <v>6.0513991665557398</v>
      </c>
      <c r="F41" s="1">
        <f t="shared" si="1"/>
        <v>402.76837533980353</v>
      </c>
      <c r="G41" s="1">
        <f t="shared" si="2"/>
        <v>424.70685014199125</v>
      </c>
      <c r="P41" s="1" t="s">
        <v>232</v>
      </c>
      <c r="Q41" s="1" t="s">
        <v>0</v>
      </c>
      <c r="R41" s="1">
        <v>13.969189999999999</v>
      </c>
      <c r="S41" s="1">
        <v>150.001</v>
      </c>
      <c r="T41" s="1">
        <v>1E-3</v>
      </c>
      <c r="U41" s="1">
        <v>12.89958</v>
      </c>
      <c r="V41" s="1"/>
      <c r="W41" s="1">
        <v>14.32105</v>
      </c>
      <c r="X41" s="1">
        <v>307.69330000000002</v>
      </c>
      <c r="Y41" s="1">
        <v>1E-3</v>
      </c>
      <c r="Z41" s="1">
        <v>13.129379999999999</v>
      </c>
      <c r="AA41" s="1"/>
    </row>
    <row r="42" spans="3:27">
      <c r="C42">
        <v>9</v>
      </c>
      <c r="D42">
        <f t="shared" si="3"/>
        <v>5.9971307028371488</v>
      </c>
      <c r="E42">
        <f t="shared" si="0"/>
        <v>6.0498811665557399</v>
      </c>
      <c r="F42" s="1">
        <f t="shared" si="1"/>
        <v>402.27289550059794</v>
      </c>
      <c r="G42" s="1">
        <f t="shared" si="2"/>
        <v>424.06263422706206</v>
      </c>
      <c r="P42" s="1" t="s">
        <v>233</v>
      </c>
      <c r="Q42" s="1" t="s">
        <v>0</v>
      </c>
      <c r="R42" s="1">
        <v>7.8698900000000002E-2</v>
      </c>
      <c r="S42" s="1">
        <v>56.250999999999998</v>
      </c>
      <c r="T42" s="1">
        <v>1E-3</v>
      </c>
      <c r="U42" s="1">
        <v>1.010937</v>
      </c>
      <c r="V42" s="1"/>
      <c r="W42" s="1">
        <v>0.11942460000000001</v>
      </c>
      <c r="X42" s="1">
        <v>56.250999999999998</v>
      </c>
      <c r="Y42" s="1">
        <v>1E-3</v>
      </c>
      <c r="Z42" s="1">
        <v>1.003792</v>
      </c>
      <c r="AA42" s="1"/>
    </row>
    <row r="43" spans="3:27">
      <c r="C43">
        <v>10</v>
      </c>
      <c r="D43">
        <f t="shared" si="3"/>
        <v>5.9955022393382</v>
      </c>
      <c r="E43">
        <f t="shared" si="0"/>
        <v>6.04836316655574</v>
      </c>
      <c r="F43" s="1">
        <f t="shared" si="1"/>
        <v>401.6183418766517</v>
      </c>
      <c r="G43" s="1">
        <f t="shared" si="2"/>
        <v>423.41939549002603</v>
      </c>
      <c r="P43" s="1" t="s">
        <v>234</v>
      </c>
      <c r="Q43" s="1" t="s">
        <v>0</v>
      </c>
      <c r="R43" s="1">
        <v>58.363999999999997</v>
      </c>
      <c r="S43" s="1">
        <v>236.22319999999999</v>
      </c>
      <c r="T43" s="1">
        <v>1E-3</v>
      </c>
      <c r="U43" s="1">
        <v>54.805680000000002</v>
      </c>
      <c r="V43" s="1"/>
      <c r="W43" s="1">
        <v>63.499200000000002</v>
      </c>
      <c r="X43" s="1">
        <v>280.00099999999998</v>
      </c>
      <c r="Y43" s="1">
        <v>1E-3</v>
      </c>
      <c r="Z43" s="1">
        <v>63.352130000000002</v>
      </c>
      <c r="AA43" s="1" t="s">
        <v>0</v>
      </c>
    </row>
    <row r="44" spans="3:27">
      <c r="C44">
        <v>11</v>
      </c>
      <c r="D44">
        <f t="shared" si="3"/>
        <v>5.9935521650919377</v>
      </c>
      <c r="E44">
        <f t="shared" si="0"/>
        <v>6.0468451665557401</v>
      </c>
      <c r="F44" s="1">
        <f t="shared" si="1"/>
        <v>400.83591943021167</v>
      </c>
      <c r="G44" s="1">
        <f t="shared" si="2"/>
        <v>422.77713244865242</v>
      </c>
      <c r="P44" s="1" t="s">
        <v>235</v>
      </c>
      <c r="Q44" s="1"/>
      <c r="R44" s="1">
        <v>245.65629999999999</v>
      </c>
      <c r="S44" s="1">
        <v>568.66769999999997</v>
      </c>
      <c r="T44" s="1">
        <v>83.600999999999999</v>
      </c>
      <c r="U44" s="1">
        <v>93.215819999999994</v>
      </c>
      <c r="V44" s="1"/>
      <c r="W44" s="1">
        <v>277.12090000000001</v>
      </c>
      <c r="X44" s="1">
        <v>633.68520000000001</v>
      </c>
      <c r="Y44" s="1">
        <v>85.715289999999996</v>
      </c>
      <c r="Z44" s="1">
        <v>117.1237</v>
      </c>
      <c r="AA44" s="1" t="s">
        <v>0</v>
      </c>
    </row>
    <row r="45" spans="3:27">
      <c r="C45">
        <v>12</v>
      </c>
      <c r="D45">
        <f t="shared" si="3"/>
        <v>5.991336529155606</v>
      </c>
      <c r="E45">
        <f t="shared" si="0"/>
        <v>6.0453271665557402</v>
      </c>
      <c r="F45" s="1">
        <f t="shared" si="1"/>
        <v>399.94879609662894</v>
      </c>
      <c r="G45" s="1">
        <f t="shared" si="2"/>
        <v>422.13584362295887</v>
      </c>
      <c r="P45" s="1" t="s">
        <v>236</v>
      </c>
      <c r="Q45" s="1" t="s">
        <v>0</v>
      </c>
      <c r="R45" s="1">
        <v>87.720550000000003</v>
      </c>
      <c r="S45" s="1">
        <v>375.00099999999998</v>
      </c>
      <c r="T45" s="1">
        <v>1E-3</v>
      </c>
      <c r="U45" s="1">
        <v>56.917700000000004</v>
      </c>
      <c r="V45" s="1"/>
      <c r="W45" s="1">
        <v>83.057720000000003</v>
      </c>
      <c r="X45" s="1">
        <v>312.17489999999998</v>
      </c>
      <c r="Y45" s="1">
        <v>1E-3</v>
      </c>
      <c r="Z45" s="1">
        <v>51.853079999999999</v>
      </c>
      <c r="AA45" s="1" t="s">
        <v>0</v>
      </c>
    </row>
    <row r="46" spans="3:27">
      <c r="C46">
        <v>13</v>
      </c>
      <c r="D46">
        <f t="shared" si="3"/>
        <v>5.9888978958011592</v>
      </c>
      <c r="E46">
        <f t="shared" si="0"/>
        <v>6.0438091665557403</v>
      </c>
      <c r="F46" s="1">
        <f t="shared" si="1"/>
        <v>398.97465589055821</v>
      </c>
      <c r="G46" s="1">
        <f t="shared" si="2"/>
        <v>421.49552753520788</v>
      </c>
      <c r="P46" s="1" t="s">
        <v>237</v>
      </c>
      <c r="Q46" s="1" t="s">
        <v>0</v>
      </c>
      <c r="R46" s="1">
        <v>0.57788600000000001</v>
      </c>
      <c r="S46" s="1">
        <v>11.112109999999999</v>
      </c>
      <c r="T46" s="1">
        <v>1E-3</v>
      </c>
      <c r="U46" s="1">
        <v>1.919251</v>
      </c>
      <c r="V46" s="1"/>
      <c r="W46" s="1">
        <v>0.79654800000000003</v>
      </c>
      <c r="X46" s="1">
        <v>11.69331</v>
      </c>
      <c r="Y46" s="1">
        <v>1E-3</v>
      </c>
      <c r="Z46" s="1">
        <v>2.241736</v>
      </c>
      <c r="AA46" s="1" t="s">
        <v>0</v>
      </c>
    </row>
    <row r="47" spans="3:27">
      <c r="C47">
        <v>14</v>
      </c>
      <c r="D47">
        <f t="shared" si="3"/>
        <v>5.9862693509100788</v>
      </c>
      <c r="E47">
        <f t="shared" si="0"/>
        <v>6.0422911665557404</v>
      </c>
      <c r="F47" s="1">
        <f t="shared" si="1"/>
        <v>397.92731019776244</v>
      </c>
      <c r="G47" s="1">
        <f t="shared" si="2"/>
        <v>420.85618270990329</v>
      </c>
      <c r="P47" s="1" t="s">
        <v>20</v>
      </c>
      <c r="Q47" s="1" t="s">
        <v>0</v>
      </c>
      <c r="R47" s="1">
        <v>1.7229190000000001</v>
      </c>
      <c r="S47" s="1">
        <v>15</v>
      </c>
      <c r="T47" s="1">
        <v>6.6666699999999995E-2</v>
      </c>
      <c r="U47" s="1">
        <v>1.2207699999999999</v>
      </c>
      <c r="V47" s="1"/>
      <c r="W47" s="1">
        <v>2.201838</v>
      </c>
      <c r="X47" s="1">
        <v>40.5</v>
      </c>
      <c r="Y47" s="1">
        <v>0.1</v>
      </c>
      <c r="Z47" s="1">
        <v>1.866957</v>
      </c>
      <c r="AA47" s="1" t="s">
        <v>0</v>
      </c>
    </row>
    <row r="48" spans="3:27">
      <c r="C48">
        <v>15</v>
      </c>
      <c r="D48">
        <f t="shared" si="3"/>
        <v>5.9834771227976606</v>
      </c>
      <c r="E48">
        <f t="shared" si="0"/>
        <v>6.0407731665557396</v>
      </c>
      <c r="F48" s="1">
        <f t="shared" si="1"/>
        <v>396.81775616040687</v>
      </c>
      <c r="G48" s="1">
        <f t="shared" si="2"/>
        <v>420.21780767378698</v>
      </c>
      <c r="P48" s="1" t="s">
        <v>25</v>
      </c>
      <c r="Q48" s="1" t="s">
        <v>0</v>
      </c>
      <c r="R48" s="1">
        <v>0.7544187</v>
      </c>
      <c r="S48" s="1">
        <v>3</v>
      </c>
      <c r="T48" s="1">
        <v>0</v>
      </c>
      <c r="U48" s="1">
        <v>0.43112509999999998</v>
      </c>
      <c r="V48" s="1"/>
      <c r="W48" s="1">
        <v>0.75150280000000003</v>
      </c>
      <c r="X48" s="1">
        <v>2</v>
      </c>
      <c r="Y48" s="1">
        <v>0</v>
      </c>
      <c r="Z48" s="1">
        <v>0.36418919999999999</v>
      </c>
      <c r="AA48" s="1" t="s">
        <v>1</v>
      </c>
    </row>
    <row r="49" spans="3:27">
      <c r="C49">
        <v>16</v>
      </c>
      <c r="D49">
        <f t="shared" si="3"/>
        <v>5.9805423554740633</v>
      </c>
      <c r="E49">
        <f t="shared" si="0"/>
        <v>6.0392551665557397</v>
      </c>
      <c r="F49" s="1">
        <f t="shared" si="1"/>
        <v>395.65489557345978</v>
      </c>
      <c r="G49" s="1">
        <f t="shared" si="2"/>
        <v>419.58040095583647</v>
      </c>
      <c r="P49" s="1" t="s">
        <v>19</v>
      </c>
      <c r="Q49" s="1" t="s">
        <v>0</v>
      </c>
      <c r="R49" s="1">
        <v>0.66559959999999996</v>
      </c>
      <c r="S49" s="1">
        <v>1</v>
      </c>
      <c r="T49" s="1">
        <v>1.49401E-2</v>
      </c>
      <c r="U49" s="1">
        <v>0.27938289999999999</v>
      </c>
      <c r="V49" s="1"/>
      <c r="W49" s="1">
        <v>0.68627309999999997</v>
      </c>
      <c r="X49" s="1">
        <v>1</v>
      </c>
      <c r="Y49" s="1">
        <v>-0.13764000000000001</v>
      </c>
      <c r="Z49" s="1">
        <v>0.27856940000000002</v>
      </c>
      <c r="AA49" s="1" t="s">
        <v>0</v>
      </c>
    </row>
    <row r="50" spans="3:27">
      <c r="C50">
        <v>17</v>
      </c>
      <c r="D50">
        <f t="shared" si="3"/>
        <v>5.9774823433721886</v>
      </c>
      <c r="E50">
        <f t="shared" si="0"/>
        <v>6.0377371665557398</v>
      </c>
      <c r="F50" s="1">
        <f t="shared" si="1"/>
        <v>394.44603730857841</v>
      </c>
      <c r="G50" s="1">
        <f t="shared" si="2"/>
        <v>418.94396108725942</v>
      </c>
      <c r="P50" s="1" t="s">
        <v>21</v>
      </c>
      <c r="Q50" s="1"/>
      <c r="R50" s="1">
        <v>1.3727199999999999</v>
      </c>
      <c r="S50" s="1">
        <v>2</v>
      </c>
      <c r="T50" s="1">
        <v>1</v>
      </c>
      <c r="U50" s="1">
        <v>0.48355690000000001</v>
      </c>
      <c r="V50" s="1"/>
      <c r="W50" s="1">
        <v>1.3444069999999999</v>
      </c>
      <c r="X50" s="1">
        <v>2</v>
      </c>
      <c r="Y50" s="1">
        <v>1</v>
      </c>
      <c r="Z50" s="1">
        <v>0.47519879999999998</v>
      </c>
      <c r="AA50" s="1" t="s">
        <v>0</v>
      </c>
    </row>
    <row r="51" spans="3:27">
      <c r="C51">
        <v>18</v>
      </c>
      <c r="D51">
        <f t="shared" si="3"/>
        <v>5.9743114126150676</v>
      </c>
      <c r="E51">
        <f t="shared" si="0"/>
        <v>6.0362191665557399</v>
      </c>
      <c r="F51" s="1">
        <f t="shared" si="1"/>
        <v>393.19725718086295</v>
      </c>
      <c r="G51" s="1">
        <f t="shared" si="2"/>
        <v>418.30848660149195</v>
      </c>
      <c r="P51" s="1" t="s">
        <v>22</v>
      </c>
      <c r="Q51" s="1"/>
      <c r="R51" s="1">
        <v>55.754559999999998</v>
      </c>
      <c r="S51" s="1">
        <v>89</v>
      </c>
      <c r="T51" s="1">
        <v>0</v>
      </c>
      <c r="U51" s="1">
        <v>10.389150000000001</v>
      </c>
      <c r="V51" s="1"/>
      <c r="W51" s="1">
        <v>54.608840000000001</v>
      </c>
      <c r="X51" s="1">
        <v>89</v>
      </c>
      <c r="Y51" s="1">
        <v>0</v>
      </c>
      <c r="Z51" s="1">
        <v>10.554930000000001</v>
      </c>
      <c r="AA51" s="1" t="s">
        <v>0</v>
      </c>
    </row>
    <row r="52" spans="3:27">
      <c r="C52">
        <v>19</v>
      </c>
      <c r="D52">
        <f t="shared" si="3"/>
        <v>5.9710415636957164</v>
      </c>
      <c r="E52">
        <f t="shared" si="0"/>
        <v>6.03470116655574</v>
      </c>
      <c r="F52" s="1">
        <f t="shared" si="1"/>
        <v>391.91366128038658</v>
      </c>
      <c r="G52" s="1">
        <f t="shared" si="2"/>
        <v>417.67397603419465</v>
      </c>
      <c r="P52" s="1" t="s">
        <v>23</v>
      </c>
      <c r="Q52" s="1"/>
      <c r="R52" s="1">
        <v>6.3197599999999996</v>
      </c>
      <c r="S52" s="1">
        <v>15</v>
      </c>
      <c r="T52" s="1">
        <v>0</v>
      </c>
      <c r="U52" s="1">
        <v>2.5148389999999998</v>
      </c>
      <c r="V52" s="1"/>
      <c r="W52" s="1">
        <v>6.5296830000000003</v>
      </c>
      <c r="X52" s="1">
        <v>15</v>
      </c>
      <c r="Y52" s="1">
        <v>0</v>
      </c>
      <c r="Z52" s="1">
        <v>2.6502370000000002</v>
      </c>
      <c r="AA52" s="1" t="s">
        <v>0</v>
      </c>
    </row>
    <row r="53" spans="3:27">
      <c r="C53">
        <v>20</v>
      </c>
      <c r="D53">
        <f t="shared" si="3"/>
        <v>5.9676829491161181</v>
      </c>
      <c r="E53">
        <f t="shared" si="0"/>
        <v>6.0331831665557401</v>
      </c>
      <c r="F53" s="1">
        <f t="shared" si="1"/>
        <v>390.59958232130788</v>
      </c>
      <c r="G53" s="1">
        <f t="shared" si="2"/>
        <v>417.04042792324935</v>
      </c>
      <c r="P53" s="1" t="s">
        <v>24</v>
      </c>
      <c r="Q53" s="1" t="s">
        <v>0</v>
      </c>
      <c r="R53" s="1">
        <v>6.9554000000000005E-2</v>
      </c>
      <c r="S53" s="1">
        <v>1</v>
      </c>
      <c r="T53" s="1">
        <v>0</v>
      </c>
      <c r="U53" s="1">
        <v>0.25440879999999999</v>
      </c>
      <c r="V53" s="1"/>
      <c r="W53" s="1">
        <v>0.1230391</v>
      </c>
      <c r="X53" s="1">
        <v>1</v>
      </c>
      <c r="Y53" s="1">
        <v>0</v>
      </c>
      <c r="Z53" s="1">
        <v>0.32849889999999998</v>
      </c>
      <c r="AA53" s="1" t="s">
        <v>0</v>
      </c>
    </row>
    <row r="54" spans="3:27">
      <c r="C54">
        <v>21</v>
      </c>
      <c r="D54">
        <f t="shared" si="3"/>
        <v>5.9642442343695397</v>
      </c>
      <c r="E54">
        <f t="shared" si="0"/>
        <v>6.0316651665557401</v>
      </c>
      <c r="F54" s="1">
        <f t="shared" si="1"/>
        <v>389.25872850573904</v>
      </c>
      <c r="G54" s="1">
        <f t="shared" si="2"/>
        <v>416.40784080875557</v>
      </c>
      <c r="P54" s="1" t="s">
        <v>26</v>
      </c>
      <c r="Q54" s="1" t="s">
        <v>0</v>
      </c>
      <c r="R54" s="1">
        <v>4.2573850000000002</v>
      </c>
      <c r="S54" s="1">
        <v>5</v>
      </c>
      <c r="T54" s="1">
        <v>1</v>
      </c>
      <c r="U54" s="1">
        <v>0.93264820000000004</v>
      </c>
      <c r="V54" s="1"/>
      <c r="W54" s="1">
        <v>4.2063980000000001</v>
      </c>
      <c r="X54" s="1">
        <v>5</v>
      </c>
      <c r="Y54" s="1">
        <v>1</v>
      </c>
      <c r="Z54" s="1">
        <v>0.93489460000000002</v>
      </c>
      <c r="AA54" s="1" t="s">
        <v>0</v>
      </c>
    </row>
    <row r="55" spans="3:27">
      <c r="C55">
        <v>22</v>
      </c>
      <c r="D55">
        <f t="shared" si="3"/>
        <v>5.9607328748698567</v>
      </c>
      <c r="E55">
        <f t="shared" si="0"/>
        <v>6.0301471665557402</v>
      </c>
      <c r="F55" s="1">
        <f t="shared" si="1"/>
        <v>387.89429807635253</v>
      </c>
      <c r="G55" s="1">
        <f t="shared" si="2"/>
        <v>415.77621323302742</v>
      </c>
      <c r="P55" s="1" t="s">
        <v>27</v>
      </c>
      <c r="Q55" s="1"/>
      <c r="R55" s="1">
        <v>0.21395790000000001</v>
      </c>
      <c r="S55" s="1">
        <v>1</v>
      </c>
      <c r="T55" s="1">
        <v>0</v>
      </c>
      <c r="U55" s="1">
        <v>0.41012159999999998</v>
      </c>
      <c r="V55" s="1"/>
      <c r="W55" s="1">
        <v>0.18804470000000001</v>
      </c>
      <c r="X55" s="1">
        <v>1</v>
      </c>
      <c r="Y55" s="1">
        <v>0</v>
      </c>
      <c r="Z55" s="1">
        <v>0.3907679</v>
      </c>
      <c r="AA55" s="1" t="s">
        <v>0</v>
      </c>
    </row>
    <row r="56" spans="3:27">
      <c r="C56">
        <v>23</v>
      </c>
      <c r="D56">
        <f t="shared" si="3"/>
        <v>5.9571553312721228</v>
      </c>
      <c r="E56">
        <f t="shared" si="0"/>
        <v>6.0286291665557403</v>
      </c>
      <c r="F56" s="1">
        <f t="shared" si="1"/>
        <v>386.50906865044533</v>
      </c>
      <c r="G56" s="1">
        <f t="shared" si="2"/>
        <v>415.14554374059009</v>
      </c>
    </row>
    <row r="57" spans="3:27">
      <c r="C57">
        <v>24</v>
      </c>
      <c r="D57">
        <f t="shared" si="3"/>
        <v>5.9535172389335242</v>
      </c>
      <c r="E57">
        <f t="shared" si="0"/>
        <v>6.0271111665557404</v>
      </c>
      <c r="F57" s="1">
        <f t="shared" si="1"/>
        <v>385.10546773200139</v>
      </c>
      <c r="G57" s="1">
        <f t="shared" si="2"/>
        <v>414.51583087817636</v>
      </c>
    </row>
    <row r="58" spans="3:27">
      <c r="C58">
        <v>25</v>
      </c>
      <c r="D58">
        <f t="shared" si="3"/>
        <v>5.9498235427581729</v>
      </c>
      <c r="E58">
        <f t="shared" si="0"/>
        <v>6.0255931665557396</v>
      </c>
      <c r="F58" s="1">
        <f t="shared" si="1"/>
        <v>383.68562897950198</v>
      </c>
      <c r="G58" s="1">
        <f t="shared" si="2"/>
        <v>413.88707319472314</v>
      </c>
      <c r="Q58" t="s">
        <v>242</v>
      </c>
      <c r="R58" t="s">
        <v>243</v>
      </c>
    </row>
    <row r="59" spans="3:27" ht="15">
      <c r="C59">
        <v>26</v>
      </c>
      <c r="D59">
        <f t="shared" si="3"/>
        <v>5.9460786055790775</v>
      </c>
      <c r="E59">
        <f t="shared" si="0"/>
        <v>6.0240751665557397</v>
      </c>
      <c r="F59" s="1">
        <f t="shared" si="1"/>
        <v>382.25143755699969</v>
      </c>
      <c r="G59" s="1">
        <f t="shared" si="2"/>
        <v>413.25926924136945</v>
      </c>
      <c r="P59" s="31" t="s">
        <v>2</v>
      </c>
      <c r="Q59" s="32" t="s">
        <v>87</v>
      </c>
      <c r="R59" s="32">
        <v>1.4999999999999999E-2</v>
      </c>
    </row>
    <row r="60" spans="3:27" ht="15">
      <c r="C60">
        <v>27</v>
      </c>
      <c r="D60">
        <f t="shared" si="3"/>
        <v>5.9422862960745286</v>
      </c>
      <c r="E60">
        <f t="shared" si="0"/>
        <v>6.0225571665557398</v>
      </c>
      <c r="F60" s="1">
        <f t="shared" si="1"/>
        <v>380.80456702169329</v>
      </c>
      <c r="G60" s="1">
        <f t="shared" si="2"/>
        <v>412.63241757145101</v>
      </c>
      <c r="P60" s="31" t="s">
        <v>3</v>
      </c>
      <c r="Q60" s="32">
        <v>-1E-3</v>
      </c>
      <c r="R60" s="32">
        <v>0</v>
      </c>
    </row>
    <row r="61" spans="3:27" ht="15">
      <c r="C61">
        <v>28</v>
      </c>
      <c r="D61">
        <f t="shared" si="3"/>
        <v>5.9384500606879964</v>
      </c>
      <c r="E61">
        <f t="shared" si="0"/>
        <v>6.0210391665557399</v>
      </c>
      <c r="F61" s="1">
        <f t="shared" si="1"/>
        <v>379.34650958025708</v>
      </c>
      <c r="G61" s="1">
        <f t="shared" si="2"/>
        <v>412.00651674049817</v>
      </c>
      <c r="P61" s="31" t="s">
        <v>4</v>
      </c>
      <c r="Q61" s="32">
        <v>-8.3000000000000004E-2</v>
      </c>
      <c r="R61" s="32">
        <v>0.03</v>
      </c>
      <c r="T61">
        <f>Q61*LN($R41)</f>
        <v>-0.21885889778653317</v>
      </c>
      <c r="U61">
        <f>R61*LN($R41)</f>
        <v>7.9105625705975832E-2</v>
      </c>
    </row>
    <row r="62" spans="3:27" ht="15">
      <c r="C62">
        <v>29</v>
      </c>
      <c r="D62">
        <f t="shared" si="3"/>
        <v>5.9345729829219573</v>
      </c>
      <c r="E62">
        <f t="shared" si="0"/>
        <v>6.01952116655574</v>
      </c>
      <c r="F62" s="1">
        <f t="shared" si="1"/>
        <v>377.8786010987738</v>
      </c>
      <c r="G62" s="1">
        <f t="shared" si="2"/>
        <v>411.38156530623223</v>
      </c>
      <c r="P62" s="31" t="s">
        <v>5</v>
      </c>
      <c r="Q62" s="32">
        <v>-1.2999999999999999E-2</v>
      </c>
      <c r="R62" s="32">
        <v>1.4999999999999999E-2</v>
      </c>
      <c r="T62">
        <f>Q62*LN($R42)</f>
        <v>3.304763931020234E-2</v>
      </c>
      <c r="U62">
        <f>R62*LN(R42)</f>
        <v>-3.8131891511771931E-2</v>
      </c>
    </row>
    <row r="63" spans="3:27" ht="15">
      <c r="C63">
        <v>30</v>
      </c>
      <c r="D63">
        <f t="shared" si="3"/>
        <v>5.9306578325755792</v>
      </c>
      <c r="E63">
        <f t="shared" si="0"/>
        <v>6.0180031665557401</v>
      </c>
      <c r="F63" s="1">
        <f t="shared" si="1"/>
        <v>376.40204192448164</v>
      </c>
      <c r="G63" s="1">
        <f t="shared" si="2"/>
        <v>410.75756182856247</v>
      </c>
      <c r="P63" s="31" t="s">
        <v>6</v>
      </c>
      <c r="Q63" s="32">
        <v>-0.04</v>
      </c>
      <c r="R63" s="32">
        <v>3.0000000000000001E-3</v>
      </c>
      <c r="T63">
        <f>Q63*LN($R43)</f>
        <v>-0.16266797045607104</v>
      </c>
      <c r="U63">
        <f>R63*LN($R43)</f>
        <v>1.2200097784205327E-2</v>
      </c>
    </row>
    <row r="64" spans="3:27" ht="15">
      <c r="C64">
        <v>31</v>
      </c>
      <c r="D64">
        <f t="shared" si="3"/>
        <v>5.9267071069059147</v>
      </c>
      <c r="E64">
        <f t="shared" si="0"/>
        <v>6.0164851665557402</v>
      </c>
      <c r="F64" s="1">
        <f t="shared" si="1"/>
        <v>374.91791433620017</v>
      </c>
      <c r="G64" s="1">
        <f t="shared" si="2"/>
        <v>410.13450486958237</v>
      </c>
      <c r="P64" s="31" t="s">
        <v>7</v>
      </c>
      <c r="Q64" s="32" t="s">
        <v>92</v>
      </c>
      <c r="R64" s="32">
        <v>0.224</v>
      </c>
      <c r="T64">
        <f>Q64*LN($R44)</f>
        <v>-0.22015733618121822</v>
      </c>
      <c r="U64">
        <f>R64*LN($R44)</f>
        <v>1.232881082614822</v>
      </c>
    </row>
    <row r="65" spans="3:21" ht="15">
      <c r="C65">
        <v>32</v>
      </c>
      <c r="D65">
        <f t="shared" si="3"/>
        <v>5.9227230652519811</v>
      </c>
      <c r="E65">
        <f t="shared" si="0"/>
        <v>6.0149671665557403</v>
      </c>
      <c r="F65" s="1">
        <f t="shared" si="1"/>
        <v>373.42719725993618</v>
      </c>
      <c r="G65" s="1">
        <f t="shared" si="2"/>
        <v>409.51239299356655</v>
      </c>
      <c r="P65" s="31" t="s">
        <v>8</v>
      </c>
      <c r="Q65" s="32" t="s">
        <v>93</v>
      </c>
      <c r="R65" s="32">
        <v>5.0000000000000001E-3</v>
      </c>
      <c r="T65">
        <f t="shared" ref="T65:U68" si="4">Q65*LN($R41)*LN($R41)</f>
        <v>-6.9530000203710503E-3</v>
      </c>
      <c r="U65">
        <f t="shared" si="4"/>
        <v>3.4765000101855258E-2</v>
      </c>
    </row>
    <row r="66" spans="3:21" ht="15">
      <c r="C66">
        <v>33</v>
      </c>
      <c r="D66">
        <f t="shared" si="3"/>
        <v>5.9187077583293179</v>
      </c>
      <c r="E66">
        <f t="shared" si="0"/>
        <v>6.0134491665557404</v>
      </c>
      <c r="F66" s="1">
        <f t="shared" si="1"/>
        <v>371.93077874999244</v>
      </c>
      <c r="G66" s="1">
        <f t="shared" si="2"/>
        <v>408.89122476696741</v>
      </c>
      <c r="P66" s="31" t="s">
        <v>9</v>
      </c>
      <c r="Q66" s="32" t="s">
        <v>94</v>
      </c>
      <c r="R66" s="32" t="s">
        <v>97</v>
      </c>
      <c r="T66">
        <f t="shared" si="4"/>
        <v>-1.292481022458262E-2</v>
      </c>
      <c r="U66">
        <f t="shared" si="4"/>
        <v>6.46240511229131E-3</v>
      </c>
    </row>
    <row r="67" spans="3:21" ht="15">
      <c r="C67">
        <v>34</v>
      </c>
      <c r="D67">
        <f t="shared" si="3"/>
        <v>5.9146630531501074</v>
      </c>
      <c r="E67">
        <f t="shared" si="0"/>
        <v>6.0119311665557396</v>
      </c>
      <c r="F67" s="1">
        <f t="shared" si="1"/>
        <v>370.42946663206732</v>
      </c>
      <c r="G67" s="1">
        <f t="shared" si="2"/>
        <v>408.27099875841151</v>
      </c>
      <c r="P67" s="31" t="s">
        <v>10</v>
      </c>
      <c r="Q67" s="32">
        <v>8.0000000000000002E-3</v>
      </c>
      <c r="R67" s="32">
        <v>2E-3</v>
      </c>
      <c r="T67">
        <f t="shared" si="4"/>
        <v>0.132304343061486</v>
      </c>
      <c r="U67">
        <f t="shared" si="4"/>
        <v>3.30760857653715E-2</v>
      </c>
    </row>
    <row r="68" spans="3:21" ht="15">
      <c r="C68">
        <v>35</v>
      </c>
      <c r="D68">
        <f t="shared" si="3"/>
        <v>5.9105906543300515</v>
      </c>
      <c r="E68">
        <f t="shared" si="0"/>
        <v>6.0104131665557397</v>
      </c>
      <c r="F68" s="1">
        <f t="shared" si="1"/>
        <v>368.92399762495683</v>
      </c>
      <c r="G68" s="1">
        <f t="shared" si="2"/>
        <v>407.65171353869749</v>
      </c>
      <c r="P68" s="31" t="s">
        <v>11</v>
      </c>
      <c r="Q68" s="32">
        <v>2.3E-2</v>
      </c>
      <c r="R68" s="32" t="s">
        <v>117</v>
      </c>
      <c r="T68">
        <f t="shared" si="4"/>
        <v>0.6967455071946429</v>
      </c>
      <c r="U68">
        <f t="shared" si="4"/>
        <v>-0.33322611213656828</v>
      </c>
    </row>
    <row r="69" spans="3:21" ht="15">
      <c r="C69">
        <v>36</v>
      </c>
      <c r="D69">
        <f t="shared" si="3"/>
        <v>5.9064921223929856</v>
      </c>
      <c r="E69">
        <f t="shared" si="0"/>
        <v>6.0088951665557397</v>
      </c>
      <c r="F69" s="1">
        <f t="shared" si="1"/>
        <v>367.41504519547959</v>
      </c>
      <c r="G69" s="1">
        <f t="shared" si="2"/>
        <v>407.03336768079106</v>
      </c>
      <c r="P69" s="31" t="s">
        <v>12</v>
      </c>
      <c r="Q69" s="32" t="s">
        <v>97</v>
      </c>
      <c r="R69" s="32" t="s">
        <v>93</v>
      </c>
      <c r="T69">
        <f>Q69*LN($R41)*LN($R42)</f>
        <v>-6.7032158608691288E-3</v>
      </c>
      <c r="U69">
        <f>R69*LN($R41)*LN($R42)</f>
        <v>6.7032158608691288E-3</v>
      </c>
    </row>
    <row r="70" spans="3:21" ht="15">
      <c r="C70">
        <v>37</v>
      </c>
      <c r="D70">
        <f t="shared" si="3"/>
        <v>5.902368889567005</v>
      </c>
      <c r="E70">
        <f t="shared" si="0"/>
        <v>6.0073771665557398</v>
      </c>
      <c r="F70" s="1">
        <f t="shared" si="1"/>
        <v>365.90322635278488</v>
      </c>
      <c r="G70" s="1">
        <f t="shared" si="2"/>
        <v>406.41595975982261</v>
      </c>
      <c r="P70" s="31" t="s">
        <v>13</v>
      </c>
      <c r="Q70" s="32">
        <v>-2E-3</v>
      </c>
      <c r="R70" s="32" t="s">
        <v>112</v>
      </c>
      <c r="T70">
        <f>Q70*LN($R41)*LN($R43)</f>
        <v>-2.1446585975414482E-2</v>
      </c>
      <c r="U70">
        <f>R70*LN($R41)*LN($R43)</f>
        <v>0</v>
      </c>
    </row>
    <row r="71" spans="3:21" ht="15">
      <c r="C71">
        <v>38</v>
      </c>
      <c r="D71">
        <f t="shared" si="3"/>
        <v>5.8982222734736345</v>
      </c>
      <c r="E71">
        <f t="shared" si="0"/>
        <v>6.0058591665557399</v>
      </c>
      <c r="F71" s="1">
        <f t="shared" si="1"/>
        <v>364.38910755000461</v>
      </c>
      <c r="G71" s="1">
        <f t="shared" si="2"/>
        <v>405.79948835308414</v>
      </c>
      <c r="P71" s="31" t="s">
        <v>14</v>
      </c>
      <c r="Q71" s="32">
        <v>1.2999999999999999E-2</v>
      </c>
      <c r="R71" s="32" t="s">
        <v>94</v>
      </c>
      <c r="T71">
        <f>Q71*LN($R41)*LN($R44)</f>
        <v>0.18866990818407484</v>
      </c>
      <c r="U71">
        <f>R71*LN($R41)*LN($R44)</f>
        <v>-2.9026139720626901E-2</v>
      </c>
    </row>
    <row r="72" spans="3:21" ht="15">
      <c r="C72">
        <v>39</v>
      </c>
      <c r="D72">
        <f t="shared" si="3"/>
        <v>5.894053489038539</v>
      </c>
      <c r="E72">
        <f t="shared" si="0"/>
        <v>6.00434116655574</v>
      </c>
      <c r="F72" s="1">
        <f t="shared" si="1"/>
        <v>362.87320983090848</v>
      </c>
      <c r="G72" s="1">
        <f t="shared" si="2"/>
        <v>405.18395204002536</v>
      </c>
      <c r="P72" s="31" t="s">
        <v>15</v>
      </c>
      <c r="Q72" s="32">
        <v>-2E-3</v>
      </c>
      <c r="R72" s="32">
        <v>-1E-3</v>
      </c>
      <c r="T72">
        <f>Q72*LN($R42)*LN($R43)</f>
        <v>2.0676124672903411E-2</v>
      </c>
      <c r="U72">
        <f>R72*LN($R42)*LN($R43)</f>
        <v>1.0338062336451705E-2</v>
      </c>
    </row>
    <row r="73" spans="3:21" ht="15">
      <c r="C73">
        <v>40</v>
      </c>
      <c r="D73">
        <f t="shared" si="3"/>
        <v>5.8898636588940363</v>
      </c>
      <c r="E73">
        <f t="shared" si="0"/>
        <v>6.0028231665557401</v>
      </c>
      <c r="F73" s="1">
        <f t="shared" si="1"/>
        <v>361.35601333502376</v>
      </c>
      <c r="G73" s="1">
        <f t="shared" si="2"/>
        <v>404.56934940225102</v>
      </c>
      <c r="P73" s="31" t="s">
        <v>277</v>
      </c>
      <c r="Q73" s="32">
        <v>1.2E-2</v>
      </c>
      <c r="R73" s="32" t="s">
        <v>93</v>
      </c>
      <c r="T73">
        <f>Q73*LN($R43)*LN($R44)</f>
        <v>0.26859410293210279</v>
      </c>
      <c r="U73">
        <f>R73*LN($R43)*LN($R44)</f>
        <v>-2.2382841911008564E-2</v>
      </c>
    </row>
    <row r="74" spans="3:21" ht="15">
      <c r="C74">
        <v>41</v>
      </c>
      <c r="D74">
        <f t="shared" si="3"/>
        <v>5.8856538224969279</v>
      </c>
      <c r="E74">
        <f t="shared" si="0"/>
        <v>6.0013051665557402</v>
      </c>
      <c r="F74" s="1">
        <f t="shared" si="1"/>
        <v>359.83796125522178</v>
      </c>
      <c r="G74" s="1">
        <f t="shared" si="2"/>
        <v>403.95567902351718</v>
      </c>
      <c r="P74" s="31" t="s">
        <v>17</v>
      </c>
      <c r="Q74" s="32">
        <v>-4.0000000000000001E-3</v>
      </c>
      <c r="R74" s="32">
        <v>-4.0000000000000001E-3</v>
      </c>
      <c r="T74">
        <f>Q74*LN($R45)</f>
        <v>-1.7896624773919487E-2</v>
      </c>
      <c r="U74">
        <f>R74*LN($R45)</f>
        <v>-1.7896624773919487E-2</v>
      </c>
    </row>
    <row r="75" spans="3:21" ht="15">
      <c r="C75">
        <v>42</v>
      </c>
      <c r="D75">
        <f t="shared" si="3"/>
        <v>5.881424944147458</v>
      </c>
      <c r="E75">
        <f t="shared" si="0"/>
        <v>5.9997871665557403</v>
      </c>
      <c r="F75" s="1">
        <f t="shared" si="1"/>
        <v>358.31946332605338</v>
      </c>
      <c r="G75" s="1">
        <f t="shared" si="2"/>
        <v>403.34293948972817</v>
      </c>
      <c r="P75" s="31" t="s">
        <v>18</v>
      </c>
      <c r="Q75" s="32">
        <v>-7.0000000000000001E-3</v>
      </c>
      <c r="R75" s="32">
        <v>-1.2E-2</v>
      </c>
      <c r="T75">
        <f>Q75*LN($R46)</f>
        <v>3.8386506311749789E-3</v>
      </c>
      <c r="U75">
        <f>R75*LN($R46)</f>
        <v>6.5805439391571066E-3</v>
      </c>
    </row>
    <row r="76" spans="3:21" ht="15">
      <c r="C76">
        <v>43</v>
      </c>
      <c r="D76">
        <f t="shared" si="3"/>
        <v>5.8771779200645842</v>
      </c>
      <c r="E76">
        <f t="shared" si="0"/>
        <v>5.9982691665557404</v>
      </c>
      <c r="F76" s="1">
        <f t="shared" si="1"/>
        <v>356.80089890832716</v>
      </c>
      <c r="G76" s="1">
        <f t="shared" si="2"/>
        <v>402.73112938893337</v>
      </c>
      <c r="P76" s="31" t="s">
        <v>19</v>
      </c>
      <c r="Q76" s="32">
        <v>-7.4999999999999997E-2</v>
      </c>
      <c r="R76" s="32" t="s">
        <v>119</v>
      </c>
      <c r="T76">
        <f>Q76*LN($R49)</f>
        <v>3.0530024282764294E-2</v>
      </c>
      <c r="U76">
        <f>R76*LN($R49)</f>
        <v>5.6989378661160021E-3</v>
      </c>
    </row>
    <row r="77" spans="3:21" ht="15">
      <c r="C77">
        <v>44</v>
      </c>
      <c r="D77">
        <f t="shared" si="3"/>
        <v>5.8729135846477742</v>
      </c>
      <c r="E77">
        <f t="shared" si="0"/>
        <v>5.9967511665557396</v>
      </c>
      <c r="F77" s="1">
        <f t="shared" si="1"/>
        <v>355.28261972497859</v>
      </c>
      <c r="G77" s="1">
        <f t="shared" si="2"/>
        <v>402.1202473113234</v>
      </c>
      <c r="P77" s="31" t="s">
        <v>20</v>
      </c>
      <c r="Q77" s="32">
        <v>-3.0000000000000001E-3</v>
      </c>
      <c r="R77" s="32">
        <v>-5.0000000000000001E-3</v>
      </c>
      <c r="T77">
        <f>Q77*LN($R47)</f>
        <v>-1.632059836240385E-3</v>
      </c>
      <c r="U77">
        <f>R77*LN($R47)</f>
        <v>-2.7200997270673084E-3</v>
      </c>
    </row>
    <row r="78" spans="3:21" ht="15">
      <c r="C78">
        <v>45</v>
      </c>
      <c r="D78">
        <f t="shared" si="3"/>
        <v>5.86863271603504</v>
      </c>
      <c r="E78">
        <f t="shared" si="0"/>
        <v>5.9952331665557397</v>
      </c>
      <c r="F78" s="1">
        <f t="shared" si="1"/>
        <v>353.76495229469106</v>
      </c>
      <c r="G78" s="1">
        <f t="shared" si="2"/>
        <v>401.51029184922851</v>
      </c>
      <c r="P78" s="31" t="s">
        <v>21</v>
      </c>
      <c r="Q78" s="32" t="s">
        <v>105</v>
      </c>
      <c r="R78" s="32">
        <v>0.01</v>
      </c>
      <c r="T78">
        <f t="shared" ref="T78:U81" si="5">Q78*LN($R50)</f>
        <v>1.267176691980914E-3</v>
      </c>
      <c r="U78">
        <f t="shared" si="5"/>
        <v>3.1679417299522849E-3</v>
      </c>
    </row>
    <row r="79" spans="3:21" ht="15">
      <c r="C79">
        <v>46</v>
      </c>
      <c r="D79">
        <f t="shared" si="3"/>
        <v>5.8643360410500414</v>
      </c>
      <c r="E79">
        <f t="shared" si="0"/>
        <v>5.9937151665557398</v>
      </c>
      <c r="F79" s="1">
        <f t="shared" si="1"/>
        <v>352.24820010264693</v>
      </c>
      <c r="G79" s="1">
        <f t="shared" si="2"/>
        <v>400.90126159711303</v>
      </c>
      <c r="P79" s="31" t="s">
        <v>22</v>
      </c>
      <c r="Q79" s="32">
        <v>1E-3</v>
      </c>
      <c r="R79" s="32">
        <v>2E-3</v>
      </c>
      <c r="T79">
        <f t="shared" si="5"/>
        <v>4.0209592007172772E-3</v>
      </c>
      <c r="U79">
        <f t="shared" si="5"/>
        <v>8.0419184014345543E-3</v>
      </c>
    </row>
    <row r="80" spans="3:21" ht="15">
      <c r="C80">
        <v>47</v>
      </c>
      <c r="D80">
        <f t="shared" si="3"/>
        <v>5.8600242396171121</v>
      </c>
      <c r="E80">
        <f t="shared" si="0"/>
        <v>5.9921971665557399</v>
      </c>
      <c r="F80" s="1">
        <f t="shared" si="1"/>
        <v>350.73264554191286</v>
      </c>
      <c r="G80" s="1">
        <f t="shared" si="2"/>
        <v>400.29315515157367</v>
      </c>
      <c r="P80" s="31" t="s">
        <v>23</v>
      </c>
      <c r="Q80" s="32" t="s">
        <v>93</v>
      </c>
      <c r="R80" s="32" t="s">
        <v>94</v>
      </c>
      <c r="T80">
        <f t="shared" si="5"/>
        <v>-1.8436812327541651E-3</v>
      </c>
      <c r="U80">
        <f t="shared" si="5"/>
        <v>-3.6873624655083303E-3</v>
      </c>
    </row>
    <row r="81" spans="3:21" ht="15">
      <c r="C81">
        <v>48</v>
      </c>
      <c r="D81">
        <f t="shared" si="3"/>
        <v>5.8556979487114429</v>
      </c>
      <c r="E81">
        <f t="shared" si="0"/>
        <v>5.99067916655574</v>
      </c>
      <c r="F81" s="1">
        <f t="shared" si="1"/>
        <v>349.21855165407328</v>
      </c>
      <c r="G81" s="1">
        <f t="shared" si="2"/>
        <v>399.68597111133585</v>
      </c>
      <c r="P81" s="31" t="s">
        <v>24</v>
      </c>
      <c r="Q81" s="32">
        <v>1.9E-2</v>
      </c>
      <c r="R81" s="32" t="s">
        <v>122</v>
      </c>
      <c r="T81">
        <f t="shared" si="5"/>
        <v>-5.0647385144026266E-2</v>
      </c>
      <c r="U81">
        <f t="shared" si="5"/>
        <v>-2.6656518496855932E-2</v>
      </c>
    </row>
    <row r="82" spans="3:21" ht="15">
      <c r="C82">
        <v>49</v>
      </c>
      <c r="D82">
        <f t="shared" si="3"/>
        <v>5.8513577659019305</v>
      </c>
      <c r="E82">
        <f t="shared" si="0"/>
        <v>5.98916116655574</v>
      </c>
      <c r="F82" s="1">
        <f t="shared" si="1"/>
        <v>347.70616369362887</v>
      </c>
      <c r="G82" s="1">
        <f t="shared" si="2"/>
        <v>399.07970807725064</v>
      </c>
      <c r="P82" s="31" t="s">
        <v>25</v>
      </c>
      <c r="Q82" s="32">
        <v>2.3E-2</v>
      </c>
      <c r="R82" s="32">
        <v>-1.0999999999999999E-2</v>
      </c>
      <c r="T82">
        <f>Q82*LN($R48)</f>
        <v>-6.4815784813611835E-3</v>
      </c>
      <c r="U82">
        <f>R82*LN($R48)</f>
        <v>3.0998853606510005E-3</v>
      </c>
    </row>
    <row r="83" spans="3:21" ht="15">
      <c r="C83">
        <v>50</v>
      </c>
      <c r="D83">
        <f t="shared" si="3"/>
        <v>5.8470042525360908</v>
      </c>
      <c r="E83">
        <f t="shared" si="0"/>
        <v>5.9876431665557401</v>
      </c>
      <c r="F83" s="1">
        <f t="shared" si="1"/>
        <v>346.19571053725025</v>
      </c>
      <c r="G83" s="1">
        <f t="shared" si="2"/>
        <v>398.47436465229123</v>
      </c>
      <c r="P83" s="31" t="s">
        <v>26</v>
      </c>
      <c r="Q83" s="32">
        <v>3.4000000000000002E-2</v>
      </c>
      <c r="R83" s="32" t="s">
        <v>124</v>
      </c>
      <c r="T83">
        <f>Q83*LN($R54)</f>
        <v>4.9254274149125955E-2</v>
      </c>
      <c r="U83">
        <f>R83*LN($R54)</f>
        <v>8.691930732198698E-3</v>
      </c>
    </row>
    <row r="84" spans="3:21" ht="15">
      <c r="C84">
        <v>51</v>
      </c>
      <c r="D84">
        <f t="shared" si="3"/>
        <v>5.8426379366095684</v>
      </c>
      <c r="E84">
        <f t="shared" si="0"/>
        <v>5.9861251665557402</v>
      </c>
      <c r="F84" s="1">
        <f t="shared" si="1"/>
        <v>344.68740595607744</v>
      </c>
      <c r="G84" s="1">
        <f t="shared" si="2"/>
        <v>397.86993944155</v>
      </c>
      <c r="P84" s="31" t="s">
        <v>27</v>
      </c>
      <c r="Q84" s="32" t="s">
        <v>94</v>
      </c>
      <c r="R84" s="32" t="s">
        <v>97</v>
      </c>
      <c r="T84">
        <f>Q84*LN($R55)</f>
        <v>3.0839520245718615E-3</v>
      </c>
      <c r="U84">
        <f>R84*LN($R55)</f>
        <v>-1.5419760122859308E-3</v>
      </c>
    </row>
    <row r="85" spans="3:21" ht="15">
      <c r="C85">
        <v>52</v>
      </c>
      <c r="D85">
        <f t="shared" si="3"/>
        <v>5.8382593153569955</v>
      </c>
      <c r="E85">
        <f t="shared" si="0"/>
        <v>5.9846071665557403</v>
      </c>
      <c r="F85" s="1">
        <f t="shared" si="1"/>
        <v>343.1814497668077</v>
      </c>
      <c r="G85" s="1">
        <f t="shared" si="2"/>
        <v>397.26643105223513</v>
      </c>
      <c r="P85" s="31" t="s">
        <v>79</v>
      </c>
      <c r="Q85" s="32">
        <v>5.2679999999999998</v>
      </c>
      <c r="R85" s="32">
        <v>5.0880000000000001</v>
      </c>
      <c r="T85" s="32">
        <f>Q85</f>
        <v>5.2679999999999998</v>
      </c>
      <c r="U85" s="32">
        <f>R85</f>
        <v>5.0880000000000001</v>
      </c>
    </row>
    <row r="86" spans="3:21">
      <c r="C86">
        <v>53</v>
      </c>
      <c r="D86">
        <f t="shared" si="3"/>
        <v>5.833868857596058</v>
      </c>
      <c r="E86">
        <f t="shared" si="0"/>
        <v>5.9830891665557404</v>
      </c>
      <c r="F86" s="1">
        <f t="shared" si="1"/>
        <v>341.67802887523919</v>
      </c>
      <c r="G86" s="1">
        <f t="shared" si="2"/>
        <v>396.66383809366755</v>
      </c>
      <c r="T86">
        <f>SUM(T61:T85)</f>
        <v>5.9718195163623866</v>
      </c>
      <c r="U86">
        <f>SUM(U61:U85)</f>
        <v>6.0635431665557391</v>
      </c>
    </row>
    <row r="87" spans="3:21">
      <c r="C87">
        <v>54</v>
      </c>
      <c r="D87">
        <f t="shared" si="3"/>
        <v>5.8294670058524467</v>
      </c>
      <c r="E87">
        <f t="shared" si="0"/>
        <v>5.9815711665557396</v>
      </c>
      <c r="F87" s="1">
        <f t="shared" si="1"/>
        <v>340.17731822416317</v>
      </c>
      <c r="G87" s="1">
        <f t="shared" si="2"/>
        <v>396.06215917727718</v>
      </c>
    </row>
    <row r="88" spans="3:21">
      <c r="C88">
        <v>55</v>
      </c>
      <c r="D88">
        <f t="shared" si="3"/>
        <v>5.8250541782898289</v>
      </c>
      <c r="E88">
        <f t="shared" si="0"/>
        <v>5.9800531665557397</v>
      </c>
      <c r="F88" s="1">
        <f t="shared" si="1"/>
        <v>338.67948165599171</v>
      </c>
      <c r="G88" s="1">
        <f t="shared" si="2"/>
        <v>395.46139291660131</v>
      </c>
      <c r="T88">
        <v>5.9718195163623866</v>
      </c>
      <c r="U88">
        <v>6.0635431665557391</v>
      </c>
    </row>
    <row r="89" spans="3:21">
      <c r="C89">
        <v>56</v>
      </c>
      <c r="D89">
        <f t="shared" si="3"/>
        <v>5.8206307704659146</v>
      </c>
      <c r="E89">
        <f t="shared" si="0"/>
        <v>5.9785351665557398</v>
      </c>
      <c r="F89" s="1">
        <f t="shared" si="1"/>
        <v>337.18467269920478</v>
      </c>
      <c r="G89" s="1">
        <f t="shared" si="2"/>
        <v>394.86153792727919</v>
      </c>
    </row>
    <row r="90" spans="3:21">
      <c r="C90">
        <v>57</v>
      </c>
      <c r="D90">
        <f t="shared" si="3"/>
        <v>5.8161971569330957</v>
      </c>
      <c r="E90">
        <f t="shared" si="0"/>
        <v>5.9770171665557399</v>
      </c>
      <c r="F90" s="1">
        <f t="shared" si="1"/>
        <v>335.69303528659253</v>
      </c>
      <c r="G90" s="1">
        <f t="shared" si="2"/>
        <v>394.2625928270503</v>
      </c>
    </row>
    <row r="91" spans="3:21">
      <c r="C91">
        <v>58</v>
      </c>
      <c r="D91">
        <f t="shared" si="3"/>
        <v>5.8117536926998756</v>
      </c>
      <c r="E91">
        <f t="shared" si="0"/>
        <v>5.97549916655574</v>
      </c>
      <c r="F91" s="1">
        <f t="shared" si="1"/>
        <v>334.20470441230503</v>
      </c>
      <c r="G91" s="1">
        <f t="shared" si="2"/>
        <v>393.66455623575087</v>
      </c>
    </row>
    <row r="92" spans="3:21">
      <c r="C92">
        <v>59</v>
      </c>
      <c r="D92">
        <f t="shared" si="3"/>
        <v>5.807300714567373</v>
      </c>
      <c r="E92">
        <f t="shared" si="0"/>
        <v>5.9739811665557401</v>
      </c>
      <c r="F92" s="1">
        <f t="shared" si="1"/>
        <v>332.71980673389362</v>
      </c>
      <c r="G92" s="1">
        <f t="shared" si="2"/>
        <v>393.06742677531048</v>
      </c>
    </row>
    <row r="93" spans="3:21">
      <c r="C93">
        <v>60</v>
      </c>
      <c r="D93">
        <f t="shared" si="3"/>
        <v>5.8028385423534976</v>
      </c>
      <c r="E93">
        <f t="shared" si="0"/>
        <v>5.9724631665557402</v>
      </c>
      <c r="F93" s="1">
        <f t="shared" si="1"/>
        <v>331.2384611248072</v>
      </c>
      <c r="G93" s="1">
        <f t="shared" si="2"/>
        <v>392.47120306974915</v>
      </c>
    </row>
    <row r="94" spans="3:21">
      <c r="C94">
        <v>61</v>
      </c>
      <c r="D94">
        <f t="shared" si="3"/>
        <v>5.7983674800159362</v>
      </c>
      <c r="E94">
        <f t="shared" si="0"/>
        <v>5.9709451665557403</v>
      </c>
      <c r="F94" s="1">
        <f t="shared" si="1"/>
        <v>329.76077918218061</v>
      </c>
      <c r="G94" s="1">
        <f t="shared" si="2"/>
        <v>391.87588374517401</v>
      </c>
    </row>
    <row r="95" spans="3:21">
      <c r="C95">
        <v>62</v>
      </c>
      <c r="D95">
        <f t="shared" si="3"/>
        <v>5.7938878166838332</v>
      </c>
      <c r="E95">
        <f t="shared" si="0"/>
        <v>5.9694271665557403</v>
      </c>
      <c r="F95" s="1">
        <f t="shared" si="1"/>
        <v>328.28686569421404</v>
      </c>
      <c r="G95" s="1">
        <f t="shared" si="2"/>
        <v>391.28146742977628</v>
      </c>
    </row>
    <row r="96" spans="3:21">
      <c r="C96">
        <v>63</v>
      </c>
      <c r="D96">
        <f t="shared" si="3"/>
        <v>5.7893998276069194</v>
      </c>
      <c r="E96">
        <f t="shared" si="0"/>
        <v>5.9679091665557404</v>
      </c>
      <c r="F96" s="1">
        <f t="shared" si="1"/>
        <v>326.81681907095606</v>
      </c>
      <c r="G96" s="1">
        <f t="shared" si="2"/>
        <v>390.6879527538278</v>
      </c>
    </row>
    <row r="97" spans="3:7">
      <c r="C97">
        <v>64</v>
      </c>
      <c r="D97">
        <f t="shared" si="3"/>
        <v>5.7849037750298997</v>
      </c>
      <c r="E97">
        <f t="shared" si="0"/>
        <v>5.9663911665557396</v>
      </c>
      <c r="F97" s="1">
        <f t="shared" si="1"/>
        <v>325.35073174189864</v>
      </c>
      <c r="G97" s="1">
        <f t="shared" si="2"/>
        <v>390.09533834967789</v>
      </c>
    </row>
    <row r="98" spans="3:7">
      <c r="C98">
        <v>65</v>
      </c>
      <c r="D98">
        <f t="shared" si="3"/>
        <v>5.7803999089990503</v>
      </c>
      <c r="E98">
        <f t="shared" si="0"/>
        <v>5.9648731665557397</v>
      </c>
      <c r="F98" s="1">
        <f t="shared" si="1"/>
        <v>323.88869052341892</v>
      </c>
      <c r="G98" s="1">
        <f t="shared" si="2"/>
        <v>389.50362285175135</v>
      </c>
    </row>
    <row r="99" spans="3:7">
      <c r="C99">
        <v>66</v>
      </c>
      <c r="D99">
        <f t="shared" ref="D99:D127" si="6">($I$5*LN(C99)+$I$6*C99)+5.97181951636239</f>
        <v>5.7758884681072358</v>
      </c>
      <c r="E99">
        <f t="shared" ref="E99:E127" si="7">($J$58*LN(C99)+$J$6*C99)+6.06354316655574</f>
        <v>5.9633551665557398</v>
      </c>
      <c r="F99" s="1">
        <f t="shared" ref="F99:F127" si="8">EXP(D99)</f>
        <v>322.43077695878549</v>
      </c>
      <c r="G99" s="1">
        <f t="shared" ref="G99:G127" si="9">EXP(E99)</f>
        <v>388.91280489654343</v>
      </c>
    </row>
    <row r="100" spans="3:7">
      <c r="C100">
        <v>67</v>
      </c>
      <c r="D100">
        <f t="shared" si="6"/>
        <v>5.7713696801829011</v>
      </c>
      <c r="E100">
        <f t="shared" si="7"/>
        <v>5.9618371665557399</v>
      </c>
      <c r="F100" s="1">
        <f t="shared" si="8"/>
        <v>320.97706763316387</v>
      </c>
      <c r="G100" s="1">
        <f t="shared" si="9"/>
        <v>388.32288312261784</v>
      </c>
    </row>
    <row r="101" spans="3:7">
      <c r="C101">
        <v>68</v>
      </c>
      <c r="D101">
        <f t="shared" si="6"/>
        <v>5.7668437629280254</v>
      </c>
      <c r="E101">
        <f t="shared" si="7"/>
        <v>5.96031916655574</v>
      </c>
      <c r="F101" s="1">
        <f t="shared" si="8"/>
        <v>319.52763446580724</v>
      </c>
      <c r="G101" s="1">
        <f t="shared" si="9"/>
        <v>387.73385617060342</v>
      </c>
    </row>
    <row r="102" spans="3:7">
      <c r="C102">
        <v>69</v>
      </c>
      <c r="D102">
        <f t="shared" si="6"/>
        <v>5.7623109245095021</v>
      </c>
      <c r="E102">
        <f t="shared" si="7"/>
        <v>5.9588011665557401</v>
      </c>
      <c r="F102" s="1">
        <f t="shared" si="8"/>
        <v>318.0825449813957</v>
      </c>
      <c r="G102" s="1">
        <f t="shared" si="9"/>
        <v>387.14572268319091</v>
      </c>
    </row>
    <row r="103" spans="3:7">
      <c r="C103">
        <v>70</v>
      </c>
      <c r="D103">
        <f t="shared" si="6"/>
        <v>5.7577713641079695</v>
      </c>
      <c r="E103">
        <f t="shared" si="7"/>
        <v>5.9572831665557402</v>
      </c>
      <c r="F103" s="1">
        <f t="shared" si="8"/>
        <v>316.64186256229402</v>
      </c>
      <c r="G103" s="1">
        <f t="shared" si="9"/>
        <v>386.55848130512999</v>
      </c>
    </row>
    <row r="104" spans="3:7">
      <c r="C104">
        <v>71</v>
      </c>
      <c r="D104">
        <f t="shared" si="6"/>
        <v>5.753225272427712</v>
      </c>
      <c r="E104">
        <f t="shared" si="7"/>
        <v>5.9557651665557403</v>
      </c>
      <c r="F104" s="1">
        <f t="shared" si="8"/>
        <v>315.20564668332344</v>
      </c>
      <c r="G104" s="1">
        <f t="shared" si="9"/>
        <v>385.972130683226</v>
      </c>
    </row>
    <row r="105" spans="3:7">
      <c r="C105">
        <v>72</v>
      </c>
      <c r="D105">
        <f t="shared" si="6"/>
        <v>5.7486728321709037</v>
      </c>
      <c r="E105">
        <f t="shared" si="7"/>
        <v>5.9542471665557404</v>
      </c>
      <c r="F105" s="1">
        <f t="shared" si="8"/>
        <v>313.77395313049055</v>
      </c>
      <c r="G105" s="1">
        <f t="shared" si="9"/>
        <v>385.38666946633691</v>
      </c>
    </row>
    <row r="106" spans="3:7">
      <c r="C106">
        <v>73</v>
      </c>
      <c r="D106">
        <f t="shared" si="6"/>
        <v>5.7441142184791385</v>
      </c>
      <c r="E106">
        <f t="shared" si="7"/>
        <v>5.9527291665557396</v>
      </c>
      <c r="F106" s="1">
        <f t="shared" si="8"/>
        <v>312.34683420497487</v>
      </c>
      <c r="G106" s="1">
        <f t="shared" si="9"/>
        <v>384.80209630536967</v>
      </c>
    </row>
    <row r="107" spans="3:7">
      <c r="C107">
        <v>74</v>
      </c>
      <c r="D107">
        <f t="shared" si="6"/>
        <v>5.7395495993449233</v>
      </c>
      <c r="E107">
        <f t="shared" si="7"/>
        <v>5.9512111665557397</v>
      </c>
      <c r="F107" s="1">
        <f t="shared" si="8"/>
        <v>310.92433891355927</v>
      </c>
      <c r="G107" s="1">
        <f t="shared" si="9"/>
        <v>384.21840985327884</v>
      </c>
    </row>
    <row r="108" spans="3:7">
      <c r="C108">
        <v>75</v>
      </c>
      <c r="D108">
        <f t="shared" si="6"/>
        <v>5.7349791359955518</v>
      </c>
      <c r="E108">
        <f t="shared" si="7"/>
        <v>5.9496931665557398</v>
      </c>
      <c r="F108" s="1">
        <f t="shared" si="8"/>
        <v>309.50651314657449</v>
      </c>
      <c r="G108" s="1">
        <f t="shared" si="9"/>
        <v>383.63560876506114</v>
      </c>
    </row>
    <row r="109" spans="3:7">
      <c r="C109">
        <v>76</v>
      </c>
      <c r="D109">
        <f t="shared" si="6"/>
        <v>5.7304029832515528</v>
      </c>
      <c r="E109">
        <f t="shared" si="7"/>
        <v>5.9481751665557399</v>
      </c>
      <c r="F109" s="1">
        <f t="shared" si="8"/>
        <v>308.0933998443312</v>
      </c>
      <c r="G109" s="1">
        <f t="shared" si="9"/>
        <v>383.05369169775366</v>
      </c>
    </row>
    <row r="110" spans="3:7">
      <c r="C110">
        <v>77</v>
      </c>
      <c r="D110">
        <f t="shared" si="6"/>
        <v>5.7258212898617078</v>
      </c>
      <c r="E110">
        <f t="shared" si="7"/>
        <v>5.9466571665557399</v>
      </c>
      <c r="F110" s="1">
        <f t="shared" si="8"/>
        <v>306.68503915292609</v>
      </c>
      <c r="G110" s="1">
        <f t="shared" si="9"/>
        <v>382.47265731043075</v>
      </c>
    </row>
    <row r="111" spans="3:7">
      <c r="C111">
        <v>78</v>
      </c>
      <c r="D111">
        <f t="shared" si="6"/>
        <v>5.7212341988164575</v>
      </c>
      <c r="E111">
        <f t="shared" si="7"/>
        <v>5.94513916655574</v>
      </c>
      <c r="F111" s="1">
        <f t="shared" si="8"/>
        <v>305.28146857023154</v>
      </c>
      <c r="G111" s="1">
        <f t="shared" si="9"/>
        <v>381.89250426420068</v>
      </c>
    </row>
    <row r="112" spans="3:7">
      <c r="C112">
        <v>79</v>
      </c>
      <c r="D112">
        <f t="shared" si="6"/>
        <v>5.716641847641335</v>
      </c>
      <c r="E112">
        <f t="shared" si="7"/>
        <v>5.9436211665557401</v>
      </c>
      <c r="F112" s="1">
        <f t="shared" si="8"/>
        <v>303.88272308279949</v>
      </c>
      <c r="G112" s="1">
        <f t="shared" si="9"/>
        <v>381.3132312222026</v>
      </c>
    </row>
    <row r="113" spans="3:7">
      <c r="C113">
        <v>80</v>
      </c>
      <c r="D113">
        <f t="shared" si="6"/>
        <v>5.712044368671954</v>
      </c>
      <c r="E113">
        <f t="shared" si="7"/>
        <v>5.9421031665557402</v>
      </c>
      <c r="F113" s="1">
        <f t="shared" si="8"/>
        <v>302.48883529435921</v>
      </c>
      <c r="G113" s="1">
        <f t="shared" si="9"/>
        <v>380.73483684960348</v>
      </c>
    </row>
    <row r="114" spans="3:7">
      <c r="C114">
        <v>81</v>
      </c>
      <c r="D114">
        <f t="shared" si="6"/>
        <v>5.7074418893119079</v>
      </c>
      <c r="E114">
        <f t="shared" si="7"/>
        <v>5.9405851665557403</v>
      </c>
      <c r="F114" s="1">
        <f t="shared" si="8"/>
        <v>301.09983554651745</v>
      </c>
      <c r="G114" s="1">
        <f t="shared" si="9"/>
        <v>380.157319813595</v>
      </c>
    </row>
    <row r="115" spans="3:7">
      <c r="C115">
        <v>82</v>
      </c>
      <c r="D115">
        <f t="shared" si="6"/>
        <v>5.7028345322748466</v>
      </c>
      <c r="E115">
        <f t="shared" si="7"/>
        <v>5.9390671665557404</v>
      </c>
      <c r="F115" s="1">
        <f t="shared" si="8"/>
        <v>299.7157520322267</v>
      </c>
      <c r="G115" s="1">
        <f t="shared" si="9"/>
        <v>379.58067878339057</v>
      </c>
    </row>
    <row r="116" spans="3:7">
      <c r="C116">
        <v>83</v>
      </c>
      <c r="D116">
        <f t="shared" si="6"/>
        <v>5.6982224158118813</v>
      </c>
      <c r="E116">
        <f t="shared" si="7"/>
        <v>5.9375491665557396</v>
      </c>
      <c r="F116" s="1">
        <f t="shared" si="8"/>
        <v>298.33661090253611</v>
      </c>
      <c r="G116" s="1">
        <f t="shared" si="9"/>
        <v>379.00491243022185</v>
      </c>
    </row>
    <row r="117" spans="3:7">
      <c r="C117">
        <v>84</v>
      </c>
      <c r="D117">
        <f t="shared" si="6"/>
        <v>5.6936056539253759</v>
      </c>
      <c r="E117">
        <f t="shared" si="7"/>
        <v>5.9360311665557397</v>
      </c>
      <c r="F117" s="1">
        <f t="shared" si="8"/>
        <v>296.96243636710068</v>
      </c>
      <c r="G117" s="1">
        <f t="shared" si="9"/>
        <v>378.43001942733696</v>
      </c>
    </row>
    <row r="118" spans="3:7">
      <c r="C118">
        <v>85</v>
      </c>
      <c r="D118">
        <f t="shared" si="6"/>
        <v>5.6889843565700806</v>
      </c>
      <c r="E118">
        <f t="shared" si="7"/>
        <v>5.9345131665557398</v>
      </c>
      <c r="F118" s="1">
        <f t="shared" si="8"/>
        <v>295.59325078887861</v>
      </c>
      <c r="G118" s="1">
        <f t="shared" si="9"/>
        <v>377.85599844999558</v>
      </c>
    </row>
    <row r="119" spans="3:7">
      <c r="C119">
        <v>86</v>
      </c>
      <c r="D119">
        <f t="shared" si="6"/>
        <v>5.6843586298425022</v>
      </c>
      <c r="E119">
        <f t="shared" si="7"/>
        <v>5.9329951665557399</v>
      </c>
      <c r="F119" s="1">
        <f t="shared" si="8"/>
        <v>294.2290747734188</v>
      </c>
      <c r="G119" s="1">
        <f t="shared" si="9"/>
        <v>377.28284817546722</v>
      </c>
    </row>
    <row r="120" spans="3:7">
      <c r="C120">
        <v>87</v>
      </c>
      <c r="D120">
        <f t="shared" si="6"/>
        <v>5.679728576159337</v>
      </c>
      <c r="E120">
        <f t="shared" si="7"/>
        <v>5.93147716655574</v>
      </c>
      <c r="F120" s="1">
        <f t="shared" si="8"/>
        <v>292.86992725310893</v>
      </c>
      <c r="G120" s="1">
        <f t="shared" si="9"/>
        <v>376.71056728302767</v>
      </c>
    </row>
    <row r="121" spans="3:7">
      <c r="C121">
        <v>88</v>
      </c>
      <c r="D121">
        <f t="shared" si="6"/>
        <v>5.6750942944256924</v>
      </c>
      <c r="E121">
        <f t="shared" si="7"/>
        <v>5.9299591665557401</v>
      </c>
      <c r="F121" s="1">
        <f t="shared" si="8"/>
        <v>291.51582556671519</v>
      </c>
      <c r="G121" s="1">
        <f t="shared" si="9"/>
        <v>376.139154453956</v>
      </c>
    </row>
    <row r="122" spans="3:7">
      <c r="C122">
        <v>89</v>
      </c>
      <c r="D122">
        <f t="shared" si="6"/>
        <v>5.6704558801938187</v>
      </c>
      <c r="E122">
        <f t="shared" si="7"/>
        <v>5.9284411665557402</v>
      </c>
      <c r="F122" s="1">
        <f t="shared" si="8"/>
        <v>290.16678553453517</v>
      </c>
      <c r="G122" s="1">
        <f t="shared" si="9"/>
        <v>375.56860837153175</v>
      </c>
    </row>
    <row r="123" spans="3:7">
      <c r="C123">
        <v>90</v>
      </c>
      <c r="D123">
        <f t="shared" si="6"/>
        <v>5.6658134258129582</v>
      </c>
      <c r="E123">
        <f t="shared" si="7"/>
        <v>5.9269231665557403</v>
      </c>
      <c r="F123" s="1">
        <f t="shared" si="8"/>
        <v>288.8228215294431</v>
      </c>
      <c r="G123" s="1">
        <f t="shared" si="9"/>
        <v>374.99892772103158</v>
      </c>
    </row>
    <row r="124" spans="3:7">
      <c r="C124">
        <v>91</v>
      </c>
      <c r="D124">
        <f t="shared" si="6"/>
        <v>5.6611670205709297</v>
      </c>
      <c r="E124">
        <f t="shared" si="7"/>
        <v>5.9254051665557403</v>
      </c>
      <c r="F124" s="1">
        <f t="shared" si="8"/>
        <v>287.48394654410231</v>
      </c>
      <c r="G124" s="1">
        <f t="shared" si="9"/>
        <v>374.43011118972646</v>
      </c>
    </row>
    <row r="125" spans="3:7">
      <c r="C125">
        <v>92</v>
      </c>
      <c r="D125">
        <f t="shared" si="6"/>
        <v>5.6565167508279597</v>
      </c>
      <c r="E125">
        <f t="shared" si="7"/>
        <v>5.9238871665557404</v>
      </c>
      <c r="F125" s="1">
        <f t="shared" si="8"/>
        <v>286.1501722545824</v>
      </c>
      <c r="G125" s="1">
        <f t="shared" si="9"/>
        <v>373.86215746687861</v>
      </c>
    </row>
    <row r="126" spans="3:7">
      <c r="C126">
        <v>93</v>
      </c>
      <c r="D126">
        <f t="shared" si="6"/>
        <v>5.6518627001432939</v>
      </c>
      <c r="E126">
        <f t="shared" si="7"/>
        <v>5.9223691665557396</v>
      </c>
      <c r="F126" s="1">
        <f t="shared" si="8"/>
        <v>284.82150908061794</v>
      </c>
      <c r="G126" s="1">
        <f t="shared" si="9"/>
        <v>373.29506524373795</v>
      </c>
    </row>
    <row r="127" spans="3:7">
      <c r="C127">
        <v>94</v>
      </c>
      <c r="D127">
        <f t="shared" si="6"/>
        <v>5.6472049493950305</v>
      </c>
      <c r="E127">
        <f t="shared" si="7"/>
        <v>5.9208511665557397</v>
      </c>
      <c r="F127" s="1">
        <f t="shared" si="8"/>
        <v>283.49796624271278</v>
      </c>
      <c r="G127" s="1">
        <f t="shared" si="9"/>
        <v>372.72883321354072</v>
      </c>
    </row>
  </sheetData>
  <mergeCells count="6">
    <mergeCell ref="M29:M32"/>
    <mergeCell ref="M3:P3"/>
    <mergeCell ref="Q3:T3"/>
    <mergeCell ref="L2:T2"/>
    <mergeCell ref="M23:S23"/>
    <mergeCell ref="M25:M28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86AF-1DAD-4552-8D7D-4A46C8671AF1}">
  <dimension ref="A2:AA93"/>
  <sheetViews>
    <sheetView topLeftCell="C28" zoomScaleNormal="100" workbookViewId="0">
      <selection activeCell="N53" sqref="N53"/>
    </sheetView>
  </sheetViews>
  <sheetFormatPr defaultRowHeight="14.25"/>
  <sheetData>
    <row r="2" spans="1:18">
      <c r="L2" s="75" t="s">
        <v>274</v>
      </c>
      <c r="M2" s="75"/>
      <c r="N2" s="75"/>
      <c r="O2" s="75"/>
      <c r="P2" s="75"/>
      <c r="Q2" s="75"/>
      <c r="R2" s="75"/>
    </row>
    <row r="3" spans="1:18">
      <c r="M3" s="75" t="s">
        <v>246</v>
      </c>
      <c r="N3" s="75"/>
      <c r="O3" s="75"/>
      <c r="P3" s="75" t="s">
        <v>266</v>
      </c>
      <c r="Q3" s="75"/>
      <c r="R3" s="75"/>
    </row>
    <row r="4" spans="1:18">
      <c r="B4" t="s">
        <v>238</v>
      </c>
      <c r="C4" t="s">
        <v>239</v>
      </c>
      <c r="D4" t="s">
        <v>240</v>
      </c>
      <c r="E4" t="s">
        <v>241</v>
      </c>
      <c r="I4" t="s">
        <v>242</v>
      </c>
      <c r="J4" t="s">
        <v>243</v>
      </c>
      <c r="M4" s="46" t="s">
        <v>258</v>
      </c>
      <c r="N4" s="46" t="s">
        <v>260</v>
      </c>
      <c r="O4" s="46" t="s">
        <v>262</v>
      </c>
      <c r="P4" s="46" t="s">
        <v>258</v>
      </c>
      <c r="Q4" s="46" t="s">
        <v>260</v>
      </c>
      <c r="R4" s="46" t="s">
        <v>262</v>
      </c>
    </row>
    <row r="5" spans="1:18" ht="15">
      <c r="A5" s="1" t="s">
        <v>230</v>
      </c>
      <c r="B5" s="1">
        <v>419.29090000000002</v>
      </c>
      <c r="C5" s="1">
        <v>418.43279999999999</v>
      </c>
      <c r="D5" s="1">
        <v>445.16840000000002</v>
      </c>
      <c r="E5" s="1"/>
      <c r="H5" s="9" t="s">
        <v>2</v>
      </c>
      <c r="I5" s="44">
        <v>6.9000000000000006E-2</v>
      </c>
      <c r="J5" s="44">
        <v>-6.9000000000000006E-2</v>
      </c>
      <c r="L5" t="s">
        <v>248</v>
      </c>
      <c r="M5">
        <f>$I5+$I6*B6</f>
        <v>2.5536613000000007E-2</v>
      </c>
      <c r="N5">
        <f>$I5+$I6*C6</f>
        <v>2.9005254000000008E-2</v>
      </c>
      <c r="O5">
        <f>$I5+$I6*D6</f>
        <v>-7.0829029999999987E-2</v>
      </c>
      <c r="P5">
        <f>$J$5+$J$6*B6</f>
        <v>-4.5292698000000006E-2</v>
      </c>
      <c r="Q5">
        <f>$J$5+$J$6*C6</f>
        <v>-4.7184684000000005E-2</v>
      </c>
      <c r="R5">
        <f>$J$5+$J$6*D6</f>
        <v>7.270379999999993E-3</v>
      </c>
    </row>
    <row r="6" spans="1:18" ht="15">
      <c r="A6" s="1" t="s">
        <v>3</v>
      </c>
      <c r="B6" s="1">
        <v>3.9512170000000002</v>
      </c>
      <c r="C6" s="1">
        <v>3.6358860000000002</v>
      </c>
      <c r="D6" s="1">
        <v>12.711729999999999</v>
      </c>
      <c r="E6" s="1"/>
      <c r="H6" s="9" t="s">
        <v>3</v>
      </c>
      <c r="I6" s="44">
        <v>-1.0999999999999999E-2</v>
      </c>
      <c r="J6" s="44">
        <v>6.0000000000000001E-3</v>
      </c>
      <c r="L6" t="s">
        <v>250</v>
      </c>
      <c r="M6">
        <f>$I7+2*$I$11*LN(B8)+$I$15*LN(B9)+$I$16*LN(B10)+$I$17*LN(B11)</f>
        <v>4.6103160633597234E-2</v>
      </c>
      <c r="N6">
        <f>$I7+2*$I$11*LN(C8)+$I$15*LN(C9)+$I$16*LN(C10)+$I$17*LN(C11)</f>
        <v>4.334652737061534E-2</v>
      </c>
      <c r="O6">
        <f>$I7+2*$I$11*LN(D8)+$I$15*LN(D9)+$I$16*LN(D10)+$I$17*LN(D11)</f>
        <v>5.9678010190129749E-2</v>
      </c>
      <c r="P6">
        <f>$J$7+2*$J$11*LN(B8)+$J$15*LN(B9)+$J$16*LN(B10)+$J$17*LN(B11)</f>
        <v>-2.6918264714392418E-2</v>
      </c>
      <c r="Q6">
        <f>$J$7+2*$J$11*LN(C8)+$J$15*LN(C9)+$J$16*LN(C10)+$J$17*LN(C11)</f>
        <v>-2.6109419400322895E-2</v>
      </c>
      <c r="R6">
        <f>$J$7+2*$J$11*LN(D8)+$J$15*LN(D9)+$J$16*LN(D10)+$J$17*LN(D11)</f>
        <v>-2.8446473493823371E-2</v>
      </c>
    </row>
    <row r="7" spans="1:18" ht="15">
      <c r="A7" s="1" t="s">
        <v>231</v>
      </c>
      <c r="B7" s="1">
        <v>10.84394</v>
      </c>
      <c r="C7" s="1">
        <v>10.949529999999999</v>
      </c>
      <c r="D7" s="1">
        <v>7.8402580000000004</v>
      </c>
      <c r="E7" s="1"/>
      <c r="H7" s="9" t="s">
        <v>4</v>
      </c>
      <c r="I7" s="44">
        <v>0.28399999999999997</v>
      </c>
      <c r="J7" s="44">
        <v>0.114</v>
      </c>
      <c r="L7" s="29" t="s">
        <v>252</v>
      </c>
      <c r="M7">
        <f>$I$8+2*$I$12*LN(B9)+$I$15*LN(B8)+$I$18*LN(B10)</f>
        <v>-3.1631428311888754E-4</v>
      </c>
      <c r="N7">
        <f>$I$8+2*$I$12*LN(C9)+$I$15*LN(C8)+$I$18*LN(C10)</f>
        <v>-3.2461134625424645E-4</v>
      </c>
      <c r="O7">
        <f>$I$8+2*$I$12*LN(D9)+$I$15*LN(D8)+$I$18*LN(D10)</f>
        <v>-6.3720975319116989E-3</v>
      </c>
      <c r="P7">
        <f>$J$8+2*$J$12*LN(B9)+$J$15*LN(B8)+$J$18*LN(B10)</f>
        <v>3.4608767485861183E-4</v>
      </c>
      <c r="Q7">
        <f>$J$8+2*$J$12*LN(C9)+$J$15*LN(C8)+$J$18*LN(C10)</f>
        <v>5.0998540972775966E-4</v>
      </c>
      <c r="R7">
        <f>$J$8+2*$J$12*LN(D9)+$J$15*LN(D8)+$J$18*LN(D10)</f>
        <v>1.1683263671921976E-3</v>
      </c>
    </row>
    <row r="8" spans="1:18" ht="15">
      <c r="A8" s="1" t="s">
        <v>232</v>
      </c>
      <c r="B8" s="1">
        <v>10.820180000000001</v>
      </c>
      <c r="C8" s="1">
        <v>10.928610000000001</v>
      </c>
      <c r="D8" s="1">
        <v>7.7798559999999997</v>
      </c>
      <c r="E8" s="1"/>
      <c r="H8" s="9" t="s">
        <v>5</v>
      </c>
      <c r="I8" s="44">
        <v>-7.1999999999999995E-2</v>
      </c>
      <c r="J8" s="44">
        <v>1.2E-2</v>
      </c>
      <c r="L8" t="s">
        <v>254</v>
      </c>
      <c r="M8">
        <f>$I$9+2*$I$13*LN(B10)+$I$16*LN(B8)+$I$18*LN(B9)+$I$19*LN(B11)</f>
        <v>0.11544539167192543</v>
      </c>
      <c r="N8">
        <f>$I$9+2*$I$13*LN(C10)+$I$16*LN(C8)+$I$18*LN(C9)+$I$19*LN(C11)</f>
        <v>0.1150076393388139</v>
      </c>
      <c r="O8">
        <f>$I$9+2*$I$13*LN(D10)+$I$16*LN(D8)+$I$18*LN(D9)+$I$19*LN(D11)</f>
        <v>0.11732574270772649</v>
      </c>
      <c r="P8">
        <f>$J$9+2*$J$13*LN(B10)+$J$16*LN(B8)+$J$18*LN(B9)+$J$19*LN(B11)</f>
        <v>1.9644988573956763E-2</v>
      </c>
      <c r="Q8">
        <f>$J$9+2*$J$13*LN(C10)+$J$16*LN(C8)+$J$18*LN(C9)+$J$19*LN(C11)</f>
        <v>1.9692283448437698E-2</v>
      </c>
      <c r="R8">
        <f>$J$9+2*$J$13*LN(D10)+$J$16*LN(D8)+$J$18*LN(D9)+$J$19*LN(D11)</f>
        <v>1.8052132578189554E-2</v>
      </c>
    </row>
    <row r="9" spans="1:18" ht="15">
      <c r="A9" s="1" t="s">
        <v>233</v>
      </c>
      <c r="B9" s="1">
        <v>2.4755800000000001E-2</v>
      </c>
      <c r="C9" s="1">
        <v>2.19162E-2</v>
      </c>
      <c r="D9" s="1">
        <v>6.1401900000000002E-2</v>
      </c>
      <c r="E9" s="1"/>
      <c r="H9" s="9" t="s">
        <v>6</v>
      </c>
      <c r="I9" s="44">
        <v>0.129</v>
      </c>
      <c r="J9" s="44">
        <v>1.0999999999999999E-2</v>
      </c>
      <c r="L9" t="s">
        <v>256</v>
      </c>
      <c r="M9">
        <f>$I$10+2*$I$14*LN(B11)+$I$17*LN(B8)+$I$19*LN(B10)</f>
        <v>0.41338663200876641</v>
      </c>
      <c r="N9">
        <f>$I$10+2*$I$14*LN(C11)+$I$17*LN(C8)+$I$19*LN(C10)</f>
        <v>0.41443794163752851</v>
      </c>
      <c r="O9">
        <f>$I$10+2*$I$14*LN(D11)+$I$17*LN(D8)+$I$19*LN(D10)</f>
        <v>0.38598132002299912</v>
      </c>
      <c r="P9">
        <f>$J$10+2*$J$14*LN(B11)+$J$17*LN(B8)+$J$19*LN(B10)</f>
        <v>5.2918923335144447E-2</v>
      </c>
      <c r="Q9">
        <f>$J$10+2*$J$14*LN(C11)+$J$17*LN(C8)+$J$19*LN(C10)</f>
        <v>5.2683552967064784E-2</v>
      </c>
      <c r="R9">
        <f>$J$10+2*$J$14*LN(D11)+$J$17*LN(D8)+$J$19*LN(D10)</f>
        <v>6.0791468532546897E-2</v>
      </c>
    </row>
    <row r="10" spans="1:18" ht="15">
      <c r="A10" s="1" t="s">
        <v>234</v>
      </c>
      <c r="B10" s="1">
        <v>132.48089999999999</v>
      </c>
      <c r="C10" s="1">
        <v>132.02099999999999</v>
      </c>
      <c r="D10" s="1">
        <v>145.47749999999999</v>
      </c>
      <c r="E10" s="1"/>
      <c r="H10" s="9" t="s">
        <v>7</v>
      </c>
      <c r="I10" s="44">
        <v>3.367</v>
      </c>
      <c r="J10" s="44">
        <v>0.13200000000000001</v>
      </c>
    </row>
    <row r="11" spans="1:18" ht="15">
      <c r="A11" s="1" t="s">
        <v>235</v>
      </c>
      <c r="B11" s="1">
        <v>299.45299999999997</v>
      </c>
      <c r="C11" s="1">
        <v>298.6046</v>
      </c>
      <c r="D11" s="1">
        <v>324.21620000000001</v>
      </c>
      <c r="E11" s="1"/>
      <c r="H11" s="9" t="s">
        <v>8</v>
      </c>
      <c r="I11" s="44">
        <v>0.01</v>
      </c>
      <c r="J11" s="44">
        <v>-1.0999999999999999E-2</v>
      </c>
    </row>
    <row r="12" spans="1:18" ht="15">
      <c r="A12" s="1" t="s">
        <v>236</v>
      </c>
      <c r="B12" s="1"/>
      <c r="C12" s="1"/>
      <c r="D12" s="1"/>
      <c r="E12" s="1"/>
      <c r="H12" s="9" t="s">
        <v>9</v>
      </c>
      <c r="I12" s="44">
        <v>1E-3</v>
      </c>
      <c r="J12" s="44">
        <v>-1E-3</v>
      </c>
      <c r="L12" t="s">
        <v>273</v>
      </c>
    </row>
    <row r="13" spans="1:18" ht="15">
      <c r="A13" s="1" t="s">
        <v>237</v>
      </c>
      <c r="B13" s="1"/>
      <c r="C13" s="1"/>
      <c r="D13" s="1"/>
      <c r="E13" s="1"/>
      <c r="H13" s="9" t="s">
        <v>10</v>
      </c>
      <c r="I13" s="44">
        <v>8.0000000000000002E-3</v>
      </c>
      <c r="J13" s="44">
        <v>2E-3</v>
      </c>
      <c r="M13" t="s">
        <v>245</v>
      </c>
      <c r="P13" t="s">
        <v>265</v>
      </c>
    </row>
    <row r="14" spans="1:18" ht="15">
      <c r="A14" s="1" t="s">
        <v>20</v>
      </c>
      <c r="B14" s="1"/>
      <c r="C14" s="1"/>
      <c r="D14" s="1"/>
      <c r="E14" s="1"/>
      <c r="H14" s="9" t="s">
        <v>11</v>
      </c>
      <c r="I14" s="44">
        <v>-0.24399999999999999</v>
      </c>
      <c r="J14" s="44">
        <v>0</v>
      </c>
      <c r="M14" t="s">
        <v>257</v>
      </c>
      <c r="N14" t="s">
        <v>259</v>
      </c>
      <c r="O14" t="s">
        <v>261</v>
      </c>
      <c r="P14" t="s">
        <v>257</v>
      </c>
      <c r="Q14" t="s">
        <v>259</v>
      </c>
      <c r="R14" t="s">
        <v>261</v>
      </c>
    </row>
    <row r="15" spans="1:18" ht="15">
      <c r="A15" s="1" t="s">
        <v>25</v>
      </c>
      <c r="B15" s="1"/>
      <c r="C15" s="1"/>
      <c r="D15" s="1"/>
      <c r="E15" s="1"/>
      <c r="H15" s="9" t="s">
        <v>12</v>
      </c>
      <c r="I15" s="44">
        <v>2.5000000000000001E-2</v>
      </c>
      <c r="J15" s="44">
        <v>-8.0000000000000002E-3</v>
      </c>
      <c r="L15" t="s">
        <v>247</v>
      </c>
      <c r="M15">
        <v>2.5536613000000007E-2</v>
      </c>
      <c r="N15">
        <v>2.9005254000000008E-2</v>
      </c>
      <c r="O15">
        <v>-7.0829029999999987E-2</v>
      </c>
      <c r="P15">
        <v>-4.5292698000000006E-2</v>
      </c>
      <c r="Q15">
        <v>-4.7184684000000005E-2</v>
      </c>
      <c r="R15">
        <v>7.270379999999993E-3</v>
      </c>
    </row>
    <row r="16" spans="1:18" ht="15">
      <c r="A16" s="1" t="s">
        <v>19</v>
      </c>
      <c r="B16" s="1"/>
      <c r="C16" s="1"/>
      <c r="D16" s="1"/>
      <c r="E16" s="1"/>
      <c r="H16" s="9" t="s">
        <v>13</v>
      </c>
      <c r="I16" s="44">
        <v>6.0000000000000001E-3</v>
      </c>
      <c r="J16" s="44">
        <v>5.0000000000000001E-3</v>
      </c>
      <c r="L16" t="s">
        <v>249</v>
      </c>
      <c r="M16">
        <v>4.6103160633597234E-2</v>
      </c>
      <c r="N16">
        <v>4.334652737061534E-2</v>
      </c>
      <c r="O16">
        <v>5.9678010190129749E-2</v>
      </c>
      <c r="P16">
        <v>-2.6918264714392418E-2</v>
      </c>
      <c r="Q16">
        <v>-2.6109419400322895E-2</v>
      </c>
      <c r="R16">
        <v>-2.8446473493823371E-2</v>
      </c>
    </row>
    <row r="17" spans="1:20" ht="15">
      <c r="A17" s="1" t="s">
        <v>21</v>
      </c>
      <c r="B17" s="1"/>
      <c r="C17" s="1"/>
      <c r="D17" s="1"/>
      <c r="E17" s="1"/>
      <c r="H17" s="9" t="s">
        <v>14</v>
      </c>
      <c r="I17" s="44">
        <v>-3.9E-2</v>
      </c>
      <c r="J17" s="44">
        <v>-2.5000000000000001E-2</v>
      </c>
      <c r="L17" t="s">
        <v>251</v>
      </c>
      <c r="M17">
        <v>-3.1631428311888754E-4</v>
      </c>
      <c r="N17">
        <v>-3.2461134625424645E-4</v>
      </c>
      <c r="O17">
        <v>-6.3720975319116989E-3</v>
      </c>
      <c r="P17">
        <v>3.4608767485861183E-4</v>
      </c>
      <c r="Q17">
        <v>5.0998540972775966E-4</v>
      </c>
      <c r="R17">
        <v>1.1683263671921976E-3</v>
      </c>
    </row>
    <row r="18" spans="1:20" ht="15">
      <c r="A18" s="1" t="s">
        <v>22</v>
      </c>
      <c r="B18" s="1"/>
      <c r="C18" s="1"/>
      <c r="D18" s="1"/>
      <c r="E18" s="1"/>
      <c r="H18" s="9" t="s">
        <v>15</v>
      </c>
      <c r="I18" s="44">
        <v>4.0000000000000001E-3</v>
      </c>
      <c r="J18" s="44">
        <v>0</v>
      </c>
      <c r="L18" t="s">
        <v>253</v>
      </c>
      <c r="M18">
        <v>0.11544539167192543</v>
      </c>
      <c r="N18">
        <v>0.1150076393388139</v>
      </c>
      <c r="O18">
        <v>0.11732574270772649</v>
      </c>
      <c r="P18">
        <v>1.9644988573956763E-2</v>
      </c>
      <c r="Q18">
        <v>1.9692283448437698E-2</v>
      </c>
      <c r="R18">
        <v>1.8052132578189554E-2</v>
      </c>
    </row>
    <row r="19" spans="1:20" ht="15">
      <c r="A19" s="1" t="s">
        <v>23</v>
      </c>
      <c r="B19" s="1"/>
      <c r="C19" s="1"/>
      <c r="D19" s="1"/>
      <c r="E19" s="1"/>
      <c r="H19" s="9" t="s">
        <v>16</v>
      </c>
      <c r="I19" s="44">
        <v>-1.6E-2</v>
      </c>
      <c r="J19" s="44">
        <v>-4.0000000000000001E-3</v>
      </c>
      <c r="L19" t="s">
        <v>255</v>
      </c>
      <c r="M19">
        <v>0.41338663200876641</v>
      </c>
      <c r="N19">
        <v>0.41443794163752851</v>
      </c>
      <c r="O19">
        <v>0.38598132002299912</v>
      </c>
      <c r="P19">
        <v>5.2918923335144447E-2</v>
      </c>
      <c r="Q19">
        <v>5.2683552967064784E-2</v>
      </c>
      <c r="R19">
        <v>6.0791468532546897E-2</v>
      </c>
    </row>
    <row r="20" spans="1:20" ht="15">
      <c r="A20" s="1" t="s">
        <v>24</v>
      </c>
      <c r="B20" s="1"/>
      <c r="C20" s="1"/>
      <c r="D20" s="1"/>
      <c r="E20" s="1"/>
      <c r="H20" s="9" t="s">
        <v>17</v>
      </c>
      <c r="I20" s="44">
        <v>3.0000000000000001E-3</v>
      </c>
      <c r="J20" s="44">
        <v>2E-3</v>
      </c>
    </row>
    <row r="21" spans="1:20" ht="15">
      <c r="A21" s="1" t="s">
        <v>26</v>
      </c>
      <c r="B21" s="1"/>
      <c r="C21" s="1"/>
      <c r="D21" s="1"/>
      <c r="E21" s="1"/>
      <c r="H21" s="9" t="s">
        <v>18</v>
      </c>
      <c r="I21" s="44">
        <v>-5.0000000000000001E-3</v>
      </c>
      <c r="J21" s="44">
        <v>0</v>
      </c>
    </row>
    <row r="22" spans="1:20" ht="15">
      <c r="A22" s="1" t="s">
        <v>27</v>
      </c>
      <c r="B22" s="1"/>
      <c r="C22" s="1"/>
      <c r="D22" s="1"/>
      <c r="E22" s="1"/>
      <c r="H22" s="9" t="s">
        <v>19</v>
      </c>
      <c r="I22" s="44">
        <v>-0.10299999999999999</v>
      </c>
      <c r="J22" s="44">
        <v>-2.5000000000000001E-2</v>
      </c>
      <c r="M22" t="s">
        <v>273</v>
      </c>
      <c r="P22" t="s">
        <v>247</v>
      </c>
      <c r="Q22" t="s">
        <v>249</v>
      </c>
      <c r="R22" t="s">
        <v>251</v>
      </c>
      <c r="S22" t="s">
        <v>253</v>
      </c>
      <c r="T22" t="s">
        <v>255</v>
      </c>
    </row>
    <row r="23" spans="1:20" ht="15">
      <c r="H23" s="9" t="s">
        <v>20</v>
      </c>
      <c r="I23" s="44">
        <v>4.2999999999999997E-2</v>
      </c>
      <c r="J23" s="44">
        <v>6.0000000000000001E-3</v>
      </c>
      <c r="N23" t="s">
        <v>245</v>
      </c>
      <c r="O23" t="s">
        <v>259</v>
      </c>
      <c r="P23" s="56">
        <v>2.9005254000000001E-2</v>
      </c>
      <c r="Q23" s="56">
        <v>4.334652737061534E-2</v>
      </c>
      <c r="R23" s="56">
        <v>-3.2461134625424645E-4</v>
      </c>
      <c r="S23" s="56">
        <v>0.1150076393388139</v>
      </c>
      <c r="T23" s="56">
        <v>0.41443794163752851</v>
      </c>
    </row>
    <row r="24" spans="1:20" ht="15">
      <c r="H24" s="9" t="s">
        <v>21</v>
      </c>
      <c r="I24" s="44">
        <v>1.6E-2</v>
      </c>
      <c r="J24" s="44">
        <v>4.0000000000000001E-3</v>
      </c>
      <c r="O24" t="s">
        <v>261</v>
      </c>
      <c r="P24" s="56">
        <v>-7.0829029999999987E-2</v>
      </c>
      <c r="Q24" s="56">
        <v>5.9678010190129749E-2</v>
      </c>
      <c r="R24" s="56">
        <v>-6.3720975319116989E-3</v>
      </c>
      <c r="S24" s="56">
        <v>0.11732574270772649</v>
      </c>
      <c r="T24" s="56">
        <v>0.38598132002299912</v>
      </c>
    </row>
    <row r="25" spans="1:20" ht="15">
      <c r="H25" s="9" t="s">
        <v>22</v>
      </c>
      <c r="I25" s="44">
        <v>1E-3</v>
      </c>
      <c r="J25" s="44">
        <v>0</v>
      </c>
      <c r="O25" t="s">
        <v>257</v>
      </c>
      <c r="P25" s="56">
        <v>2.5536613000000007E-2</v>
      </c>
      <c r="Q25" s="56">
        <v>4.6103160633597234E-2</v>
      </c>
      <c r="R25" s="56">
        <v>-3.1631428311888754E-4</v>
      </c>
      <c r="S25" s="56">
        <v>0.11544539167192543</v>
      </c>
      <c r="T25" s="56">
        <v>0.41338663200876641</v>
      </c>
    </row>
    <row r="26" spans="1:20" ht="15">
      <c r="H26" s="9" t="s">
        <v>23</v>
      </c>
      <c r="I26" s="44">
        <v>-3.0000000000000001E-3</v>
      </c>
      <c r="J26" s="44">
        <v>-3.0000000000000001E-3</v>
      </c>
      <c r="N26" t="s">
        <v>265</v>
      </c>
      <c r="O26" t="s">
        <v>259</v>
      </c>
      <c r="P26" s="56">
        <v>-4.7184684000000005E-2</v>
      </c>
      <c r="Q26" s="56">
        <v>-2.6109419400322895E-2</v>
      </c>
      <c r="R26" s="56">
        <v>5.0998540972775966E-4</v>
      </c>
      <c r="S26" s="56">
        <v>1.9692283448437698E-2</v>
      </c>
      <c r="T26" s="56">
        <v>5.2683552967064784E-2</v>
      </c>
    </row>
    <row r="27" spans="1:20" ht="15">
      <c r="H27" s="9" t="s">
        <v>24</v>
      </c>
      <c r="I27" s="44">
        <v>6.7000000000000004E-2</v>
      </c>
      <c r="J27" s="44">
        <v>-1.4999999999999999E-2</v>
      </c>
      <c r="O27" t="s">
        <v>261</v>
      </c>
      <c r="P27" s="56">
        <v>7.270379999999993E-3</v>
      </c>
      <c r="Q27" s="56">
        <v>-2.8446473493823371E-2</v>
      </c>
      <c r="R27" s="56">
        <v>1.1683263671921976E-3</v>
      </c>
      <c r="S27" s="56">
        <v>1.8052132578189554E-2</v>
      </c>
      <c r="T27" s="56">
        <v>6.0791468532546897E-2</v>
      </c>
    </row>
    <row r="28" spans="1:20" ht="15">
      <c r="H28" s="9" t="s">
        <v>25</v>
      </c>
      <c r="I28" s="44">
        <v>-7.0000000000000001E-3</v>
      </c>
      <c r="J28" s="44">
        <v>1E-3</v>
      </c>
      <c r="O28" t="s">
        <v>257</v>
      </c>
      <c r="P28" s="56">
        <v>-4.5292698000000006E-2</v>
      </c>
      <c r="Q28" s="56">
        <v>-2.6918264714392418E-2</v>
      </c>
      <c r="R28" s="56">
        <v>3.4608767485861183E-4</v>
      </c>
      <c r="S28" s="56">
        <v>1.9644988573956763E-2</v>
      </c>
      <c r="T28" s="56">
        <v>5.2918923335144447E-2</v>
      </c>
    </row>
    <row r="29" spans="1:20" ht="15">
      <c r="H29" s="9" t="s">
        <v>26</v>
      </c>
      <c r="I29" s="44">
        <v>1.7000000000000001E-2</v>
      </c>
      <c r="J29" s="44">
        <v>7.0000000000000001E-3</v>
      </c>
    </row>
    <row r="30" spans="1:20" ht="15">
      <c r="H30" s="9" t="s">
        <v>27</v>
      </c>
      <c r="I30" s="44">
        <v>2.5000000000000001E-2</v>
      </c>
      <c r="J30" s="44">
        <v>1.0999999999999999E-2</v>
      </c>
    </row>
    <row r="31" spans="1:20" ht="15">
      <c r="H31" s="31" t="s">
        <v>79</v>
      </c>
      <c r="I31" s="45">
        <v>5.2679999999999998</v>
      </c>
      <c r="J31" s="45">
        <v>5.0880000000000001</v>
      </c>
    </row>
    <row r="32" spans="1:20">
      <c r="B32" t="s">
        <v>244</v>
      </c>
      <c r="C32" t="s">
        <v>71</v>
      </c>
      <c r="D32" t="s">
        <v>276</v>
      </c>
      <c r="E32" t="s">
        <v>71</v>
      </c>
      <c r="F32" t="s">
        <v>276</v>
      </c>
    </row>
    <row r="33" spans="2:27">
      <c r="B33">
        <v>1</v>
      </c>
      <c r="C33">
        <f>($I$5*LN(B33)+$I$6*B33)+6.12240035768124</f>
        <v>6.1114003576812399</v>
      </c>
      <c r="D33">
        <f>($J$5*LN(B33)+$J$6*B33)+6.0787933649088</f>
        <v>6.0847933649088004</v>
      </c>
      <c r="E33" s="1">
        <f>EXP(C33)</f>
        <v>450.96979221022895</v>
      </c>
      <c r="F33" s="1">
        <f>EXP(D33)</f>
        <v>439.12906382330755</v>
      </c>
    </row>
    <row r="34" spans="2:27">
      <c r="B34">
        <v>2</v>
      </c>
      <c r="C34">
        <f t="shared" ref="C34:C93" si="0">($I$5*LN(B34)+$I$6*B34)+6.12240035768124</f>
        <v>6.1482275131398758</v>
      </c>
      <c r="D34">
        <f t="shared" ref="D34:D93" si="1">($J$5*LN(B34)+$J$6*B34)+6.0787933649088</f>
        <v>6.0429662094501637</v>
      </c>
      <c r="E34" s="1">
        <f t="shared" ref="E34:E93" si="2">EXP(C34)</f>
        <v>467.88732722537941</v>
      </c>
      <c r="F34" s="1">
        <f t="shared" ref="F34:F93" si="3">EXP(D34)</f>
        <v>421.14037459568056</v>
      </c>
    </row>
    <row r="35" spans="2:27">
      <c r="B35">
        <v>3</v>
      </c>
      <c r="C35">
        <f t="shared" si="0"/>
        <v>6.1652046055993397</v>
      </c>
      <c r="D35">
        <f t="shared" si="1"/>
        <v>6.0209891169907008</v>
      </c>
      <c r="E35" s="1">
        <f t="shared" si="2"/>
        <v>475.89850447340552</v>
      </c>
      <c r="F35" s="1">
        <f t="shared" si="3"/>
        <v>411.98589650956313</v>
      </c>
    </row>
    <row r="36" spans="2:27">
      <c r="B36">
        <v>4</v>
      </c>
      <c r="C36">
        <f t="shared" si="0"/>
        <v>6.1740546685985125</v>
      </c>
      <c r="D36">
        <f t="shared" si="1"/>
        <v>6.0071390539915281</v>
      </c>
      <c r="E36" s="1">
        <f t="shared" si="2"/>
        <v>480.12892836638531</v>
      </c>
      <c r="F36" s="1">
        <f t="shared" si="3"/>
        <v>406.31919853399665</v>
      </c>
    </row>
    <row r="37" spans="2:27">
      <c r="B37">
        <v>5</v>
      </c>
      <c r="C37">
        <f t="shared" si="0"/>
        <v>6.178451573639193</v>
      </c>
      <c r="D37">
        <f t="shared" si="1"/>
        <v>5.9977421489508469</v>
      </c>
      <c r="E37" s="1">
        <f t="shared" si="2"/>
        <v>482.24465759337227</v>
      </c>
      <c r="F37" s="1">
        <f t="shared" si="3"/>
        <v>402.51893891267633</v>
      </c>
      <c r="P37" s="1" t="s">
        <v>278</v>
      </c>
      <c r="Q37" s="1"/>
      <c r="R37" s="1" t="s">
        <v>279</v>
      </c>
      <c r="S37" s="1"/>
      <c r="T37" s="1"/>
      <c r="U37" s="1"/>
    </row>
    <row r="38" spans="2:27">
      <c r="B38">
        <v>6</v>
      </c>
      <c r="C38">
        <f t="shared" si="0"/>
        <v>6.1800317610579762</v>
      </c>
      <c r="D38">
        <f t="shared" si="1"/>
        <v>5.9911619615320646</v>
      </c>
      <c r="E38" s="1">
        <f t="shared" si="2"/>
        <v>483.00729693192864</v>
      </c>
      <c r="F38" s="1">
        <f t="shared" si="3"/>
        <v>399.87898407939241</v>
      </c>
      <c r="P38" s="1" t="s">
        <v>230</v>
      </c>
      <c r="Q38" s="1" t="s">
        <v>0</v>
      </c>
      <c r="R38" s="1">
        <v>419.29090000000002</v>
      </c>
      <c r="S38" s="1">
        <v>600</v>
      </c>
      <c r="T38" s="1">
        <v>133.33330000000001</v>
      </c>
      <c r="U38" s="1">
        <v>117.2213</v>
      </c>
      <c r="V38" s="1"/>
      <c r="W38" s="1"/>
      <c r="X38" s="1"/>
      <c r="Y38" s="1"/>
      <c r="Z38" s="1"/>
      <c r="AA38" s="1"/>
    </row>
    <row r="39" spans="2:27">
      <c r="B39">
        <v>7</v>
      </c>
      <c r="C39">
        <f t="shared" si="0"/>
        <v>6.1796681579660566</v>
      </c>
      <c r="D39">
        <f t="shared" si="1"/>
        <v>5.9865255646239834</v>
      </c>
      <c r="E39" s="1">
        <f t="shared" si="2"/>
        <v>482.83170590999822</v>
      </c>
      <c r="F39" s="1">
        <f t="shared" si="3"/>
        <v>398.02927769394989</v>
      </c>
      <c r="P39" s="1" t="s">
        <v>3</v>
      </c>
      <c r="Q39" s="1"/>
      <c r="R39" s="1">
        <v>3.9512170000000002</v>
      </c>
      <c r="S39" s="1">
        <v>50</v>
      </c>
      <c r="T39" s="1">
        <v>0.2</v>
      </c>
      <c r="U39" s="1">
        <v>2.8819840000000001</v>
      </c>
      <c r="V39" s="1"/>
      <c r="W39" s="1"/>
      <c r="X39" s="1"/>
      <c r="Y39" s="1"/>
      <c r="Z39" s="1"/>
      <c r="AA39" s="1"/>
    </row>
    <row r="40" spans="2:27">
      <c r="B40">
        <v>8</v>
      </c>
      <c r="C40">
        <f t="shared" si="0"/>
        <v>6.1778818240571489</v>
      </c>
      <c r="D40">
        <f t="shared" si="1"/>
        <v>5.9833118985328912</v>
      </c>
      <c r="E40" s="1">
        <f t="shared" si="2"/>
        <v>481.96997715822744</v>
      </c>
      <c r="F40" s="1">
        <f t="shared" si="3"/>
        <v>396.75219765447497</v>
      </c>
      <c r="I40">
        <v>6</v>
      </c>
      <c r="P40" s="1" t="s">
        <v>231</v>
      </c>
      <c r="Q40" s="1" t="s">
        <v>0</v>
      </c>
      <c r="R40" s="1">
        <v>10.84394</v>
      </c>
      <c r="S40" s="1">
        <v>100.001</v>
      </c>
      <c r="T40" s="1">
        <v>0.30099999999999999</v>
      </c>
      <c r="U40" s="1">
        <v>8.2124229999999994</v>
      </c>
      <c r="V40" s="1"/>
      <c r="W40" s="1"/>
      <c r="X40" s="1"/>
      <c r="Y40" s="1"/>
      <c r="Z40" s="1"/>
      <c r="AA40" s="1"/>
    </row>
    <row r="41" spans="2:27">
      <c r="B41">
        <v>9</v>
      </c>
      <c r="C41">
        <f t="shared" si="0"/>
        <v>6.175008853517439</v>
      </c>
      <c r="D41">
        <f t="shared" si="1"/>
        <v>5.9811848690726013</v>
      </c>
      <c r="E41" s="1">
        <f t="shared" si="2"/>
        <v>480.58727878972746</v>
      </c>
      <c r="F41" s="1">
        <f t="shared" si="3"/>
        <v>395.90919090955128</v>
      </c>
      <c r="I41">
        <v>12</v>
      </c>
      <c r="P41" s="1" t="s">
        <v>232</v>
      </c>
      <c r="Q41" s="1" t="s">
        <v>0</v>
      </c>
      <c r="R41" s="1">
        <v>10.820180000000001</v>
      </c>
      <c r="S41" s="1">
        <v>100.001</v>
      </c>
      <c r="T41" s="1">
        <v>1E-3</v>
      </c>
      <c r="U41" s="1">
        <v>8.1664589999999997</v>
      </c>
      <c r="V41" s="1"/>
      <c r="W41" s="1"/>
      <c r="X41" s="1"/>
      <c r="Y41" s="1"/>
      <c r="Z41" s="1"/>
      <c r="AA41" s="1"/>
    </row>
    <row r="42" spans="2:27">
      <c r="B42">
        <v>10</v>
      </c>
      <c r="C42">
        <f t="shared" si="0"/>
        <v>6.1712787290978293</v>
      </c>
      <c r="D42">
        <f t="shared" si="1"/>
        <v>5.9799149934922111</v>
      </c>
      <c r="E42" s="1">
        <f t="shared" si="2"/>
        <v>478.79796769654172</v>
      </c>
      <c r="F42" s="1">
        <f t="shared" si="3"/>
        <v>395.4067545792949</v>
      </c>
      <c r="P42" s="1" t="s">
        <v>233</v>
      </c>
      <c r="Q42" s="1" t="s">
        <v>0</v>
      </c>
      <c r="R42" s="1">
        <v>2.4755800000000001E-2</v>
      </c>
      <c r="S42" s="1">
        <v>30.001000000000001</v>
      </c>
      <c r="T42" s="1">
        <v>1E-3</v>
      </c>
      <c r="U42" s="1">
        <v>0.56792880000000001</v>
      </c>
      <c r="V42" s="1"/>
      <c r="W42" s="1"/>
      <c r="X42" s="1"/>
      <c r="Y42" s="1"/>
      <c r="Z42" s="1"/>
      <c r="AA42" s="1"/>
    </row>
    <row r="43" spans="2:27">
      <c r="B43">
        <v>11</v>
      </c>
      <c r="C43">
        <f t="shared" si="0"/>
        <v>6.1668551315043274</v>
      </c>
      <c r="D43">
        <f t="shared" si="1"/>
        <v>5.9793385910857122</v>
      </c>
      <c r="E43" s="1">
        <f t="shared" si="2"/>
        <v>476.68463586983376</v>
      </c>
      <c r="F43" s="1">
        <f t="shared" si="3"/>
        <v>395.17890684670846</v>
      </c>
      <c r="P43" s="1" t="s">
        <v>234</v>
      </c>
      <c r="Q43" s="1" t="s">
        <v>1</v>
      </c>
      <c r="R43" s="1">
        <v>132.48089999999999</v>
      </c>
      <c r="S43" s="1">
        <v>338.00099999999998</v>
      </c>
      <c r="T43" s="1">
        <v>1E-3</v>
      </c>
      <c r="U43" s="1">
        <v>68.42595</v>
      </c>
      <c r="V43" s="1"/>
      <c r="W43" s="1"/>
      <c r="X43" s="1"/>
      <c r="Y43" s="1"/>
      <c r="Z43" s="1"/>
      <c r="AA43" s="1"/>
    </row>
    <row r="44" spans="2:27">
      <c r="B44">
        <v>12</v>
      </c>
      <c r="C44">
        <f t="shared" si="0"/>
        <v>6.1618589165166124</v>
      </c>
      <c r="D44">
        <f t="shared" si="1"/>
        <v>5.9793348060734282</v>
      </c>
      <c r="E44" s="1">
        <f t="shared" si="2"/>
        <v>474.30895659173439</v>
      </c>
      <c r="F44" s="1">
        <f t="shared" si="3"/>
        <v>395.17741109252239</v>
      </c>
      <c r="P44" s="1" t="s">
        <v>235</v>
      </c>
      <c r="Q44" s="1" t="s">
        <v>0</v>
      </c>
      <c r="R44" s="1">
        <v>299.45299999999997</v>
      </c>
      <c r="S44" s="1">
        <v>582.50099999999998</v>
      </c>
      <c r="T44" s="1">
        <v>105.001</v>
      </c>
      <c r="U44" s="1">
        <v>104.86020000000001</v>
      </c>
      <c r="V44" s="1"/>
      <c r="W44" s="1"/>
      <c r="X44" s="1"/>
      <c r="Y44" s="1"/>
      <c r="Z44" s="1"/>
      <c r="AA44" s="1"/>
    </row>
    <row r="45" spans="2:27">
      <c r="B45">
        <v>13</v>
      </c>
      <c r="C45">
        <f t="shared" si="0"/>
        <v>6.1563818633460858</v>
      </c>
      <c r="D45">
        <f t="shared" si="1"/>
        <v>5.979811859243954</v>
      </c>
      <c r="E45" s="1">
        <f t="shared" si="2"/>
        <v>471.71824243319685</v>
      </c>
      <c r="F45" s="1">
        <f t="shared" si="3"/>
        <v>395.36597670373948</v>
      </c>
      <c r="P45" s="1" t="s">
        <v>236</v>
      </c>
      <c r="Q45" s="1" t="s">
        <v>0</v>
      </c>
      <c r="R45" s="1">
        <v>109.4924</v>
      </c>
      <c r="S45" s="1">
        <v>441.00099999999998</v>
      </c>
      <c r="T45" s="1">
        <v>1E-3</v>
      </c>
      <c r="U45" s="1">
        <v>58.87771</v>
      </c>
      <c r="V45" s="1"/>
      <c r="W45" s="1"/>
      <c r="X45" s="1"/>
      <c r="Y45" s="1"/>
      <c r="Z45" s="1"/>
      <c r="AA45" s="1"/>
    </row>
    <row r="46" spans="2:27">
      <c r="B46">
        <v>14</v>
      </c>
      <c r="C46">
        <f t="shared" si="0"/>
        <v>6.1504953134246927</v>
      </c>
      <c r="D46">
        <f t="shared" si="1"/>
        <v>5.9806984091653472</v>
      </c>
      <c r="E46" s="1">
        <f t="shared" si="2"/>
        <v>468.94960630245225</v>
      </c>
      <c r="F46" s="1">
        <f t="shared" si="3"/>
        <v>395.71664379828246</v>
      </c>
      <c r="P46" s="1" t="s">
        <v>237</v>
      </c>
      <c r="Q46" s="1" t="s">
        <v>0</v>
      </c>
      <c r="R46" s="1">
        <v>0.75844219999999996</v>
      </c>
      <c r="S46" s="1">
        <v>11.53946</v>
      </c>
      <c r="T46" s="1">
        <v>1E-3</v>
      </c>
      <c r="U46" s="1">
        <v>2.2023280000000001</v>
      </c>
      <c r="V46" s="1"/>
      <c r="W46" s="1"/>
      <c r="X46" s="1"/>
      <c r="Y46" s="1"/>
      <c r="Z46" s="1"/>
      <c r="AA46" s="1"/>
    </row>
    <row r="47" spans="2:27">
      <c r="B47">
        <v>15</v>
      </c>
      <c r="C47">
        <f t="shared" si="0"/>
        <v>6.1442558215572927</v>
      </c>
      <c r="D47">
        <f t="shared" si="1"/>
        <v>5.9819379010327474</v>
      </c>
      <c r="E47" s="1">
        <f t="shared" si="2"/>
        <v>466.03270849099647</v>
      </c>
      <c r="F47" s="1">
        <f t="shared" si="3"/>
        <v>396.20743546336877</v>
      </c>
      <c r="P47" s="1" t="s">
        <v>20</v>
      </c>
      <c r="Q47" s="1" t="s">
        <v>0</v>
      </c>
      <c r="R47" s="1">
        <v>1.764966</v>
      </c>
      <c r="S47" s="1">
        <v>11.578950000000001</v>
      </c>
      <c r="T47" s="1">
        <v>0.12519279999999999</v>
      </c>
      <c r="U47" s="1">
        <v>1.170596</v>
      </c>
      <c r="V47" s="1"/>
      <c r="W47" s="1"/>
      <c r="X47" s="1"/>
      <c r="Y47" s="1"/>
      <c r="Z47" s="1"/>
      <c r="AA47" s="1"/>
    </row>
    <row r="48" spans="2:27">
      <c r="B48">
        <v>16</v>
      </c>
      <c r="C48">
        <f t="shared" si="0"/>
        <v>6.1377089795157849</v>
      </c>
      <c r="D48">
        <f t="shared" si="1"/>
        <v>5.9834847430742553</v>
      </c>
      <c r="E48" s="1">
        <f t="shared" si="2"/>
        <v>462.99163154951032</v>
      </c>
      <c r="F48" s="1">
        <f t="shared" si="3"/>
        <v>396.82078003298784</v>
      </c>
      <c r="P48" s="1" t="s">
        <v>25</v>
      </c>
      <c r="Q48" s="1" t="s">
        <v>0</v>
      </c>
      <c r="R48" s="1">
        <v>0.75000219999999995</v>
      </c>
      <c r="S48" s="1">
        <v>3</v>
      </c>
      <c r="T48" s="1">
        <v>0</v>
      </c>
      <c r="U48" s="1">
        <v>0.4326874</v>
      </c>
      <c r="V48" s="1"/>
      <c r="W48" s="1"/>
      <c r="X48" s="1"/>
      <c r="Y48" s="1"/>
      <c r="Z48" s="1"/>
      <c r="AA48" s="1"/>
    </row>
    <row r="49" spans="2:27">
      <c r="B49">
        <v>17</v>
      </c>
      <c r="C49">
        <f t="shared" si="0"/>
        <v>6.1308920784211187</v>
      </c>
      <c r="D49">
        <f t="shared" si="1"/>
        <v>5.9853016441689215</v>
      </c>
      <c r="E49" s="1">
        <f t="shared" si="2"/>
        <v>459.84619662967742</v>
      </c>
      <c r="F49" s="1">
        <f t="shared" si="3"/>
        <v>397.54241951788237</v>
      </c>
      <c r="P49" s="1" t="s">
        <v>19</v>
      </c>
      <c r="Q49" s="1" t="s">
        <v>0</v>
      </c>
      <c r="R49" s="1">
        <v>0.72036809999999996</v>
      </c>
      <c r="S49" s="1">
        <v>1</v>
      </c>
      <c r="T49" s="1">
        <v>4.7791899999999998E-2</v>
      </c>
      <c r="U49" s="1">
        <v>0.23709169999999999</v>
      </c>
      <c r="V49" s="1"/>
      <c r="W49" s="1"/>
      <c r="X49" s="1"/>
      <c r="Y49" s="1"/>
      <c r="Z49" s="1"/>
      <c r="AA49" s="1"/>
    </row>
    <row r="50" spans="2:27">
      <c r="B50">
        <v>18</v>
      </c>
      <c r="C50">
        <f t="shared" si="0"/>
        <v>6.1238360089760757</v>
      </c>
      <c r="D50">
        <f t="shared" si="1"/>
        <v>5.9873577136139646</v>
      </c>
      <c r="E50" s="1">
        <f t="shared" si="2"/>
        <v>456.61291049290224</v>
      </c>
      <c r="F50" s="1">
        <f t="shared" si="3"/>
        <v>398.36063520565392</v>
      </c>
      <c r="P50" s="1" t="s">
        <v>21</v>
      </c>
      <c r="Q50" s="1" t="s">
        <v>0</v>
      </c>
      <c r="R50" s="1">
        <v>1.414229</v>
      </c>
      <c r="S50" s="1">
        <v>2</v>
      </c>
      <c r="T50" s="1">
        <v>0</v>
      </c>
      <c r="U50" s="1">
        <v>0.49301790000000001</v>
      </c>
      <c r="V50" s="1"/>
      <c r="W50" s="1"/>
      <c r="X50" s="1"/>
      <c r="Y50" s="1"/>
      <c r="Z50" s="1"/>
      <c r="AA50" s="1"/>
    </row>
    <row r="51" spans="2:27">
      <c r="B51">
        <v>19</v>
      </c>
      <c r="C51">
        <f t="shared" si="0"/>
        <v>6.1165666472437241</v>
      </c>
      <c r="D51">
        <f t="shared" si="1"/>
        <v>5.9896270753463154</v>
      </c>
      <c r="E51" s="1">
        <f t="shared" si="2"/>
        <v>453.30566143364769</v>
      </c>
      <c r="F51" s="1">
        <f t="shared" si="3"/>
        <v>399.26568614242757</v>
      </c>
      <c r="P51" s="1" t="s">
        <v>22</v>
      </c>
      <c r="Q51" s="1"/>
      <c r="R51" s="1">
        <v>56.306379999999997</v>
      </c>
      <c r="S51" s="1">
        <v>461</v>
      </c>
      <c r="T51" s="1">
        <v>0</v>
      </c>
      <c r="U51" s="1">
        <v>11.68735</v>
      </c>
      <c r="V51" s="1"/>
      <c r="W51" s="1"/>
      <c r="X51" s="1"/>
      <c r="Y51" s="1"/>
      <c r="Z51" s="1"/>
      <c r="AA51" s="1"/>
    </row>
    <row r="52" spans="2:27">
      <c r="B52">
        <v>20</v>
      </c>
      <c r="C52">
        <f t="shared" si="0"/>
        <v>6.1091058845564659</v>
      </c>
      <c r="D52">
        <f t="shared" si="1"/>
        <v>5.9920878380335747</v>
      </c>
      <c r="E52" s="1">
        <f t="shared" si="2"/>
        <v>449.93624032386782</v>
      </c>
      <c r="F52" s="1">
        <f t="shared" si="3"/>
        <v>400.24939408469805</v>
      </c>
      <c r="P52" s="1" t="s">
        <v>23</v>
      </c>
      <c r="Q52" s="1" t="s">
        <v>0</v>
      </c>
      <c r="R52" s="1">
        <v>6.164371</v>
      </c>
      <c r="S52" s="1">
        <v>22</v>
      </c>
      <c r="T52" s="1">
        <v>0</v>
      </c>
      <c r="U52" s="1">
        <v>2.58921</v>
      </c>
      <c r="V52" s="1"/>
      <c r="W52" s="1"/>
      <c r="X52" s="1"/>
      <c r="Y52" s="1"/>
      <c r="Z52" s="1"/>
      <c r="AA52" s="1"/>
    </row>
    <row r="53" spans="2:27">
      <c r="B53">
        <v>21</v>
      </c>
      <c r="C53">
        <f t="shared" si="0"/>
        <v>6.1014724058841558</v>
      </c>
      <c r="D53">
        <f t="shared" si="1"/>
        <v>5.9947213167058839</v>
      </c>
      <c r="E53" s="1">
        <f t="shared" si="2"/>
        <v>446.51473722913829</v>
      </c>
      <c r="F53" s="1">
        <f t="shared" si="3"/>
        <v>401.30483145355197</v>
      </c>
      <c r="P53" s="1" t="s">
        <v>24</v>
      </c>
      <c r="Q53" s="1" t="s">
        <v>0</v>
      </c>
      <c r="R53" s="1">
        <v>7.6618199999999997E-2</v>
      </c>
      <c r="S53" s="1">
        <v>1</v>
      </c>
      <c r="T53" s="1">
        <v>0</v>
      </c>
      <c r="U53" s="1">
        <v>0.26600980000000002</v>
      </c>
      <c r="V53" s="1"/>
      <c r="W53" s="1"/>
      <c r="X53" s="1"/>
      <c r="Y53" s="1"/>
      <c r="Z53" s="1"/>
      <c r="AA53" s="1"/>
    </row>
    <row r="54" spans="2:27">
      <c r="B54">
        <v>22</v>
      </c>
      <c r="C54">
        <f t="shared" si="0"/>
        <v>6.0936822869629639</v>
      </c>
      <c r="D54">
        <f t="shared" si="1"/>
        <v>5.997511435627076</v>
      </c>
      <c r="E54" s="1">
        <f t="shared" si="2"/>
        <v>443.04984779890566</v>
      </c>
      <c r="F54" s="1">
        <f t="shared" si="3"/>
        <v>402.42608314234263</v>
      </c>
      <c r="P54" s="1" t="s">
        <v>26</v>
      </c>
      <c r="Q54" s="1" t="s">
        <v>0</v>
      </c>
      <c r="R54" s="1">
        <v>4.3019439999999998</v>
      </c>
      <c r="S54" s="1">
        <v>5</v>
      </c>
      <c r="T54" s="1">
        <v>1</v>
      </c>
      <c r="U54" s="1">
        <v>0.91739720000000002</v>
      </c>
      <c r="V54" s="1"/>
      <c r="W54" s="1"/>
      <c r="X54" s="1"/>
      <c r="Y54" s="1"/>
      <c r="Z54" s="1"/>
      <c r="AA54" s="1"/>
    </row>
    <row r="55" spans="2:27">
      <c r="B55">
        <v>23</v>
      </c>
      <c r="C55">
        <f t="shared" si="0"/>
        <v>6.0857494585803513</v>
      </c>
      <c r="D55">
        <f t="shared" si="1"/>
        <v>6.0004442640096887</v>
      </c>
      <c r="E55" s="1">
        <f t="shared" si="2"/>
        <v>439.54911311345938</v>
      </c>
      <c r="F55" s="1">
        <f t="shared" si="3"/>
        <v>403.60806220452588</v>
      </c>
      <c r="P55" s="1" t="s">
        <v>27</v>
      </c>
      <c r="Q55" s="1"/>
      <c r="R55" s="1">
        <v>0.22570299999999999</v>
      </c>
      <c r="S55" s="1">
        <v>1</v>
      </c>
      <c r="T55" s="1">
        <v>0</v>
      </c>
      <c r="U55" s="1">
        <v>0.41808390000000001</v>
      </c>
      <c r="V55" s="1"/>
      <c r="W55" s="1"/>
      <c r="X55" s="1"/>
      <c r="Y55" s="1"/>
      <c r="Z55" s="1"/>
      <c r="AA55" s="1"/>
    </row>
    <row r="56" spans="2:27">
      <c r="B56">
        <v>24</v>
      </c>
      <c r="C56">
        <f t="shared" si="0"/>
        <v>6.0776860719752479</v>
      </c>
      <c r="D56">
        <f t="shared" si="1"/>
        <v>6.0035076506147922</v>
      </c>
      <c r="E56" s="1">
        <f t="shared" si="2"/>
        <v>436.01910969980202</v>
      </c>
      <c r="F56" s="1">
        <f t="shared" si="3"/>
        <v>404.84636546842302</v>
      </c>
      <c r="P56" s="1"/>
      <c r="Q56" s="1"/>
      <c r="R56" s="1"/>
      <c r="S56" s="1"/>
      <c r="T56" s="1"/>
      <c r="U56" s="1"/>
    </row>
    <row r="57" spans="2:27">
      <c r="B57">
        <v>25</v>
      </c>
      <c r="C57">
        <f t="shared" si="0"/>
        <v>6.0695027895971458</v>
      </c>
      <c r="D57">
        <f t="shared" si="1"/>
        <v>6.0066909329928944</v>
      </c>
      <c r="E57" s="1">
        <f t="shared" si="2"/>
        <v>432.46560171288667</v>
      </c>
      <c r="F57" s="1">
        <f t="shared" si="3"/>
        <v>406.13715915986489</v>
      </c>
    </row>
    <row r="58" spans="2:27">
      <c r="B58">
        <v>26</v>
      </c>
      <c r="C58">
        <f t="shared" si="0"/>
        <v>6.0612090188047221</v>
      </c>
      <c r="D58">
        <f t="shared" si="1"/>
        <v>6.0099847037853182</v>
      </c>
      <c r="E58" s="1">
        <f t="shared" si="2"/>
        <v>428.89366402800135</v>
      </c>
      <c r="F58" s="1">
        <f t="shared" si="3"/>
        <v>407.47708736922533</v>
      </c>
      <c r="Q58" t="s">
        <v>242</v>
      </c>
      <c r="R58" t="s">
        <v>243</v>
      </c>
    </row>
    <row r="59" spans="2:27" ht="15">
      <c r="B59">
        <v>27</v>
      </c>
      <c r="C59">
        <f t="shared" si="0"/>
        <v>6.0528131014355386</v>
      </c>
      <c r="D59">
        <f t="shared" si="1"/>
        <v>6.0133806211545018</v>
      </c>
      <c r="E59" s="1">
        <f t="shared" si="2"/>
        <v>425.30778271074024</v>
      </c>
      <c r="F59" s="1">
        <f t="shared" si="3"/>
        <v>408.86319811446288</v>
      </c>
      <c r="P59" s="31" t="s">
        <v>2</v>
      </c>
      <c r="Q59" s="32" t="s">
        <v>87</v>
      </c>
      <c r="R59" s="32">
        <v>1.4999999999999999E-2</v>
      </c>
    </row>
    <row r="60" spans="2:27" ht="15">
      <c r="B60">
        <v>28</v>
      </c>
      <c r="C60">
        <f t="shared" si="0"/>
        <v>6.0443224688833288</v>
      </c>
      <c r="D60">
        <f t="shared" si="1"/>
        <v>6.0168712537067108</v>
      </c>
      <c r="E60" s="1">
        <f t="shared" si="2"/>
        <v>421.71193770773084</v>
      </c>
      <c r="F60" s="1">
        <f t="shared" si="3"/>
        <v>410.29288310401557</v>
      </c>
      <c r="P60" s="31" t="s">
        <v>3</v>
      </c>
      <c r="Q60" s="32">
        <v>-1E-3</v>
      </c>
      <c r="R60" s="32">
        <v>0</v>
      </c>
    </row>
    <row r="61" spans="2:27" ht="15">
      <c r="B61">
        <v>29</v>
      </c>
      <c r="C61">
        <f t="shared" si="0"/>
        <v>6.0357437699503071</v>
      </c>
      <c r="D61">
        <f t="shared" si="1"/>
        <v>6.0204499526397335</v>
      </c>
      <c r="E61" s="1">
        <f t="shared" si="2"/>
        <v>418.10967142871141</v>
      </c>
      <c r="F61" s="1">
        <f t="shared" si="3"/>
        <v>411.76382827208198</v>
      </c>
      <c r="P61" s="31" t="s">
        <v>4</v>
      </c>
      <c r="Q61" s="32">
        <v>-8.3000000000000004E-2</v>
      </c>
      <c r="R61" s="32">
        <v>0.03</v>
      </c>
      <c r="T61">
        <f>Q61*LN($R41)</f>
        <v>-0.19765727145857689</v>
      </c>
      <c r="U61">
        <f>R61*LN($R41)</f>
        <v>7.1442387274184421E-2</v>
      </c>
    </row>
    <row r="62" spans="2:27" ht="15">
      <c r="B62">
        <v>30</v>
      </c>
      <c r="C62">
        <f t="shared" si="0"/>
        <v>6.0270829770159287</v>
      </c>
      <c r="D62">
        <f t="shared" si="1"/>
        <v>6.0241107455741112</v>
      </c>
      <c r="E62" s="1">
        <f t="shared" si="2"/>
        <v>414.50414603235515</v>
      </c>
      <c r="F62" s="1">
        <f t="shared" si="3"/>
        <v>413.27397286207065</v>
      </c>
      <c r="P62" s="31" t="s">
        <v>5</v>
      </c>
      <c r="Q62" s="32">
        <v>-1.2999999999999999E-2</v>
      </c>
      <c r="R62" s="32">
        <v>1.4999999999999999E-2</v>
      </c>
      <c r="T62">
        <f>Q62*LN($R42)</f>
        <v>4.8083041161833963E-2</v>
      </c>
      <c r="U62">
        <f>R62*LN(R42)</f>
        <v>-5.5480432109808415E-2</v>
      </c>
    </row>
    <row r="63" spans="2:27" ht="15">
      <c r="B63">
        <v>31</v>
      </c>
      <c r="C63">
        <f t="shared" si="0"/>
        <v>6.0183454747907152</v>
      </c>
      <c r="D63">
        <f t="shared" si="1"/>
        <v>6.0278482477993247</v>
      </c>
      <c r="E63" s="1">
        <f t="shared" si="2"/>
        <v>410.89819159254466</v>
      </c>
      <c r="F63" s="1">
        <f t="shared" si="3"/>
        <v>414.82147535085164</v>
      </c>
      <c r="P63" s="31" t="s">
        <v>6</v>
      </c>
      <c r="Q63" s="32">
        <v>-0.04</v>
      </c>
      <c r="R63" s="32">
        <v>3.0000000000000001E-3</v>
      </c>
      <c r="T63">
        <f>Q63*LN($R43)</f>
        <v>-0.19545753936368537</v>
      </c>
      <c r="U63">
        <f>R63*LN($R43)</f>
        <v>1.4659315452276403E-2</v>
      </c>
    </row>
    <row r="64" spans="2:27" ht="15">
      <c r="B64">
        <v>32</v>
      </c>
      <c r="C64">
        <f t="shared" si="0"/>
        <v>6.0095361349744216</v>
      </c>
      <c r="D64">
        <f t="shared" si="1"/>
        <v>6.0316575876156193</v>
      </c>
      <c r="E64" s="1">
        <f t="shared" si="2"/>
        <v>407.29434684559038</v>
      </c>
      <c r="F64" s="1">
        <f t="shared" si="3"/>
        <v>416.40468489062351</v>
      </c>
      <c r="P64" s="31" t="s">
        <v>7</v>
      </c>
      <c r="Q64" s="32" t="s">
        <v>92</v>
      </c>
      <c r="R64" s="32">
        <v>0.224</v>
      </c>
      <c r="T64">
        <f>Q64*LN($R44)</f>
        <v>-0.22807829908109178</v>
      </c>
      <c r="U64">
        <f>R64*LN($R44)</f>
        <v>1.2772384748541139</v>
      </c>
    </row>
    <row r="65" spans="2:21" ht="15">
      <c r="B65">
        <v>33</v>
      </c>
      <c r="C65">
        <f t="shared" si="0"/>
        <v>6.0006593794224274</v>
      </c>
      <c r="D65">
        <f t="shared" si="1"/>
        <v>6.0355343431676127</v>
      </c>
      <c r="E65" s="1">
        <f t="shared" si="2"/>
        <v>403.69489385849039</v>
      </c>
      <c r="F65" s="1">
        <f t="shared" si="3"/>
        <v>418.02211723382737</v>
      </c>
      <c r="P65" s="31" t="s">
        <v>8</v>
      </c>
      <c r="Q65" s="32" t="s">
        <v>93</v>
      </c>
      <c r="R65" s="32">
        <v>5.0000000000000001E-3</v>
      </c>
      <c r="T65">
        <f t="shared" ref="T65:U68" si="4">Q65*LN($R41)*LN($R41)</f>
        <v>-5.6711274438161641E-3</v>
      </c>
      <c r="U65">
        <f t="shared" si="4"/>
        <v>2.8355637219080822E-2</v>
      </c>
    </row>
    <row r="66" spans="2:21" ht="15">
      <c r="B66">
        <v>34</v>
      </c>
      <c r="C66">
        <f t="shared" si="0"/>
        <v>5.9917192338797554</v>
      </c>
      <c r="D66">
        <f t="shared" si="1"/>
        <v>6.0394744887102849</v>
      </c>
      <c r="E66" s="1">
        <f t="shared" si="2"/>
        <v>400.10188768288111</v>
      </c>
      <c r="F66" s="1">
        <f t="shared" si="3"/>
        <v>419.67243432548861</v>
      </c>
      <c r="P66" s="31" t="s">
        <v>9</v>
      </c>
      <c r="Q66" s="32" t="s">
        <v>94</v>
      </c>
      <c r="R66" s="32" t="s">
        <v>97</v>
      </c>
      <c r="T66">
        <f t="shared" si="4"/>
        <v>-2.736069641858721E-2</v>
      </c>
      <c r="U66">
        <f t="shared" si="4"/>
        <v>1.3680348209293605E-2</v>
      </c>
    </row>
    <row r="67" spans="2:21" ht="15">
      <c r="B67">
        <v>35</v>
      </c>
      <c r="C67">
        <f t="shared" si="0"/>
        <v>5.9827193739240094</v>
      </c>
      <c r="D67">
        <f t="shared" si="1"/>
        <v>6.0434743486660309</v>
      </c>
      <c r="E67" s="1">
        <f t="shared" si="2"/>
        <v>396.51718184693732</v>
      </c>
      <c r="F67" s="1">
        <f t="shared" si="3"/>
        <v>421.35442691498071</v>
      </c>
      <c r="P67" s="31" t="s">
        <v>10</v>
      </c>
      <c r="Q67" s="32">
        <v>8.0000000000000002E-3</v>
      </c>
      <c r="R67" s="32">
        <v>2E-3</v>
      </c>
      <c r="T67">
        <f t="shared" si="4"/>
        <v>0.19101824847053309</v>
      </c>
      <c r="U67">
        <f t="shared" si="4"/>
        <v>4.7754562117633272E-2</v>
      </c>
    </row>
    <row r="68" spans="2:21" ht="15">
      <c r="B68">
        <v>36</v>
      </c>
      <c r="C68">
        <f t="shared" si="0"/>
        <v>5.9736631644347113</v>
      </c>
      <c r="D68">
        <f t="shared" si="1"/>
        <v>6.0475305581553283</v>
      </c>
      <c r="E68" s="1">
        <f t="shared" si="2"/>
        <v>392.94245037232241</v>
      </c>
      <c r="F68" s="1">
        <f t="shared" si="3"/>
        <v>423.06699966866211</v>
      </c>
      <c r="P68" s="31" t="s">
        <v>11</v>
      </c>
      <c r="Q68" s="32">
        <v>2.3E-2</v>
      </c>
      <c r="R68" s="32" t="s">
        <v>117</v>
      </c>
      <c r="T68">
        <f t="shared" si="4"/>
        <v>0.74778333860603186</v>
      </c>
      <c r="U68">
        <f t="shared" si="4"/>
        <v>-0.3576355097681021</v>
      </c>
    </row>
    <row r="69" spans="2:21" ht="15">
      <c r="B69">
        <v>37</v>
      </c>
      <c r="C69">
        <f t="shared" si="0"/>
        <v>5.9645536936536914</v>
      </c>
      <c r="D69">
        <f t="shared" si="1"/>
        <v>6.0516400289363483</v>
      </c>
      <c r="E69" s="1">
        <f t="shared" si="2"/>
        <v>389.37920687382552</v>
      </c>
      <c r="F69" s="1">
        <f t="shared" si="3"/>
        <v>424.80915836558376</v>
      </c>
      <c r="P69" s="31" t="s">
        <v>12</v>
      </c>
      <c r="Q69" s="32" t="s">
        <v>97</v>
      </c>
      <c r="R69" s="32" t="s">
        <v>93</v>
      </c>
      <c r="T69">
        <f>Q69*LN($R41)*LN($R42)</f>
        <v>-8.8081211487289549E-3</v>
      </c>
      <c r="U69">
        <f>R69*LN($R41)*LN($R42)</f>
        <v>8.8081211487289549E-3</v>
      </c>
    </row>
    <row r="70" spans="2:21" ht="15">
      <c r="B70">
        <v>38</v>
      </c>
      <c r="C70">
        <f t="shared" si="0"/>
        <v>5.9553938027023605</v>
      </c>
      <c r="D70">
        <f t="shared" si="1"/>
        <v>6.0557999198876793</v>
      </c>
      <c r="E70" s="1">
        <f t="shared" si="2"/>
        <v>385.82882119710678</v>
      </c>
      <c r="F70" s="1">
        <f t="shared" si="3"/>
        <v>426.57999883748545</v>
      </c>
      <c r="P70" s="31" t="s">
        <v>13</v>
      </c>
      <c r="Q70" s="32">
        <v>-2E-3</v>
      </c>
      <c r="R70" s="32" t="s">
        <v>112</v>
      </c>
      <c r="T70">
        <f>Q70*LN($R41)*LN($R43)</f>
        <v>-2.3273255371465927E-2</v>
      </c>
      <c r="U70">
        <f>R70*LN($R41)*LN($R43)</f>
        <v>0</v>
      </c>
    </row>
    <row r="71" spans="2:21" ht="15">
      <c r="B71">
        <v>39</v>
      </c>
      <c r="C71">
        <f t="shared" si="0"/>
        <v>5.9461861112641854</v>
      </c>
      <c r="D71">
        <f t="shared" si="1"/>
        <v>6.0600076113258545</v>
      </c>
      <c r="E71" s="1">
        <f t="shared" si="2"/>
        <v>382.29253396868705</v>
      </c>
      <c r="F71" s="1">
        <f t="shared" si="3"/>
        <v>428.37869737673333</v>
      </c>
      <c r="P71" s="31" t="s">
        <v>14</v>
      </c>
      <c r="Q71" s="32">
        <v>1.2999999999999999E-2</v>
      </c>
      <c r="R71" s="32" t="s">
        <v>94</v>
      </c>
      <c r="T71">
        <f>Q71*LN($R41)*LN($R44)</f>
        <v>0.17652329686104337</v>
      </c>
      <c r="U71">
        <f>R71*LN($R41)*LN($R44)</f>
        <v>-2.7157430286314364E-2</v>
      </c>
    </row>
    <row r="72" spans="2:21" ht="15">
      <c r="B72">
        <v>40</v>
      </c>
      <c r="C72">
        <f t="shared" si="0"/>
        <v>5.9369330400151021</v>
      </c>
      <c r="D72">
        <f t="shared" si="1"/>
        <v>6.0642606825749388</v>
      </c>
      <c r="E72" s="1">
        <f t="shared" si="2"/>
        <v>378.77146936725978</v>
      </c>
      <c r="F72" s="1">
        <f t="shared" si="3"/>
        <v>430.20450238547153</v>
      </c>
      <c r="P72" s="31" t="s">
        <v>15</v>
      </c>
      <c r="Q72" s="32">
        <v>-2E-3</v>
      </c>
      <c r="R72" s="32">
        <v>-1E-3</v>
      </c>
      <c r="T72">
        <f>Q72*LN($R42)*LN($R43)</f>
        <v>3.6146895810057179E-2</v>
      </c>
      <c r="U72">
        <f>R72*LN($R42)*LN($R43)</f>
        <v>1.807344790502859E-2</v>
      </c>
    </row>
    <row r="73" spans="2:21" ht="15">
      <c r="B73">
        <v>41</v>
      </c>
      <c r="C73">
        <f t="shared" si="0"/>
        <v>5.9276368302838369</v>
      </c>
      <c r="D73">
        <f t="shared" si="1"/>
        <v>6.0685568923062032</v>
      </c>
      <c r="E73" s="1">
        <f t="shared" si="2"/>
        <v>375.26664637300405</v>
      </c>
      <c r="F73" s="1">
        <f t="shared" si="3"/>
        <v>432.0567270789906</v>
      </c>
      <c r="P73" s="31" t="s">
        <v>277</v>
      </c>
      <c r="Q73" s="32">
        <v>1.2E-2</v>
      </c>
      <c r="R73" s="32" t="s">
        <v>93</v>
      </c>
      <c r="T73">
        <f>Q73*LN($R43)*LN($R44)</f>
        <v>0.33434717340483677</v>
      </c>
      <c r="U73">
        <f>R73*LN($R43)*LN($R44)</f>
        <v>-2.7862264450403063E-2</v>
      </c>
    </row>
    <row r="74" spans="2:21" ht="15">
      <c r="B74">
        <v>42</v>
      </c>
      <c r="C74">
        <f t="shared" si="0"/>
        <v>5.9182995613427929</v>
      </c>
      <c r="D74">
        <f t="shared" si="1"/>
        <v>6.0728941612472473</v>
      </c>
      <c r="E74" s="1">
        <f t="shared" si="2"/>
        <v>371.77898870913708</v>
      </c>
      <c r="F74" s="1">
        <f t="shared" si="3"/>
        <v>433.93474308828661</v>
      </c>
      <c r="P74" s="31" t="s">
        <v>17</v>
      </c>
      <c r="Q74" s="32">
        <v>-4.0000000000000001E-3</v>
      </c>
      <c r="R74" s="32">
        <v>-4.0000000000000001E-3</v>
      </c>
      <c r="T74">
        <f>Q74*LN($R45)</f>
        <v>-1.8783420561820505E-2</v>
      </c>
      <c r="U74">
        <f>R74*LN($R45)</f>
        <v>-1.8783420561820505E-2</v>
      </c>
    </row>
    <row r="75" spans="2:21" ht="15">
      <c r="B75">
        <v>43</v>
      </c>
      <c r="C75">
        <f t="shared" si="0"/>
        <v>5.9089231656640955</v>
      </c>
      <c r="D75">
        <f t="shared" si="1"/>
        <v>6.077270556925944</v>
      </c>
      <c r="E75" s="1">
        <f t="shared" si="2"/>
        <v>368.3093336553431</v>
      </c>
      <c r="F75" s="1">
        <f t="shared" si="3"/>
        <v>435.8379748326754</v>
      </c>
      <c r="P75" s="31" t="s">
        <v>18</v>
      </c>
      <c r="Q75" s="32">
        <v>-7.0000000000000001E-3</v>
      </c>
      <c r="R75" s="32">
        <v>-1.2E-2</v>
      </c>
      <c r="T75">
        <f>Q75*LN($R46)</f>
        <v>1.9354208029061454E-3</v>
      </c>
      <c r="U75">
        <f>R75*LN($R46)</f>
        <v>3.3178642335533921E-3</v>
      </c>
    </row>
    <row r="76" spans="2:21" ht="15">
      <c r="B76">
        <v>44</v>
      </c>
      <c r="C76">
        <f t="shared" si="0"/>
        <v>5.8995094424215999</v>
      </c>
      <c r="D76">
        <f t="shared" si="1"/>
        <v>6.0816842801684405</v>
      </c>
      <c r="E76" s="1">
        <f t="shared" si="2"/>
        <v>364.85843988442406</v>
      </c>
      <c r="F76" s="1">
        <f t="shared" si="3"/>
        <v>437.76589455439125</v>
      </c>
      <c r="P76" s="31" t="s">
        <v>19</v>
      </c>
      <c r="Q76" s="32">
        <v>-7.4999999999999997E-2</v>
      </c>
      <c r="R76" s="32" t="s">
        <v>119</v>
      </c>
      <c r="T76">
        <f>Q76*LN($R49)</f>
        <v>2.4599471071184362E-2</v>
      </c>
      <c r="U76">
        <f>R76*LN($R49)</f>
        <v>4.5919012666210809E-3</v>
      </c>
    </row>
    <row r="77" spans="2:21" ht="15">
      <c r="B77">
        <v>45</v>
      </c>
      <c r="C77">
        <f t="shared" si="0"/>
        <v>5.8900600694753917</v>
      </c>
      <c r="D77">
        <f t="shared" si="1"/>
        <v>6.0861336531146479</v>
      </c>
      <c r="E77" s="1">
        <f t="shared" si="2"/>
        <v>361.42699445017206</v>
      </c>
      <c r="F77" s="1">
        <f t="shared" si="3"/>
        <v>439.71801792434746</v>
      </c>
      <c r="P77" s="31" t="s">
        <v>20</v>
      </c>
      <c r="Q77" s="32">
        <v>-3.0000000000000001E-3</v>
      </c>
      <c r="R77" s="32">
        <v>-5.0000000000000001E-3</v>
      </c>
      <c r="T77">
        <f>Q77*LN($R47)</f>
        <v>-1.7043942802308801E-3</v>
      </c>
      <c r="U77">
        <f>R77*LN($R47)</f>
        <v>-2.8406571337181337E-3</v>
      </c>
    </row>
    <row r="78" spans="2:21" ht="15">
      <c r="B78">
        <v>46</v>
      </c>
      <c r="C78">
        <f t="shared" si="0"/>
        <v>5.8805766140389872</v>
      </c>
      <c r="D78">
        <f t="shared" si="1"/>
        <v>6.0906171085510525</v>
      </c>
      <c r="E78" s="1">
        <f t="shared" si="2"/>
        <v>358.01561903521508</v>
      </c>
      <c r="F78" s="1">
        <f t="shared" si="3"/>
        <v>441.69390014240389</v>
      </c>
      <c r="P78" s="31" t="s">
        <v>21</v>
      </c>
      <c r="Q78" s="32" t="s">
        <v>105</v>
      </c>
      <c r="R78" s="32">
        <v>0.01</v>
      </c>
      <c r="T78">
        <f t="shared" ref="T78:U81" si="5">Q78*LN($R50)</f>
        <v>1.3863380250842517E-3</v>
      </c>
      <c r="U78">
        <f t="shared" si="5"/>
        <v>3.4658450627106292E-3</v>
      </c>
    </row>
    <row r="79" spans="2:21" ht="15">
      <c r="B79">
        <v>47</v>
      </c>
      <c r="C79">
        <f t="shared" si="0"/>
        <v>5.8710605421992339</v>
      </c>
      <c r="D79">
        <f t="shared" si="1"/>
        <v>6.095133180390806</v>
      </c>
      <c r="E79" s="1">
        <f t="shared" si="2"/>
        <v>354.62487555154809</v>
      </c>
      <c r="F79" s="1">
        <f t="shared" si="3"/>
        <v>443.69313246718451</v>
      </c>
      <c r="P79" s="31" t="s">
        <v>22</v>
      </c>
      <c r="Q79" s="32">
        <v>1E-3</v>
      </c>
      <c r="R79" s="32">
        <v>2E-3</v>
      </c>
      <c r="T79">
        <f t="shared" si="5"/>
        <v>4.0308078502172568E-3</v>
      </c>
      <c r="U79">
        <f t="shared" si="5"/>
        <v>8.0616157004345136E-3</v>
      </c>
    </row>
    <row r="80" spans="2:21" ht="15">
      <c r="B80">
        <v>48</v>
      </c>
      <c r="C80">
        <f t="shared" si="0"/>
        <v>5.8615132274338846</v>
      </c>
      <c r="D80">
        <f t="shared" si="1"/>
        <v>6.0996804951561554</v>
      </c>
      <c r="E80" s="1">
        <f t="shared" si="2"/>
        <v>351.25527117310918</v>
      </c>
      <c r="F80" s="1">
        <f t="shared" si="3"/>
        <v>445.71533912021266</v>
      </c>
      <c r="P80" s="31" t="s">
        <v>23</v>
      </c>
      <c r="Q80" s="32" t="s">
        <v>93</v>
      </c>
      <c r="R80" s="32" t="s">
        <v>94</v>
      </c>
      <c r="T80">
        <f t="shared" si="5"/>
        <v>-1.8187861038361202E-3</v>
      </c>
      <c r="U80">
        <f t="shared" si="5"/>
        <v>-3.6375722076722405E-3</v>
      </c>
    </row>
    <row r="81" spans="2:21" ht="15">
      <c r="B81">
        <v>49</v>
      </c>
      <c r="C81">
        <f t="shared" si="0"/>
        <v>5.8519359582508734</v>
      </c>
      <c r="D81">
        <f t="shared" si="1"/>
        <v>6.1042577643391667</v>
      </c>
      <c r="E81" s="1">
        <f t="shared" si="2"/>
        <v>347.90726286855664</v>
      </c>
      <c r="F81" s="1">
        <f t="shared" si="3"/>
        <v>447.76017451720855</v>
      </c>
      <c r="P81" s="31" t="s">
        <v>24</v>
      </c>
      <c r="Q81" s="32">
        <v>1.9E-2</v>
      </c>
      <c r="R81" s="32" t="s">
        <v>122</v>
      </c>
      <c r="T81">
        <f t="shared" si="5"/>
        <v>-4.880949201837928E-2</v>
      </c>
      <c r="U81">
        <f t="shared" si="5"/>
        <v>-2.5689206325462781E-2</v>
      </c>
    </row>
    <row r="82" spans="2:21" ht="15">
      <c r="B82">
        <v>50</v>
      </c>
      <c r="C82">
        <f t="shared" si="0"/>
        <v>5.8423299450557824</v>
      </c>
      <c r="D82">
        <f t="shared" si="1"/>
        <v>6.1088637775342578</v>
      </c>
      <c r="E82" s="1">
        <f t="shared" si="2"/>
        <v>344.58126149298465</v>
      </c>
      <c r="F82" s="1">
        <f t="shared" si="3"/>
        <v>449.82732078616397</v>
      </c>
      <c r="P82" s="31" t="s">
        <v>25</v>
      </c>
      <c r="Q82" s="32">
        <v>2.3E-2</v>
      </c>
      <c r="R82" s="32">
        <v>-1.0999999999999999E-2</v>
      </c>
      <c r="T82">
        <f>Q82*LN($R48)</f>
        <v>-6.6166201998232475E-3</v>
      </c>
      <c r="U82">
        <f>R82*LN($R48)</f>
        <v>3.1644705303502485E-3</v>
      </c>
    </row>
    <row r="83" spans="2:21" ht="15">
      <c r="B83">
        <v>51</v>
      </c>
      <c r="C83">
        <f t="shared" si="0"/>
        <v>5.8326963263392182</v>
      </c>
      <c r="D83">
        <f t="shared" si="1"/>
        <v>6.1134973962508212</v>
      </c>
      <c r="E83" s="1">
        <f t="shared" si="2"/>
        <v>341.27763548936025</v>
      </c>
      <c r="F83" s="1">
        <f t="shared" si="3"/>
        <v>451.9164855374911</v>
      </c>
      <c r="P83" s="31" t="s">
        <v>26</v>
      </c>
      <c r="Q83" s="32">
        <v>3.4000000000000002E-2</v>
      </c>
      <c r="R83" s="32" t="s">
        <v>124</v>
      </c>
      <c r="T83">
        <f>Q83*LN($R54)</f>
        <v>4.9608278461023413E-2</v>
      </c>
      <c r="U83">
        <f>R83*LN($R54)</f>
        <v>8.7544020813570718E-3</v>
      </c>
    </row>
    <row r="84" spans="2:21" ht="15">
      <c r="B84">
        <v>52</v>
      </c>
      <c r="C84">
        <f t="shared" si="0"/>
        <v>5.8230361742633585</v>
      </c>
      <c r="D84">
        <f t="shared" si="1"/>
        <v>6.1181575483266819</v>
      </c>
      <c r="E84" s="1">
        <f t="shared" si="2"/>
        <v>337.99671424372565</v>
      </c>
      <c r="F84" s="1">
        <f t="shared" si="3"/>
        <v>454.02739985632786</v>
      </c>
      <c r="P84" s="31" t="s">
        <v>27</v>
      </c>
      <c r="Q84" s="32" t="s">
        <v>94</v>
      </c>
      <c r="R84" s="32" t="s">
        <v>97</v>
      </c>
      <c r="T84">
        <f>Q84*LN($R55)</f>
        <v>2.9770706065329593E-3</v>
      </c>
      <c r="U84">
        <f>R84*LN($R55)</f>
        <v>-1.4885353032664797E-3</v>
      </c>
    </row>
    <row r="85" spans="2:21" ht="15">
      <c r="B85">
        <v>53</v>
      </c>
      <c r="C85">
        <f t="shared" si="0"/>
        <v>5.8133504997163366</v>
      </c>
      <c r="D85">
        <f t="shared" si="1"/>
        <v>6.122843222873704</v>
      </c>
      <c r="E85" s="1">
        <f t="shared" si="2"/>
        <v>334.73879113247176</v>
      </c>
      <c r="F85" s="1">
        <f t="shared" si="3"/>
        <v>456.15981649113041</v>
      </c>
      <c r="P85" s="31" t="s">
        <v>79</v>
      </c>
      <c r="Q85" s="32">
        <v>5.2679999999999998</v>
      </c>
      <c r="R85" s="32">
        <v>5.0880000000000001</v>
      </c>
      <c r="T85" s="32">
        <f>Q85</f>
        <v>5.2679999999999998</v>
      </c>
      <c r="U85" s="32">
        <f>R85</f>
        <v>5.0880000000000001</v>
      </c>
    </row>
    <row r="86" spans="2:21">
      <c r="B86">
        <v>54</v>
      </c>
      <c r="C86">
        <f t="shared" si="0"/>
        <v>5.803640256894175</v>
      </c>
      <c r="D86">
        <f t="shared" si="1"/>
        <v>6.1275534656958648</v>
      </c>
      <c r="E86" s="1">
        <f t="shared" si="2"/>
        <v>331.50412629510794</v>
      </c>
      <c r="F86" s="1">
        <f t="shared" si="3"/>
        <v>458.31350821612523</v>
      </c>
      <c r="T86">
        <f>SUM(T61:T85)</f>
        <v>6.1224003576812418</v>
      </c>
      <c r="U86">
        <f>SUM(U61:U85)</f>
        <v>6.0787933649087993</v>
      </c>
    </row>
    <row r="87" spans="2:21">
      <c r="B87">
        <v>55</v>
      </c>
      <c r="C87">
        <f t="shared" si="0"/>
        <v>5.7939063474622809</v>
      </c>
      <c r="D87">
        <f t="shared" si="1"/>
        <v>6.1322873751277598</v>
      </c>
      <c r="E87" s="1">
        <f t="shared" si="2"/>
        <v>328.29294916175502</v>
      </c>
      <c r="F87" s="1">
        <f t="shared" si="3"/>
        <v>460.48826634811007</v>
      </c>
    </row>
    <row r="88" spans="2:21">
      <c r="B88">
        <v>56</v>
      </c>
      <c r="C88">
        <f t="shared" si="0"/>
        <v>5.784149624341965</v>
      </c>
      <c r="D88">
        <f t="shared" si="1"/>
        <v>6.137044098248075</v>
      </c>
      <c r="E88" s="1">
        <f t="shared" si="2"/>
        <v>325.10546076099962</v>
      </c>
      <c r="F88" s="1">
        <f t="shared" si="3"/>
        <v>462.68389940059376</v>
      </c>
      <c r="T88">
        <v>6.12240035768124</v>
      </c>
      <c r="U88">
        <v>6.0787933649088002</v>
      </c>
    </row>
    <row r="89" spans="2:21">
      <c r="B89">
        <v>57</v>
      </c>
      <c r="C89">
        <f t="shared" si="0"/>
        <v>5.774370895161824</v>
      </c>
      <c r="D89">
        <f t="shared" si="1"/>
        <v>6.1418228274282161</v>
      </c>
      <c r="E89" s="1">
        <f t="shared" si="2"/>
        <v>321.94183583065575</v>
      </c>
      <c r="F89" s="1">
        <f t="shared" si="3"/>
        <v>464.90023186041446</v>
      </c>
    </row>
    <row r="90" spans="2:21">
      <c r="B90">
        <v>58</v>
      </c>
      <c r="C90">
        <f t="shared" si="0"/>
        <v>5.7645709254089432</v>
      </c>
      <c r="D90">
        <f t="shared" si="1"/>
        <v>6.1466227971810969</v>
      </c>
      <c r="E90" s="1">
        <f t="shared" si="2"/>
        <v>318.80222475129386</v>
      </c>
      <c r="F90" s="1">
        <f t="shared" si="3"/>
        <v>467.13710307379745</v>
      </c>
    </row>
    <row r="91" spans="2:21">
      <c r="B91">
        <v>59</v>
      </c>
      <c r="C91">
        <f t="shared" si="0"/>
        <v>5.7547504413107351</v>
      </c>
      <c r="D91">
        <f t="shared" si="1"/>
        <v>6.1514432812793052</v>
      </c>
      <c r="E91" s="1">
        <f t="shared" si="2"/>
        <v>315.6867553200986</v>
      </c>
      <c r="F91" s="1">
        <f t="shared" si="3"/>
        <v>469.39436623041081</v>
      </c>
    </row>
    <row r="92" spans="2:21">
      <c r="B92">
        <v>60</v>
      </c>
      <c r="C92">
        <f t="shared" si="0"/>
        <v>5.7449101324745655</v>
      </c>
      <c r="D92">
        <f t="shared" si="1"/>
        <v>6.1562835901154749</v>
      </c>
      <c r="E92" s="1">
        <f t="shared" si="2"/>
        <v>312.59553438059226</v>
      </c>
      <c r="F92" s="1">
        <f t="shared" si="3"/>
        <v>471.67188743533984</v>
      </c>
    </row>
    <row r="93" spans="2:21">
      <c r="B93">
        <v>61</v>
      </c>
      <c r="C93">
        <f t="shared" si="0"/>
        <v>5.7350506543091981</v>
      </c>
      <c r="D93">
        <f t="shared" si="1"/>
        <v>6.1611430682808415</v>
      </c>
      <c r="E93" s="1">
        <f t="shared" si="2"/>
        <v>309.52864932201885</v>
      </c>
      <c r="F93" s="1">
        <f t="shared" si="3"/>
        <v>473.96954486008644</v>
      </c>
    </row>
  </sheetData>
  <mergeCells count="3">
    <mergeCell ref="M3:O3"/>
    <mergeCell ref="P3:R3"/>
    <mergeCell ref="L2:R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6F636-3309-43FD-B8EB-F98A6819A429}">
  <dimension ref="A2:V189"/>
  <sheetViews>
    <sheetView tabSelected="1" topLeftCell="A28" zoomScale="85" zoomScaleNormal="85" workbookViewId="0">
      <selection activeCell="N53" sqref="N53"/>
    </sheetView>
  </sheetViews>
  <sheetFormatPr defaultRowHeight="14.25"/>
  <cols>
    <col min="9" max="10" width="9.375" bestFit="1" customWidth="1"/>
  </cols>
  <sheetData>
    <row r="2" spans="1:20">
      <c r="L2" s="75" t="s">
        <v>272</v>
      </c>
      <c r="M2" s="75"/>
      <c r="N2" s="75"/>
      <c r="O2" s="75"/>
      <c r="P2" s="75"/>
      <c r="Q2" s="75"/>
      <c r="R2" s="75"/>
      <c r="S2" s="75"/>
      <c r="T2" s="75"/>
    </row>
    <row r="3" spans="1:20">
      <c r="M3" s="75" t="s">
        <v>246</v>
      </c>
      <c r="N3" s="75"/>
      <c r="O3" s="75"/>
      <c r="P3" s="75"/>
      <c r="Q3" s="75" t="s">
        <v>266</v>
      </c>
      <c r="R3" s="75"/>
      <c r="S3" s="75"/>
      <c r="T3" s="75"/>
    </row>
    <row r="4" spans="1:20">
      <c r="B4" t="s">
        <v>238</v>
      </c>
      <c r="C4" t="s">
        <v>239</v>
      </c>
      <c r="D4" t="s">
        <v>240</v>
      </c>
      <c r="E4" t="s">
        <v>241</v>
      </c>
      <c r="I4" t="s">
        <v>242</v>
      </c>
      <c r="J4" t="s">
        <v>243</v>
      </c>
      <c r="M4" s="46" t="s">
        <v>258</v>
      </c>
      <c r="N4" s="46" t="s">
        <v>260</v>
      </c>
      <c r="O4" s="46" t="s">
        <v>262</v>
      </c>
      <c r="P4" s="46" t="s">
        <v>264</v>
      </c>
      <c r="Q4" s="46" t="s">
        <v>258</v>
      </c>
      <c r="R4" s="46" t="s">
        <v>260</v>
      </c>
      <c r="S4" s="46" t="s">
        <v>262</v>
      </c>
      <c r="T4" s="46" t="s">
        <v>264</v>
      </c>
    </row>
    <row r="5" spans="1:20" ht="15">
      <c r="A5" s="1" t="s">
        <v>230</v>
      </c>
      <c r="B5" s="1">
        <v>487.86009999999999</v>
      </c>
      <c r="C5" s="1">
        <v>493.2448</v>
      </c>
      <c r="D5" s="1">
        <v>463.2011</v>
      </c>
      <c r="E5" s="1">
        <v>469.64409999999998</v>
      </c>
      <c r="H5" s="9" t="s">
        <v>2</v>
      </c>
      <c r="I5" s="84">
        <v>-4.9147000000000003E-2</v>
      </c>
      <c r="J5" s="84">
        <v>-5.0838000000000001E-2</v>
      </c>
      <c r="L5" t="s">
        <v>248</v>
      </c>
      <c r="M5">
        <f>$I5+$I6*B6</f>
        <v>-3.86096144308E-2</v>
      </c>
      <c r="N5">
        <f>$I5+$I6*C6</f>
        <v>-4.3136425446100003E-2</v>
      </c>
      <c r="O5">
        <f>$I5+$I6*D6</f>
        <v>-2.0024555571999999E-2</v>
      </c>
      <c r="P5">
        <f>$I5+$I6*E6</f>
        <v>9.0547364789000023E-2</v>
      </c>
      <c r="Q5">
        <f>$J$5+$J$6*B6</f>
        <v>-4.8506875720800001E-2</v>
      </c>
      <c r="R5">
        <f>$J$5+$J$6*C6</f>
        <v>-4.9508315688600001E-2</v>
      </c>
      <c r="S5">
        <f>$J$5+$J$6*D6</f>
        <v>-4.4395411672E-2</v>
      </c>
      <c r="T5">
        <f>$J$5+$J$6*E6</f>
        <v>-1.9934231385999996E-2</v>
      </c>
    </row>
    <row r="6" spans="1:20" ht="15">
      <c r="A6" s="1" t="s">
        <v>3</v>
      </c>
      <c r="B6" s="1">
        <v>6.0674760000000001</v>
      </c>
      <c r="C6" s="1">
        <v>3.4609169999999998</v>
      </c>
      <c r="D6" s="1">
        <v>16.768840000000001</v>
      </c>
      <c r="E6" s="1">
        <v>80.436670000000007</v>
      </c>
      <c r="H6" s="9" t="s">
        <v>3</v>
      </c>
      <c r="I6" s="84">
        <v>1.7367000000000001E-3</v>
      </c>
      <c r="J6" s="84">
        <v>3.8420000000000001E-4</v>
      </c>
      <c r="L6" t="s">
        <v>250</v>
      </c>
      <c r="M6">
        <f>$I7+2*$I$11*LN(B8)+$I$15*LN(B9)+$I$16*LN(B10)+$I$17*LN(B11)</f>
        <v>-3.4084918758528232E-2</v>
      </c>
      <c r="N6">
        <f>$I7+2*$I$11*LN(C8)+$I$15*LN(C9)+$I$16*LN(C10)+$I$17*LN(C11)</f>
        <v>-1.3785772862294404E-2</v>
      </c>
      <c r="O6">
        <f>$I7+2*$I$11*LN(D8)+$I$15*LN(D9)+$I$16*LN(D10)+$I$17*LN(D11)</f>
        <v>-9.818146186517579E-3</v>
      </c>
      <c r="P6">
        <f>$I7+2*$I$11*LN(E8)+$I$15*LN(E9)+$I$16*LN(E10)+$I$17*LN(E11)</f>
        <v>-1.2674331066976324E-2</v>
      </c>
      <c r="Q6">
        <f>$J$7+2*$J$11*LN(B8)+$J$15*LN(B9)+$J$16*LN(B10)+$J$17*LN(B11)</f>
        <v>1.4797776509845456E-2</v>
      </c>
      <c r="R6">
        <f>$J$7+2*$J$11*LN(C8)+$J$15*LN(C9)+$J$16*LN(C10)+$J$17*LN(C11)</f>
        <v>1.8041039094111082E-2</v>
      </c>
      <c r="S6">
        <f>$J$7+2*$J$11*LN(D8)+$J$15*LN(D9)+$J$16*LN(D10)+$J$17*LN(D11)</f>
        <v>1.8195553234186083E-2</v>
      </c>
      <c r="T6">
        <f>$J$7+2*$J$11*LN(E8)+$J$15*LN(E9)+$J$16*LN(E10)+$J$17*LN(E11)</f>
        <v>1.2407423042496209E-2</v>
      </c>
    </row>
    <row r="7" spans="1:20" ht="15">
      <c r="A7" s="1" t="s">
        <v>231</v>
      </c>
      <c r="B7" s="1">
        <v>19.626729999999998</v>
      </c>
      <c r="C7" s="1">
        <v>21.568269999999998</v>
      </c>
      <c r="D7" s="1">
        <v>10.822570000000001</v>
      </c>
      <c r="E7" s="1">
        <v>8.439311</v>
      </c>
      <c r="H7" s="9" t="s">
        <v>4</v>
      </c>
      <c r="I7" s="84">
        <v>0.193</v>
      </c>
      <c r="J7" s="84">
        <v>5.0999999999999997E-2</v>
      </c>
      <c r="L7" s="29" t="s">
        <v>252</v>
      </c>
      <c r="M7">
        <f>$I$8+2*$I$12*LN(B9)+$I$15*LN(B8)+$I$18*LN(B10)</f>
        <v>-8.7563015400207375E-3</v>
      </c>
      <c r="N7">
        <f>$I$8+2*$I$12*LN(C9)+$I$15*LN(C8)+$I$18*LN(C10)</f>
        <v>-9.3073947694900794E-3</v>
      </c>
      <c r="O7">
        <f>$I$8+2*$I$12*LN(D9)+$I$15*LN(D8)+$I$18*LN(D10)</f>
        <v>-5.0807101917370416E-3</v>
      </c>
      <c r="P7">
        <f>$I$8+2*$I$12*LN(E9)+$I$15*LN(E8)+$I$18*LN(E10)</f>
        <v>-1.4278851398502351E-2</v>
      </c>
      <c r="Q7">
        <f>$J$8+2*$J$12*LN(B9)+$J$15*LN(B8)+$J$18*LN(B10)</f>
        <v>-1.988340938168677E-2</v>
      </c>
      <c r="R7">
        <f>$J$8+2*$J$12*LN(C9)+$J$15*LN(C8)+$J$18*LN(C10)</f>
        <v>-1.9290722572168163E-2</v>
      </c>
      <c r="S7">
        <f>$J$8+2*$J$12*LN(D9)+$J$15*LN(D8)+$J$18*LN(D10)</f>
        <v>-2.3980428691874167E-2</v>
      </c>
      <c r="T7">
        <f>$J$8+2*$J$12*LN(E9)+$J$15*LN(E8)+$J$18*LN(E10)</f>
        <v>3.6276666589545462E-3</v>
      </c>
    </row>
    <row r="8" spans="1:20" ht="15">
      <c r="A8" s="1" t="s">
        <v>232</v>
      </c>
      <c r="B8" s="1">
        <v>20.911619999999999</v>
      </c>
      <c r="C8" s="1">
        <v>23.173819999999999</v>
      </c>
      <c r="D8" s="1">
        <v>10.659079999999999</v>
      </c>
      <c r="E8" s="1">
        <v>7.5741050000000003</v>
      </c>
      <c r="H8" s="9" t="s">
        <v>5</v>
      </c>
      <c r="I8" s="84">
        <v>-1.6E-2</v>
      </c>
      <c r="J8" s="84">
        <v>1.2E-2</v>
      </c>
      <c r="L8" t="s">
        <v>254</v>
      </c>
      <c r="M8">
        <f>$I$9+2*$I$13*LN(B10)+$I$16*LN(B8)+$I$18*LN(B9)+$I$19*LN(B11)</f>
        <v>8.464479604958107E-2</v>
      </c>
      <c r="N8">
        <f>$I$9+2*$I$13*LN(C10)+$I$16*LN(C8)+$I$18*LN(C9)+$I$19*LN(C11)</f>
        <v>7.7090350046090661E-2</v>
      </c>
      <c r="O8">
        <f>$I$9+2*$I$13*LN(D10)+$I$16*LN(D8)+$I$18*LN(D9)+$I$19*LN(D11)</f>
        <v>7.9895354181612907E-2</v>
      </c>
      <c r="P8">
        <f>$I$9+2*$I$13*LN(E10)+$I$16*LN(E8)+$I$18*LN(E9)+$I$19*LN(E11)</f>
        <v>8.4000806715676085E-2</v>
      </c>
      <c r="Q8">
        <f>$J$9+2*$J$13*LN(B10)+$J$16*LN(B8)+$J$18*LN(B9)+$J$19*LN(B11)</f>
        <v>1.1707285403935317E-2</v>
      </c>
      <c r="R8">
        <f>$J$9+2*$J$13*LN(C10)+$J$16*LN(C8)+$J$18*LN(C9)+$J$19*LN(C11)</f>
        <v>1.3930016314534655E-2</v>
      </c>
      <c r="S8">
        <f>$J$9+2*$J$13*LN(D10)+$J$16*LN(D8)+$J$18*LN(D9)+$J$19*LN(D11)</f>
        <v>1.6754102364636422E-2</v>
      </c>
      <c r="T8">
        <f>$J$9+2*$J$13*LN(E10)+$J$16*LN(E8)+$J$18*LN(E9)+$J$19*LN(E11)</f>
        <v>1.8066250115662656E-2</v>
      </c>
    </row>
    <row r="9" spans="1:20" ht="15">
      <c r="A9" s="1" t="s">
        <v>233</v>
      </c>
      <c r="B9" s="1">
        <v>0.24107290000000001</v>
      </c>
      <c r="C9" s="1">
        <v>0.25503530000000002</v>
      </c>
      <c r="D9" s="1">
        <v>0.1644622</v>
      </c>
      <c r="E9" s="1">
        <v>0.86620560000000002</v>
      </c>
      <c r="H9" s="9" t="s">
        <v>6</v>
      </c>
      <c r="I9" s="84">
        <v>-2.7E-2</v>
      </c>
      <c r="J9" s="84">
        <v>3.6999999999999998E-2</v>
      </c>
      <c r="L9" t="s">
        <v>256</v>
      </c>
      <c r="M9">
        <f>$I$10+2*$I$14*LN(B11)+$I$17*LN(B8)+$I$19*LN(B10)</f>
        <v>0.31056980803021184</v>
      </c>
      <c r="N9">
        <f>$I$10+2*$I$14*LN(C11)+$I$17*LN(C8)+$I$19*LN(C10)</f>
        <v>0.1976941436081413</v>
      </c>
      <c r="O9">
        <f>$I$10+2*$I$14*LN(D11)+$I$17*LN(D8)+$I$19*LN(D10)</f>
        <v>0.20528293734151604</v>
      </c>
      <c r="P9">
        <f>$I$10+2*$I$14*LN(E11)+$I$17*LN(E8)+$I$19*LN(E10)</f>
        <v>0.21232452333949237</v>
      </c>
      <c r="Q9">
        <f>$J$10+2*$J$14*LN(B11)+$J$17*LN(B8)+$J$19*LN(B10)</f>
        <v>0.17485571640564959</v>
      </c>
      <c r="R9">
        <f>$J$10+2*$J$14*LN(C11)+$J$17*LN(C8)+$J$19*LN(C10)</f>
        <v>0.10561615212855976</v>
      </c>
      <c r="S9">
        <f>$J$10+2*$J$14*LN(D11)+$J$17*LN(D8)+$J$19*LN(D10)</f>
        <v>9.8211139398225858E-2</v>
      </c>
      <c r="T9">
        <f>$J$10+2*$J$14*LN(E11)+$J$17*LN(E8)+$J$19*LN(E10)</f>
        <v>9.6525074087522686E-2</v>
      </c>
    </row>
    <row r="10" spans="1:20" ht="15">
      <c r="A10" s="1" t="s">
        <v>234</v>
      </c>
      <c r="B10" s="1">
        <v>120.1058</v>
      </c>
      <c r="C10" s="1">
        <v>119.1677</v>
      </c>
      <c r="D10" s="1">
        <v>124.17189999999999</v>
      </c>
      <c r="E10" s="1">
        <v>135.4796</v>
      </c>
      <c r="H10" s="9" t="s">
        <v>7</v>
      </c>
      <c r="I10" s="84">
        <v>-0.752</v>
      </c>
      <c r="J10" s="84">
        <v>-0.48599999999999999</v>
      </c>
    </row>
    <row r="11" spans="1:20" ht="15">
      <c r="A11" s="1" t="s">
        <v>235</v>
      </c>
      <c r="B11" s="1">
        <v>624.61559999999997</v>
      </c>
      <c r="C11" s="1">
        <v>330.46289999999999</v>
      </c>
      <c r="D11" s="1">
        <v>298.12079999999997</v>
      </c>
      <c r="E11" s="1">
        <v>289.8306</v>
      </c>
      <c r="H11" s="9" t="s">
        <v>8</v>
      </c>
      <c r="I11" s="84">
        <v>0</v>
      </c>
      <c r="J11" s="84">
        <v>1E-3</v>
      </c>
    </row>
    <row r="12" spans="1:20" ht="15">
      <c r="A12" s="1" t="s">
        <v>236</v>
      </c>
      <c r="B12" s="1"/>
      <c r="C12" s="1"/>
      <c r="D12" s="1"/>
      <c r="E12" s="1"/>
      <c r="H12" s="9" t="s">
        <v>9</v>
      </c>
      <c r="I12" s="84">
        <v>-3.0000000000000001E-3</v>
      </c>
      <c r="J12" s="84">
        <v>8.0000000000000002E-3</v>
      </c>
      <c r="L12" t="s">
        <v>271</v>
      </c>
    </row>
    <row r="13" spans="1:20" ht="15">
      <c r="A13" s="1" t="s">
        <v>237</v>
      </c>
      <c r="B13" s="1"/>
      <c r="C13" s="1"/>
      <c r="D13" s="1"/>
      <c r="E13" s="1"/>
      <c r="H13" s="9" t="s">
        <v>10</v>
      </c>
      <c r="I13" s="84">
        <v>6.0000000000000001E-3</v>
      </c>
      <c r="J13" s="84">
        <v>1E-3</v>
      </c>
      <c r="M13" t="s">
        <v>245</v>
      </c>
      <c r="Q13" t="s">
        <v>265</v>
      </c>
    </row>
    <row r="14" spans="1:20" ht="15">
      <c r="A14" s="1" t="s">
        <v>20</v>
      </c>
      <c r="B14" s="1"/>
      <c r="C14" s="1"/>
      <c r="D14" s="1"/>
      <c r="E14" s="1"/>
      <c r="H14" s="9" t="s">
        <v>11</v>
      </c>
      <c r="I14" s="84">
        <v>8.5999999999999993E-2</v>
      </c>
      <c r="J14" s="84">
        <v>5.3999999999999999E-2</v>
      </c>
      <c r="M14" t="s">
        <v>257</v>
      </c>
      <c r="N14" t="s">
        <v>259</v>
      </c>
      <c r="O14" t="s">
        <v>261</v>
      </c>
      <c r="P14" t="s">
        <v>263</v>
      </c>
      <c r="Q14" t="s">
        <v>257</v>
      </c>
      <c r="R14" t="s">
        <v>259</v>
      </c>
      <c r="S14" t="s">
        <v>261</v>
      </c>
      <c r="T14" t="s">
        <v>263</v>
      </c>
    </row>
    <row r="15" spans="1:20" ht="15">
      <c r="A15" s="1" t="s">
        <v>25</v>
      </c>
      <c r="B15" s="1"/>
      <c r="C15" s="1"/>
      <c r="D15" s="1"/>
      <c r="E15" s="1"/>
      <c r="H15" s="9" t="s">
        <v>12</v>
      </c>
      <c r="I15" s="84">
        <v>-2E-3</v>
      </c>
      <c r="J15" s="84">
        <v>-3.0000000000000001E-3</v>
      </c>
      <c r="L15" t="s">
        <v>247</v>
      </c>
      <c r="M15">
        <v>-3.6865047999999997E-2</v>
      </c>
      <c r="N15">
        <v>-4.2078166E-2</v>
      </c>
      <c r="O15">
        <v>-1.5462320000000002E-2</v>
      </c>
      <c r="P15">
        <v>0.11187334</v>
      </c>
      <c r="Q15">
        <v>-5.0999999999999997E-2</v>
      </c>
      <c r="R15">
        <v>-5.0999999999999997E-2</v>
      </c>
      <c r="S15">
        <v>-5.0999999999999997E-2</v>
      </c>
      <c r="T15">
        <v>-5.0999999999999997E-2</v>
      </c>
    </row>
    <row r="16" spans="1:20" ht="15">
      <c r="A16" s="1" t="s">
        <v>19</v>
      </c>
      <c r="B16" s="1"/>
      <c r="C16" s="1"/>
      <c r="D16" s="1"/>
      <c r="E16" s="1"/>
      <c r="H16" s="9" t="s">
        <v>13</v>
      </c>
      <c r="I16" s="84">
        <v>-5.0000000000000001E-3</v>
      </c>
      <c r="J16" s="84">
        <v>-3.0000000000000001E-3</v>
      </c>
      <c r="L16" t="s">
        <v>249</v>
      </c>
      <c r="M16">
        <v>-3.4084918758528232E-2</v>
      </c>
      <c r="N16">
        <v>-1.3785772862294404E-2</v>
      </c>
      <c r="O16">
        <v>-9.818146186517579E-3</v>
      </c>
      <c r="P16">
        <v>-1.2674331066976324E-2</v>
      </c>
      <c r="Q16">
        <v>1.4797776509845456E-2</v>
      </c>
      <c r="R16">
        <v>1.8041039094111082E-2</v>
      </c>
      <c r="S16">
        <v>1.8195553234186083E-2</v>
      </c>
      <c r="T16">
        <v>1.2407423042496209E-2</v>
      </c>
    </row>
    <row r="17" spans="1:20" ht="15">
      <c r="A17" s="1" t="s">
        <v>21</v>
      </c>
      <c r="B17" s="1"/>
      <c r="C17" s="1"/>
      <c r="D17" s="1"/>
      <c r="E17" s="1"/>
      <c r="H17" s="9" t="s">
        <v>14</v>
      </c>
      <c r="I17" s="84">
        <v>-3.2000000000000001E-2</v>
      </c>
      <c r="J17" s="84">
        <v>-5.0000000000000001E-3</v>
      </c>
      <c r="L17" t="s">
        <v>251</v>
      </c>
      <c r="M17">
        <v>-8.7563015400207375E-3</v>
      </c>
      <c r="N17">
        <v>-9.3073947694900794E-3</v>
      </c>
      <c r="O17">
        <v>-5.0807101917370416E-3</v>
      </c>
      <c r="P17">
        <v>-1.4278851398502351E-2</v>
      </c>
      <c r="Q17">
        <v>-1.988340938168677E-2</v>
      </c>
      <c r="R17">
        <v>-1.9290722572168163E-2</v>
      </c>
      <c r="S17">
        <v>-2.3980428691874167E-2</v>
      </c>
      <c r="T17">
        <v>3.6276666589545462E-3</v>
      </c>
    </row>
    <row r="18" spans="1:20" ht="15">
      <c r="A18" s="1" t="s">
        <v>22</v>
      </c>
      <c r="B18" s="1"/>
      <c r="C18" s="1"/>
      <c r="D18" s="1"/>
      <c r="E18" s="1"/>
      <c r="H18" s="9" t="s">
        <v>15</v>
      </c>
      <c r="I18" s="84">
        <v>1E-3</v>
      </c>
      <c r="J18" s="84">
        <v>0</v>
      </c>
      <c r="L18" t="s">
        <v>253</v>
      </c>
      <c r="M18">
        <v>8.464479604958107E-2</v>
      </c>
      <c r="N18">
        <v>7.7090350046090661E-2</v>
      </c>
      <c r="O18">
        <v>7.9895354181612907E-2</v>
      </c>
      <c r="P18">
        <v>8.4000806715676085E-2</v>
      </c>
      <c r="Q18">
        <v>1.1707285403935317E-2</v>
      </c>
      <c r="R18">
        <v>1.3930016314534655E-2</v>
      </c>
      <c r="S18">
        <v>1.6754102364636422E-2</v>
      </c>
      <c r="T18">
        <v>1.8066250115662656E-2</v>
      </c>
    </row>
    <row r="19" spans="1:20" ht="15">
      <c r="A19" s="1" t="s">
        <v>23</v>
      </c>
      <c r="B19" s="1"/>
      <c r="C19" s="1"/>
      <c r="D19" s="1"/>
      <c r="E19" s="1"/>
      <c r="H19" s="9" t="s">
        <v>16</v>
      </c>
      <c r="I19" s="84">
        <v>1.0999999999999999E-2</v>
      </c>
      <c r="J19" s="84">
        <v>-4.0000000000000001E-3</v>
      </c>
      <c r="L19" t="s">
        <v>255</v>
      </c>
      <c r="M19">
        <v>0.31056980803021184</v>
      </c>
      <c r="N19">
        <v>0.1976941436081413</v>
      </c>
      <c r="O19">
        <v>0.20528293734151604</v>
      </c>
      <c r="P19">
        <v>0.21232452333949237</v>
      </c>
      <c r="Q19">
        <v>0.17485571640564959</v>
      </c>
      <c r="R19">
        <v>0.10561615212855976</v>
      </c>
      <c r="S19">
        <v>9.8211139398225858E-2</v>
      </c>
      <c r="T19">
        <v>9.6525074087522686E-2</v>
      </c>
    </row>
    <row r="20" spans="1:20" ht="15">
      <c r="A20" s="1" t="s">
        <v>24</v>
      </c>
      <c r="B20" s="1"/>
      <c r="C20" s="1"/>
      <c r="D20" s="1"/>
      <c r="E20" s="1"/>
      <c r="H20" s="9" t="s">
        <v>17</v>
      </c>
      <c r="I20" s="84">
        <v>-1E-3</v>
      </c>
      <c r="J20" s="84">
        <v>0</v>
      </c>
    </row>
    <row r="21" spans="1:20" ht="15">
      <c r="A21" s="1" t="s">
        <v>26</v>
      </c>
      <c r="B21" s="1"/>
      <c r="C21" s="1"/>
      <c r="D21" s="1"/>
      <c r="E21" s="1"/>
      <c r="H21" s="9" t="s">
        <v>18</v>
      </c>
      <c r="I21" s="84">
        <v>-8.0000000000000002E-3</v>
      </c>
      <c r="J21" s="84">
        <v>-1E-3</v>
      </c>
      <c r="L21" t="s">
        <v>271</v>
      </c>
      <c r="O21" t="s">
        <v>247</v>
      </c>
      <c r="P21" t="s">
        <v>249</v>
      </c>
      <c r="Q21" t="s">
        <v>251</v>
      </c>
      <c r="R21" t="s">
        <v>253</v>
      </c>
      <c r="S21" t="s">
        <v>255</v>
      </c>
    </row>
    <row r="22" spans="1:20" ht="15">
      <c r="A22" s="1" t="s">
        <v>27</v>
      </c>
      <c r="B22" s="1"/>
      <c r="C22" s="1"/>
      <c r="D22" s="1"/>
      <c r="E22" s="1"/>
      <c r="H22" s="9" t="s">
        <v>19</v>
      </c>
      <c r="I22" s="84">
        <v>-9.6000000000000002E-2</v>
      </c>
      <c r="J22" s="84">
        <v>-7.0999999999999994E-2</v>
      </c>
      <c r="M22" t="s">
        <v>245</v>
      </c>
      <c r="N22" t="s">
        <v>259</v>
      </c>
      <c r="O22" s="56">
        <v>-4.2078166E-2</v>
      </c>
      <c r="P22" s="56">
        <v>-1.3785772862294404E-2</v>
      </c>
      <c r="Q22" s="56">
        <v>-9.3073947694900794E-3</v>
      </c>
      <c r="R22" s="56">
        <v>7.7090350046090661E-2</v>
      </c>
      <c r="S22" s="56">
        <v>0.1976941436081413</v>
      </c>
    </row>
    <row r="23" spans="1:20" ht="15">
      <c r="H23" s="9" t="s">
        <v>20</v>
      </c>
      <c r="I23" s="84">
        <v>-1E-3</v>
      </c>
      <c r="J23" s="84">
        <v>1E-3</v>
      </c>
      <c r="N23" t="s">
        <v>261</v>
      </c>
      <c r="O23" s="56">
        <v>-1.5462320000000002E-2</v>
      </c>
      <c r="P23" s="56">
        <v>-9.818146186517579E-3</v>
      </c>
      <c r="Q23" s="56">
        <v>-5.0807101917370416E-3</v>
      </c>
      <c r="R23" s="56">
        <v>7.9895354181612907E-2</v>
      </c>
      <c r="S23" s="56">
        <v>0.20528293734151604</v>
      </c>
    </row>
    <row r="24" spans="1:20" ht="15">
      <c r="H24" s="9" t="s">
        <v>21</v>
      </c>
      <c r="I24" s="84">
        <v>-2.5000000000000001E-2</v>
      </c>
      <c r="J24" s="84">
        <v>-8.9999999999999993E-3</v>
      </c>
      <c r="N24" t="s">
        <v>263</v>
      </c>
      <c r="O24" s="56">
        <v>0.11187334</v>
      </c>
      <c r="P24" s="56">
        <v>-1.2674331066976324E-2</v>
      </c>
      <c r="Q24" s="56">
        <v>-1.4278851398502351E-2</v>
      </c>
      <c r="R24" s="56">
        <v>8.4000806715676085E-2</v>
      </c>
      <c r="S24" s="56">
        <v>0.21232452333949237</v>
      </c>
    </row>
    <row r="25" spans="1:20" ht="15">
      <c r="B25" t="s">
        <v>244</v>
      </c>
      <c r="C25" t="s">
        <v>71</v>
      </c>
      <c r="D25" t="s">
        <v>276</v>
      </c>
      <c r="E25" t="s">
        <v>71</v>
      </c>
      <c r="F25" t="s">
        <v>276</v>
      </c>
      <c r="H25" s="9" t="s">
        <v>22</v>
      </c>
      <c r="I25" s="84">
        <v>-1E-3</v>
      </c>
      <c r="J25" s="84">
        <v>0</v>
      </c>
      <c r="N25" t="s">
        <v>257</v>
      </c>
      <c r="O25" s="56">
        <v>-3.6865047999999997E-2</v>
      </c>
      <c r="P25" s="56">
        <v>-3.4084918758528232E-2</v>
      </c>
      <c r="Q25" s="56">
        <v>-8.7563015400207375E-3</v>
      </c>
      <c r="R25" s="56">
        <v>8.464479604958107E-2</v>
      </c>
      <c r="S25" s="56">
        <v>0.31056980803021184</v>
      </c>
    </row>
    <row r="26" spans="1:20" ht="15">
      <c r="B26">
        <v>1</v>
      </c>
      <c r="C26">
        <f>($I$5*LN(B26)+$I$6*B26)+6.31904939418482</f>
        <v>6.32078609418482</v>
      </c>
      <c r="D26">
        <f>($J$5*LN(B26)+$J$6*B26)+6.17205696531655</f>
        <v>6.1724411653165498</v>
      </c>
      <c r="E26" s="1">
        <f>EXP(C26)</f>
        <v>556.00989685151751</v>
      </c>
      <c r="F26" s="1">
        <f>EXP(D26)</f>
        <v>479.35486341080696</v>
      </c>
      <c r="H26" s="9" t="s">
        <v>23</v>
      </c>
      <c r="I26" s="84">
        <v>-6.0000000000000001E-3</v>
      </c>
      <c r="J26" s="84">
        <v>-2E-3</v>
      </c>
      <c r="M26" t="s">
        <v>265</v>
      </c>
      <c r="N26" t="s">
        <v>259</v>
      </c>
      <c r="O26" s="56">
        <v>-5.0999999999999997E-2</v>
      </c>
      <c r="P26" s="56">
        <v>1.8041039094111082E-2</v>
      </c>
      <c r="Q26" s="56">
        <v>-1.9290722572168163E-2</v>
      </c>
      <c r="R26" s="56">
        <v>1.3930016314534655E-2</v>
      </c>
      <c r="S26" s="56">
        <v>0.10561615212855976</v>
      </c>
    </row>
    <row r="27" spans="1:20" ht="15">
      <c r="B27">
        <v>2</v>
      </c>
      <c r="C27">
        <f t="shared" ref="C27:C90" si="0">($I$5*LN(B27)+$I$6*B27)+6.31904939418482</f>
        <v>6.2884566897018397</v>
      </c>
      <c r="D27">
        <f t="shared" ref="D27:D90" si="1">($J$5*LN(B27)+$J$6*B27)+6.17205696531655</f>
        <v>6.1375871489512432</v>
      </c>
      <c r="E27" s="1">
        <f t="shared" ref="E27:E90" si="2">EXP(C27)</f>
        <v>538.32188994889668</v>
      </c>
      <c r="F27" s="1">
        <f t="shared" ref="F27:F90" si="3">EXP(D27)</f>
        <v>462.93522845354084</v>
      </c>
      <c r="H27" s="9" t="s">
        <v>24</v>
      </c>
      <c r="I27" s="84">
        <v>-5.8999999999999997E-2</v>
      </c>
      <c r="J27" s="84">
        <v>1.2E-2</v>
      </c>
      <c r="N27" t="s">
        <v>261</v>
      </c>
      <c r="O27" s="56">
        <v>-5.0999999999999997E-2</v>
      </c>
      <c r="P27" s="56">
        <v>1.8195553234186083E-2</v>
      </c>
      <c r="Q27" s="56">
        <v>-2.3980428691874167E-2</v>
      </c>
      <c r="R27" s="56">
        <v>1.6754102364636422E-2</v>
      </c>
      <c r="S27" s="56">
        <v>9.8211139398225858E-2</v>
      </c>
    </row>
    <row r="28" spans="1:20" ht="15">
      <c r="B28">
        <v>3</v>
      </c>
      <c r="C28">
        <f t="shared" si="0"/>
        <v>6.2702659960336478</v>
      </c>
      <c r="D28">
        <f t="shared" si="1"/>
        <v>6.1173583137852408</v>
      </c>
      <c r="E28" s="1">
        <f t="shared" si="2"/>
        <v>528.61796946164839</v>
      </c>
      <c r="F28" s="1">
        <f t="shared" si="3"/>
        <v>453.66467044784673</v>
      </c>
      <c r="H28" s="9" t="s">
        <v>25</v>
      </c>
      <c r="I28" s="84">
        <v>2E-3</v>
      </c>
      <c r="J28" s="84">
        <v>-5.0000000000000001E-3</v>
      </c>
      <c r="N28" t="s">
        <v>263</v>
      </c>
      <c r="O28" s="56">
        <v>-5.0999999999999997E-2</v>
      </c>
      <c r="P28" s="56">
        <v>1.2407423042496209E-2</v>
      </c>
      <c r="Q28" s="56">
        <v>3.6276666589545462E-3</v>
      </c>
      <c r="R28" s="56">
        <v>1.8066250115662656E-2</v>
      </c>
      <c r="S28" s="56">
        <v>9.6525074087522686E-2</v>
      </c>
    </row>
    <row r="29" spans="1:20" ht="15">
      <c r="B29">
        <v>4</v>
      </c>
      <c r="C29">
        <f t="shared" si="0"/>
        <v>6.2578639852188607</v>
      </c>
      <c r="D29">
        <f t="shared" si="1"/>
        <v>6.1031173325859367</v>
      </c>
      <c r="E29" s="1">
        <f t="shared" si="2"/>
        <v>522.10252947743641</v>
      </c>
      <c r="F29" s="1">
        <f t="shared" si="3"/>
        <v>447.24982566069059</v>
      </c>
      <c r="H29" s="9" t="s">
        <v>26</v>
      </c>
      <c r="I29" s="84">
        <v>-6.0000000000000001E-3</v>
      </c>
      <c r="J29" s="84">
        <v>7.0000000000000001E-3</v>
      </c>
      <c r="N29" t="s">
        <v>257</v>
      </c>
      <c r="O29" s="56">
        <v>-5.0999999999999997E-2</v>
      </c>
      <c r="P29" s="56">
        <v>1.4797776509845456E-2</v>
      </c>
      <c r="Q29" s="56">
        <v>-1.988340938168677E-2</v>
      </c>
      <c r="R29" s="56">
        <v>1.1707285403935317E-2</v>
      </c>
      <c r="S29" s="56">
        <v>0.17485571640564959</v>
      </c>
    </row>
    <row r="30" spans="1:20" ht="15">
      <c r="B30">
        <v>5</v>
      </c>
      <c r="C30">
        <f t="shared" si="0"/>
        <v>6.2486338491024211</v>
      </c>
      <c r="D30">
        <f t="shared" si="1"/>
        <v>6.092157360724225</v>
      </c>
      <c r="E30" s="1">
        <f t="shared" si="2"/>
        <v>517.3056241642571</v>
      </c>
      <c r="F30" s="1">
        <f t="shared" si="3"/>
        <v>442.37474433324599</v>
      </c>
      <c r="H30" s="9" t="s">
        <v>27</v>
      </c>
      <c r="I30" s="84">
        <v>6.0000000000000001E-3</v>
      </c>
      <c r="J30" s="84">
        <v>8.9999999999999993E-3</v>
      </c>
    </row>
    <row r="31" spans="1:20" ht="15">
      <c r="B31">
        <v>6</v>
      </c>
      <c r="C31">
        <f t="shared" si="0"/>
        <v>6.2414099915506682</v>
      </c>
      <c r="D31">
        <f t="shared" si="1"/>
        <v>6.0832726974199343</v>
      </c>
      <c r="E31" s="1">
        <f t="shared" si="2"/>
        <v>513.58214715052895</v>
      </c>
      <c r="F31" s="1">
        <f t="shared" si="3"/>
        <v>438.46180200279673</v>
      </c>
      <c r="H31" s="9" t="s">
        <v>207</v>
      </c>
      <c r="I31" s="84">
        <v>2.4E-2</v>
      </c>
      <c r="J31" s="84">
        <v>-5.0000000000000001E-3</v>
      </c>
    </row>
    <row r="32" spans="1:20" ht="15">
      <c r="B32">
        <v>7</v>
      </c>
      <c r="C32">
        <f t="shared" si="0"/>
        <v>6.2355706480891984</v>
      </c>
      <c r="D32">
        <f t="shared" si="1"/>
        <v>6.075820185158876</v>
      </c>
      <c r="E32" s="1">
        <f t="shared" si="2"/>
        <v>510.59190362388586</v>
      </c>
      <c r="F32" s="1">
        <f t="shared" si="3"/>
        <v>435.20630592706584</v>
      </c>
      <c r="H32" s="31" t="s">
        <v>79</v>
      </c>
      <c r="I32" s="84">
        <v>7.67</v>
      </c>
      <c r="J32" s="84">
        <v>7.1719999999999997</v>
      </c>
    </row>
    <row r="33" spans="2:22">
      <c r="B33">
        <v>8</v>
      </c>
      <c r="C33">
        <f t="shared" si="0"/>
        <v>6.2307446807358806</v>
      </c>
      <c r="D33">
        <f t="shared" si="1"/>
        <v>6.0694159162206303</v>
      </c>
      <c r="E33" s="1">
        <f t="shared" si="2"/>
        <v>508.13374004559353</v>
      </c>
      <c r="F33" s="1">
        <f t="shared" si="3"/>
        <v>432.42803359769715</v>
      </c>
    </row>
    <row r="34" spans="2:22">
      <c r="B34">
        <v>9</v>
      </c>
      <c r="C34">
        <f t="shared" si="0"/>
        <v>6.2266926978824761</v>
      </c>
      <c r="D34">
        <f t="shared" si="1"/>
        <v>6.063812262253931</v>
      </c>
      <c r="E34" s="1">
        <f t="shared" si="2"/>
        <v>506.0789566286611</v>
      </c>
      <c r="F34" s="1">
        <f t="shared" si="3"/>
        <v>430.01163319087777</v>
      </c>
    </row>
    <row r="35" spans="2:22">
      <c r="B35">
        <v>10</v>
      </c>
      <c r="C35">
        <f t="shared" si="0"/>
        <v>6.2232512446194415</v>
      </c>
      <c r="D35">
        <f t="shared" si="1"/>
        <v>6.0588401443589186</v>
      </c>
      <c r="E35" s="1">
        <f t="shared" si="2"/>
        <v>504.34030301558613</v>
      </c>
      <c r="F35" s="1">
        <f t="shared" si="3"/>
        <v>427.87887122024148</v>
      </c>
    </row>
    <row r="36" spans="2:22">
      <c r="B36">
        <v>11</v>
      </c>
      <c r="C36">
        <f t="shared" si="0"/>
        <v>6.2203037352125978</v>
      </c>
      <c r="D36">
        <f t="shared" si="1"/>
        <v>6.0543789654380262</v>
      </c>
      <c r="E36" s="1">
        <f t="shared" si="2"/>
        <v>502.85594388410146</v>
      </c>
      <c r="F36" s="1">
        <f t="shared" si="3"/>
        <v>425.97427854239669</v>
      </c>
    </row>
    <row r="37" spans="2:22">
      <c r="B37">
        <v>12</v>
      </c>
      <c r="C37">
        <f t="shared" si="0"/>
        <v>6.2177640870676889</v>
      </c>
      <c r="D37">
        <f t="shared" si="1"/>
        <v>6.0503396810546271</v>
      </c>
      <c r="E37" s="1">
        <f t="shared" si="2"/>
        <v>501.58048701043941</v>
      </c>
      <c r="F37" s="1">
        <f t="shared" si="3"/>
        <v>424.25711767662483</v>
      </c>
      <c r="P37" s="1" t="s">
        <v>278</v>
      </c>
      <c r="Q37" s="1"/>
      <c r="R37" s="1" t="s">
        <v>279</v>
      </c>
      <c r="S37" s="1"/>
      <c r="T37" s="1"/>
      <c r="U37" s="1"/>
    </row>
    <row r="38" spans="2:22">
      <c r="B38">
        <v>13</v>
      </c>
      <c r="C38">
        <f t="shared" si="0"/>
        <v>6.2155669281136579</v>
      </c>
      <c r="D38">
        <f t="shared" si="1"/>
        <v>6.0466546698819199</v>
      </c>
      <c r="E38" s="1">
        <f t="shared" si="2"/>
        <v>500.47964475780367</v>
      </c>
      <c r="F38" s="1">
        <f t="shared" si="3"/>
        <v>422.69660248174267</v>
      </c>
      <c r="P38" s="1" t="s">
        <v>230</v>
      </c>
      <c r="Q38" s="1" t="s">
        <v>0</v>
      </c>
      <c r="R38" s="1">
        <v>487.86009999999999</v>
      </c>
      <c r="S38" s="1">
        <v>1000</v>
      </c>
      <c r="T38" s="1">
        <v>250</v>
      </c>
      <c r="U38" s="1"/>
      <c r="V38" s="1"/>
    </row>
    <row r="39" spans="2:22">
      <c r="B39">
        <v>14</v>
      </c>
      <c r="C39">
        <f t="shared" si="0"/>
        <v>6.2136614436062185</v>
      </c>
      <c r="D39">
        <f t="shared" si="1"/>
        <v>6.0432713687935689</v>
      </c>
      <c r="E39" s="1">
        <f t="shared" si="2"/>
        <v>499.52689656016946</v>
      </c>
      <c r="F39" s="1">
        <f t="shared" si="3"/>
        <v>421.26890912663265</v>
      </c>
      <c r="P39" s="1" t="s">
        <v>280</v>
      </c>
      <c r="Q39" s="1"/>
      <c r="R39" s="1">
        <v>6.0674760000000001</v>
      </c>
      <c r="S39" s="1">
        <v>227</v>
      </c>
      <c r="T39" s="1">
        <v>0.1</v>
      </c>
      <c r="U39" s="1"/>
      <c r="V39" s="1"/>
    </row>
    <row r="40" spans="2:22">
      <c r="B40">
        <v>15</v>
      </c>
      <c r="C40">
        <f t="shared" si="0"/>
        <v>6.2120073509512492</v>
      </c>
      <c r="D40">
        <f t="shared" si="1"/>
        <v>6.0401481091929154</v>
      </c>
      <c r="E40" s="1">
        <f t="shared" si="2"/>
        <v>498.70131577140302</v>
      </c>
      <c r="F40" s="1">
        <f t="shared" si="3"/>
        <v>419.95522951086673</v>
      </c>
      <c r="P40" s="1" t="s">
        <v>231</v>
      </c>
      <c r="Q40" s="1" t="s">
        <v>0</v>
      </c>
      <c r="R40" s="1">
        <v>19.626729999999998</v>
      </c>
      <c r="S40" s="1">
        <v>152</v>
      </c>
      <c r="T40" s="1">
        <v>1.2509999999999999</v>
      </c>
      <c r="U40" s="1"/>
      <c r="V40" s="1"/>
    </row>
    <row r="41" spans="2:22">
      <c r="B41">
        <v>16</v>
      </c>
      <c r="C41">
        <f t="shared" si="0"/>
        <v>6.2105721762529011</v>
      </c>
      <c r="D41">
        <f t="shared" si="1"/>
        <v>6.037251299855324</v>
      </c>
      <c r="E41" s="1">
        <f t="shared" si="2"/>
        <v>497.98610560950061</v>
      </c>
      <c r="F41" s="1">
        <f t="shared" si="3"/>
        <v>418.74045960852618</v>
      </c>
      <c r="P41" s="1" t="s">
        <v>232</v>
      </c>
      <c r="Q41" s="1" t="s">
        <v>0</v>
      </c>
      <c r="R41" s="1">
        <v>20.911619999999999</v>
      </c>
      <c r="S41" s="1">
        <v>170</v>
      </c>
      <c r="T41" s="1">
        <v>1E-3</v>
      </c>
      <c r="U41" s="1"/>
      <c r="V41" s="1"/>
    </row>
    <row r="42" spans="2:22">
      <c r="B42">
        <v>17</v>
      </c>
      <c r="C42">
        <f t="shared" si="0"/>
        <v>6.2093293579644886</v>
      </c>
      <c r="D42">
        <f t="shared" si="1"/>
        <v>6.0345534653314195</v>
      </c>
      <c r="E42" s="1">
        <f t="shared" si="2"/>
        <v>497.36758380479307</v>
      </c>
      <c r="F42" s="1">
        <f t="shared" si="3"/>
        <v>417.6122896322583</v>
      </c>
      <c r="P42" s="1" t="s">
        <v>233</v>
      </c>
      <c r="Q42" s="1"/>
      <c r="R42" s="1">
        <v>0.24107290000000001</v>
      </c>
      <c r="S42" s="1">
        <v>50</v>
      </c>
      <c r="T42" s="25">
        <v>0</v>
      </c>
      <c r="U42" s="1"/>
      <c r="V42" s="1"/>
    </row>
    <row r="43" spans="2:22">
      <c r="B43">
        <v>18</v>
      </c>
      <c r="C43">
        <f t="shared" si="0"/>
        <v>6.208256893399497</v>
      </c>
      <c r="D43">
        <f t="shared" si="1"/>
        <v>6.0320318458886248</v>
      </c>
      <c r="E43" s="1">
        <f t="shared" si="2"/>
        <v>496.83446062434581</v>
      </c>
      <c r="F43" s="1">
        <f t="shared" si="3"/>
        <v>416.56055695524753</v>
      </c>
      <c r="J43">
        <v>25</v>
      </c>
      <c r="P43" s="1" t="s">
        <v>234</v>
      </c>
      <c r="Q43" s="25" t="s">
        <v>60</v>
      </c>
      <c r="R43" s="1">
        <v>120.1058</v>
      </c>
      <c r="S43" s="1">
        <v>423.88159999999999</v>
      </c>
      <c r="T43" s="1">
        <v>1E-3</v>
      </c>
      <c r="U43" s="1"/>
      <c r="V43" s="1"/>
    </row>
    <row r="44" spans="2:22">
      <c r="B44">
        <v>19</v>
      </c>
      <c r="C44">
        <f t="shared" si="0"/>
        <v>6.2073363516757265</v>
      </c>
      <c r="D44">
        <f t="shared" si="1"/>
        <v>6.0296673764936859</v>
      </c>
      <c r="E44" s="1">
        <f t="shared" si="2"/>
        <v>496.37731421698703</v>
      </c>
      <c r="F44" s="1">
        <f t="shared" si="3"/>
        <v>415.57677578575812</v>
      </c>
      <c r="P44" s="1" t="s">
        <v>235</v>
      </c>
      <c r="Q44" s="25" t="s">
        <v>61</v>
      </c>
      <c r="R44" s="1">
        <v>624.61559999999997</v>
      </c>
      <c r="S44" s="1">
        <v>840</v>
      </c>
      <c r="T44" s="1">
        <v>91.667659999999998</v>
      </c>
      <c r="U44" s="1"/>
      <c r="V44" s="1"/>
    </row>
    <row r="45" spans="2:22">
      <c r="B45">
        <v>20</v>
      </c>
      <c r="C45">
        <f t="shared" si="0"/>
        <v>6.2065521401364618</v>
      </c>
      <c r="D45">
        <f t="shared" si="1"/>
        <v>6.0274439279936116</v>
      </c>
      <c r="E45" s="1">
        <f t="shared" si="2"/>
        <v>495.98820199243875</v>
      </c>
      <c r="F45" s="1">
        <f t="shared" si="3"/>
        <v>414.65378871433069</v>
      </c>
      <c r="P45" s="1" t="s">
        <v>236</v>
      </c>
      <c r="Q45" s="1" t="s">
        <v>0</v>
      </c>
      <c r="R45" s="1">
        <v>118.6384</v>
      </c>
      <c r="S45" s="1">
        <v>554</v>
      </c>
      <c r="T45" s="1">
        <v>0</v>
      </c>
      <c r="U45" s="1"/>
      <c r="V45" s="1"/>
    </row>
    <row r="46" spans="2:22">
      <c r="B46">
        <v>21</v>
      </c>
      <c r="C46">
        <f t="shared" si="0"/>
        <v>6.2058909499380261</v>
      </c>
      <c r="D46">
        <f t="shared" si="1"/>
        <v>6.0253477336275667</v>
      </c>
      <c r="E46" s="1">
        <f t="shared" si="2"/>
        <v>495.66036784704681</v>
      </c>
      <c r="F46" s="1">
        <f t="shared" si="3"/>
        <v>413.78550414312076</v>
      </c>
      <c r="P46" s="1" t="s">
        <v>237</v>
      </c>
      <c r="Q46" s="25" t="s">
        <v>60</v>
      </c>
      <c r="R46" s="1">
        <v>0.78735270000000002</v>
      </c>
      <c r="S46" s="1">
        <v>19</v>
      </c>
      <c r="T46" s="1">
        <v>0</v>
      </c>
      <c r="U46" s="1"/>
      <c r="V46" s="1"/>
    </row>
    <row r="47" spans="2:22">
      <c r="B47">
        <v>22</v>
      </c>
      <c r="C47">
        <f t="shared" si="0"/>
        <v>6.2053413307296186</v>
      </c>
      <c r="D47">
        <f t="shared" si="1"/>
        <v>6.0233669490727193</v>
      </c>
      <c r="E47" s="1">
        <f t="shared" si="2"/>
        <v>495.38801823917561</v>
      </c>
      <c r="F47" s="1">
        <f t="shared" si="3"/>
        <v>412.96669541705012</v>
      </c>
      <c r="P47" s="1" t="s">
        <v>20</v>
      </c>
      <c r="Q47" s="1" t="s">
        <v>0</v>
      </c>
      <c r="R47" s="1">
        <v>1.096482</v>
      </c>
      <c r="S47" s="1">
        <v>69.691670000000002</v>
      </c>
      <c r="T47" s="1">
        <v>3.1790499999999999E-2</v>
      </c>
      <c r="U47" s="1"/>
      <c r="V47" s="1"/>
    </row>
    <row r="48" spans="2:22">
      <c r="B48">
        <v>23</v>
      </c>
      <c r="C48">
        <f t="shared" si="0"/>
        <v>6.2048933599545499</v>
      </c>
      <c r="D48">
        <f t="shared" si="1"/>
        <v>6.0214913103671437</v>
      </c>
      <c r="E48" s="1">
        <f t="shared" si="2"/>
        <v>495.16614858395639</v>
      </c>
      <c r="F48" s="1">
        <f t="shared" si="3"/>
        <v>412.19284505772384</v>
      </c>
      <c r="P48" s="1" t="s">
        <v>25</v>
      </c>
      <c r="Q48" s="25" t="s">
        <v>60</v>
      </c>
      <c r="R48" s="1">
        <v>0.75029880000000004</v>
      </c>
      <c r="S48" s="1">
        <v>2.5</v>
      </c>
      <c r="T48" s="1">
        <v>0</v>
      </c>
      <c r="U48" s="1"/>
      <c r="V48" s="1"/>
    </row>
    <row r="49" spans="2:22">
      <c r="B49">
        <v>24</v>
      </c>
      <c r="C49">
        <f t="shared" si="0"/>
        <v>6.2045383825847091</v>
      </c>
      <c r="D49">
        <f t="shared" si="1"/>
        <v>6.0197118646893211</v>
      </c>
      <c r="E49" s="1">
        <f t="shared" si="2"/>
        <v>494.99040700088568</v>
      </c>
      <c r="F49" s="1">
        <f t="shared" si="3"/>
        <v>411.46002248350669</v>
      </c>
      <c r="P49" s="1" t="s">
        <v>19</v>
      </c>
      <c r="Q49" s="1" t="s">
        <v>0</v>
      </c>
      <c r="R49" s="1">
        <v>0.71079720000000002</v>
      </c>
      <c r="S49" s="1">
        <v>1</v>
      </c>
      <c r="T49" s="1">
        <v>6.0012700000000002E-2</v>
      </c>
      <c r="U49" s="1"/>
      <c r="V49" s="1"/>
    </row>
    <row r="50" spans="2:22">
      <c r="B50">
        <v>25</v>
      </c>
      <c r="C50">
        <f t="shared" si="0"/>
        <v>6.204268804020022</v>
      </c>
      <c r="D50">
        <f t="shared" si="1"/>
        <v>6.0180207561319001</v>
      </c>
      <c r="E50" s="1">
        <f t="shared" si="2"/>
        <v>494.85698618193697</v>
      </c>
      <c r="F50" s="1">
        <f t="shared" si="3"/>
        <v>410.76478694352278</v>
      </c>
      <c r="P50" s="1" t="s">
        <v>21</v>
      </c>
      <c r="Q50" s="25" t="s">
        <v>61</v>
      </c>
      <c r="R50" s="1">
        <v>1.2285330000000001</v>
      </c>
      <c r="S50" s="1">
        <v>2</v>
      </c>
      <c r="T50" s="1">
        <v>1</v>
      </c>
      <c r="U50" s="1"/>
      <c r="V50" s="1"/>
    </row>
    <row r="51" spans="2:22">
      <c r="B51">
        <v>26</v>
      </c>
      <c r="C51">
        <f t="shared" si="0"/>
        <v>6.2040779236306776</v>
      </c>
      <c r="D51">
        <f t="shared" si="1"/>
        <v>6.016411053516614</v>
      </c>
      <c r="E51" s="1">
        <f t="shared" si="2"/>
        <v>494.76253670230824</v>
      </c>
      <c r="F51" s="1">
        <f t="shared" si="3"/>
        <v>410.10410968132982</v>
      </c>
      <c r="P51" s="1" t="s">
        <v>22</v>
      </c>
      <c r="Q51" s="25" t="s">
        <v>61</v>
      </c>
      <c r="R51" s="1">
        <v>56.835880000000003</v>
      </c>
      <c r="S51" s="1">
        <v>365</v>
      </c>
      <c r="T51" s="1">
        <v>0</v>
      </c>
      <c r="U51" s="1"/>
      <c r="V51" s="1"/>
    </row>
    <row r="52" spans="2:22">
      <c r="B52">
        <v>27</v>
      </c>
      <c r="C52">
        <f t="shared" si="0"/>
        <v>6.2039597997313045</v>
      </c>
      <c r="D52">
        <f t="shared" si="1"/>
        <v>6.0148766107226219</v>
      </c>
      <c r="E52" s="1">
        <f t="shared" si="2"/>
        <v>494.70409687384739</v>
      </c>
      <c r="F52" s="1">
        <f t="shared" si="3"/>
        <v>409.47531093667038</v>
      </c>
      <c r="P52" s="1" t="s">
        <v>23</v>
      </c>
      <c r="Q52" s="25" t="s">
        <v>60</v>
      </c>
      <c r="R52" s="1">
        <v>5.9806970000000002</v>
      </c>
      <c r="S52" s="1">
        <v>15</v>
      </c>
      <c r="T52" s="1">
        <v>0</v>
      </c>
      <c r="U52" s="1"/>
      <c r="V52" s="1"/>
    </row>
    <row r="53" spans="2:22">
      <c r="B53">
        <v>28</v>
      </c>
      <c r="C53">
        <f t="shared" si="0"/>
        <v>6.2039091391232386</v>
      </c>
      <c r="D53">
        <f t="shared" si="1"/>
        <v>6.013411952428263</v>
      </c>
      <c r="E53" s="1">
        <f t="shared" si="2"/>
        <v>494.6790354983047</v>
      </c>
      <c r="F53" s="1">
        <f t="shared" si="3"/>
        <v>408.87600851993602</v>
      </c>
      <c r="P53" s="1" t="s">
        <v>24</v>
      </c>
      <c r="Q53" s="25" t="s">
        <v>61</v>
      </c>
      <c r="R53" s="1">
        <v>7.3441300000000001E-2</v>
      </c>
      <c r="S53" s="1">
        <v>1</v>
      </c>
      <c r="T53" s="1">
        <v>0</v>
      </c>
      <c r="U53" s="1"/>
      <c r="V53" s="1"/>
    </row>
    <row r="54" spans="2:22">
      <c r="B54">
        <v>29</v>
      </c>
      <c r="C54">
        <f t="shared" si="0"/>
        <v>6.2039212060284745</v>
      </c>
      <c r="D54">
        <f t="shared" si="1"/>
        <v>6.0120121799116975</v>
      </c>
      <c r="E54" s="1">
        <f t="shared" si="2"/>
        <v>494.68500477936357</v>
      </c>
      <c r="F54" s="1">
        <f t="shared" si="3"/>
        <v>408.30407550197208</v>
      </c>
      <c r="P54" s="1" t="s">
        <v>26</v>
      </c>
      <c r="Q54" s="25" t="s">
        <v>61</v>
      </c>
      <c r="R54" s="1">
        <v>4.1080540000000001</v>
      </c>
      <c r="S54" s="1">
        <v>5</v>
      </c>
      <c r="T54" s="1">
        <v>1</v>
      </c>
      <c r="U54" s="1"/>
      <c r="V54" s="1"/>
    </row>
    <row r="55" spans="2:22">
      <c r="B55">
        <v>30</v>
      </c>
      <c r="C55">
        <f t="shared" si="0"/>
        <v>6.2039917464682697</v>
      </c>
      <c r="D55">
        <f t="shared" si="1"/>
        <v>6.0106728928276087</v>
      </c>
      <c r="E55" s="1">
        <f t="shared" si="2"/>
        <v>494.7199013079545</v>
      </c>
      <c r="F55" s="1">
        <f t="shared" si="3"/>
        <v>407.75760514929732</v>
      </c>
      <c r="P55" s="1" t="s">
        <v>27</v>
      </c>
      <c r="Q55" s="1"/>
      <c r="R55" s="1">
        <v>0.17683599999999999</v>
      </c>
      <c r="S55" s="1">
        <v>1</v>
      </c>
      <c r="T55" s="1">
        <v>0</v>
      </c>
      <c r="U55" s="1"/>
      <c r="V55" s="1"/>
    </row>
    <row r="56" spans="2:22">
      <c r="B56">
        <v>31</v>
      </c>
      <c r="C56">
        <f t="shared" si="0"/>
        <v>6.2041169250459882</v>
      </c>
      <c r="D56">
        <f t="shared" si="1"/>
        <v>6.0093901238149341</v>
      </c>
      <c r="E56" s="1">
        <f t="shared" si="2"/>
        <v>494.78183351778142</v>
      </c>
      <c r="F56" s="1">
        <f t="shared" si="3"/>
        <v>407.2348816671502</v>
      </c>
      <c r="P56" s="1"/>
      <c r="Q56" s="1"/>
      <c r="R56" s="1"/>
      <c r="S56" s="1"/>
      <c r="T56" s="1"/>
      <c r="U56" s="1"/>
    </row>
    <row r="57" spans="2:22">
      <c r="B57">
        <v>32</v>
      </c>
      <c r="C57">
        <f t="shared" si="0"/>
        <v>6.2042932717699211</v>
      </c>
      <c r="D57">
        <f t="shared" si="1"/>
        <v>6.0081602834900174</v>
      </c>
      <c r="E57" s="1">
        <f t="shared" si="2"/>
        <v>494.86909436704008</v>
      </c>
      <c r="F57" s="1">
        <f t="shared" si="3"/>
        <v>406.73435563459992</v>
      </c>
    </row>
    <row r="58" spans="2:22">
      <c r="B58">
        <v>33</v>
      </c>
      <c r="C58">
        <f t="shared" si="0"/>
        <v>6.2045176370614268</v>
      </c>
      <c r="D58">
        <f t="shared" si="1"/>
        <v>6.0069801139067165</v>
      </c>
      <c r="E58" s="1">
        <f t="shared" si="2"/>
        <v>494.98013827238816</v>
      </c>
      <c r="F58" s="1">
        <f t="shared" si="3"/>
        <v>406.25462325805688</v>
      </c>
      <c r="Q58" t="s">
        <v>242</v>
      </c>
      <c r="R58" t="s">
        <v>243</v>
      </c>
    </row>
    <row r="59" spans="2:22" ht="15">
      <c r="B59">
        <v>34</v>
      </c>
      <c r="C59">
        <f t="shared" si="0"/>
        <v>6.2047871534815089</v>
      </c>
      <c r="D59">
        <f t="shared" si="1"/>
        <v>6.0058466489661138</v>
      </c>
      <c r="E59" s="1">
        <f t="shared" si="2"/>
        <v>495.11356152633834</v>
      </c>
      <c r="F59" s="1">
        <f t="shared" si="3"/>
        <v>405.79440875341066</v>
      </c>
      <c r="P59" s="31" t="s">
        <v>2</v>
      </c>
      <c r="Q59" s="32" t="s">
        <v>87</v>
      </c>
      <c r="R59" s="32">
        <v>1.4999999999999999E-2</v>
      </c>
    </row>
    <row r="60" spans="2:22" ht="15">
      <c r="B60">
        <v>35</v>
      </c>
      <c r="C60">
        <f t="shared" si="0"/>
        <v>6.2050992030067995</v>
      </c>
      <c r="D60">
        <f t="shared" si="1"/>
        <v>6.0047571805665507</v>
      </c>
      <c r="E60" s="1">
        <f t="shared" si="2"/>
        <v>495.2680855865035</v>
      </c>
      <c r="F60" s="1">
        <f t="shared" si="3"/>
        <v>405.35254930801096</v>
      </c>
      <c r="P60" s="31" t="s">
        <v>3</v>
      </c>
      <c r="Q60" s="32">
        <v>-1E-3</v>
      </c>
      <c r="R60" s="32">
        <v>0</v>
      </c>
    </row>
    <row r="61" spans="2:22" ht="15">
      <c r="B61">
        <v>36</v>
      </c>
      <c r="C61">
        <f t="shared" si="0"/>
        <v>6.2054513889165168</v>
      </c>
      <c r="D61">
        <f t="shared" si="1"/>
        <v>6.0037092295233183</v>
      </c>
      <c r="E61" s="1">
        <f t="shared" si="2"/>
        <v>495.44254274665332</v>
      </c>
      <c r="F61" s="1">
        <f t="shared" si="3"/>
        <v>404.92798218272264</v>
      </c>
      <c r="P61" s="31" t="s">
        <v>4</v>
      </c>
      <c r="Q61" s="32">
        <v>-8.3000000000000004E-2</v>
      </c>
      <c r="R61" s="32">
        <v>0.03</v>
      </c>
      <c r="T61">
        <f>Q61*LN($R41)</f>
        <v>-0.25234531378254887</v>
      </c>
      <c r="U61">
        <f>R61*LN($R41)</f>
        <v>9.1209149559957403E-2</v>
      </c>
    </row>
    <row r="62" spans="2:22" ht="15">
      <c r="B62">
        <v>37</v>
      </c>
      <c r="C62">
        <f t="shared" si="0"/>
        <v>6.2058415115320935</v>
      </c>
      <c r="D62">
        <f t="shared" si="1"/>
        <v>6.0027005204735424</v>
      </c>
      <c r="E62" s="1">
        <f t="shared" si="2"/>
        <v>495.63586379430211</v>
      </c>
      <c r="F62" s="1">
        <f t="shared" si="3"/>
        <v>404.51973359922368</v>
      </c>
      <c r="P62" s="31" t="s">
        <v>5</v>
      </c>
      <c r="Q62" s="32">
        <v>-1.2999999999999999E-2</v>
      </c>
      <c r="R62" s="32">
        <v>1.4999999999999999E-2</v>
      </c>
      <c r="T62">
        <f>Q62*LN($R42)</f>
        <v>1.8494526720873958E-2</v>
      </c>
      <c r="U62">
        <f>R62*LN(R42)</f>
        <v>-2.1339838524085337E-2</v>
      </c>
    </row>
    <row r="63" spans="2:22" ht="15">
      <c r="B63">
        <v>38</v>
      </c>
      <c r="C63">
        <f t="shared" si="0"/>
        <v>6.2062675471927466</v>
      </c>
      <c r="D63">
        <f t="shared" si="1"/>
        <v>6.0017289601283794</v>
      </c>
      <c r="E63" s="1">
        <f t="shared" si="2"/>
        <v>495.84706733390226</v>
      </c>
      <c r="F63" s="1">
        <f t="shared" si="3"/>
        <v>404.12690912446379</v>
      </c>
      <c r="P63" s="31" t="s">
        <v>6</v>
      </c>
      <c r="Q63" s="32">
        <v>-0.04</v>
      </c>
      <c r="R63" s="32">
        <v>3.0000000000000001E-3</v>
      </c>
      <c r="T63">
        <f>Q63*LN($R43)</f>
        <v>-0.19153492084035825</v>
      </c>
      <c r="U63">
        <f>R63*LN($R43)</f>
        <v>1.4365119063026869E-2</v>
      </c>
    </row>
    <row r="64" spans="2:22" ht="15">
      <c r="B64">
        <v>39</v>
      </c>
      <c r="C64">
        <f t="shared" si="0"/>
        <v>6.2067276299624856</v>
      </c>
      <c r="D64">
        <f t="shared" si="1"/>
        <v>6.0007926183506104</v>
      </c>
      <c r="E64" s="1">
        <f t="shared" si="2"/>
        <v>496.07525051355776</v>
      </c>
      <c r="F64" s="1">
        <f t="shared" si="3"/>
        <v>403.7486853169396</v>
      </c>
      <c r="P64" s="31" t="s">
        <v>7</v>
      </c>
      <c r="Q64" s="32" t="s">
        <v>92</v>
      </c>
      <c r="R64" s="32">
        <v>0.224</v>
      </c>
      <c r="T64">
        <f>Q64*LN($R44)</f>
        <v>-0.25748545682086854</v>
      </c>
      <c r="U64">
        <f>R64*LN($R44)</f>
        <v>1.4419185581968639</v>
      </c>
    </row>
    <row r="65" spans="2:21" ht="15">
      <c r="B65">
        <v>40</v>
      </c>
      <c r="C65">
        <f t="shared" si="0"/>
        <v>6.2072200356534823</v>
      </c>
      <c r="D65">
        <f t="shared" si="1"/>
        <v>5.9998897116283052</v>
      </c>
      <c r="E65" s="1">
        <f t="shared" si="2"/>
        <v>496.31958093998276</v>
      </c>
      <c r="F65" s="1">
        <f t="shared" si="3"/>
        <v>403.38430244147389</v>
      </c>
      <c r="P65" s="31" t="s">
        <v>8</v>
      </c>
      <c r="Q65" s="32" t="s">
        <v>93</v>
      </c>
      <c r="R65" s="32">
        <v>5.0000000000000001E-3</v>
      </c>
      <c r="T65">
        <f t="shared" ref="T65:U68" si="4">Q65*LN($R41)*LN($R41)</f>
        <v>-9.2434544038340893E-3</v>
      </c>
      <c r="U65">
        <f t="shared" si="4"/>
        <v>4.6217272019170447E-2</v>
      </c>
    </row>
    <row r="66" spans="2:21" ht="15">
      <c r="B66">
        <v>41</v>
      </c>
      <c r="C66">
        <f t="shared" si="0"/>
        <v>6.2077431678225032</v>
      </c>
      <c r="D66">
        <f t="shared" si="1"/>
        <v>5.9990185885894363</v>
      </c>
      <c r="E66" s="1">
        <f t="shared" si="2"/>
        <v>496.57928960394298</v>
      </c>
      <c r="F66" s="1">
        <f t="shared" si="3"/>
        <v>403.03305809283324</v>
      </c>
      <c r="P66" s="31" t="s">
        <v>9</v>
      </c>
      <c r="Q66" s="32" t="s">
        <v>94</v>
      </c>
      <c r="R66" s="32" t="s">
        <v>97</v>
      </c>
      <c r="T66">
        <f t="shared" si="4"/>
        <v>-4.0478996287469935E-3</v>
      </c>
      <c r="U66">
        <f t="shared" si="4"/>
        <v>2.0239498143734967E-3</v>
      </c>
    </row>
    <row r="67" spans="2:21" ht="15">
      <c r="B67">
        <v>42</v>
      </c>
      <c r="C67">
        <f t="shared" si="0"/>
        <v>6.208295545455047</v>
      </c>
      <c r="D67">
        <f t="shared" si="1"/>
        <v>5.9981777172622603</v>
      </c>
      <c r="E67" s="1">
        <f t="shared" si="2"/>
        <v>496.85366466865253</v>
      </c>
      <c r="F67" s="1">
        <f t="shared" si="3"/>
        <v>402.69430159565184</v>
      </c>
      <c r="P67" s="31" t="s">
        <v>10</v>
      </c>
      <c r="Q67" s="32">
        <v>8.0000000000000002E-3</v>
      </c>
      <c r="R67" s="32">
        <v>2E-3</v>
      </c>
      <c r="T67">
        <f t="shared" si="4"/>
        <v>0.1834281295066115</v>
      </c>
      <c r="U67">
        <f t="shared" si="4"/>
        <v>4.5857032376652875E-2</v>
      </c>
    </row>
    <row r="68" spans="2:21" ht="15">
      <c r="B68">
        <v>43</v>
      </c>
      <c r="C68">
        <f t="shared" si="0"/>
        <v>6.2088757920988282</v>
      </c>
      <c r="D68">
        <f t="shared" si="1"/>
        <v>5.9973656738349206</v>
      </c>
      <c r="E68" s="1">
        <f t="shared" si="2"/>
        <v>497.142045998085</v>
      </c>
      <c r="F68" s="1">
        <f t="shared" si="3"/>
        <v>402.36742907011893</v>
      </c>
      <c r="P68" s="31" t="s">
        <v>11</v>
      </c>
      <c r="Q68" s="32">
        <v>2.3E-2</v>
      </c>
      <c r="R68" s="32" t="s">
        <v>117</v>
      </c>
      <c r="T68">
        <f t="shared" si="4"/>
        <v>0.95304468181736313</v>
      </c>
      <c r="U68">
        <f t="shared" si="4"/>
        <v>-0.45580397826047803</v>
      </c>
    </row>
    <row r="69" spans="2:21" ht="15">
      <c r="B69">
        <v>44</v>
      </c>
      <c r="C69">
        <f t="shared" si="0"/>
        <v>6.2094826262466389</v>
      </c>
      <c r="D69">
        <f t="shared" si="1"/>
        <v>5.996581132707413</v>
      </c>
      <c r="E69" s="1">
        <f t="shared" si="2"/>
        <v>497.44382032213088</v>
      </c>
      <c r="F69" s="1">
        <f t="shared" si="3"/>
        <v>402.05187907080528</v>
      </c>
      <c r="P69" s="31" t="s">
        <v>12</v>
      </c>
      <c r="Q69" s="32" t="s">
        <v>97</v>
      </c>
      <c r="R69" s="32" t="s">
        <v>93</v>
      </c>
      <c r="T69">
        <f>Q69*LN($R41)*LN($R42)</f>
        <v>-4.3253078300636459E-3</v>
      </c>
      <c r="U69">
        <f>R69*LN($R41)*LN($R42)</f>
        <v>4.3253078300636459E-3</v>
      </c>
    </row>
    <row r="70" spans="2:21" ht="15">
      <c r="B70">
        <v>45</v>
      </c>
      <c r="C70">
        <f t="shared" si="0"/>
        <v>6.2101148528000776</v>
      </c>
      <c r="D70">
        <f t="shared" si="1"/>
        <v>5.9958228576616062</v>
      </c>
      <c r="E70" s="1">
        <f t="shared" si="2"/>
        <v>497.75841695187501</v>
      </c>
      <c r="F70" s="1">
        <f t="shared" si="3"/>
        <v>401.74712872068113</v>
      </c>
      <c r="P70" s="31" t="s">
        <v>13</v>
      </c>
      <c r="Q70" s="32">
        <v>-2E-3</v>
      </c>
      <c r="R70" s="32" t="s">
        <v>112</v>
      </c>
      <c r="T70">
        <f>Q70*LN($R41)*LN($R43)</f>
        <v>-2.9116228734804735E-2</v>
      </c>
      <c r="U70">
        <f>R70*LN($R41)*LN($R43)</f>
        <v>0</v>
      </c>
    </row>
    <row r="71" spans="2:21" ht="15">
      <c r="B71">
        <v>46</v>
      </c>
      <c r="C71">
        <f t="shared" si="0"/>
        <v>6.2107713554715698</v>
      </c>
      <c r="D71">
        <f t="shared" si="1"/>
        <v>5.9950896940018374</v>
      </c>
      <c r="E71" s="1">
        <f t="shared" si="2"/>
        <v>498.08530397172194</v>
      </c>
      <c r="F71" s="1">
        <f t="shared" si="3"/>
        <v>401.45269027446017</v>
      </c>
      <c r="P71" s="31" t="s">
        <v>14</v>
      </c>
      <c r="Q71" s="32">
        <v>1.2999999999999999E-2</v>
      </c>
      <c r="R71" s="32" t="s">
        <v>94</v>
      </c>
      <c r="T71">
        <f>Q71*LN($R41)*LN($R44)</f>
        <v>0.2544211533574593</v>
      </c>
      <c r="U71">
        <f>R71*LN($R41)*LN($R44)</f>
        <v>-3.9141715901147595E-2</v>
      </c>
    </row>
    <row r="72" spans="2:21" ht="15">
      <c r="B72">
        <v>47</v>
      </c>
      <c r="C72">
        <f t="shared" si="0"/>
        <v>6.2114510900035755</v>
      </c>
      <c r="D72">
        <f t="shared" si="1"/>
        <v>5.9943805615408134</v>
      </c>
      <c r="E72" s="1">
        <f t="shared" si="2"/>
        <v>498.42398484621867</v>
      </c>
      <c r="F72" s="1">
        <f t="shared" si="3"/>
        <v>401.16810805539149</v>
      </c>
      <c r="P72" s="31" t="s">
        <v>15</v>
      </c>
      <c r="Q72" s="32">
        <v>-2E-3</v>
      </c>
      <c r="R72" s="32">
        <v>-1E-3</v>
      </c>
      <c r="T72">
        <f>Q72*LN($R42)*LN($R43)</f>
        <v>1.3624414274855711E-2</v>
      </c>
      <c r="U72">
        <f>R72*LN($R42)*LN($R43)</f>
        <v>6.8122071374278554E-3</v>
      </c>
    </row>
    <row r="73" spans="2:21" ht="15">
      <c r="B73">
        <v>48</v>
      </c>
      <c r="C73">
        <f t="shared" si="0"/>
        <v>6.2121530781017293</v>
      </c>
      <c r="D73">
        <f t="shared" si="1"/>
        <v>5.993694448324014</v>
      </c>
      <c r="E73" s="1">
        <f t="shared" si="2"/>
        <v>498.77399538865922</v>
      </c>
      <c r="F73" s="1">
        <f t="shared" si="3"/>
        <v>400.89295571791797</v>
      </c>
      <c r="P73" s="31" t="s">
        <v>277</v>
      </c>
      <c r="Q73" s="32">
        <v>1.2E-2</v>
      </c>
      <c r="R73" s="32" t="s">
        <v>93</v>
      </c>
      <c r="T73">
        <f>Q73*LN($R43)*LN($R44)</f>
        <v>0.36988092442296405</v>
      </c>
      <c r="U73">
        <f>R73*LN($R43)*LN($R44)</f>
        <v>-3.0823410368580335E-2</v>
      </c>
    </row>
    <row r="74" spans="2:21" ht="15">
      <c r="B74">
        <v>49</v>
      </c>
      <c r="C74">
        <f t="shared" si="0"/>
        <v>6.2128764019935767</v>
      </c>
      <c r="D74">
        <f t="shared" si="1"/>
        <v>5.9930304050012015</v>
      </c>
      <c r="E74" s="1">
        <f t="shared" si="2"/>
        <v>499.134901046263</v>
      </c>
      <c r="F74" s="1">
        <f t="shared" si="3"/>
        <v>400.62683379553266</v>
      </c>
      <c r="P74" s="31" t="s">
        <v>17</v>
      </c>
      <c r="Q74" s="32">
        <v>-4.0000000000000001E-3</v>
      </c>
      <c r="R74" s="32">
        <v>-4.0000000000000001E-3</v>
      </c>
      <c r="T74">
        <f>Q74*LN($R45)</f>
        <v>-1.9104320846248274E-2</v>
      </c>
      <c r="U74">
        <f>R74*LN($R45)</f>
        <v>-1.9104320846248274E-2</v>
      </c>
    </row>
    <row r="75" spans="2:21" ht="15">
      <c r="B75">
        <v>50</v>
      </c>
      <c r="C75">
        <f t="shared" si="0"/>
        <v>6.2136201995370426</v>
      </c>
      <c r="D75">
        <f t="shared" si="1"/>
        <v>5.992387539766594</v>
      </c>
      <c r="E75" s="1">
        <f t="shared" si="2"/>
        <v>499.50629446315259</v>
      </c>
      <c r="F75" s="1">
        <f t="shared" si="3"/>
        <v>400.36936749896728</v>
      </c>
      <c r="P75" s="31" t="s">
        <v>18</v>
      </c>
      <c r="Q75" s="32">
        <v>-7.0000000000000001E-3</v>
      </c>
      <c r="R75" s="32">
        <v>-1.2E-2</v>
      </c>
      <c r="T75">
        <f>Q75*LN($R46)</f>
        <v>1.6735528137788889E-3</v>
      </c>
      <c r="U75">
        <f>R75*LN($R46)</f>
        <v>2.8689476807638092E-3</v>
      </c>
    </row>
    <row r="76" spans="2:21" ht="15">
      <c r="B76">
        <v>51</v>
      </c>
      <c r="C76">
        <f t="shared" si="0"/>
        <v>6.2143836598133175</v>
      </c>
      <c r="D76">
        <f t="shared" si="1"/>
        <v>5.9917650138001104</v>
      </c>
      <c r="E76" s="1">
        <f t="shared" si="2"/>
        <v>499.8877932877931</v>
      </c>
      <c r="F76" s="1">
        <f t="shared" si="3"/>
        <v>400.12020473470653</v>
      </c>
      <c r="P76" s="31" t="s">
        <v>19</v>
      </c>
      <c r="Q76" s="32">
        <v>-7.4999999999999997E-2</v>
      </c>
      <c r="R76" s="32" t="s">
        <v>119</v>
      </c>
      <c r="T76">
        <f>Q76*LN($R49)</f>
        <v>2.5602609144960729E-2</v>
      </c>
      <c r="U76">
        <f>R76*LN($R49)</f>
        <v>4.7791537070593368E-3</v>
      </c>
    </row>
    <row r="77" spans="2:21" ht="15">
      <c r="B77">
        <v>52</v>
      </c>
      <c r="C77">
        <f t="shared" si="0"/>
        <v>6.2151660191476985</v>
      </c>
      <c r="D77">
        <f t="shared" si="1"/>
        <v>5.991162037151307</v>
      </c>
      <c r="E77" s="1">
        <f t="shared" si="2"/>
        <v>500.27903819611163</v>
      </c>
      <c r="F77" s="1">
        <f t="shared" si="3"/>
        <v>399.87901431793938</v>
      </c>
      <c r="P77" s="31" t="s">
        <v>20</v>
      </c>
      <c r="Q77" s="32">
        <v>-3.0000000000000001E-3</v>
      </c>
      <c r="R77" s="32">
        <v>-5.0000000000000001E-3</v>
      </c>
      <c r="T77">
        <f>Q77*LN($R47)</f>
        <v>-2.7632061861717272E-4</v>
      </c>
      <c r="U77">
        <f>R77*LN($R47)</f>
        <v>-4.6053436436195453E-4</v>
      </c>
    </row>
    <row r="78" spans="2:21" ht="15">
      <c r="B78">
        <v>53</v>
      </c>
      <c r="C78">
        <f t="shared" si="0"/>
        <v>6.2159665575094731</v>
      </c>
      <c r="D78">
        <f t="shared" si="1"/>
        <v>5.9905778650153874</v>
      </c>
      <c r="E78" s="1">
        <f t="shared" si="2"/>
        <v>500.67969110539423</v>
      </c>
      <c r="F78" s="1">
        <f t="shared" si="3"/>
        <v>399.64548435752482</v>
      </c>
      <c r="P78" s="31" t="s">
        <v>21</v>
      </c>
      <c r="Q78" s="32" t="s">
        <v>105</v>
      </c>
      <c r="R78" s="32">
        <v>0.01</v>
      </c>
      <c r="T78">
        <f t="shared" ref="T78:U81" si="5">Q78*LN($R50)</f>
        <v>8.2328309858072438E-4</v>
      </c>
      <c r="U78">
        <f t="shared" si="5"/>
        <v>2.0582077464518108E-3</v>
      </c>
    </row>
    <row r="79" spans="2:21" ht="15">
      <c r="B79">
        <v>54</v>
      </c>
      <c r="C79">
        <f t="shared" si="0"/>
        <v>6.2167845952483249</v>
      </c>
      <c r="D79">
        <f t="shared" si="1"/>
        <v>5.990011794357315</v>
      </c>
      <c r="E79" s="1">
        <f t="shared" si="2"/>
        <v>501.0894335573401</v>
      </c>
      <c r="F79" s="1">
        <f t="shared" si="3"/>
        <v>399.41932079351693</v>
      </c>
      <c r="P79" s="31" t="s">
        <v>22</v>
      </c>
      <c r="Q79" s="32">
        <v>1E-3</v>
      </c>
      <c r="R79" s="32">
        <v>2E-3</v>
      </c>
      <c r="T79">
        <f t="shared" si="5"/>
        <v>4.0401678164357158E-3</v>
      </c>
      <c r="U79">
        <f t="shared" si="5"/>
        <v>8.0803356328714316E-3</v>
      </c>
    </row>
    <row r="80" spans="2:21" ht="15">
      <c r="B80">
        <v>55</v>
      </c>
      <c r="C80">
        <f t="shared" si="0"/>
        <v>6.2176194901301995</v>
      </c>
      <c r="D80">
        <f t="shared" si="1"/>
        <v>5.9894631608457019</v>
      </c>
      <c r="E80" s="1">
        <f t="shared" si="2"/>
        <v>501.50796525145176</v>
      </c>
      <c r="F80" s="1">
        <f t="shared" si="3"/>
        <v>399.20024607030632</v>
      </c>
      <c r="P80" s="31" t="s">
        <v>23</v>
      </c>
      <c r="Q80" s="32" t="s">
        <v>93</v>
      </c>
      <c r="R80" s="32" t="s">
        <v>94</v>
      </c>
      <c r="T80">
        <f t="shared" si="5"/>
        <v>-1.7885371163544593E-3</v>
      </c>
      <c r="U80">
        <f t="shared" si="5"/>
        <v>-3.5770742327089185E-3</v>
      </c>
    </row>
    <row r="81" spans="2:21" ht="15">
      <c r="B81">
        <v>56</v>
      </c>
      <c r="C81">
        <f t="shared" si="0"/>
        <v>6.2184706346402594</v>
      </c>
      <c r="D81">
        <f t="shared" si="1"/>
        <v>5.9889313360629561</v>
      </c>
      <c r="E81" s="1">
        <f t="shared" si="2"/>
        <v>501.93500271234154</v>
      </c>
      <c r="F81" s="1">
        <f t="shared" si="3"/>
        <v>398.98799793058095</v>
      </c>
      <c r="P81" s="31" t="s">
        <v>24</v>
      </c>
      <c r="Q81" s="32">
        <v>1.9E-2</v>
      </c>
      <c r="R81" s="32" t="s">
        <v>122</v>
      </c>
      <c r="T81">
        <f t="shared" si="5"/>
        <v>-4.9614107794728836E-2</v>
      </c>
      <c r="U81">
        <f t="shared" si="5"/>
        <v>-2.6112688313015178E-2</v>
      </c>
    </row>
    <row r="82" spans="2:21" ht="15">
      <c r="B82">
        <v>57</v>
      </c>
      <c r="C82">
        <f t="shared" si="0"/>
        <v>6.2193374535245551</v>
      </c>
      <c r="D82">
        <f t="shared" si="1"/>
        <v>5.9884157249623771</v>
      </c>
      <c r="E82" s="1">
        <f t="shared" si="2"/>
        <v>502.37027807657984</v>
      </c>
      <c r="F82" s="1">
        <f t="shared" si="3"/>
        <v>398.78232831717452</v>
      </c>
      <c r="P82" s="31" t="s">
        <v>25</v>
      </c>
      <c r="Q82" s="32">
        <v>2.3E-2</v>
      </c>
      <c r="R82" s="32">
        <v>-1.0999999999999999E-2</v>
      </c>
      <c r="T82">
        <f>Q82*LN($R48)</f>
        <v>-6.6075262912157423E-3</v>
      </c>
      <c r="U82">
        <f>R82*LN($R48)</f>
        <v>3.1601212697118766E-3</v>
      </c>
    </row>
    <row r="83" spans="2:21" ht="15">
      <c r="B83">
        <v>58</v>
      </c>
      <c r="C83">
        <f t="shared" si="0"/>
        <v>6.2202194015454948</v>
      </c>
      <c r="D83">
        <f t="shared" si="1"/>
        <v>5.9879157635463907</v>
      </c>
      <c r="E83" s="1">
        <f t="shared" si="2"/>
        <v>502.81353798647672</v>
      </c>
      <c r="F83" s="1">
        <f t="shared" si="3"/>
        <v>398.58300237143175</v>
      </c>
      <c r="P83" s="31" t="s">
        <v>26</v>
      </c>
      <c r="Q83" s="32">
        <v>3.4000000000000002E-2</v>
      </c>
      <c r="R83" s="32" t="s">
        <v>124</v>
      </c>
      <c r="T83">
        <f>Q83*LN($R54)</f>
        <v>4.8040280860131172E-2</v>
      </c>
      <c r="U83">
        <f>R83*LN($R54)</f>
        <v>8.477696622376088E-3</v>
      </c>
    </row>
    <row r="84" spans="2:21" ht="15">
      <c r="B84">
        <v>59</v>
      </c>
      <c r="C84">
        <f t="shared" si="0"/>
        <v>6.2211159614291853</v>
      </c>
      <c r="D84">
        <f t="shared" si="1"/>
        <v>5.9874309167432704</v>
      </c>
      <c r="E84" s="1">
        <f t="shared" si="2"/>
        <v>503.2645425797142</v>
      </c>
      <c r="F84" s="1">
        <f t="shared" si="3"/>
        <v>398.38979751811644</v>
      </c>
      <c r="P84" s="31" t="s">
        <v>27</v>
      </c>
      <c r="Q84" s="32" t="s">
        <v>94</v>
      </c>
      <c r="R84" s="32" t="s">
        <v>97</v>
      </c>
      <c r="T84">
        <f>Q84*LN($R55)</f>
        <v>3.4650650591936238E-3</v>
      </c>
      <c r="U84">
        <f>R84*LN($R55)</f>
        <v>-1.7325325295968119E-3</v>
      </c>
    </row>
    <row r="85" spans="2:21" ht="15">
      <c r="B85">
        <v>60</v>
      </c>
      <c r="C85">
        <f t="shared" si="0"/>
        <v>6.2220266419852903</v>
      </c>
      <c r="D85">
        <f t="shared" si="1"/>
        <v>5.9869606764623029</v>
      </c>
      <c r="E85" s="1">
        <f t="shared" si="2"/>
        <v>503.72306456505771</v>
      </c>
      <c r="F85" s="1">
        <f t="shared" si="3"/>
        <v>398.2025026280491</v>
      </c>
      <c r="P85" s="31" t="s">
        <v>79</v>
      </c>
      <c r="Q85" s="32">
        <v>5.2679999999999998</v>
      </c>
      <c r="R85" s="32">
        <v>5.0880000000000001</v>
      </c>
      <c r="T85" s="32">
        <f>Q85</f>
        <v>5.2679999999999998</v>
      </c>
      <c r="U85" s="32">
        <f>R85</f>
        <v>5.0880000000000001</v>
      </c>
    </row>
    <row r="86" spans="2:21">
      <c r="B86">
        <v>61</v>
      </c>
      <c r="C86">
        <f t="shared" si="0"/>
        <v>6.2229509763822941</v>
      </c>
      <c r="D86">
        <f t="shared" si="1"/>
        <v>5.9865045598097071</v>
      </c>
      <c r="E86" s="1">
        <f t="shared" si="2"/>
        <v>504.18888837551845</v>
      </c>
      <c r="F86" s="1">
        <f t="shared" si="3"/>
        <v>398.02091725070051</v>
      </c>
      <c r="T86">
        <f>SUM(T61:T85)</f>
        <v>6.3190493941848187</v>
      </c>
      <c r="U86">
        <f>SUM(U61:U85)</f>
        <v>6.172056965316548</v>
      </c>
    </row>
    <row r="87" spans="2:21">
      <c r="B87">
        <v>62</v>
      </c>
      <c r="C87">
        <f t="shared" si="0"/>
        <v>6.2238885205630083</v>
      </c>
      <c r="D87">
        <f t="shared" si="1"/>
        <v>5.9860621074496274</v>
      </c>
      <c r="E87" s="1">
        <f t="shared" si="2"/>
        <v>504.66180939132778</v>
      </c>
      <c r="F87" s="1">
        <f t="shared" si="3"/>
        <v>397.84485090985817</v>
      </c>
    </row>
    <row r="88" spans="2:21">
      <c r="B88">
        <v>63</v>
      </c>
      <c r="C88">
        <f t="shared" si="0"/>
        <v>6.2248388517868554</v>
      </c>
      <c r="D88">
        <f t="shared" si="1"/>
        <v>5.9856328820962572</v>
      </c>
      <c r="E88" s="1">
        <f t="shared" si="2"/>
        <v>505.14163322594959</v>
      </c>
      <c r="F88" s="1">
        <f t="shared" si="3"/>
        <v>397.67412245625144</v>
      </c>
      <c r="T88">
        <v>6.3190493941848196</v>
      </c>
      <c r="U88">
        <v>6.172056965316548</v>
      </c>
    </row>
    <row r="89" spans="2:21">
      <c r="B89">
        <v>64</v>
      </c>
      <c r="C89">
        <f t="shared" si="0"/>
        <v>6.2258015672869416</v>
      </c>
      <c r="D89">
        <f t="shared" si="1"/>
        <v>5.9852164671247108</v>
      </c>
      <c r="E89" s="1">
        <f t="shared" si="2"/>
        <v>505.62817506910386</v>
      </c>
      <c r="F89" s="1">
        <f t="shared" si="3"/>
        <v>397.50855947170919</v>
      </c>
    </row>
    <row r="90" spans="2:21">
      <c r="B90">
        <v>65</v>
      </c>
      <c r="C90">
        <f t="shared" si="0"/>
        <v>6.226776283031259</v>
      </c>
      <c r="D90">
        <f t="shared" si="1"/>
        <v>5.9848124652895951</v>
      </c>
      <c r="E90" s="1">
        <f t="shared" si="2"/>
        <v>506.12125908145055</v>
      </c>
      <c r="F90" s="1">
        <f t="shared" si="3"/>
        <v>397.3479977200135</v>
      </c>
    </row>
    <row r="91" spans="2:21">
      <c r="B91">
        <v>66</v>
      </c>
      <c r="C91">
        <f t="shared" ref="C91:C154" si="6">($I$5*LN(B91)+$I$6*B91)+6.31904939418482</f>
        <v>6.2277626325784468</v>
      </c>
      <c r="D91">
        <f t="shared" ref="D91:D154" si="7">($J$5*LN(B91)+$J$6*B91)+6.17205696531655</f>
        <v>5.9844204975414108</v>
      </c>
      <c r="E91" s="1">
        <f t="shared" ref="E91:E154" si="8">EXP(C91)</f>
        <v>506.62071783613288</v>
      </c>
      <c r="F91" s="1">
        <f t="shared" ref="F91:F154" si="9">EXP(D91)</f>
        <v>397.19228064013191</v>
      </c>
    </row>
    <row r="92" spans="2:21">
      <c r="B92">
        <v>67</v>
      </c>
      <c r="C92">
        <f t="shared" si="6"/>
        <v>6.228760266019612</v>
      </c>
      <c r="D92">
        <f t="shared" si="7"/>
        <v>5.9840402019319523</v>
      </c>
      <c r="E92" s="1">
        <f t="shared" si="8"/>
        <v>507.12639180292285</v>
      </c>
      <c r="F92" s="1">
        <f t="shared" si="9"/>
        <v>397.04125887797034</v>
      </c>
    </row>
    <row r="93" spans="2:21">
      <c r="B93">
        <v>68</v>
      </c>
      <c r="C93">
        <f t="shared" si="6"/>
        <v>6.2297688489985292</v>
      </c>
      <c r="D93">
        <f t="shared" si="7"/>
        <v>5.9836712326008072</v>
      </c>
      <c r="E93" s="1">
        <f t="shared" si="8"/>
        <v>507.6381288711234</v>
      </c>
      <c r="F93" s="1">
        <f t="shared" si="9"/>
        <v>396.89478985319585</v>
      </c>
    </row>
    <row r="94" spans="2:21">
      <c r="B94">
        <v>69</v>
      </c>
      <c r="C94">
        <f t="shared" si="6"/>
        <v>6.230788061803378</v>
      </c>
      <c r="D94">
        <f t="shared" si="7"/>
        <v>5.9833132588358344</v>
      </c>
      <c r="E94" s="1">
        <f t="shared" si="8"/>
        <v>508.1557839078078</v>
      </c>
      <c r="F94" s="1">
        <f t="shared" si="9"/>
        <v>396.75273735802421</v>
      </c>
    </row>
    <row r="95" spans="2:21">
      <c r="B95">
        <v>70</v>
      </c>
      <c r="C95">
        <f t="shared" si="6"/>
        <v>6.2318175985238193</v>
      </c>
      <c r="D95">
        <f t="shared" si="7"/>
        <v>5.9829659642012443</v>
      </c>
      <c r="E95" s="1">
        <f t="shared" si="8"/>
        <v>508.67921834829986</v>
      </c>
      <c r="F95" s="1">
        <f t="shared" si="9"/>
        <v>396.61497118519185</v>
      </c>
    </row>
    <row r="96" spans="2:21">
      <c r="B96">
        <v>71</v>
      </c>
      <c r="C96">
        <f t="shared" si="6"/>
        <v>6.2328571662678698</v>
      </c>
      <c r="D96">
        <f t="shared" si="7"/>
        <v>5.9826290457275233</v>
      </c>
      <c r="E96" s="1">
        <f t="shared" si="8"/>
        <v>509.20829981612923</v>
      </c>
      <c r="F96" s="1">
        <f t="shared" si="9"/>
        <v>396.48136678260477</v>
      </c>
    </row>
    <row r="97" spans="2:6">
      <c r="B97">
        <v>72</v>
      </c>
      <c r="C97">
        <f t="shared" si="6"/>
        <v>6.2339064844335379</v>
      </c>
      <c r="D97">
        <f t="shared" si="7"/>
        <v>5.9823022131580119</v>
      </c>
      <c r="E97" s="1">
        <f t="shared" si="8"/>
        <v>509.74290176995328</v>
      </c>
      <c r="F97" s="1">
        <f t="shared" si="9"/>
        <v>396.35180493240534</v>
      </c>
    </row>
    <row r="98" spans="2:6">
      <c r="B98">
        <v>73</v>
      </c>
      <c r="C98">
        <f t="shared" si="6"/>
        <v>6.2349652840306993</v>
      </c>
      <c r="D98">
        <f t="shared" si="7"/>
        <v>5.9819851882474477</v>
      </c>
      <c r="E98" s="1">
        <f t="shared" si="8"/>
        <v>510.28290317519065</v>
      </c>
      <c r="F98" s="1">
        <f t="shared" si="9"/>
        <v>396.22617145241833</v>
      </c>
    </row>
    <row r="99" spans="2:6">
      <c r="B99">
        <v>74</v>
      </c>
      <c r="C99">
        <f t="shared" si="6"/>
        <v>6.2360333070491141</v>
      </c>
      <c r="D99">
        <f t="shared" si="7"/>
        <v>5.9816777041082361</v>
      </c>
      <c r="E99" s="1">
        <f t="shared" si="8"/>
        <v>510.82818819833079</v>
      </c>
      <c r="F99" s="1">
        <f t="shared" si="9"/>
        <v>396.1043569181345</v>
      </c>
    </row>
    <row r="100" spans="2:6">
      <c r="B100">
        <v>75</v>
      </c>
      <c r="C100">
        <f t="shared" si="6"/>
        <v>6.2371103058688506</v>
      </c>
      <c r="D100">
        <f t="shared" si="7"/>
        <v>5.9813795046005911</v>
      </c>
      <c r="E100" s="1">
        <f t="shared" si="8"/>
        <v>511.3786459220604</v>
      </c>
      <c r="F100" s="1">
        <f t="shared" si="9"/>
        <v>395.98625640355829</v>
      </c>
    </row>
    <row r="101" spans="2:6">
      <c r="B101">
        <v>76</v>
      </c>
      <c r="C101">
        <f t="shared" si="6"/>
        <v>6.2381960427097676</v>
      </c>
      <c r="D101">
        <f t="shared" si="7"/>
        <v>5.9810903437630731</v>
      </c>
      <c r="E101" s="1">
        <f t="shared" si="8"/>
        <v>511.93417007954599</v>
      </c>
      <c r="F101" s="1">
        <f t="shared" si="9"/>
        <v>395.87176923941087</v>
      </c>
    </row>
    <row r="102" spans="2:6">
      <c r="B102">
        <v>77</v>
      </c>
      <c r="C102">
        <f t="shared" si="6"/>
        <v>6.2392902891169761</v>
      </c>
      <c r="D102">
        <f t="shared" si="7"/>
        <v>5.9808099852803522</v>
      </c>
      <c r="E102" s="1">
        <f t="shared" si="8"/>
        <v>512.49465880634432</v>
      </c>
      <c r="F102" s="1">
        <f t="shared" si="9"/>
        <v>395.76079878731554</v>
      </c>
    </row>
    <row r="103" spans="2:6">
      <c r="B103">
        <v>78</v>
      </c>
      <c r="C103">
        <f t="shared" si="6"/>
        <v>6.240392825479506</v>
      </c>
      <c r="D103">
        <f t="shared" si="7"/>
        <v>5.9805382019853042</v>
      </c>
      <c r="E103" s="1">
        <f t="shared" si="8"/>
        <v>513.06001440856539</v>
      </c>
      <c r="F103" s="1">
        <f t="shared" si="9"/>
        <v>395.65325222871132</v>
      </c>
    </row>
    <row r="104" spans="2:6">
      <c r="B104">
        <v>79</v>
      </c>
      <c r="C104">
        <f t="shared" si="6"/>
        <v>6.2415034405796233</v>
      </c>
      <c r="D104">
        <f t="shared" si="7"/>
        <v>5.9802747753928314</v>
      </c>
      <c r="E104" s="1">
        <f t="shared" si="8"/>
        <v>513.63014314602344</v>
      </c>
      <c r="F104" s="1">
        <f t="shared" si="9"/>
        <v>395.54904036736633</v>
      </c>
    </row>
    <row r="105" spans="2:6">
      <c r="B105">
        <v>80</v>
      </c>
      <c r="C105">
        <f t="shared" si="6"/>
        <v>6.2426219311705022</v>
      </c>
      <c r="D105">
        <f t="shared" si="7"/>
        <v>5.980019495262999</v>
      </c>
      <c r="E105" s="1">
        <f t="shared" si="8"/>
        <v>514.20495502924041</v>
      </c>
      <c r="F105" s="1">
        <f t="shared" si="9"/>
        <v>395.44807744444859</v>
      </c>
    </row>
    <row r="106" spans="2:6">
      <c r="B106">
        <v>81</v>
      </c>
      <c r="C106">
        <f t="shared" si="6"/>
        <v>6.2437481015801328</v>
      </c>
      <c r="D106">
        <f t="shared" si="7"/>
        <v>5.9797721591913122</v>
      </c>
      <c r="E106" s="1">
        <f t="shared" si="8"/>
        <v>514.78436362925322</v>
      </c>
      <c r="F106" s="1">
        <f t="shared" si="9"/>
        <v>395.35028096521444</v>
      </c>
    </row>
    <row r="107" spans="2:6">
      <c r="B107">
        <v>82</v>
      </c>
      <c r="C107">
        <f t="shared" si="6"/>
        <v>6.2448817633395235</v>
      </c>
      <c r="D107">
        <f t="shared" si="7"/>
        <v>5.9795325722241293</v>
      </c>
      <c r="E107" s="1">
        <f t="shared" si="8"/>
        <v>515.36828589926847</v>
      </c>
      <c r="F107" s="1">
        <f t="shared" si="9"/>
        <v>395.25557153644854</v>
      </c>
    </row>
    <row r="108" spans="2:6">
      <c r="B108">
        <v>83</v>
      </c>
      <c r="C108">
        <f t="shared" si="6"/>
        <v>6.2460227348334403</v>
      </c>
      <c r="D108">
        <f t="shared" si="7"/>
        <v>5.9793005464973863</v>
      </c>
      <c r="E108" s="1">
        <f t="shared" si="8"/>
        <v>515.95664200729448</v>
      </c>
      <c r="F108" s="1">
        <f t="shared" si="9"/>
        <v>395.16387271386793</v>
      </c>
    </row>
    <row r="109" spans="2:6">
      <c r="B109">
        <v>84</v>
      </c>
      <c r="C109">
        <f t="shared" si="6"/>
        <v>6.2471708409720677</v>
      </c>
      <c r="D109">
        <f t="shared" si="7"/>
        <v>5.9790759008969534</v>
      </c>
      <c r="E109" s="1">
        <f t="shared" si="8"/>
        <v>516.54935517895706</v>
      </c>
      <c r="F109" s="1">
        <f t="shared" si="9"/>
        <v>395.07511085876615</v>
      </c>
    </row>
    <row r="110" spans="2:6">
      <c r="B110">
        <v>85</v>
      </c>
      <c r="C110">
        <f t="shared" si="6"/>
        <v>6.2483259128820903</v>
      </c>
      <c r="D110">
        <f t="shared" si="7"/>
        <v>5.9788584607390947</v>
      </c>
      <c r="E110" s="1">
        <f t="shared" si="8"/>
        <v>517.14635154975815</v>
      </c>
      <c r="F110" s="1">
        <f t="shared" si="9"/>
        <v>394.98921500323758</v>
      </c>
    </row>
    <row r="111" spans="2:6">
      <c r="B111">
        <v>86</v>
      </c>
      <c r="C111">
        <f t="shared" si="6"/>
        <v>6.2494877876158483</v>
      </c>
      <c r="D111">
        <f t="shared" si="7"/>
        <v>5.9786480574696137</v>
      </c>
      <c r="E111" s="1">
        <f t="shared" si="8"/>
        <v>517.74756002611457</v>
      </c>
      <c r="F111" s="1">
        <f t="shared" si="9"/>
        <v>394.90611672337263</v>
      </c>
    </row>
    <row r="112" spans="2:6">
      <c r="B112">
        <v>87</v>
      </c>
      <c r="C112">
        <f t="shared" si="6"/>
        <v>6.2506563078773025</v>
      </c>
      <c r="D112">
        <f t="shared" si="7"/>
        <v>5.978444528380388</v>
      </c>
      <c r="E112" s="1">
        <f t="shared" si="8"/>
        <v>518.35291215455629</v>
      </c>
      <c r="F112" s="1">
        <f t="shared" si="9"/>
        <v>394.82575001986464</v>
      </c>
    </row>
    <row r="113" spans="2:6">
      <c r="B113">
        <v>88</v>
      </c>
      <c r="C113">
        <f t="shared" si="6"/>
        <v>6.2518313217636594</v>
      </c>
      <c r="D113">
        <f t="shared" si="7"/>
        <v>5.9782477163421071</v>
      </c>
      <c r="E113" s="1">
        <f t="shared" si="8"/>
        <v>518.96234199851824</v>
      </c>
      <c r="F113" s="1">
        <f t="shared" si="9"/>
        <v>394.74805120551929</v>
      </c>
    </row>
    <row r="114" spans="2:6">
      <c r="B114">
        <v>89</v>
      </c>
      <c r="C114">
        <f t="shared" si="6"/>
        <v>6.2530126825215939</v>
      </c>
      <c r="D114">
        <f t="shared" si="7"/>
        <v>5.9780574695521072</v>
      </c>
      <c r="E114" s="1">
        <f t="shared" si="8"/>
        <v>519.57578602220531</v>
      </c>
      <c r="F114" s="1">
        <f t="shared" si="9"/>
        <v>394.67295879918981</v>
      </c>
    </row>
    <row r="115" spans="2:6">
      <c r="B115">
        <v>90</v>
      </c>
      <c r="C115">
        <f t="shared" si="6"/>
        <v>6.2542002483170984</v>
      </c>
      <c r="D115">
        <f t="shared" si="7"/>
        <v>5.9778736412962994</v>
      </c>
      <c r="E115" s="1">
        <f t="shared" si="8"/>
        <v>520.1931829810527</v>
      </c>
      <c r="F115" s="1">
        <f t="shared" si="9"/>
        <v>394.60041342570833</v>
      </c>
    </row>
    <row r="116" spans="2:6">
      <c r="B116">
        <v>91</v>
      </c>
      <c r="C116">
        <f t="shared" si="6"/>
        <v>6.2553938820180361</v>
      </c>
      <c r="D116">
        <f t="shared" si="7"/>
        <v>5.9776960897242466</v>
      </c>
      <c r="E116" s="1">
        <f t="shared" si="8"/>
        <v>520.81447381833175</v>
      </c>
      <c r="F116" s="1">
        <f t="shared" si="9"/>
        <v>394.53035772140612</v>
      </c>
    </row>
    <row r="117" spans="2:6">
      <c r="B117">
        <v>92</v>
      </c>
      <c r="C117">
        <f t="shared" si="6"/>
        <v>6.2565934509885901</v>
      </c>
      <c r="D117">
        <f t="shared" si="7"/>
        <v>5.9775246776365307</v>
      </c>
      <c r="E117" s="1">
        <f t="shared" si="8"/>
        <v>521.43960156750336</v>
      </c>
      <c r="F117" s="1">
        <f t="shared" si="9"/>
        <v>394.46273624485661</v>
      </c>
    </row>
    <row r="118" spans="2:6">
      <c r="B118">
        <v>93</v>
      </c>
      <c r="C118">
        <f t="shared" si="6"/>
        <v>6.2577988268948168</v>
      </c>
      <c r="D118">
        <f t="shared" si="7"/>
        <v>5.9773592722836248</v>
      </c>
      <c r="E118" s="1">
        <f t="shared" si="8"/>
        <v>522.06851125993364</v>
      </c>
      <c r="F118" s="1">
        <f t="shared" si="9"/>
        <v>394.3974953925017</v>
      </c>
    </row>
    <row r="119" spans="2:6">
      <c r="B119">
        <v>94</v>
      </c>
      <c r="C119">
        <f t="shared" si="6"/>
        <v>6.2590098855205953</v>
      </c>
      <c r="D119">
        <f t="shared" si="7"/>
        <v>5.9771997451755077</v>
      </c>
      <c r="E119" s="1">
        <f t="shared" si="8"/>
        <v>522.70114983762335</v>
      </c>
      <c r="F119" s="1">
        <f t="shared" si="9"/>
        <v>394.33458331883708</v>
      </c>
    </row>
    <row r="120" spans="2:6">
      <c r="B120">
        <v>95</v>
      </c>
      <c r="C120">
        <f t="shared" si="6"/>
        <v>6.2602265065933276</v>
      </c>
      <c r="D120">
        <f t="shared" si="7"/>
        <v>5.9770459719013616</v>
      </c>
      <c r="E120" s="1">
        <f t="shared" si="8"/>
        <v>523.33746607063836</v>
      </c>
      <c r="F120" s="1">
        <f t="shared" si="9"/>
        <v>394.27394986087324</v>
      </c>
    </row>
    <row r="121" spans="2:6">
      <c r="B121">
        <v>96</v>
      </c>
      <c r="C121">
        <f t="shared" si="6"/>
        <v>6.2614485736187495</v>
      </c>
      <c r="D121">
        <f t="shared" si="7"/>
        <v>5.9768978319587083</v>
      </c>
      <c r="E121" s="1">
        <f t="shared" si="8"/>
        <v>523.97741047892725</v>
      </c>
      <c r="F121" s="1">
        <f t="shared" si="9"/>
        <v>394.2155464665957</v>
      </c>
    </row>
    <row r="122" spans="2:6">
      <c r="B122">
        <v>97</v>
      </c>
      <c r="C122">
        <f t="shared" si="6"/>
        <v>6.2626759737243134</v>
      </c>
      <c r="D122">
        <f t="shared" si="7"/>
        <v>5.9767552085913946</v>
      </c>
      <c r="E122" s="1">
        <f t="shared" si="8"/>
        <v>524.62093525826344</v>
      </c>
      <c r="F122" s="1">
        <f t="shared" si="9"/>
        <v>394.15932612717364</v>
      </c>
    </row>
    <row r="123" spans="2:6">
      <c r="B123">
        <v>98</v>
      </c>
      <c r="C123">
        <f t="shared" si="6"/>
        <v>6.2639085975105973</v>
      </c>
      <c r="D123">
        <f t="shared" si="7"/>
        <v>5.976617988635895</v>
      </c>
      <c r="E123" s="1">
        <f t="shared" si="8"/>
        <v>525.26799421004637</v>
      </c>
      <c r="F123" s="1">
        <f t="shared" si="9"/>
        <v>394.10524331268823</v>
      </c>
    </row>
    <row r="124" spans="2:6">
      <c r="B124">
        <v>99</v>
      </c>
      <c r="C124">
        <f t="shared" si="6"/>
        <v>6.2651463389102551</v>
      </c>
      <c r="D124">
        <f t="shared" si="7"/>
        <v>5.9764860623754075</v>
      </c>
      <c r="E124" s="1">
        <f t="shared" si="8"/>
        <v>525.91854267472547</v>
      </c>
      <c r="F124" s="1">
        <f t="shared" si="9"/>
        <v>394.05325391115855</v>
      </c>
    </row>
    <row r="125" spans="2:6">
      <c r="B125">
        <v>100</v>
      </c>
      <c r="C125">
        <f t="shared" si="6"/>
        <v>6.2663890950540626</v>
      </c>
      <c r="D125">
        <f t="shared" si="7"/>
        <v>5.9763593234012875</v>
      </c>
      <c r="E125" s="1">
        <f t="shared" si="8"/>
        <v>526.57253746862943</v>
      </c>
      <c r="F125" s="1">
        <f t="shared" si="9"/>
        <v>394.00331517066843</v>
      </c>
    </row>
    <row r="126" spans="2:6">
      <c r="B126">
        <v>101</v>
      </c>
      <c r="C126">
        <f t="shared" si="6"/>
        <v>6.2676367661436219</v>
      </c>
      <c r="D126">
        <f t="shared" si="7"/>
        <v>5.9762376684813736</v>
      </c>
      <c r="E126" s="1">
        <f t="shared" si="8"/>
        <v>527.22993682398965</v>
      </c>
      <c r="F126" s="1">
        <f t="shared" si="9"/>
        <v>393.95538564440596</v>
      </c>
    </row>
    <row r="127" spans="2:6">
      <c r="B127">
        <v>102</v>
      </c>
      <c r="C127">
        <f t="shared" si="6"/>
        <v>6.2688892553303379</v>
      </c>
      <c r="D127">
        <f t="shared" si="7"/>
        <v>5.976120997434804</v>
      </c>
      <c r="E127" s="1">
        <f t="shared" si="8"/>
        <v>527.89070033196913</v>
      </c>
      <c r="F127" s="1">
        <f t="shared" si="9"/>
        <v>393.9094251384434</v>
      </c>
    </row>
    <row r="128" spans="2:6">
      <c r="B128">
        <v>103</v>
      </c>
      <c r="C128">
        <f t="shared" si="6"/>
        <v>6.2701464686002977</v>
      </c>
      <c r="D128">
        <f t="shared" si="7"/>
        <v>5.9760092130129312</v>
      </c>
      <c r="E128" s="1">
        <f t="shared" si="8"/>
        <v>528.55478888851701</v>
      </c>
      <c r="F128" s="1">
        <f t="shared" si="9"/>
        <v>393.86539466209058</v>
      </c>
    </row>
    <row r="129" spans="2:6">
      <c r="B129">
        <v>104</v>
      </c>
      <c r="C129">
        <f t="shared" si="6"/>
        <v>6.2714083146647184</v>
      </c>
      <c r="D129">
        <f t="shared" si="7"/>
        <v>5.9759022207860006</v>
      </c>
      <c r="E129" s="1">
        <f t="shared" si="8"/>
        <v>529.22216464288852</v>
      </c>
      <c r="F129" s="1">
        <f t="shared" si="9"/>
        <v>393.82325638067931</v>
      </c>
    </row>
    <row r="130" spans="2:6">
      <c r="B130">
        <v>105</v>
      </c>
      <c r="C130">
        <f t="shared" si="6"/>
        <v>6.2726747048556275</v>
      </c>
      <c r="D130">
        <f t="shared" si="7"/>
        <v>5.9757999290352419</v>
      </c>
      <c r="E130" s="1">
        <f t="shared" si="8"/>
        <v>529.89279094866561</v>
      </c>
      <c r="F130" s="1">
        <f t="shared" si="9"/>
        <v>393.78297357062934</v>
      </c>
    </row>
    <row r="131" spans="2:6">
      <c r="B131">
        <v>106</v>
      </c>
      <c r="C131">
        <f t="shared" si="6"/>
        <v>6.2739455530264943</v>
      </c>
      <c r="D131">
        <f t="shared" si="7"/>
        <v>5.9757022486500802</v>
      </c>
      <c r="E131" s="1">
        <f t="shared" si="8"/>
        <v>530.56663231714253</v>
      </c>
      <c r="F131" s="1">
        <f t="shared" si="9"/>
        <v>393.74451057667142</v>
      </c>
    </row>
    <row r="132" spans="2:6">
      <c r="B132">
        <v>107</v>
      </c>
      <c r="C132">
        <f t="shared" si="6"/>
        <v>6.2752207754575204</v>
      </c>
      <c r="D132">
        <f t="shared" si="7"/>
        <v>5.9756090930301751</v>
      </c>
      <c r="E132" s="1">
        <f t="shared" si="8"/>
        <v>531.24365437293602</v>
      </c>
      <c r="F132" s="1">
        <f t="shared" si="9"/>
        <v>393.7078327711028</v>
      </c>
    </row>
    <row r="133" spans="2:6">
      <c r="B133">
        <v>108</v>
      </c>
      <c r="C133">
        <f t="shared" si="6"/>
        <v>6.2765002907653455</v>
      </c>
      <c r="D133">
        <f t="shared" si="7"/>
        <v>5.9755203779920087</v>
      </c>
      <c r="E133" s="1">
        <f t="shared" si="8"/>
        <v>531.9238238117</v>
      </c>
      <c r="F133" s="1">
        <f t="shared" si="9"/>
        <v>393.67290651495711</v>
      </c>
    </row>
    <row r="134" spans="2:6">
      <c r="B134">
        <v>109</v>
      </c>
      <c r="C134">
        <f t="shared" si="6"/>
        <v>6.2777840198169041</v>
      </c>
      <c r="D134">
        <f t="shared" si="7"/>
        <v>5.9754360216797844</v>
      </c>
      <c r="E134" s="1">
        <f t="shared" si="8"/>
        <v>532.60710835982024</v>
      </c>
      <c r="F134" s="1">
        <f t="shared" si="9"/>
        <v>393.63969912098719</v>
      </c>
    </row>
    <row r="135" spans="2:6">
      <c r="B135">
        <v>110</v>
      </c>
      <c r="C135">
        <f t="shared" si="6"/>
        <v>6.2790718856472196</v>
      </c>
      <c r="D135">
        <f t="shared" si="7"/>
        <v>5.9753559444803948</v>
      </c>
      <c r="E135" s="1">
        <f t="shared" si="8"/>
        <v>533.29347673598181</v>
      </c>
      <c r="F135" s="1">
        <f t="shared" si="9"/>
        <v>393.60817881835862</v>
      </c>
    </row>
    <row r="136" spans="2:6">
      <c r="B136">
        <v>111</v>
      </c>
      <c r="C136">
        <f t="shared" si="6"/>
        <v>6.2803638133809221</v>
      </c>
      <c r="D136">
        <f t="shared" si="7"/>
        <v>5.975280068942233</v>
      </c>
      <c r="E136" s="1">
        <f t="shared" si="8"/>
        <v>533.98289861451065</v>
      </c>
      <c r="F136" s="1">
        <f t="shared" si="9"/>
        <v>393.57831471895753</v>
      </c>
    </row>
    <row r="137" spans="2:6">
      <c r="B137">
        <v>112</v>
      </c>
      <c r="C137">
        <f t="shared" si="6"/>
        <v>6.2816597301572799</v>
      </c>
      <c r="D137">
        <f t="shared" si="7"/>
        <v>5.97520831969765</v>
      </c>
      <c r="E137" s="1">
        <f t="shared" si="8"/>
        <v>534.67534459038404</v>
      </c>
      <c r="F137" s="1">
        <f t="shared" si="9"/>
        <v>393.55007678522952</v>
      </c>
    </row>
    <row r="138" spans="2:6">
      <c r="B138">
        <v>113</v>
      </c>
      <c r="C138">
        <f t="shared" si="6"/>
        <v>6.2829595650585643</v>
      </c>
      <c r="D138">
        <f t="shared" si="7"/>
        <v>5.9751406233888522</v>
      </c>
      <c r="E138" s="1">
        <f t="shared" si="8"/>
        <v>535.37078614582515</v>
      </c>
      <c r="F138" s="1">
        <f t="shared" si="9"/>
        <v>393.52343579946245</v>
      </c>
    </row>
    <row r="139" spans="2:6">
      <c r="B139">
        <v>114</v>
      </c>
      <c r="C139">
        <f t="shared" si="6"/>
        <v>6.2842632490415751</v>
      </c>
      <c r="D139">
        <f t="shared" si="7"/>
        <v>5.9750769085970701</v>
      </c>
      <c r="E139" s="1">
        <f t="shared" si="8"/>
        <v>536.06919561839925</v>
      </c>
      <c r="F139" s="1">
        <f t="shared" si="9"/>
        <v>393.49836333444102</v>
      </c>
    </row>
    <row r="140" spans="2:6">
      <c r="B140">
        <v>115</v>
      </c>
      <c r="C140">
        <f t="shared" si="6"/>
        <v>6.2855707148721507</v>
      </c>
      <c r="D140">
        <f t="shared" si="7"/>
        <v>5.9750171057748185</v>
      </c>
      <c r="E140" s="1">
        <f t="shared" si="8"/>
        <v>536.77054617052431</v>
      </c>
      <c r="F140" s="1">
        <f t="shared" si="9"/>
        <v>393.47483172539762</v>
      </c>
    </row>
    <row r="141" spans="2:6">
      <c r="B141">
        <v>116</v>
      </c>
      <c r="C141">
        <f t="shared" si="6"/>
        <v>6.2868818970625151</v>
      </c>
      <c r="D141">
        <f t="shared" si="7"/>
        <v>5.9749611471810846</v>
      </c>
      <c r="E141" s="1">
        <f t="shared" si="8"/>
        <v>537.47481176032682</v>
      </c>
      <c r="F141" s="1">
        <f t="shared" si="9"/>
        <v>393.45281404318956</v>
      </c>
    </row>
    <row r="142" spans="2:6">
      <c r="B142">
        <v>117</v>
      </c>
      <c r="C142">
        <f t="shared" si="6"/>
        <v>6.2881967318113139</v>
      </c>
      <c r="D142">
        <f t="shared" si="7"/>
        <v>5.9749089668193012</v>
      </c>
      <c r="E142" s="1">
        <f t="shared" si="8"/>
        <v>538.1819671137722</v>
      </c>
      <c r="F142" s="1">
        <f t="shared" si="9"/>
        <v>393.43228406864353</v>
      </c>
    </row>
    <row r="143" spans="2:6">
      <c r="B143">
        <v>118</v>
      </c>
      <c r="C143">
        <f t="shared" si="6"/>
        <v>6.2895151569462051</v>
      </c>
      <c r="D143">
        <f t="shared" si="7"/>
        <v>5.9748605003779645</v>
      </c>
      <c r="E143" s="1">
        <f t="shared" si="8"/>
        <v>538.89198769800339</v>
      </c>
      <c r="F143" s="1">
        <f t="shared" si="9"/>
        <v>393.41321626800567</v>
      </c>
    </row>
    <row r="144" spans="2:6">
      <c r="B144">
        <v>119</v>
      </c>
      <c r="C144">
        <f t="shared" si="6"/>
        <v>6.2908371118688668</v>
      </c>
      <c r="D144">
        <f t="shared" si="7"/>
        <v>5.9748156851737457</v>
      </c>
      <c r="E144" s="1">
        <f t="shared" si="8"/>
        <v>539.60484969582296</v>
      </c>
      <c r="F144" s="1">
        <f t="shared" si="9"/>
        <v>393.39558576943642</v>
      </c>
    </row>
    <row r="145" spans="2:6">
      <c r="B145">
        <v>120</v>
      </c>
      <c r="C145">
        <f t="shared" si="6"/>
        <v>6.2921625375023105</v>
      </c>
      <c r="D145">
        <f t="shared" si="7"/>
        <v>5.9747744600969961</v>
      </c>
      <c r="E145" s="1">
        <f t="shared" si="8"/>
        <v>540.32052998126528</v>
      </c>
      <c r="F145" s="1">
        <f t="shared" si="9"/>
        <v>393.37936834050475</v>
      </c>
    </row>
    <row r="146" spans="2:6">
      <c r="B146">
        <v>121</v>
      </c>
      <c r="C146">
        <f t="shared" si="6"/>
        <v>6.2934913762403761</v>
      </c>
      <c r="D146">
        <f t="shared" si="7"/>
        <v>5.9747367655595029</v>
      </c>
      <c r="E146" s="1">
        <f t="shared" si="8"/>
        <v>541.03900609619905</v>
      </c>
      <c r="F146" s="1">
        <f t="shared" si="9"/>
        <v>393.3645403666244</v>
      </c>
    </row>
    <row r="147" spans="2:6">
      <c r="B147">
        <v>122</v>
      </c>
      <c r="C147">
        <f t="shared" si="6"/>
        <v>6.2948235718993146</v>
      </c>
      <c r="D147">
        <f t="shared" si="7"/>
        <v>5.9747025434444003</v>
      </c>
      <c r="E147" s="1">
        <f t="shared" si="8"/>
        <v>541.7602562279144</v>
      </c>
      <c r="F147" s="1">
        <f t="shared" si="9"/>
        <v>393.3510788303891</v>
      </c>
    </row>
    <row r="148" spans="2:6">
      <c r="B148">
        <v>123</v>
      </c>
      <c r="C148">
        <f t="shared" si="6"/>
        <v>6.2961590696713312</v>
      </c>
      <c r="D148">
        <f t="shared" si="7"/>
        <v>5.9746717370581273</v>
      </c>
      <c r="E148" s="1">
        <f t="shared" si="8"/>
        <v>542.48425918763553</v>
      </c>
      <c r="F148" s="1">
        <f t="shared" si="9"/>
        <v>393.3389612917635</v>
      </c>
    </row>
    <row r="149" spans="2:6">
      <c r="B149">
        <v>124</v>
      </c>
      <c r="C149">
        <f t="shared" si="6"/>
        <v>6.2974978160800292</v>
      </c>
      <c r="D149">
        <f t="shared" si="7"/>
        <v>5.9746442910843207</v>
      </c>
      <c r="E149" s="1">
        <f t="shared" si="8"/>
        <v>543.21099438992883</v>
      </c>
      <c r="F149" s="1">
        <f t="shared" si="9"/>
        <v>393.32816586908092</v>
      </c>
    </row>
    <row r="150" spans="2:6">
      <c r="B150">
        <v>125</v>
      </c>
      <c r="C150">
        <f t="shared" si="6"/>
        <v>6.298839758937623</v>
      </c>
      <c r="D150">
        <f t="shared" si="7"/>
        <v>5.9746201515395754</v>
      </c>
      <c r="E150" s="1">
        <f t="shared" si="8"/>
        <v>543.94044183294352</v>
      </c>
      <c r="F150" s="1">
        <f t="shared" si="9"/>
        <v>393.31867122082002</v>
      </c>
    </row>
    <row r="151" spans="2:6">
      <c r="B151">
        <v>126</v>
      </c>
      <c r="C151">
        <f t="shared" si="6"/>
        <v>6.3001848473038757</v>
      </c>
      <c r="D151">
        <f t="shared" si="7"/>
        <v>5.9745992657309506</v>
      </c>
      <c r="E151" s="1">
        <f t="shared" si="8"/>
        <v>544.6725820794652</v>
      </c>
      <c r="F151" s="1">
        <f t="shared" si="9"/>
        <v>393.31045652810991</v>
      </c>
    </row>
    <row r="152" spans="2:6">
      <c r="B152">
        <v>127</v>
      </c>
      <c r="C152">
        <f t="shared" si="6"/>
        <v>6.3015330314466391</v>
      </c>
      <c r="D152">
        <f t="shared" si="7"/>
        <v>5.9745815822151682</v>
      </c>
      <c r="E152" s="1">
        <f t="shared" si="8"/>
        <v>545.4073962387215</v>
      </c>
      <c r="F152" s="1">
        <f t="shared" si="9"/>
        <v>393.30350147793956</v>
      </c>
    </row>
    <row r="153" spans="2:6">
      <c r="B153">
        <v>128</v>
      </c>
      <c r="C153">
        <f t="shared" si="6"/>
        <v>6.3028842628039623</v>
      </c>
      <c r="D153">
        <f t="shared" si="7"/>
        <v>5.9745670507594042</v>
      </c>
      <c r="E153" s="1">
        <f t="shared" si="8"/>
        <v>546.14486594892639</v>
      </c>
      <c r="F153" s="1">
        <f t="shared" si="9"/>
        <v>393.29778624703141</v>
      </c>
    </row>
    <row r="154" spans="2:6">
      <c r="B154">
        <v>129</v>
      </c>
      <c r="C154">
        <f t="shared" si="6"/>
        <v>6.3042384939476568</v>
      </c>
      <c r="D154">
        <f t="shared" si="7"/>
        <v>5.9745556223036109</v>
      </c>
      <c r="E154" s="1">
        <f t="shared" si="8"/>
        <v>546.88497336050705</v>
      </c>
      <c r="F154" s="1">
        <f t="shared" si="9"/>
        <v>393.29329148635185</v>
      </c>
    </row>
    <row r="155" spans="2:6">
      <c r="B155">
        <v>130</v>
      </c>
      <c r="C155">
        <f t="shared" ref="C155:C189" si="10">($I$5*LN(B155)+$I$6*B155)+6.31904939418482</f>
        <v>6.3055956785482792</v>
      </c>
      <c r="D155">
        <f t="shared" ref="D155:D189" si="11">($J$5*LN(B155)+$J$6*B155)+6.17205696531655</f>
        <v>5.9745472489242886</v>
      </c>
      <c r="E155" s="1">
        <f t="shared" ref="E155:E189" si="12">EXP(C155)</f>
        <v>547.62770111999691</v>
      </c>
      <c r="F155" s="1">
        <f t="shared" ref="F155:F189" si="13">EXP(D155)</f>
        <v>393.28999830622479</v>
      </c>
    </row>
    <row r="156" spans="2:6">
      <c r="B156">
        <v>131</v>
      </c>
      <c r="C156">
        <f t="shared" si="10"/>
        <v>6.3069557713414524</v>
      </c>
      <c r="D156">
        <f t="shared" si="11"/>
        <v>5.9745418837996498</v>
      </c>
      <c r="E156" s="1">
        <f t="shared" si="12"/>
        <v>548.37303235455647</v>
      </c>
      <c r="F156" s="1">
        <f t="shared" si="13"/>
        <v>393.28788826202504</v>
      </c>
    </row>
    <row r="157" spans="2:6">
      <c r="B157">
        <v>132</v>
      </c>
      <c r="C157">
        <f t="shared" si="10"/>
        <v>6.3083187280954673</v>
      </c>
      <c r="D157">
        <f t="shared" si="11"/>
        <v>5.9745394811761035</v>
      </c>
      <c r="E157" s="1">
        <f t="shared" si="12"/>
        <v>549.12095065709377</v>
      </c>
      <c r="F157" s="1">
        <f t="shared" si="13"/>
        <v>393.28694334041938</v>
      </c>
    </row>
    <row r="158" spans="2:6">
      <c r="B158">
        <v>133</v>
      </c>
      <c r="C158">
        <f t="shared" si="10"/>
        <v>6.3096845055801047</v>
      </c>
      <c r="D158">
        <f t="shared" si="11"/>
        <v>5.974539996336012</v>
      </c>
      <c r="E158" s="1">
        <f t="shared" si="12"/>
        <v>549.87144007195627</v>
      </c>
      <c r="F158" s="1">
        <f t="shared" si="13"/>
        <v>393.28714594613729</v>
      </c>
    </row>
    <row r="159" spans="2:6">
      <c r="B159">
        <v>134</v>
      </c>
      <c r="C159">
        <f t="shared" si="10"/>
        <v>6.311053061536632</v>
      </c>
      <c r="D159">
        <f t="shared" si="11"/>
        <v>5.974543385566645</v>
      </c>
      <c r="E159" s="1">
        <f t="shared" si="12"/>
        <v>550.62448508117302</v>
      </c>
      <c r="F159" s="1">
        <f t="shared" si="13"/>
        <v>393.28847888923872</v>
      </c>
    </row>
    <row r="160" spans="2:6">
      <c r="B160">
        <v>135</v>
      </c>
      <c r="C160">
        <f t="shared" si="10"/>
        <v>6.3124243546489058</v>
      </c>
      <c r="D160">
        <f t="shared" si="11"/>
        <v>5.9745496061302967</v>
      </c>
      <c r="E160" s="1">
        <f t="shared" si="12"/>
        <v>551.38007059121401</v>
      </c>
      <c r="F160" s="1">
        <f t="shared" si="13"/>
        <v>393.29092537286442</v>
      </c>
    </row>
    <row r="161" spans="2:6">
      <c r="B161">
        <v>136</v>
      </c>
      <c r="C161">
        <f t="shared" si="10"/>
        <v>6.3137983445155497</v>
      </c>
      <c r="D161">
        <f t="shared" si="11"/>
        <v>5.9745586162355</v>
      </c>
      <c r="E161" s="1">
        <f t="shared" si="12"/>
        <v>552.13818192025099</v>
      </c>
      <c r="F161" s="1">
        <f t="shared" si="13"/>
        <v>393.29446898144164</v>
      </c>
    </row>
    <row r="162" spans="2:6">
      <c r="B162">
        <v>137</v>
      </c>
      <c r="C162">
        <f t="shared" si="10"/>
        <v>6.3151749916231443</v>
      </c>
      <c r="D162">
        <f t="shared" si="11"/>
        <v>5.9745703750093</v>
      </c>
      <c r="E162" s="1">
        <f t="shared" si="12"/>
        <v>552.89880478589305</v>
      </c>
      <c r="F162" s="1">
        <f t="shared" si="13"/>
        <v>393.29909366932947</v>
      </c>
    </row>
    <row r="163" spans="2:6">
      <c r="B163">
        <v>138</v>
      </c>
      <c r="C163">
        <f t="shared" si="10"/>
        <v>6.3165542573203988</v>
      </c>
      <c r="D163">
        <f t="shared" si="11"/>
        <v>5.9745848424705281</v>
      </c>
      <c r="E163" s="1">
        <f t="shared" si="12"/>
        <v>553.66192529337832</v>
      </c>
      <c r="F163" s="1">
        <f t="shared" si="13"/>
        <v>393.3047837498786</v>
      </c>
    </row>
    <row r="164" spans="2:6">
      <c r="B164">
        <v>139</v>
      </c>
      <c r="C164">
        <f t="shared" si="10"/>
        <v>6.3179361037932456</v>
      </c>
      <c r="D164">
        <f t="shared" si="11"/>
        <v>5.9746019795040519</v>
      </c>
      <c r="E164" s="1">
        <f t="shared" si="12"/>
        <v>554.42752992419707</v>
      </c>
      <c r="F164" s="1">
        <f t="shared" si="13"/>
        <v>393.31152388489556</v>
      </c>
    </row>
    <row r="165" spans="2:6">
      <c r="B165">
        <v>140</v>
      </c>
      <c r="C165">
        <f t="shared" si="10"/>
        <v>6.3193204940408405</v>
      </c>
      <c r="D165">
        <f t="shared" si="11"/>
        <v>5.974621747835938</v>
      </c>
      <c r="E165" s="1">
        <f t="shared" si="12"/>
        <v>555.19560552513758</v>
      </c>
      <c r="F165" s="1">
        <f t="shared" si="13"/>
        <v>393.31929907448534</v>
      </c>
    </row>
    <row r="166" spans="2:6">
      <c r="B166">
        <v>141</v>
      </c>
      <c r="C166">
        <f t="shared" si="10"/>
        <v>6.3207073918524035</v>
      </c>
      <c r="D166">
        <f t="shared" si="11"/>
        <v>5.9746441100095042</v>
      </c>
      <c r="E166" s="1">
        <f t="shared" si="12"/>
        <v>555.96613929772195</v>
      </c>
      <c r="F166" s="1">
        <f t="shared" si="13"/>
        <v>393.32809464726193</v>
      </c>
    </row>
    <row r="167" spans="2:6">
      <c r="B167">
        <v>142</v>
      </c>
      <c r="C167">
        <f t="shared" si="10"/>
        <v>6.3220967617848904</v>
      </c>
      <c r="D167">
        <f t="shared" si="11"/>
        <v>5.9746690293622171</v>
      </c>
      <c r="E167" s="1">
        <f t="shared" si="12"/>
        <v>556.73911878803085</v>
      </c>
      <c r="F167" s="1">
        <f t="shared" si="13"/>
        <v>393.33789625090861</v>
      </c>
    </row>
    <row r="168" spans="2:6">
      <c r="B168">
        <v>143</v>
      </c>
      <c r="C168">
        <f t="shared" si="10"/>
        <v>6.3234885691414355</v>
      </c>
      <c r="D168">
        <f t="shared" si="11"/>
        <v>5.9746964700033969</v>
      </c>
      <c r="E168" s="1">
        <f t="shared" si="12"/>
        <v>557.51453187688435</v>
      </c>
      <c r="F168" s="1">
        <f t="shared" si="13"/>
        <v>393.34868984307292</v>
      </c>
    </row>
    <row r="169" spans="2:6">
      <c r="B169">
        <v>144</v>
      </c>
      <c r="C169">
        <f t="shared" si="10"/>
        <v>6.324882779950558</v>
      </c>
      <c r="D169">
        <f t="shared" si="11"/>
        <v>5.9747263967927049</v>
      </c>
      <c r="E169" s="1">
        <f t="shared" si="12"/>
        <v>558.29236677038034</v>
      </c>
      <c r="F169" s="1">
        <f t="shared" si="13"/>
        <v>393.36046168258423</v>
      </c>
    </row>
    <row r="170" spans="2:6">
      <c r="B170">
        <v>145</v>
      </c>
      <c r="C170">
        <f t="shared" si="10"/>
        <v>6.3262793609460752</v>
      </c>
      <c r="D170">
        <f t="shared" si="11"/>
        <v>5.9747587753193727</v>
      </c>
      <c r="E170" s="1">
        <f t="shared" si="12"/>
        <v>559.07261199075913</v>
      </c>
      <c r="F170" s="1">
        <f t="shared" si="13"/>
        <v>393.37319832097853</v>
      </c>
    </row>
    <row r="171" spans="2:6">
      <c r="B171">
        <v>146</v>
      </c>
      <c r="C171">
        <f t="shared" si="10"/>
        <v>6.3276782795477198</v>
      </c>
      <c r="D171">
        <f t="shared" si="11"/>
        <v>5.9747935718821417</v>
      </c>
      <c r="E171" s="1">
        <f t="shared" si="12"/>
        <v>559.85525636759701</v>
      </c>
      <c r="F171" s="1">
        <f t="shared" si="13"/>
        <v>393.38688659431659</v>
      </c>
    </row>
    <row r="172" spans="2:6">
      <c r="B172">
        <v>147</v>
      </c>
      <c r="C172">
        <f t="shared" si="10"/>
        <v>6.3290795038424053</v>
      </c>
      <c r="D172">
        <f t="shared" si="11"/>
        <v>5.9748307534698926</v>
      </c>
      <c r="E172" s="1">
        <f t="shared" si="12"/>
        <v>560.6402890292992</v>
      </c>
      <c r="F172" s="1">
        <f t="shared" si="13"/>
        <v>393.40151361528683</v>
      </c>
    </row>
    <row r="173" spans="2:6">
      <c r="B173">
        <v>148</v>
      </c>
      <c r="C173">
        <f t="shared" si="10"/>
        <v>6.3304830025661349</v>
      </c>
      <c r="D173">
        <f t="shared" si="11"/>
        <v>5.9748702877429301</v>
      </c>
      <c r="E173" s="1">
        <f t="shared" si="12"/>
        <v>561.42769939489085</v>
      </c>
      <c r="F173" s="1">
        <f t="shared" si="13"/>
        <v>393.41706676557868</v>
      </c>
    </row>
    <row r="174" spans="2:6">
      <c r="B174">
        <v>149</v>
      </c>
      <c r="C174">
        <f t="shared" si="10"/>
        <v>6.331888745086518</v>
      </c>
      <c r="D174">
        <f t="shared" si="11"/>
        <v>5.9749121430148948</v>
      </c>
      <c r="E174" s="1">
        <f t="shared" si="12"/>
        <v>562.21747716609093</v>
      </c>
      <c r="F174" s="1">
        <f t="shared" si="13"/>
        <v>393.43353368851507</v>
      </c>
    </row>
    <row r="175" spans="2:6">
      <c r="B175">
        <v>150</v>
      </c>
      <c r="C175">
        <f t="shared" si="10"/>
        <v>6.333296701385871</v>
      </c>
      <c r="D175">
        <f t="shared" si="11"/>
        <v>5.9749562882352842</v>
      </c>
      <c r="E175" s="1">
        <f t="shared" si="12"/>
        <v>563.00961231965618</v>
      </c>
      <c r="F175" s="1">
        <f t="shared" si="13"/>
        <v>393.45090228193573</v>
      </c>
    </row>
    <row r="176" spans="2:6">
      <c r="B176">
        <v>151</v>
      </c>
      <c r="C176">
        <f t="shared" si="10"/>
        <v>6.3347068420448762</v>
      </c>
      <c r="D176">
        <f t="shared" si="11"/>
        <v>5.975002692972553</v>
      </c>
      <c r="E176" s="1">
        <f t="shared" si="12"/>
        <v>563.80409509998242</v>
      </c>
      <c r="F176" s="1">
        <f t="shared" si="13"/>
        <v>393.46916069131936</v>
      </c>
    </row>
    <row r="177" spans="2:6">
      <c r="B177">
        <v>152</v>
      </c>
      <c r="C177">
        <f t="shared" si="10"/>
        <v>6.3361191382267874</v>
      </c>
      <c r="D177">
        <f t="shared" si="11"/>
        <v>5.9750513273977663</v>
      </c>
      <c r="E177" s="1">
        <f t="shared" si="12"/>
        <v>564.60091601196029</v>
      </c>
      <c r="F177" s="1">
        <f t="shared" si="13"/>
        <v>393.488297303134</v>
      </c>
    </row>
    <row r="178" spans="2:6">
      <c r="B178">
        <v>153</v>
      </c>
      <c r="C178">
        <f t="shared" si="10"/>
        <v>6.3375335616621458</v>
      </c>
      <c r="D178">
        <f t="shared" si="11"/>
        <v>5.9751021622688008</v>
      </c>
      <c r="E178" s="1">
        <f t="shared" si="12"/>
        <v>565.40006581406544</v>
      </c>
      <c r="F178" s="1">
        <f t="shared" si="13"/>
        <v>393.50830073841269</v>
      </c>
    </row>
    <row r="179" spans="2:6">
      <c r="B179">
        <v>154</v>
      </c>
      <c r="C179">
        <f t="shared" si="10"/>
        <v>6.3389500846339972</v>
      </c>
      <c r="D179">
        <f t="shared" si="11"/>
        <v>5.9751551689150455</v>
      </c>
      <c r="E179" s="1">
        <f t="shared" si="12"/>
        <v>566.20153551168141</v>
      </c>
      <c r="F179" s="1">
        <f t="shared" si="13"/>
        <v>393.52915984653509</v>
      </c>
    </row>
    <row r="180" spans="2:6">
      <c r="B180">
        <v>155</v>
      </c>
      <c r="C180">
        <f t="shared" si="10"/>
        <v>6.3403686799635892</v>
      </c>
      <c r="D180">
        <f t="shared" si="11"/>
        <v>5.9752103192226089</v>
      </c>
      <c r="E180" s="1">
        <f t="shared" si="12"/>
        <v>567.00531635064328</v>
      </c>
      <c r="F180" s="1">
        <f t="shared" si="13"/>
        <v>393.55086369921742</v>
      </c>
    </row>
    <row r="181" spans="2:6">
      <c r="B181">
        <v>156</v>
      </c>
      <c r="C181">
        <f t="shared" si="10"/>
        <v>6.3417893209965266</v>
      </c>
      <c r="D181">
        <f t="shared" si="11"/>
        <v>5.9752675856199975</v>
      </c>
      <c r="E181" s="1">
        <f t="shared" si="12"/>
        <v>567.81139981099329</v>
      </c>
      <c r="F181" s="1">
        <f t="shared" si="13"/>
        <v>393.57340158469617</v>
      </c>
    </row>
    <row r="182" spans="2:6">
      <c r="B182">
        <v>157</v>
      </c>
      <c r="C182">
        <f t="shared" si="10"/>
        <v>6.3432119815893664</v>
      </c>
      <c r="D182">
        <f t="shared" si="11"/>
        <v>5.9753269410642522</v>
      </c>
      <c r="E182" s="1">
        <f t="shared" si="12"/>
        <v>568.61977760093862</v>
      </c>
      <c r="F182" s="1">
        <f t="shared" si="13"/>
        <v>393.59676300210089</v>
      </c>
    </row>
    <row r="183" spans="2:6">
      <c r="B183">
        <v>158</v>
      </c>
      <c r="C183">
        <f t="shared" si="10"/>
        <v>6.3446366360966433</v>
      </c>
      <c r="D183">
        <f t="shared" si="11"/>
        <v>5.9753883590275247</v>
      </c>
      <c r="E183" s="1">
        <f t="shared" si="12"/>
        <v>569.43044165100798</v>
      </c>
      <c r="F183" s="1">
        <f t="shared" si="13"/>
        <v>393.62093765600656</v>
      </c>
    </row>
    <row r="184" spans="2:6">
      <c r="B184">
        <v>159</v>
      </c>
      <c r="C184">
        <f t="shared" si="10"/>
        <v>6.346063259358302</v>
      </c>
      <c r="D184">
        <f t="shared" si="11"/>
        <v>5.9754518134840779</v>
      </c>
      <c r="E184" s="1">
        <f t="shared" si="12"/>
        <v>570.24338410839528</v>
      </c>
      <c r="F184" s="1">
        <f t="shared" si="13"/>
        <v>393.64591545116127</v>
      </c>
    </row>
    <row r="185" spans="2:6">
      <c r="B185">
        <v>160</v>
      </c>
      <c r="C185">
        <f t="shared" si="10"/>
        <v>6.3474918266875227</v>
      </c>
      <c r="D185">
        <f t="shared" si="11"/>
        <v>5.9755172788976925</v>
      </c>
      <c r="E185" s="1">
        <f t="shared" si="12"/>
        <v>571.05859733148429</v>
      </c>
      <c r="F185" s="1">
        <f t="shared" si="13"/>
        <v>393.67168648738055</v>
      </c>
    </row>
    <row r="186" spans="2:6">
      <c r="B186">
        <v>161</v>
      </c>
      <c r="C186">
        <f t="shared" si="10"/>
        <v>6.3489223138589281</v>
      </c>
      <c r="D186">
        <f t="shared" si="11"/>
        <v>5.9755847302094693</v>
      </c>
      <c r="E186" s="1">
        <f t="shared" si="12"/>
        <v>571.8760738845491</v>
      </c>
      <c r="F186" s="1">
        <f t="shared" si="13"/>
        <v>393.69824105460367</v>
      </c>
    </row>
    <row r="187" spans="2:6">
      <c r="B187">
        <v>162</v>
      </c>
      <c r="C187">
        <f t="shared" si="10"/>
        <v>6.3503546970971536</v>
      </c>
      <c r="D187">
        <f t="shared" si="11"/>
        <v>5.9756541428260057</v>
      </c>
      <c r="E187" s="1">
        <f t="shared" si="12"/>
        <v>572.69580653262074</v>
      </c>
      <c r="F187" s="1">
        <f t="shared" si="13"/>
        <v>393.72556962810393</v>
      </c>
    </row>
    <row r="188" spans="2:6">
      <c r="B188">
        <v>163</v>
      </c>
      <c r="C188">
        <f t="shared" si="10"/>
        <v>6.3517889530657694</v>
      </c>
      <c r="D188">
        <f t="shared" si="11"/>
        <v>5.9757254926079355</v>
      </c>
      <c r="E188" s="1">
        <f t="shared" si="12"/>
        <v>573.51778823651625</v>
      </c>
      <c r="F188" s="1">
        <f t="shared" si="13"/>
        <v>393.75366286384832</v>
      </c>
    </row>
    <row r="189" spans="2:6">
      <c r="B189">
        <v>164</v>
      </c>
      <c r="C189">
        <f t="shared" si="10"/>
        <v>6.3532250588565438</v>
      </c>
      <c r="D189">
        <f t="shared" si="11"/>
        <v>5.9757987558588228</v>
      </c>
      <c r="E189" s="1">
        <f t="shared" si="12"/>
        <v>574.34201214802431</v>
      </c>
      <c r="F189" s="1">
        <f t="shared" si="13"/>
        <v>393.78251159400145</v>
      </c>
    </row>
  </sheetData>
  <mergeCells count="3">
    <mergeCell ref="M3:P3"/>
    <mergeCell ref="Q3:T3"/>
    <mergeCell ref="L2:T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一熟制玉米 </vt:lpstr>
      <vt:lpstr>二熟制玉米</vt:lpstr>
      <vt:lpstr>二小麦</vt:lpstr>
      <vt:lpstr>水稻</vt:lpstr>
      <vt:lpstr>一玉米（显著）</vt:lpstr>
      <vt:lpstr>二熟玉米（不）</vt:lpstr>
      <vt:lpstr>二熟小麦（显著）</vt:lpstr>
      <vt:lpstr>水稻弹性（显著）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2019-02-13T09:20:52Z</dcterms:modified>
</cp:coreProperties>
</file>