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K277" i="1" l="1"/>
  <c r="M274" i="1"/>
  <c r="M280" i="1" s="1"/>
  <c r="L274" i="1"/>
  <c r="M273" i="1"/>
  <c r="L273" i="1"/>
  <c r="M272" i="1"/>
  <c r="L272" i="1"/>
  <c r="L278" i="1" s="1"/>
  <c r="M271" i="1"/>
  <c r="L271" i="1"/>
  <c r="M270" i="1"/>
  <c r="L270" i="1"/>
  <c r="M269" i="1"/>
  <c r="L269" i="1"/>
  <c r="K249" i="1"/>
  <c r="M241" i="1"/>
  <c r="L241" i="1"/>
  <c r="P233" i="1"/>
  <c r="P121" i="1"/>
  <c r="M49" i="1"/>
  <c r="P51" i="1"/>
  <c r="P22" i="1"/>
  <c r="M276" i="1" l="1"/>
  <c r="M279" i="1"/>
  <c r="L280" i="1"/>
  <c r="L276" i="1"/>
  <c r="L279" i="1"/>
  <c r="L245" i="1" s="1"/>
  <c r="L251" i="1" s="1"/>
  <c r="L246" i="1"/>
  <c r="L277" i="1"/>
  <c r="M278" i="1"/>
  <c r="M277" i="1"/>
  <c r="M246" i="1" s="1"/>
  <c r="M242" i="1"/>
  <c r="L244" i="1"/>
  <c r="M17" i="1"/>
  <c r="K17" i="1"/>
  <c r="K49" i="1"/>
  <c r="M122" i="1"/>
  <c r="K122" i="1"/>
  <c r="M236" i="1"/>
  <c r="K236" i="1"/>
  <c r="M244" i="1" l="1"/>
  <c r="M243" i="1"/>
  <c r="L243" i="1"/>
  <c r="L248" i="1" s="1"/>
  <c r="L242" i="1"/>
  <c r="L252" i="1"/>
  <c r="M245" i="1"/>
  <c r="Q190" i="1"/>
  <c r="O190" i="1"/>
  <c r="M190" i="1"/>
  <c r="K190" i="1"/>
  <c r="Q189" i="1"/>
  <c r="O189" i="1"/>
  <c r="M189" i="1"/>
  <c r="K189" i="1"/>
  <c r="M251" i="1" l="1"/>
  <c r="M248" i="1"/>
  <c r="M249" i="1"/>
  <c r="M250" i="1"/>
  <c r="L249" i="1"/>
  <c r="L250" i="1"/>
  <c r="M252" i="1"/>
</calcChain>
</file>

<file path=xl/sharedStrings.xml><?xml version="1.0" encoding="utf-8"?>
<sst xmlns="http://schemas.openxmlformats.org/spreadsheetml/2006/main" count="429" uniqueCount="127">
  <si>
    <t>Nutzer 1</t>
  </si>
  <si>
    <t>1 Sekunde</t>
  </si>
  <si>
    <t>0,5 Sekunden</t>
  </si>
  <si>
    <t>SW</t>
  </si>
  <si>
    <t>HW</t>
  </si>
  <si>
    <t>Zahl</t>
  </si>
  <si>
    <t>Nutzer</t>
  </si>
  <si>
    <t xml:space="preserve">Zahl </t>
  </si>
  <si>
    <t>Fehler</t>
  </si>
  <si>
    <t>84xxxx</t>
  </si>
  <si>
    <t>726xxx</t>
  </si>
  <si>
    <t>543xxx</t>
  </si>
  <si>
    <t>976xxx</t>
  </si>
  <si>
    <t>7357xx</t>
  </si>
  <si>
    <t>314x62</t>
  </si>
  <si>
    <t>183x87</t>
  </si>
  <si>
    <t>634xxx</t>
  </si>
  <si>
    <t>2892x5</t>
  </si>
  <si>
    <t>Nutzer 2</t>
  </si>
  <si>
    <t>5438xx</t>
  </si>
  <si>
    <t>823xxx</t>
  </si>
  <si>
    <t>2843xx</t>
  </si>
  <si>
    <t>2083xx</t>
  </si>
  <si>
    <t>9737xx</t>
  </si>
  <si>
    <t>5683xx</t>
  </si>
  <si>
    <t>2438xx</t>
  </si>
  <si>
    <t>5499xx</t>
  </si>
  <si>
    <t>5258xx</t>
  </si>
  <si>
    <t>763xxx</t>
  </si>
  <si>
    <t>323xxx</t>
  </si>
  <si>
    <t>2146xx</t>
  </si>
  <si>
    <t>3149xx</t>
  </si>
  <si>
    <t>183xxx</t>
  </si>
  <si>
    <t>8143xx</t>
  </si>
  <si>
    <t>6225xx</t>
  </si>
  <si>
    <t>286xxx</t>
  </si>
  <si>
    <t>Nutzer 3</t>
  </si>
  <si>
    <t>Nutzer 4</t>
  </si>
  <si>
    <t>284xxx</t>
  </si>
  <si>
    <t>208xxx</t>
  </si>
  <si>
    <t>568x90</t>
  </si>
  <si>
    <t>735xxx</t>
  </si>
  <si>
    <t>377x92</t>
  </si>
  <si>
    <t>736xxx</t>
  </si>
  <si>
    <t>5497xx</t>
  </si>
  <si>
    <t>314xxx</t>
  </si>
  <si>
    <t>194xxx</t>
  </si>
  <si>
    <t>7148xx</t>
  </si>
  <si>
    <t>778xxx</t>
  </si>
  <si>
    <t>55194x</t>
  </si>
  <si>
    <t>289xxx</t>
  </si>
  <si>
    <t>Testreihe 2</t>
  </si>
  <si>
    <t>Testreihe 3</t>
  </si>
  <si>
    <t>Testreihe 4</t>
  </si>
  <si>
    <t>535xxx</t>
  </si>
  <si>
    <t>Nutzer 5</t>
  </si>
  <si>
    <t>861xxx</t>
  </si>
  <si>
    <t>20xxxx</t>
  </si>
  <si>
    <t>xxxxxx</t>
  </si>
  <si>
    <t>300xxx</t>
  </si>
  <si>
    <t>622xxx</t>
  </si>
  <si>
    <t>Nutzer 6</t>
  </si>
  <si>
    <t>844xx</t>
  </si>
  <si>
    <t>Nutzer 7</t>
  </si>
  <si>
    <t>Nutzer 8</t>
  </si>
  <si>
    <t>Testreihe 5</t>
  </si>
  <si>
    <t>271xxx</t>
  </si>
  <si>
    <t>814xxx</t>
  </si>
  <si>
    <t>549xxx</t>
  </si>
  <si>
    <t>6345xx</t>
  </si>
  <si>
    <t>7xxxxx</t>
  </si>
  <si>
    <t>Nutzer 9</t>
  </si>
  <si>
    <t>Nutzer 10</t>
  </si>
  <si>
    <t>8441xx</t>
  </si>
  <si>
    <t>8232xx</t>
  </si>
  <si>
    <t>5093xx</t>
  </si>
  <si>
    <t>9760xx</t>
  </si>
  <si>
    <t>1361x8</t>
  </si>
  <si>
    <t>3777x2</t>
  </si>
  <si>
    <t>5497x3</t>
  </si>
  <si>
    <t>52548x</t>
  </si>
  <si>
    <t>7363xx</t>
  </si>
  <si>
    <t>31xxxx</t>
  </si>
  <si>
    <t>18387x</t>
  </si>
  <si>
    <t>63xxxx</t>
  </si>
  <si>
    <t>1945xx</t>
  </si>
  <si>
    <t>8145xx</t>
  </si>
  <si>
    <t>22xxxx</t>
  </si>
  <si>
    <t>7787xx</t>
  </si>
  <si>
    <t>8519xx</t>
  </si>
  <si>
    <t>27199x</t>
  </si>
  <si>
    <t>97687x</t>
  </si>
  <si>
    <t>73574x</t>
  </si>
  <si>
    <t>1361xx</t>
  </si>
  <si>
    <t>5254xx</t>
  </si>
  <si>
    <t>73637x</t>
  </si>
  <si>
    <t>3235xx</t>
  </si>
  <si>
    <t>1838xx</t>
  </si>
  <si>
    <t>77878x</t>
  </si>
  <si>
    <t>2892xx</t>
  </si>
  <si>
    <t>Gesamt</t>
  </si>
  <si>
    <t>Prozent</t>
  </si>
  <si>
    <t>285xxx</t>
  </si>
  <si>
    <t>Nutzer 11</t>
  </si>
  <si>
    <t>Nutzer 12</t>
  </si>
  <si>
    <t>94263x</t>
  </si>
  <si>
    <t>203xxx</t>
  </si>
  <si>
    <t>50938x</t>
  </si>
  <si>
    <t>54973x</t>
  </si>
  <si>
    <t>3148xx</t>
  </si>
  <si>
    <t>Nutzer 13</t>
  </si>
  <si>
    <t>52814x</t>
  </si>
  <si>
    <t>942xxx</t>
  </si>
  <si>
    <t>643xxx</t>
  </si>
  <si>
    <t>714xxx</t>
  </si>
  <si>
    <t>T-Test 1S</t>
  </si>
  <si>
    <t>T-Test 0.5s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</si>
  <si>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</si>
  <si>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</si>
  <si>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</si>
  <si>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</si>
  <si>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</si>
  <si>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</si>
  <si>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</si>
  <si>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</si>
  <si>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</si>
  <si>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1 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</si>
</sst>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0" xfId="0" applyFill="1"/>
    <xf numFmtId="0" fontId="0" fillId="0" borderId="17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8" xfId="0" applyFill="1" applyBorder="1"/>
    <xf numFmtId="10" fontId="0" fillId="0" borderId="19" xfId="0" applyNumberFormat="1" applyFill="1" applyBorder="1"/>
    <xf numFmtId="0" fontId="0" fillId="0" borderId="20" xfId="0" applyFill="1" applyBorder="1"/>
    <xf numFmtId="9" fontId="0" fillId="0" borderId="21" xfId="0" applyNumberFormat="1" applyFill="1" applyBorder="1"/>
    <xf numFmtId="0" fontId="0" fillId="0" borderId="22" xfId="0" applyFill="1" applyBorder="1"/>
    <xf numFmtId="9" fontId="0" fillId="0" borderId="23" xfId="0" applyNumberFormat="1" applyFill="1" applyBorder="1"/>
    <xf numFmtId="0" fontId="1" fillId="0" borderId="10" xfId="0" applyFont="1" applyFill="1" applyBorder="1"/>
    <xf numFmtId="0" fontId="1" fillId="2" borderId="10" xfId="0" applyFont="1" applyFill="1" applyBorder="1"/>
    <xf numFmtId="10" fontId="0" fillId="0" borderId="21" xfId="0" applyNumberFormat="1" applyFill="1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4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7" fillId="0" borderId="0" xfId="2" applyFont="1" applyBorder="1" applyAlignment="1" applyProtection="1">
      <alignment horizontal="left"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7" fillId="0" borderId="0" xfId="2" applyFont="1" applyAlignment="1" applyProtection="1">
      <alignment horizontal="left" vertical="center"/>
      <protection hidden="1"/>
    </xf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0" applyFont="1"/>
    <xf numFmtId="0" fontId="0" fillId="0" borderId="26" xfId="0" applyBorder="1"/>
    <xf numFmtId="165" fontId="2" fillId="0" borderId="0" xfId="1" applyNumberFormat="1" applyFont="1" applyBorder="1" applyAlignment="1">
      <alignment horizontal="center" vertical="center"/>
    </xf>
    <xf numFmtId="0" fontId="11" fillId="0" borderId="0" xfId="2" applyFont="1" applyBorder="1"/>
    <xf numFmtId="0" fontId="0" fillId="0" borderId="27" xfId="0" applyBorder="1"/>
    <xf numFmtId="165" fontId="2" fillId="0" borderId="27" xfId="1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Fehlerrate</c:v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Sheet1!$L$248:$M$248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1</c:v>
                  </c:pt>
                </c:numCache>
              </c:numRef>
            </c:minus>
          </c:errBars>
          <c:val>
            <c:numRef>
              <c:f>Sheet1!$L$249:$M$249</c:f>
              <c:numCache>
                <c:formatCode>0.0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Sheet1!$L$250:$M$250</c:f>
              <c:numCache>
                <c:formatCode>0.0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Sheet1!$L$252:$M$252</c:f>
                <c:numCache>
                  <c:formatCode>General</c:formatCode>
                  <c:ptCount val="2"/>
                  <c:pt idx="0">
                    <c:v>3.375</c:v>
                  </c:pt>
                  <c:pt idx="1">
                    <c:v>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Sheet1!$L$251:$M$251</c:f>
              <c:numCache>
                <c:formatCode>0.0</c:formatCode>
                <c:ptCount val="2"/>
                <c:pt idx="0">
                  <c:v>3.625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25792"/>
        <c:axId val="129427328"/>
      </c:barChart>
      <c:catAx>
        <c:axId val="1294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27328"/>
        <c:crosses val="autoZero"/>
        <c:auto val="1"/>
        <c:lblAlgn val="ctr"/>
        <c:lblOffset val="100"/>
        <c:noMultiLvlLbl val="0"/>
      </c:catAx>
      <c:valAx>
        <c:axId val="129427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9425792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1863976377952763"/>
          <c:y val="0.43499307378244384"/>
          <c:w val="0.16469356955380576"/>
          <c:h val="0.17168015456401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Sheet1!$L$276:$M$276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3</c:v>
                  </c:pt>
                </c:numCache>
              </c:numRef>
            </c:minus>
          </c:errBars>
          <c:val>
            <c:numRef>
              <c:f>Sheet1!$L$277:$M$277</c:f>
              <c:numCache>
                <c:formatCode>0.0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Sheet1!$L$278:$M$278</c:f>
              <c:numCache>
                <c:formatCode>0.0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Sheet1!$L$280:$M$280</c:f>
                <c:numCache>
                  <c:formatCode>General</c:formatCode>
                  <c:ptCount val="2"/>
                  <c:pt idx="0">
                    <c:v>0.5</c:v>
                  </c:pt>
                  <c:pt idx="1">
                    <c:v>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Sheet1!$L$279:$M$279</c:f>
              <c:numCache>
                <c:formatCode>0.0</c:formatCode>
                <c:ptCount val="2"/>
                <c:pt idx="0">
                  <c:v>5.5</c:v>
                </c:pt>
                <c:pt idx="1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12544"/>
        <c:axId val="57628544"/>
      </c:barChart>
      <c:catAx>
        <c:axId val="576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7628544"/>
        <c:crosses val="autoZero"/>
        <c:auto val="1"/>
        <c:lblAlgn val="ctr"/>
        <c:lblOffset val="100"/>
        <c:noMultiLvlLbl val="0"/>
      </c:catAx>
      <c:valAx>
        <c:axId val="57628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76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239</xdr:row>
      <xdr:rowOff>146446</xdr:rowOff>
    </xdr:from>
    <xdr:to>
      <xdr:col>23</xdr:col>
      <xdr:colOff>47625</xdr:colOff>
      <xdr:row>254</xdr:row>
      <xdr:rowOff>8333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500061</xdr:colOff>
      <xdr:row>268</xdr:row>
      <xdr:rowOff>170260</xdr:rowOff>
    </xdr:from>
    <xdr:to>
      <xdr:col>22</xdr:col>
      <xdr:colOff>214311</xdr:colOff>
      <xdr:row>283</xdr:row>
      <xdr:rowOff>55960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is/Downloads/Boxplot-Excel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plot"/>
    </sheetNames>
    <sheetDataSet>
      <sheetData sheetId="0">
        <row r="2">
          <cell r="C2" t="str">
            <v>März</v>
          </cell>
          <cell r="D2" t="str">
            <v>April</v>
          </cell>
        </row>
        <row r="9">
          <cell r="C9">
            <v>22.131805555633036</v>
          </cell>
          <cell r="D9">
            <v>8.2823611110798083</v>
          </cell>
        </row>
        <row r="10">
          <cell r="C10">
            <v>45.131805555633036</v>
          </cell>
          <cell r="D10">
            <v>26.697083333332557</v>
          </cell>
        </row>
        <row r="11">
          <cell r="C11">
            <v>5.3854166665405501</v>
          </cell>
          <cell r="D11">
            <v>15.319305555545725</v>
          </cell>
        </row>
        <row r="12">
          <cell r="C12">
            <v>13.180833333462942</v>
          </cell>
          <cell r="D12">
            <v>8.4415277778462041</v>
          </cell>
        </row>
        <row r="13">
          <cell r="C13">
            <v>31.037777777644806</v>
          </cell>
          <cell r="D13">
            <v>41.664861111174105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3"/>
  <sheetViews>
    <sheetView tabSelected="1" topLeftCell="A235" zoomScale="80" zoomScaleNormal="80" workbookViewId="0">
      <selection activeCell="R237" sqref="R237"/>
    </sheetView>
  </sheetViews>
  <sheetFormatPr defaultRowHeight="15" x14ac:dyDescent="0.25"/>
  <cols>
    <col min="10" max="10" width="12" customWidth="1"/>
    <col min="11" max="11" width="13.28515625" customWidth="1"/>
    <col min="13" max="13" width="12.85546875" customWidth="1"/>
  </cols>
  <sheetData>
    <row r="1" spans="1:17" ht="15.75" thickBot="1" x14ac:dyDescent="0.3">
      <c r="A1" s="19" t="s">
        <v>0</v>
      </c>
      <c r="B1" s="20"/>
      <c r="C1" s="20"/>
      <c r="D1" s="20"/>
      <c r="E1" s="20"/>
      <c r="F1" s="20"/>
      <c r="G1" s="20"/>
      <c r="H1" s="21"/>
      <c r="I1" t="s">
        <v>51</v>
      </c>
    </row>
    <row r="2" spans="1:17" ht="15.75" thickBot="1" x14ac:dyDescent="0.3">
      <c r="A2" s="19" t="s">
        <v>1</v>
      </c>
      <c r="B2" s="20"/>
      <c r="C2" s="20"/>
      <c r="D2" s="20"/>
      <c r="E2" s="18" t="s">
        <v>2</v>
      </c>
      <c r="F2" s="14"/>
      <c r="G2" s="14"/>
      <c r="H2" s="12"/>
    </row>
    <row r="3" spans="1:17" ht="15.75" thickBot="1" x14ac:dyDescent="0.3">
      <c r="A3" s="19" t="s">
        <v>3</v>
      </c>
      <c r="B3" s="21"/>
      <c r="C3" s="20" t="s">
        <v>4</v>
      </c>
      <c r="D3" s="21"/>
      <c r="E3" s="22" t="s">
        <v>3</v>
      </c>
      <c r="F3" s="11"/>
      <c r="G3" s="22" t="s">
        <v>4</v>
      </c>
      <c r="H3" s="9"/>
    </row>
    <row r="4" spans="1:17" ht="15.75" thickBot="1" x14ac:dyDescent="0.3">
      <c r="A4" s="13" t="s">
        <v>5</v>
      </c>
      <c r="B4" s="12" t="s">
        <v>6</v>
      </c>
      <c r="C4" s="13" t="s">
        <v>7</v>
      </c>
      <c r="D4" s="13" t="s">
        <v>6</v>
      </c>
      <c r="E4" s="13" t="s">
        <v>5</v>
      </c>
      <c r="F4" s="13" t="s">
        <v>6</v>
      </c>
      <c r="G4" s="13" t="s">
        <v>5</v>
      </c>
      <c r="H4" s="13" t="s">
        <v>6</v>
      </c>
    </row>
    <row r="5" spans="1:17" x14ac:dyDescent="0.25">
      <c r="A5" s="2">
        <v>844618</v>
      </c>
      <c r="B5" s="7" t="s">
        <v>9</v>
      </c>
      <c r="C5" s="10">
        <v>208397</v>
      </c>
      <c r="D5" s="10">
        <v>208397</v>
      </c>
      <c r="E5" s="2">
        <v>976820</v>
      </c>
      <c r="F5" s="4" t="s">
        <v>12</v>
      </c>
      <c r="G5" s="6">
        <v>314962</v>
      </c>
      <c r="H5" s="7" t="s">
        <v>14</v>
      </c>
    </row>
    <row r="6" spans="1:17" x14ac:dyDescent="0.25">
      <c r="A6" s="2">
        <v>726387</v>
      </c>
      <c r="B6" s="7" t="s">
        <v>10</v>
      </c>
      <c r="C6" s="10">
        <v>509384</v>
      </c>
      <c r="D6" s="10">
        <v>509384</v>
      </c>
      <c r="E6" s="2">
        <v>735740</v>
      </c>
      <c r="F6" s="4" t="s">
        <v>13</v>
      </c>
      <c r="G6" s="2">
        <v>183887</v>
      </c>
      <c r="H6" s="7" t="s">
        <v>15</v>
      </c>
    </row>
    <row r="7" spans="1:17" x14ac:dyDescent="0.25">
      <c r="A7" s="2">
        <v>543830</v>
      </c>
      <c r="B7" s="7" t="s">
        <v>11</v>
      </c>
      <c r="C7" s="10">
        <v>973722</v>
      </c>
      <c r="D7" s="10">
        <v>973722</v>
      </c>
      <c r="E7" s="2">
        <v>243852</v>
      </c>
      <c r="F7" s="2">
        <v>243582</v>
      </c>
      <c r="G7" s="2">
        <v>634535</v>
      </c>
      <c r="H7" s="7" t="s">
        <v>16</v>
      </c>
    </row>
    <row r="8" spans="1:17" x14ac:dyDescent="0.25">
      <c r="A8" s="10">
        <v>575573</v>
      </c>
      <c r="B8" s="9">
        <v>575573</v>
      </c>
      <c r="C8" s="10">
        <v>799320</v>
      </c>
      <c r="D8" s="10">
        <v>799320</v>
      </c>
      <c r="E8" s="2">
        <v>136158</v>
      </c>
      <c r="F8" s="2">
        <v>163158</v>
      </c>
      <c r="G8" s="2">
        <v>194595</v>
      </c>
      <c r="H8" s="7">
        <v>194565</v>
      </c>
    </row>
    <row r="9" spans="1:17" x14ac:dyDescent="0.25">
      <c r="A9" s="10">
        <v>107815</v>
      </c>
      <c r="B9" s="9">
        <v>107815</v>
      </c>
      <c r="C9" s="10">
        <v>568930</v>
      </c>
      <c r="D9" s="10">
        <v>568930</v>
      </c>
      <c r="E9" s="2">
        <v>377792</v>
      </c>
      <c r="F9" s="2">
        <v>377732</v>
      </c>
      <c r="G9" s="10">
        <v>814557</v>
      </c>
      <c r="H9" s="9">
        <v>814557</v>
      </c>
    </row>
    <row r="10" spans="1:17" x14ac:dyDescent="0.25">
      <c r="A10" s="10">
        <v>942685</v>
      </c>
      <c r="B10" s="9">
        <v>942685</v>
      </c>
      <c r="C10" s="2">
        <v>307267</v>
      </c>
      <c r="D10" s="2">
        <v>307367</v>
      </c>
      <c r="E10" s="2">
        <v>549793</v>
      </c>
      <c r="F10" s="2">
        <v>549753</v>
      </c>
      <c r="G10" s="10">
        <v>622538</v>
      </c>
      <c r="H10" s="9">
        <v>622538</v>
      </c>
    </row>
    <row r="11" spans="1:17" x14ac:dyDescent="0.25">
      <c r="A11" s="10">
        <v>861330</v>
      </c>
      <c r="B11" s="9">
        <v>861330</v>
      </c>
      <c r="C11" s="2">
        <v>271999</v>
      </c>
      <c r="D11" s="2">
        <v>271399</v>
      </c>
      <c r="E11" s="10">
        <v>525481</v>
      </c>
      <c r="F11" s="10">
        <v>525481</v>
      </c>
      <c r="G11" s="10">
        <v>714876</v>
      </c>
      <c r="H11" s="9">
        <v>714876</v>
      </c>
      <c r="P11" s="38"/>
      <c r="Q11" s="38"/>
    </row>
    <row r="12" spans="1:17" x14ac:dyDescent="0.25">
      <c r="A12" s="10">
        <v>528148</v>
      </c>
      <c r="B12" s="9">
        <v>528148</v>
      </c>
      <c r="C12" s="2">
        <v>185563</v>
      </c>
      <c r="D12" s="2">
        <v>185365</v>
      </c>
      <c r="E12" s="10">
        <v>736379</v>
      </c>
      <c r="F12" s="10">
        <v>736379</v>
      </c>
      <c r="G12" s="10">
        <v>778781</v>
      </c>
      <c r="H12" s="9">
        <v>778781</v>
      </c>
      <c r="K12" t="s">
        <v>53</v>
      </c>
      <c r="P12" s="38"/>
      <c r="Q12" s="38"/>
    </row>
    <row r="13" spans="1:17" x14ac:dyDescent="0.25">
      <c r="A13" s="10">
        <v>823552</v>
      </c>
      <c r="B13" s="9">
        <v>823552</v>
      </c>
      <c r="C13" s="10">
        <v>483174</v>
      </c>
      <c r="D13" s="10">
        <v>483174</v>
      </c>
      <c r="E13" s="2">
        <v>323513</v>
      </c>
      <c r="F13" s="2">
        <v>323213</v>
      </c>
      <c r="G13" s="10">
        <v>551944</v>
      </c>
      <c r="H13" s="9">
        <v>551944</v>
      </c>
      <c r="K13" s="36" t="s">
        <v>115</v>
      </c>
      <c r="L13" s="36"/>
      <c r="M13" s="36" t="s">
        <v>116</v>
      </c>
      <c r="N13" s="36"/>
      <c r="P13" s="38"/>
      <c r="Q13" s="38"/>
    </row>
    <row r="14" spans="1:17" ht="15.75" thickBot="1" x14ac:dyDescent="0.3">
      <c r="A14" s="3">
        <v>284533</v>
      </c>
      <c r="B14" s="8">
        <v>284433</v>
      </c>
      <c r="C14" s="16">
        <v>306408</v>
      </c>
      <c r="D14" s="16">
        <v>306408</v>
      </c>
      <c r="E14" s="16">
        <v>214612</v>
      </c>
      <c r="F14" s="17">
        <v>214612</v>
      </c>
      <c r="G14" s="3">
        <v>289285</v>
      </c>
      <c r="H14" s="8" t="s">
        <v>17</v>
      </c>
      <c r="K14" s="36" t="s">
        <v>3</v>
      </c>
      <c r="L14" s="36" t="s">
        <v>4</v>
      </c>
      <c r="M14" s="36" t="s">
        <v>3</v>
      </c>
      <c r="N14" s="36" t="s">
        <v>4</v>
      </c>
      <c r="P14" s="38"/>
      <c r="Q14" s="38"/>
    </row>
    <row r="15" spans="1:17" ht="15.75" thickBot="1" x14ac:dyDescent="0.3">
      <c r="A15" s="18" t="s">
        <v>8</v>
      </c>
      <c r="B15" s="13">
        <v>4</v>
      </c>
      <c r="C15" s="14"/>
      <c r="D15" s="13">
        <v>3</v>
      </c>
      <c r="E15" s="14"/>
      <c r="F15" s="13">
        <v>7</v>
      </c>
      <c r="G15" s="14"/>
      <c r="H15" s="13">
        <v>5</v>
      </c>
      <c r="K15" s="36">
        <v>4</v>
      </c>
      <c r="L15" s="36">
        <v>3</v>
      </c>
      <c r="M15" s="36">
        <v>7</v>
      </c>
      <c r="N15" s="36">
        <v>5</v>
      </c>
      <c r="P15" s="38"/>
      <c r="Q15" s="38"/>
    </row>
    <row r="16" spans="1:17" ht="15.75" thickBot="1" x14ac:dyDescent="0.3">
      <c r="K16" s="36">
        <v>7</v>
      </c>
      <c r="L16" s="36">
        <v>4</v>
      </c>
      <c r="M16" s="36">
        <v>10</v>
      </c>
      <c r="N16" s="36">
        <v>9</v>
      </c>
      <c r="O16" s="11"/>
      <c r="P16" s="38"/>
      <c r="Q16" s="38"/>
    </row>
    <row r="17" spans="1:17" ht="15.75" thickBot="1" x14ac:dyDescent="0.3">
      <c r="A17" s="19" t="s">
        <v>18</v>
      </c>
      <c r="B17" s="20"/>
      <c r="C17" s="20"/>
      <c r="D17" s="20"/>
      <c r="E17" s="20"/>
      <c r="F17" s="20"/>
      <c r="G17" s="20"/>
      <c r="H17" s="21"/>
      <c r="K17" s="36">
        <f>TTEST(K15:K16,L15:L16,1,1)</f>
        <v>0.14758361765043326</v>
      </c>
      <c r="L17" s="36"/>
      <c r="M17" s="36">
        <f>TTEST(M15:M16,N15:N16,1,1)</f>
        <v>0.10241638234956675</v>
      </c>
      <c r="N17" s="36"/>
      <c r="P17" s="36" t="s">
        <v>100</v>
      </c>
      <c r="Q17" s="36"/>
    </row>
    <row r="18" spans="1:17" ht="15.75" thickBot="1" x14ac:dyDescent="0.3">
      <c r="A18" s="19" t="s">
        <v>1</v>
      </c>
      <c r="B18" s="20"/>
      <c r="C18" s="20"/>
      <c r="D18" s="20"/>
      <c r="E18" s="18" t="s">
        <v>2</v>
      </c>
      <c r="F18" s="14"/>
      <c r="G18" s="14"/>
      <c r="H18" s="12"/>
      <c r="P18" s="37">
        <v>4</v>
      </c>
      <c r="Q18" s="37">
        <v>3</v>
      </c>
    </row>
    <row r="19" spans="1:17" ht="15.75" thickBot="1" x14ac:dyDescent="0.3">
      <c r="A19" s="19" t="s">
        <v>3</v>
      </c>
      <c r="B19" s="21"/>
      <c r="C19" s="20" t="s">
        <v>4</v>
      </c>
      <c r="D19" s="21"/>
      <c r="E19" s="22" t="s">
        <v>3</v>
      </c>
      <c r="F19" s="11"/>
      <c r="G19" s="22" t="s">
        <v>4</v>
      </c>
      <c r="H19" s="9"/>
      <c r="P19" s="36">
        <v>7</v>
      </c>
      <c r="Q19" s="36">
        <v>4</v>
      </c>
    </row>
    <row r="20" spans="1:17" ht="15.75" thickBot="1" x14ac:dyDescent="0.3">
      <c r="A20" s="13" t="s">
        <v>5</v>
      </c>
      <c r="B20" s="12" t="s">
        <v>6</v>
      </c>
      <c r="C20" s="13" t="s">
        <v>7</v>
      </c>
      <c r="D20" s="13" t="s">
        <v>6</v>
      </c>
      <c r="E20" s="13" t="s">
        <v>5</v>
      </c>
      <c r="F20" s="13" t="s">
        <v>6</v>
      </c>
      <c r="G20" s="13" t="s">
        <v>5</v>
      </c>
      <c r="H20" s="13" t="s">
        <v>6</v>
      </c>
      <c r="P20" s="36">
        <v>7</v>
      </c>
      <c r="Q20" s="36">
        <v>5</v>
      </c>
    </row>
    <row r="21" spans="1:17" x14ac:dyDescent="0.25">
      <c r="A21" s="10">
        <v>844618</v>
      </c>
      <c r="B21" s="9">
        <v>844618</v>
      </c>
      <c r="C21" s="2">
        <v>208397</v>
      </c>
      <c r="D21" s="2" t="s">
        <v>22</v>
      </c>
      <c r="E21" s="2">
        <v>976820</v>
      </c>
      <c r="F21" s="4" t="s">
        <v>12</v>
      </c>
      <c r="G21" s="6">
        <v>314962</v>
      </c>
      <c r="H21" s="7" t="s">
        <v>31</v>
      </c>
      <c r="P21" s="36">
        <v>10</v>
      </c>
      <c r="Q21" s="36">
        <v>9</v>
      </c>
    </row>
    <row r="22" spans="1:17" x14ac:dyDescent="0.25">
      <c r="A22" s="10">
        <v>726387</v>
      </c>
      <c r="B22" s="9">
        <v>726387</v>
      </c>
      <c r="C22" s="10">
        <v>509384</v>
      </c>
      <c r="D22" s="10">
        <v>509384</v>
      </c>
      <c r="E22" s="2">
        <v>735740</v>
      </c>
      <c r="F22" s="4" t="s">
        <v>13</v>
      </c>
      <c r="G22" s="2">
        <v>183887</v>
      </c>
      <c r="H22" s="7" t="s">
        <v>32</v>
      </c>
      <c r="P22">
        <f>TTEST(P18:P21,Q18:Q21,1,1)</f>
        <v>1.7676423501258691E-2</v>
      </c>
    </row>
    <row r="23" spans="1:17" x14ac:dyDescent="0.25">
      <c r="A23" s="2">
        <v>543830</v>
      </c>
      <c r="B23" s="7" t="s">
        <v>19</v>
      </c>
      <c r="C23" s="2">
        <v>973722</v>
      </c>
      <c r="D23" s="2" t="s">
        <v>23</v>
      </c>
      <c r="E23" s="2">
        <v>243852</v>
      </c>
      <c r="F23" s="2" t="s">
        <v>25</v>
      </c>
      <c r="G23" s="2">
        <v>634535</v>
      </c>
      <c r="H23" s="7" t="s">
        <v>16</v>
      </c>
    </row>
    <row r="24" spans="1:17" x14ac:dyDescent="0.25">
      <c r="A24" s="10">
        <v>575573</v>
      </c>
      <c r="B24" s="9">
        <v>575573</v>
      </c>
      <c r="C24" s="10">
        <v>799320</v>
      </c>
      <c r="D24" s="10">
        <v>799320</v>
      </c>
      <c r="E24" s="2">
        <v>136158</v>
      </c>
      <c r="F24" s="2">
        <v>136160</v>
      </c>
      <c r="G24" s="2">
        <v>194595</v>
      </c>
      <c r="H24" s="7">
        <v>194354</v>
      </c>
    </row>
    <row r="25" spans="1:17" x14ac:dyDescent="0.25">
      <c r="A25" s="2">
        <v>107815</v>
      </c>
      <c r="B25" s="7">
        <v>107805</v>
      </c>
      <c r="C25" s="2">
        <v>568930</v>
      </c>
      <c r="D25" s="2" t="s">
        <v>24</v>
      </c>
      <c r="E25" s="2">
        <v>377792</v>
      </c>
      <c r="F25" s="2">
        <v>377990</v>
      </c>
      <c r="G25" s="2">
        <v>814557</v>
      </c>
      <c r="H25" s="7" t="s">
        <v>33</v>
      </c>
    </row>
    <row r="26" spans="1:17" x14ac:dyDescent="0.25">
      <c r="A26" s="2">
        <v>942685</v>
      </c>
      <c r="B26" s="7">
        <v>942683</v>
      </c>
      <c r="C26" s="10">
        <v>307267</v>
      </c>
      <c r="D26" s="10">
        <v>307267</v>
      </c>
      <c r="E26" s="2">
        <v>549793</v>
      </c>
      <c r="F26" s="2" t="s">
        <v>26</v>
      </c>
      <c r="G26" s="2">
        <v>622538</v>
      </c>
      <c r="H26" s="7" t="s">
        <v>34</v>
      </c>
    </row>
    <row r="27" spans="1:17" x14ac:dyDescent="0.25">
      <c r="A27" s="2">
        <v>861330</v>
      </c>
      <c r="B27" s="7">
        <v>861390</v>
      </c>
      <c r="C27" s="2">
        <v>271999</v>
      </c>
      <c r="D27" s="2">
        <v>271988</v>
      </c>
      <c r="E27" s="2">
        <v>525481</v>
      </c>
      <c r="F27" s="2" t="s">
        <v>27</v>
      </c>
      <c r="G27" s="10">
        <v>714876</v>
      </c>
      <c r="H27" s="9">
        <v>714876</v>
      </c>
    </row>
    <row r="28" spans="1:17" x14ac:dyDescent="0.25">
      <c r="A28" s="2">
        <v>528148</v>
      </c>
      <c r="B28" s="7">
        <v>528183</v>
      </c>
      <c r="C28" s="10">
        <v>185563</v>
      </c>
      <c r="D28" s="10">
        <v>185563</v>
      </c>
      <c r="E28" s="2">
        <v>736379</v>
      </c>
      <c r="F28" s="2" t="s">
        <v>28</v>
      </c>
      <c r="G28" s="2">
        <v>778781</v>
      </c>
      <c r="H28" s="7">
        <v>718781</v>
      </c>
    </row>
    <row r="29" spans="1:17" x14ac:dyDescent="0.25">
      <c r="A29" s="2">
        <v>823552</v>
      </c>
      <c r="B29" s="7" t="s">
        <v>20</v>
      </c>
      <c r="C29" s="10">
        <v>483174</v>
      </c>
      <c r="D29" s="10">
        <v>483174</v>
      </c>
      <c r="E29" s="2">
        <v>323513</v>
      </c>
      <c r="F29" s="2" t="s">
        <v>29</v>
      </c>
      <c r="G29" s="2">
        <v>551944</v>
      </c>
      <c r="H29" s="7">
        <v>551954</v>
      </c>
    </row>
    <row r="30" spans="1:17" ht="15.75" thickBot="1" x14ac:dyDescent="0.3">
      <c r="A30" s="3">
        <v>284533</v>
      </c>
      <c r="B30" s="8" t="s">
        <v>21</v>
      </c>
      <c r="C30" s="16">
        <v>306408</v>
      </c>
      <c r="D30" s="16">
        <v>306408</v>
      </c>
      <c r="E30" s="3">
        <v>214612</v>
      </c>
      <c r="F30" s="5" t="s">
        <v>30</v>
      </c>
      <c r="G30" s="3">
        <v>289285</v>
      </c>
      <c r="H30" s="8" t="s">
        <v>35</v>
      </c>
    </row>
    <row r="31" spans="1:17" ht="15.75" thickBot="1" x14ac:dyDescent="0.3">
      <c r="A31" s="18" t="s">
        <v>8</v>
      </c>
      <c r="B31" s="13">
        <v>7</v>
      </c>
      <c r="C31" s="14"/>
      <c r="D31" s="13">
        <v>4</v>
      </c>
      <c r="E31" s="14"/>
      <c r="F31" s="13">
        <v>10</v>
      </c>
      <c r="G31" s="14"/>
      <c r="H31" s="13">
        <v>9</v>
      </c>
    </row>
    <row r="32" spans="1:17" ht="15.75" thickBot="1" x14ac:dyDescent="0.3"/>
    <row r="33" spans="1:17" ht="15.75" thickBot="1" x14ac:dyDescent="0.3">
      <c r="A33" s="19" t="s">
        <v>36</v>
      </c>
      <c r="B33" s="20"/>
      <c r="C33" s="20"/>
      <c r="D33" s="20"/>
      <c r="E33" s="20"/>
      <c r="F33" s="20"/>
      <c r="G33" s="20"/>
      <c r="H33" s="21"/>
      <c r="I33" t="s">
        <v>52</v>
      </c>
    </row>
    <row r="34" spans="1:17" ht="15.75" thickBot="1" x14ac:dyDescent="0.3">
      <c r="A34" s="19" t="s">
        <v>1</v>
      </c>
      <c r="B34" s="20"/>
      <c r="C34" s="20"/>
      <c r="D34" s="20"/>
      <c r="E34" s="18" t="s">
        <v>2</v>
      </c>
      <c r="F34" s="14"/>
      <c r="G34" s="14"/>
      <c r="H34" s="12"/>
    </row>
    <row r="35" spans="1:17" ht="15.75" thickBot="1" x14ac:dyDescent="0.3">
      <c r="A35" s="19" t="s">
        <v>3</v>
      </c>
      <c r="B35" s="21"/>
      <c r="C35" s="20" t="s">
        <v>4</v>
      </c>
      <c r="D35" s="21"/>
      <c r="E35" s="22" t="s">
        <v>3</v>
      </c>
      <c r="F35" s="11"/>
      <c r="G35" s="22" t="s">
        <v>4</v>
      </c>
      <c r="H35" s="9"/>
    </row>
    <row r="36" spans="1:17" ht="15.75" thickBot="1" x14ac:dyDescent="0.3">
      <c r="A36" s="13" t="s">
        <v>5</v>
      </c>
      <c r="B36" s="12" t="s">
        <v>6</v>
      </c>
      <c r="C36" s="13" t="s">
        <v>7</v>
      </c>
      <c r="D36" s="13" t="s">
        <v>6</v>
      </c>
      <c r="E36" s="13" t="s">
        <v>5</v>
      </c>
      <c r="F36" s="13" t="s">
        <v>6</v>
      </c>
      <c r="G36" s="13" t="s">
        <v>5</v>
      </c>
      <c r="H36" s="13" t="s">
        <v>6</v>
      </c>
    </row>
    <row r="37" spans="1:17" x14ac:dyDescent="0.25">
      <c r="A37" s="10">
        <v>844618</v>
      </c>
      <c r="B37" s="9">
        <v>844618</v>
      </c>
      <c r="C37" s="10">
        <v>208397</v>
      </c>
      <c r="D37" s="10">
        <v>208397</v>
      </c>
      <c r="E37" s="10">
        <v>976820</v>
      </c>
      <c r="F37" s="10">
        <v>976820</v>
      </c>
      <c r="G37" s="1">
        <v>314962</v>
      </c>
      <c r="H37" s="9">
        <v>314962</v>
      </c>
    </row>
    <row r="38" spans="1:17" x14ac:dyDescent="0.25">
      <c r="A38" s="2">
        <v>726387</v>
      </c>
      <c r="B38" s="7">
        <v>726837</v>
      </c>
      <c r="C38" s="10">
        <v>509384</v>
      </c>
      <c r="D38" s="10">
        <v>509384</v>
      </c>
      <c r="E38" s="2">
        <v>735740</v>
      </c>
      <c r="F38" s="2">
        <v>735760</v>
      </c>
      <c r="G38" s="2">
        <v>183887</v>
      </c>
      <c r="H38" s="7">
        <v>103867</v>
      </c>
    </row>
    <row r="39" spans="1:17" x14ac:dyDescent="0.25">
      <c r="A39" s="10">
        <v>543830</v>
      </c>
      <c r="B39" s="9">
        <v>543830</v>
      </c>
      <c r="C39" s="10">
        <v>973722</v>
      </c>
      <c r="D39" s="10">
        <v>973722</v>
      </c>
      <c r="E39" s="10">
        <v>243852</v>
      </c>
      <c r="F39" s="10">
        <v>243852</v>
      </c>
      <c r="G39" s="2">
        <v>634535</v>
      </c>
      <c r="H39" s="7">
        <v>634575</v>
      </c>
    </row>
    <row r="40" spans="1:17" x14ac:dyDescent="0.25">
      <c r="A40" s="10">
        <v>575573</v>
      </c>
      <c r="B40" s="9">
        <v>575573</v>
      </c>
      <c r="C40" s="10">
        <v>799320</v>
      </c>
      <c r="D40" s="10">
        <v>799320</v>
      </c>
      <c r="E40" s="10">
        <v>136158</v>
      </c>
      <c r="F40" s="10">
        <v>136158</v>
      </c>
      <c r="G40" s="2">
        <v>194595</v>
      </c>
      <c r="H40" s="7">
        <v>194569</v>
      </c>
    </row>
    <row r="41" spans="1:17" x14ac:dyDescent="0.25">
      <c r="A41" s="10">
        <v>107815</v>
      </c>
      <c r="B41" s="9">
        <v>107815</v>
      </c>
      <c r="C41" s="10">
        <v>568930</v>
      </c>
      <c r="D41" s="10">
        <v>568930</v>
      </c>
      <c r="E41" s="10">
        <v>377792</v>
      </c>
      <c r="F41" s="10">
        <v>377792</v>
      </c>
      <c r="G41" s="2">
        <v>814557</v>
      </c>
      <c r="H41" s="7">
        <v>814557</v>
      </c>
    </row>
    <row r="42" spans="1:17" x14ac:dyDescent="0.25">
      <c r="A42" s="10">
        <v>942685</v>
      </c>
      <c r="B42" s="9">
        <v>942685</v>
      </c>
      <c r="C42" s="10">
        <v>307267</v>
      </c>
      <c r="D42" s="10">
        <v>307267</v>
      </c>
      <c r="E42" s="10">
        <v>549793</v>
      </c>
      <c r="F42" s="10">
        <v>549793</v>
      </c>
      <c r="G42" s="2">
        <v>622538</v>
      </c>
      <c r="H42" s="7">
        <v>622539</v>
      </c>
    </row>
    <row r="43" spans="1:17" x14ac:dyDescent="0.25">
      <c r="A43" s="10">
        <v>861330</v>
      </c>
      <c r="B43" s="9">
        <v>861330</v>
      </c>
      <c r="C43" s="2">
        <v>271999</v>
      </c>
      <c r="D43" s="2">
        <v>271998</v>
      </c>
      <c r="E43" s="10">
        <v>525481</v>
      </c>
      <c r="F43" s="10">
        <v>525481</v>
      </c>
      <c r="G43" s="10">
        <v>714876</v>
      </c>
      <c r="H43" s="9">
        <v>714876</v>
      </c>
    </row>
    <row r="44" spans="1:17" x14ac:dyDescent="0.25">
      <c r="A44" s="10">
        <v>528148</v>
      </c>
      <c r="B44" s="9">
        <v>528148</v>
      </c>
      <c r="C44" s="10">
        <v>185563</v>
      </c>
      <c r="D44" s="10">
        <v>185563</v>
      </c>
      <c r="E44" s="2">
        <v>736379</v>
      </c>
      <c r="F44" s="2">
        <v>736718</v>
      </c>
      <c r="G44" s="10">
        <v>778781</v>
      </c>
      <c r="H44" s="9">
        <v>778781</v>
      </c>
      <c r="K44" t="s">
        <v>53</v>
      </c>
    </row>
    <row r="45" spans="1:17" x14ac:dyDescent="0.25">
      <c r="A45" s="2">
        <v>823552</v>
      </c>
      <c r="B45" s="7">
        <v>823532</v>
      </c>
      <c r="C45" s="10">
        <v>483174</v>
      </c>
      <c r="D45" s="10">
        <v>483174</v>
      </c>
      <c r="E45" s="10">
        <v>323513</v>
      </c>
      <c r="F45" s="10">
        <v>323513</v>
      </c>
      <c r="G45" s="10">
        <v>551944</v>
      </c>
      <c r="H45" s="9">
        <v>551944</v>
      </c>
      <c r="K45" s="36" t="s">
        <v>115</v>
      </c>
      <c r="L45" s="36"/>
      <c r="M45" s="36" t="s">
        <v>116</v>
      </c>
      <c r="N45" s="36"/>
    </row>
    <row r="46" spans="1:17" ht="15.75" thickBot="1" x14ac:dyDescent="0.3">
      <c r="A46" s="16">
        <v>284533</v>
      </c>
      <c r="B46" s="15">
        <v>284533</v>
      </c>
      <c r="C46" s="16">
        <v>306408</v>
      </c>
      <c r="D46" s="16">
        <v>306408</v>
      </c>
      <c r="E46" s="3">
        <v>214612</v>
      </c>
      <c r="F46" s="5">
        <v>214613</v>
      </c>
      <c r="G46" s="16">
        <v>289285</v>
      </c>
      <c r="H46" s="15">
        <v>289285</v>
      </c>
      <c r="K46" s="36" t="s">
        <v>3</v>
      </c>
      <c r="L46" s="36" t="s">
        <v>4</v>
      </c>
      <c r="M46" s="36" t="s">
        <v>3</v>
      </c>
      <c r="N46" s="36" t="s">
        <v>4</v>
      </c>
      <c r="P46" s="36" t="s">
        <v>100</v>
      </c>
      <c r="Q46" s="36"/>
    </row>
    <row r="47" spans="1:17" ht="15.75" thickBot="1" x14ac:dyDescent="0.3">
      <c r="A47" s="18" t="s">
        <v>8</v>
      </c>
      <c r="B47" s="13">
        <v>2</v>
      </c>
      <c r="C47" s="14"/>
      <c r="D47" s="13">
        <v>1</v>
      </c>
      <c r="E47" s="14"/>
      <c r="F47" s="13">
        <v>3</v>
      </c>
      <c r="G47" s="14"/>
      <c r="H47" s="13">
        <v>5</v>
      </c>
      <c r="K47" s="36">
        <v>2</v>
      </c>
      <c r="L47" s="36">
        <v>1</v>
      </c>
      <c r="M47" s="36">
        <v>3</v>
      </c>
      <c r="N47" s="36">
        <v>5</v>
      </c>
      <c r="P47" s="37">
        <v>2</v>
      </c>
      <c r="Q47" s="37">
        <v>1</v>
      </c>
    </row>
    <row r="48" spans="1:17" ht="15.75" thickBot="1" x14ac:dyDescent="0.3">
      <c r="K48" s="36">
        <v>2</v>
      </c>
      <c r="L48" s="36">
        <v>4</v>
      </c>
      <c r="M48" s="36">
        <v>8</v>
      </c>
      <c r="N48" s="36">
        <v>10</v>
      </c>
      <c r="P48" s="36">
        <v>2</v>
      </c>
      <c r="Q48" s="36">
        <v>4</v>
      </c>
    </row>
    <row r="49" spans="1:17" ht="15.75" thickBot="1" x14ac:dyDescent="0.3">
      <c r="A49" s="19" t="s">
        <v>37</v>
      </c>
      <c r="B49" s="20"/>
      <c r="C49" s="20"/>
      <c r="D49" s="20"/>
      <c r="E49" s="20"/>
      <c r="F49" s="20"/>
      <c r="G49" s="20"/>
      <c r="H49" s="21"/>
      <c r="K49" s="36">
        <f>TTEST(K47:K48,L47:L48,1,1)</f>
        <v>0.39758361765043321</v>
      </c>
      <c r="L49" s="36"/>
      <c r="M49" s="36" t="e">
        <f>TTEST(M47:M48,N47:N48,1,1)</f>
        <v>#DIV/0!</v>
      </c>
      <c r="N49" s="36"/>
      <c r="P49" s="36">
        <v>3</v>
      </c>
      <c r="Q49" s="36">
        <v>5</v>
      </c>
    </row>
    <row r="50" spans="1:17" ht="15.75" thickBot="1" x14ac:dyDescent="0.3">
      <c r="A50" s="19" t="s">
        <v>1</v>
      </c>
      <c r="B50" s="20"/>
      <c r="C50" s="20"/>
      <c r="D50" s="20"/>
      <c r="E50" s="18" t="s">
        <v>2</v>
      </c>
      <c r="F50" s="14"/>
      <c r="G50" s="14"/>
      <c r="H50" s="12"/>
      <c r="P50" s="36">
        <v>8</v>
      </c>
      <c r="Q50" s="36">
        <v>10</v>
      </c>
    </row>
    <row r="51" spans="1:17" ht="15.75" thickBot="1" x14ac:dyDescent="0.3">
      <c r="A51" s="19" t="s">
        <v>3</v>
      </c>
      <c r="B51" s="21"/>
      <c r="C51" s="20" t="s">
        <v>4</v>
      </c>
      <c r="D51" s="21"/>
      <c r="E51" s="22" t="s">
        <v>3</v>
      </c>
      <c r="F51" s="11"/>
      <c r="G51" s="22" t="s">
        <v>4</v>
      </c>
      <c r="H51" s="9"/>
      <c r="P51">
        <f>TTEST(P47:P50,Q47:Q50,1,1)</f>
        <v>9.7085672806029269E-2</v>
      </c>
    </row>
    <row r="52" spans="1:17" ht="15.75" thickBot="1" x14ac:dyDescent="0.3">
      <c r="A52" s="13" t="s">
        <v>5</v>
      </c>
      <c r="B52" s="12" t="s">
        <v>6</v>
      </c>
      <c r="C52" s="13" t="s">
        <v>7</v>
      </c>
      <c r="D52" s="13" t="s">
        <v>6</v>
      </c>
      <c r="E52" s="13" t="s">
        <v>5</v>
      </c>
      <c r="F52" s="13" t="s">
        <v>6</v>
      </c>
      <c r="G52" s="13" t="s">
        <v>5</v>
      </c>
      <c r="H52" s="13" t="s">
        <v>6</v>
      </c>
    </row>
    <row r="53" spans="1:17" x14ac:dyDescent="0.25">
      <c r="A53" s="10">
        <v>844618</v>
      </c>
      <c r="B53" s="9">
        <v>844618</v>
      </c>
      <c r="C53" s="2">
        <v>208397</v>
      </c>
      <c r="D53" s="2" t="s">
        <v>39</v>
      </c>
      <c r="E53" s="2">
        <v>976820</v>
      </c>
      <c r="F53" s="4" t="s">
        <v>12</v>
      </c>
      <c r="G53" s="6">
        <v>314962</v>
      </c>
      <c r="H53" s="7" t="s">
        <v>45</v>
      </c>
    </row>
    <row r="54" spans="1:17" x14ac:dyDescent="0.25">
      <c r="A54" s="10">
        <v>726387</v>
      </c>
      <c r="B54" s="9">
        <v>726387</v>
      </c>
      <c r="C54" s="2">
        <v>509384</v>
      </c>
      <c r="D54" s="2">
        <v>509304</v>
      </c>
      <c r="E54" s="2">
        <v>735740</v>
      </c>
      <c r="F54" s="4" t="s">
        <v>41</v>
      </c>
      <c r="G54" s="2">
        <v>183887</v>
      </c>
      <c r="H54" s="7">
        <v>183867</v>
      </c>
    </row>
    <row r="55" spans="1:17" x14ac:dyDescent="0.25">
      <c r="A55" s="2">
        <v>543830</v>
      </c>
      <c r="B55" s="7">
        <v>543380</v>
      </c>
      <c r="C55" s="10">
        <v>973722</v>
      </c>
      <c r="D55" s="10">
        <v>973722</v>
      </c>
      <c r="E55" s="2">
        <v>243852</v>
      </c>
      <c r="F55" s="2">
        <v>243862</v>
      </c>
      <c r="G55" s="2">
        <v>634535</v>
      </c>
      <c r="H55" s="7" t="s">
        <v>16</v>
      </c>
    </row>
    <row r="56" spans="1:17" x14ac:dyDescent="0.25">
      <c r="A56" s="10">
        <v>575573</v>
      </c>
      <c r="B56" s="9">
        <v>575573</v>
      </c>
      <c r="C56" s="10">
        <v>799320</v>
      </c>
      <c r="D56" s="10">
        <v>799320</v>
      </c>
      <c r="E56" s="10">
        <v>136158</v>
      </c>
      <c r="F56" s="10">
        <v>136158</v>
      </c>
      <c r="G56" s="2">
        <v>194595</v>
      </c>
      <c r="H56" s="7" t="s">
        <v>46</v>
      </c>
    </row>
    <row r="57" spans="1:17" x14ac:dyDescent="0.25">
      <c r="A57" s="10">
        <v>107815</v>
      </c>
      <c r="B57" s="9">
        <v>107815</v>
      </c>
      <c r="C57" s="2">
        <v>568930</v>
      </c>
      <c r="D57" s="2" t="s">
        <v>40</v>
      </c>
      <c r="E57" s="2">
        <v>377792</v>
      </c>
      <c r="F57" s="2" t="s">
        <v>42</v>
      </c>
      <c r="G57" s="2">
        <v>814557</v>
      </c>
      <c r="H57" s="7">
        <v>814547</v>
      </c>
    </row>
    <row r="58" spans="1:17" x14ac:dyDescent="0.25">
      <c r="A58" s="10">
        <v>942685</v>
      </c>
      <c r="B58" s="9">
        <v>942685</v>
      </c>
      <c r="C58" s="10">
        <v>307267</v>
      </c>
      <c r="D58" s="10">
        <v>307267</v>
      </c>
      <c r="E58" s="2">
        <v>549793</v>
      </c>
      <c r="F58" s="2" t="s">
        <v>44</v>
      </c>
      <c r="G58" s="2">
        <v>622538</v>
      </c>
      <c r="H58" s="7" t="s">
        <v>34</v>
      </c>
    </row>
    <row r="59" spans="1:17" x14ac:dyDescent="0.25">
      <c r="A59" s="10">
        <v>861330</v>
      </c>
      <c r="B59" s="9">
        <v>861330</v>
      </c>
      <c r="C59" s="2">
        <v>271999</v>
      </c>
      <c r="D59" s="2">
        <v>271899</v>
      </c>
      <c r="E59" s="10">
        <v>525481</v>
      </c>
      <c r="F59" s="10">
        <v>525481</v>
      </c>
      <c r="G59" s="2">
        <v>714876</v>
      </c>
      <c r="H59" s="7" t="s">
        <v>47</v>
      </c>
    </row>
    <row r="60" spans="1:17" x14ac:dyDescent="0.25">
      <c r="A60" s="10">
        <v>528148</v>
      </c>
      <c r="B60" s="9">
        <v>528148</v>
      </c>
      <c r="C60" s="10">
        <v>185563</v>
      </c>
      <c r="D60" s="10">
        <v>185563</v>
      </c>
      <c r="E60" s="2">
        <v>736379</v>
      </c>
      <c r="F60" s="2" t="s">
        <v>43</v>
      </c>
      <c r="G60" s="2">
        <v>778781</v>
      </c>
      <c r="H60" s="7" t="s">
        <v>48</v>
      </c>
    </row>
    <row r="61" spans="1:17" x14ac:dyDescent="0.25">
      <c r="A61" s="10">
        <v>823552</v>
      </c>
      <c r="B61" s="9">
        <v>823552</v>
      </c>
      <c r="C61" s="10">
        <v>483174</v>
      </c>
      <c r="D61" s="10">
        <v>483174</v>
      </c>
      <c r="E61" s="2">
        <v>323513</v>
      </c>
      <c r="F61" s="2" t="s">
        <v>29</v>
      </c>
      <c r="G61" s="2">
        <v>551944</v>
      </c>
      <c r="H61" s="7" t="s">
        <v>49</v>
      </c>
    </row>
    <row r="62" spans="1:17" ht="15.75" thickBot="1" x14ac:dyDescent="0.3">
      <c r="A62" s="3">
        <v>284533</v>
      </c>
      <c r="B62" s="8" t="s">
        <v>38</v>
      </c>
      <c r="C62" s="16">
        <v>306408</v>
      </c>
      <c r="D62" s="16">
        <v>306478</v>
      </c>
      <c r="E62" s="3">
        <v>214612</v>
      </c>
      <c r="F62" s="5" t="s">
        <v>30</v>
      </c>
      <c r="G62" s="3">
        <v>289285</v>
      </c>
      <c r="H62" s="8" t="s">
        <v>50</v>
      </c>
    </row>
    <row r="63" spans="1:17" ht="15.75" thickBot="1" x14ac:dyDescent="0.3">
      <c r="A63" s="18" t="s">
        <v>8</v>
      </c>
      <c r="B63" s="13">
        <v>2</v>
      </c>
      <c r="C63" s="14"/>
      <c r="D63" s="13">
        <v>4</v>
      </c>
      <c r="E63" s="14"/>
      <c r="F63" s="13">
        <v>8</v>
      </c>
      <c r="G63" s="14"/>
      <c r="H63" s="13">
        <v>10</v>
      </c>
    </row>
    <row r="64" spans="1:17" ht="15.75" thickBot="1" x14ac:dyDescent="0.3"/>
    <row r="65" spans="1:9" ht="15.75" thickBot="1" x14ac:dyDescent="0.3">
      <c r="A65" s="19" t="s">
        <v>37</v>
      </c>
      <c r="B65" s="20"/>
      <c r="C65" s="20"/>
      <c r="D65" s="20"/>
      <c r="E65" s="20"/>
      <c r="F65" s="20"/>
      <c r="G65" s="20"/>
      <c r="H65" s="21"/>
      <c r="I65" t="s">
        <v>53</v>
      </c>
    </row>
    <row r="66" spans="1:9" ht="15.75" thickBot="1" x14ac:dyDescent="0.3">
      <c r="A66" s="19" t="s">
        <v>1</v>
      </c>
      <c r="B66" s="20"/>
      <c r="C66" s="20"/>
      <c r="D66" s="20"/>
      <c r="E66" s="18" t="s">
        <v>2</v>
      </c>
      <c r="F66" s="14"/>
      <c r="G66" s="14"/>
      <c r="H66" s="12"/>
    </row>
    <row r="67" spans="1:9" ht="15.75" thickBot="1" x14ac:dyDescent="0.3">
      <c r="A67" s="19" t="s">
        <v>3</v>
      </c>
      <c r="B67" s="21"/>
      <c r="C67" s="20" t="s">
        <v>4</v>
      </c>
      <c r="D67" s="21"/>
      <c r="E67" s="22" t="s">
        <v>3</v>
      </c>
      <c r="F67" s="11"/>
      <c r="G67" s="22" t="s">
        <v>4</v>
      </c>
      <c r="H67" s="9"/>
    </row>
    <row r="68" spans="1:9" ht="15.75" thickBot="1" x14ac:dyDescent="0.3">
      <c r="A68" s="13" t="s">
        <v>5</v>
      </c>
      <c r="B68" s="12" t="s">
        <v>6</v>
      </c>
      <c r="C68" s="13" t="s">
        <v>7</v>
      </c>
      <c r="D68" s="13" t="s">
        <v>6</v>
      </c>
      <c r="E68" s="13" t="s">
        <v>5</v>
      </c>
      <c r="F68" s="13" t="s">
        <v>6</v>
      </c>
      <c r="G68" s="13" t="s">
        <v>5</v>
      </c>
      <c r="H68" s="13" t="s">
        <v>6</v>
      </c>
    </row>
    <row r="69" spans="1:9" x14ac:dyDescent="0.25">
      <c r="A69" s="10">
        <v>844618</v>
      </c>
      <c r="B69" s="9">
        <v>844618</v>
      </c>
      <c r="C69" s="10">
        <v>208397</v>
      </c>
      <c r="D69" s="10">
        <v>208397</v>
      </c>
      <c r="E69" s="2">
        <v>976820</v>
      </c>
      <c r="F69" s="4" t="s">
        <v>12</v>
      </c>
      <c r="G69" s="6">
        <v>314962</v>
      </c>
      <c r="H69" s="7">
        <v>314552</v>
      </c>
    </row>
    <row r="70" spans="1:9" x14ac:dyDescent="0.25">
      <c r="A70" s="2">
        <v>726387</v>
      </c>
      <c r="B70" s="7" t="s">
        <v>10</v>
      </c>
      <c r="C70" s="10">
        <v>509384</v>
      </c>
      <c r="D70" s="10">
        <v>509384</v>
      </c>
      <c r="E70" s="2">
        <v>735740</v>
      </c>
      <c r="F70" s="4" t="s">
        <v>54</v>
      </c>
      <c r="G70" s="10">
        <v>183887</v>
      </c>
      <c r="H70" s="9">
        <v>183887</v>
      </c>
    </row>
    <row r="71" spans="1:9" x14ac:dyDescent="0.25">
      <c r="A71" s="10">
        <v>543830</v>
      </c>
      <c r="B71" s="9">
        <v>543830</v>
      </c>
      <c r="C71" s="10">
        <v>973722</v>
      </c>
      <c r="D71" s="10">
        <v>973722</v>
      </c>
      <c r="E71" s="10">
        <v>243852</v>
      </c>
      <c r="F71" s="10">
        <v>243852</v>
      </c>
      <c r="G71" s="2">
        <v>634535</v>
      </c>
      <c r="H71" s="7" t="s">
        <v>16</v>
      </c>
    </row>
    <row r="72" spans="1:9" x14ac:dyDescent="0.25">
      <c r="A72" s="10">
        <v>575573</v>
      </c>
      <c r="B72" s="9">
        <v>575573</v>
      </c>
      <c r="C72" s="10">
        <v>799320</v>
      </c>
      <c r="D72" s="10">
        <v>799320</v>
      </c>
      <c r="E72" s="10">
        <v>136158</v>
      </c>
      <c r="F72" s="10">
        <v>136158</v>
      </c>
      <c r="G72" s="2">
        <v>194595</v>
      </c>
      <c r="H72" s="7">
        <v>194585</v>
      </c>
    </row>
    <row r="73" spans="1:9" x14ac:dyDescent="0.25">
      <c r="A73" s="10">
        <v>107815</v>
      </c>
      <c r="B73" s="9">
        <v>107815</v>
      </c>
      <c r="C73" s="10">
        <v>568930</v>
      </c>
      <c r="D73" s="10">
        <v>568930</v>
      </c>
      <c r="E73" s="2">
        <v>377792</v>
      </c>
      <c r="F73" s="2" t="s">
        <v>42</v>
      </c>
      <c r="G73" s="10">
        <v>814557</v>
      </c>
      <c r="H73" s="9">
        <v>814557</v>
      </c>
    </row>
    <row r="74" spans="1:9" x14ac:dyDescent="0.25">
      <c r="A74" s="10">
        <v>942685</v>
      </c>
      <c r="B74" s="9">
        <v>942685</v>
      </c>
      <c r="C74" s="10">
        <v>307267</v>
      </c>
      <c r="D74" s="10">
        <v>307267</v>
      </c>
      <c r="E74" s="2">
        <v>549793</v>
      </c>
      <c r="F74" s="2">
        <v>575393</v>
      </c>
      <c r="G74" s="2">
        <v>622538</v>
      </c>
      <c r="H74" s="7">
        <v>622529</v>
      </c>
    </row>
    <row r="75" spans="1:9" x14ac:dyDescent="0.25">
      <c r="A75" s="2">
        <v>861330</v>
      </c>
      <c r="B75" s="7">
        <v>861360</v>
      </c>
      <c r="C75" s="10">
        <v>271999</v>
      </c>
      <c r="D75" s="10">
        <v>271999</v>
      </c>
      <c r="E75" s="10">
        <v>525481</v>
      </c>
      <c r="F75" s="10">
        <v>525481</v>
      </c>
      <c r="G75" s="10">
        <v>714876</v>
      </c>
      <c r="H75" s="9">
        <v>714876</v>
      </c>
    </row>
    <row r="76" spans="1:9" x14ac:dyDescent="0.25">
      <c r="A76" s="2">
        <v>528148</v>
      </c>
      <c r="B76" s="7">
        <v>525814</v>
      </c>
      <c r="C76" s="10">
        <v>185563</v>
      </c>
      <c r="D76" s="10">
        <v>185563</v>
      </c>
      <c r="E76" s="2">
        <v>736379</v>
      </c>
      <c r="F76" s="2" t="s">
        <v>43</v>
      </c>
      <c r="G76" s="10">
        <v>778781</v>
      </c>
      <c r="H76" s="9">
        <v>778781</v>
      </c>
    </row>
    <row r="77" spans="1:9" x14ac:dyDescent="0.25">
      <c r="A77" s="10">
        <v>823552</v>
      </c>
      <c r="B77" s="9">
        <v>823552</v>
      </c>
      <c r="C77" s="10">
        <v>483174</v>
      </c>
      <c r="D77" s="10">
        <v>483174</v>
      </c>
      <c r="E77" s="2">
        <v>323513</v>
      </c>
      <c r="F77" s="2">
        <v>223513</v>
      </c>
      <c r="G77" s="10">
        <v>551944</v>
      </c>
      <c r="H77" s="9">
        <v>551944</v>
      </c>
    </row>
    <row r="78" spans="1:9" ht="15.75" thickBot="1" x14ac:dyDescent="0.3">
      <c r="A78" s="16">
        <v>284533</v>
      </c>
      <c r="B78" s="15">
        <v>284533</v>
      </c>
      <c r="C78" s="16">
        <v>306408</v>
      </c>
      <c r="D78" s="16">
        <v>306408</v>
      </c>
      <c r="E78" s="3">
        <v>214612</v>
      </c>
      <c r="F78" s="5">
        <v>214512</v>
      </c>
      <c r="G78" s="3">
        <v>289285</v>
      </c>
      <c r="H78" s="8" t="s">
        <v>50</v>
      </c>
    </row>
    <row r="79" spans="1:9" ht="15.75" thickBot="1" x14ac:dyDescent="0.3">
      <c r="A79" s="18" t="s">
        <v>8</v>
      </c>
      <c r="B79" s="13">
        <v>3</v>
      </c>
      <c r="C79" s="14"/>
      <c r="D79" s="13">
        <v>0</v>
      </c>
      <c r="E79" s="14"/>
      <c r="F79" s="13">
        <v>7</v>
      </c>
      <c r="G79" s="14"/>
      <c r="H79" s="13">
        <v>6</v>
      </c>
    </row>
    <row r="80" spans="1:9" ht="15.75" thickBot="1" x14ac:dyDescent="0.3"/>
    <row r="81" spans="1:8" ht="15.75" thickBot="1" x14ac:dyDescent="0.3">
      <c r="A81" s="19" t="s">
        <v>55</v>
      </c>
      <c r="B81" s="20"/>
      <c r="C81" s="20"/>
      <c r="D81" s="20"/>
      <c r="E81" s="20"/>
      <c r="F81" s="20"/>
      <c r="G81" s="20"/>
      <c r="H81" s="21"/>
    </row>
    <row r="82" spans="1:8" ht="15.75" thickBot="1" x14ac:dyDescent="0.3">
      <c r="A82" s="19" t="s">
        <v>1</v>
      </c>
      <c r="B82" s="20"/>
      <c r="C82" s="20"/>
      <c r="D82" s="20"/>
      <c r="E82" s="18" t="s">
        <v>2</v>
      </c>
      <c r="F82" s="14"/>
      <c r="G82" s="14"/>
      <c r="H82" s="12"/>
    </row>
    <row r="83" spans="1:8" ht="15.75" thickBot="1" x14ac:dyDescent="0.3">
      <c r="A83" s="19" t="s">
        <v>3</v>
      </c>
      <c r="B83" s="21"/>
      <c r="C83" s="20" t="s">
        <v>4</v>
      </c>
      <c r="D83" s="21"/>
      <c r="E83" s="22" t="s">
        <v>3</v>
      </c>
      <c r="F83" s="11"/>
      <c r="G83" s="22" t="s">
        <v>4</v>
      </c>
      <c r="H83" s="9"/>
    </row>
    <row r="84" spans="1:8" ht="15.75" thickBot="1" x14ac:dyDescent="0.3">
      <c r="A84" s="13" t="s">
        <v>5</v>
      </c>
      <c r="B84" s="12" t="s">
        <v>6</v>
      </c>
      <c r="C84" s="13" t="s">
        <v>7</v>
      </c>
      <c r="D84" s="13" t="s">
        <v>6</v>
      </c>
      <c r="E84" s="13" t="s">
        <v>5</v>
      </c>
      <c r="F84" s="13" t="s">
        <v>6</v>
      </c>
      <c r="G84" s="13" t="s">
        <v>5</v>
      </c>
      <c r="H84" s="13" t="s">
        <v>6</v>
      </c>
    </row>
    <row r="85" spans="1:8" x14ac:dyDescent="0.25">
      <c r="A85" s="10">
        <v>844618</v>
      </c>
      <c r="B85" s="9">
        <v>844618</v>
      </c>
      <c r="C85" s="2">
        <v>208397</v>
      </c>
      <c r="D85" s="2" t="s">
        <v>57</v>
      </c>
      <c r="E85" s="2">
        <v>976820</v>
      </c>
      <c r="F85" s="4" t="s">
        <v>58</v>
      </c>
      <c r="G85" s="6">
        <v>314962</v>
      </c>
      <c r="H85" s="7">
        <v>314364</v>
      </c>
    </row>
    <row r="86" spans="1:8" x14ac:dyDescent="0.25">
      <c r="A86" s="10">
        <v>726387</v>
      </c>
      <c r="B86" s="9">
        <v>726387</v>
      </c>
      <c r="C86" s="10">
        <v>509384</v>
      </c>
      <c r="D86" s="10">
        <v>509384</v>
      </c>
      <c r="E86" s="2">
        <v>735740</v>
      </c>
      <c r="F86" s="2">
        <v>735784</v>
      </c>
      <c r="G86" s="2">
        <v>183887</v>
      </c>
      <c r="H86" s="7" t="s">
        <v>32</v>
      </c>
    </row>
    <row r="87" spans="1:8" x14ac:dyDescent="0.25">
      <c r="A87" s="10">
        <v>543830</v>
      </c>
      <c r="B87" s="9">
        <v>543830</v>
      </c>
      <c r="C87" s="10">
        <v>973722</v>
      </c>
      <c r="D87" s="10">
        <v>973722</v>
      </c>
      <c r="E87" s="2">
        <v>243852</v>
      </c>
      <c r="F87" s="2">
        <v>243582</v>
      </c>
      <c r="G87" s="2">
        <v>634535</v>
      </c>
      <c r="H87" s="7" t="s">
        <v>59</v>
      </c>
    </row>
    <row r="88" spans="1:8" x14ac:dyDescent="0.25">
      <c r="A88" s="10">
        <v>575573</v>
      </c>
      <c r="B88" s="9">
        <v>575573</v>
      </c>
      <c r="C88" s="10">
        <v>799320</v>
      </c>
      <c r="D88" s="10">
        <v>799320</v>
      </c>
      <c r="E88" s="2">
        <v>136158</v>
      </c>
      <c r="F88" s="2">
        <v>136185</v>
      </c>
      <c r="G88" s="10">
        <v>194595</v>
      </c>
      <c r="H88" s="9">
        <v>194595</v>
      </c>
    </row>
    <row r="89" spans="1:8" x14ac:dyDescent="0.25">
      <c r="A89" s="10">
        <v>107815</v>
      </c>
      <c r="B89" s="9">
        <v>107815</v>
      </c>
      <c r="C89" s="10">
        <v>568930</v>
      </c>
      <c r="D89" s="10">
        <v>568930</v>
      </c>
      <c r="E89" s="2">
        <v>377792</v>
      </c>
      <c r="F89" s="2">
        <v>377392</v>
      </c>
      <c r="G89" s="10">
        <v>814557</v>
      </c>
      <c r="H89" s="9">
        <v>814557</v>
      </c>
    </row>
    <row r="90" spans="1:8" x14ac:dyDescent="0.25">
      <c r="A90" s="2">
        <v>942685</v>
      </c>
      <c r="B90" s="7">
        <v>942585</v>
      </c>
      <c r="C90" s="2">
        <v>307267</v>
      </c>
      <c r="D90" s="2">
        <v>307587</v>
      </c>
      <c r="E90" s="2">
        <v>549793</v>
      </c>
      <c r="F90" s="2">
        <v>549763</v>
      </c>
      <c r="G90" s="2">
        <v>622538</v>
      </c>
      <c r="H90" s="7" t="s">
        <v>60</v>
      </c>
    </row>
    <row r="91" spans="1:8" x14ac:dyDescent="0.25">
      <c r="A91" s="2">
        <v>861330</v>
      </c>
      <c r="B91" s="7" t="s">
        <v>56</v>
      </c>
      <c r="C91" s="10">
        <v>271999</v>
      </c>
      <c r="D91" s="10">
        <v>271999</v>
      </c>
      <c r="E91" s="10">
        <v>525481</v>
      </c>
      <c r="F91" s="10">
        <v>525481</v>
      </c>
      <c r="G91" s="10">
        <v>714876</v>
      </c>
      <c r="H91" s="9">
        <v>714876</v>
      </c>
    </row>
    <row r="92" spans="1:8" x14ac:dyDescent="0.25">
      <c r="A92" s="2">
        <v>528148</v>
      </c>
      <c r="B92" s="7">
        <v>528214</v>
      </c>
      <c r="C92" s="10">
        <v>185563</v>
      </c>
      <c r="D92" s="10">
        <v>185563</v>
      </c>
      <c r="E92" s="2">
        <v>736379</v>
      </c>
      <c r="F92" s="2">
        <v>736739</v>
      </c>
      <c r="G92" s="2">
        <v>778781</v>
      </c>
      <c r="H92" s="7">
        <v>778861</v>
      </c>
    </row>
    <row r="93" spans="1:8" x14ac:dyDescent="0.25">
      <c r="A93" s="10">
        <v>823552</v>
      </c>
      <c r="B93" s="9">
        <v>823552</v>
      </c>
      <c r="C93" s="10">
        <v>483174</v>
      </c>
      <c r="D93" s="10">
        <v>483174</v>
      </c>
      <c r="E93" s="2">
        <v>323513</v>
      </c>
      <c r="F93" s="2">
        <v>323251</v>
      </c>
      <c r="G93" s="2">
        <v>551944</v>
      </c>
      <c r="H93" s="7">
        <v>551194</v>
      </c>
    </row>
    <row r="94" spans="1:8" ht="15.75" thickBot="1" x14ac:dyDescent="0.3">
      <c r="A94" s="16">
        <v>284533</v>
      </c>
      <c r="B94" s="15">
        <v>284533</v>
      </c>
      <c r="C94" s="16">
        <v>306408</v>
      </c>
      <c r="D94" s="16">
        <v>306408</v>
      </c>
      <c r="E94" s="16">
        <v>214612</v>
      </c>
      <c r="F94" s="17">
        <v>214612</v>
      </c>
      <c r="G94" s="3">
        <v>289285</v>
      </c>
      <c r="H94" s="8" t="s">
        <v>50</v>
      </c>
    </row>
    <row r="95" spans="1:8" ht="15.75" thickBot="1" x14ac:dyDescent="0.3">
      <c r="A95" s="18" t="s">
        <v>8</v>
      </c>
      <c r="B95" s="13">
        <v>3</v>
      </c>
      <c r="C95" s="14"/>
      <c r="D95" s="13">
        <v>2</v>
      </c>
      <c r="E95" s="14"/>
      <c r="F95" s="13">
        <v>8</v>
      </c>
      <c r="G95" s="14"/>
      <c r="H95" s="13">
        <v>7</v>
      </c>
    </row>
    <row r="96" spans="1:8" ht="15.75" thickBot="1" x14ac:dyDescent="0.3"/>
    <row r="97" spans="1:17" ht="15.75" thickBot="1" x14ac:dyDescent="0.3">
      <c r="A97" s="19" t="s">
        <v>61</v>
      </c>
      <c r="B97" s="20"/>
      <c r="C97" s="20"/>
      <c r="D97" s="20"/>
      <c r="E97" s="20"/>
      <c r="F97" s="20"/>
      <c r="G97" s="20"/>
      <c r="H97" s="21"/>
    </row>
    <row r="98" spans="1:17" ht="15.75" thickBot="1" x14ac:dyDescent="0.3">
      <c r="A98" s="19" t="s">
        <v>1</v>
      </c>
      <c r="B98" s="20"/>
      <c r="C98" s="20"/>
      <c r="D98" s="20"/>
      <c r="E98" s="18" t="s">
        <v>2</v>
      </c>
      <c r="F98" s="14"/>
      <c r="G98" s="14"/>
      <c r="H98" s="12"/>
    </row>
    <row r="99" spans="1:17" ht="15.75" thickBot="1" x14ac:dyDescent="0.3">
      <c r="A99" s="19" t="s">
        <v>3</v>
      </c>
      <c r="B99" s="21"/>
      <c r="C99" s="20" t="s">
        <v>4</v>
      </c>
      <c r="D99" s="21"/>
      <c r="E99" s="22" t="s">
        <v>3</v>
      </c>
      <c r="F99" s="11"/>
      <c r="G99" s="22" t="s">
        <v>4</v>
      </c>
      <c r="H99" s="9"/>
    </row>
    <row r="100" spans="1:17" ht="15.75" thickBot="1" x14ac:dyDescent="0.3">
      <c r="A100" s="13" t="s">
        <v>5</v>
      </c>
      <c r="B100" s="12" t="s">
        <v>6</v>
      </c>
      <c r="C100" s="13" t="s">
        <v>7</v>
      </c>
      <c r="D100" s="13" t="s">
        <v>6</v>
      </c>
      <c r="E100" s="13" t="s">
        <v>5</v>
      </c>
      <c r="F100" s="13" t="s">
        <v>6</v>
      </c>
      <c r="G100" s="13" t="s">
        <v>5</v>
      </c>
      <c r="H100" s="13" t="s">
        <v>6</v>
      </c>
    </row>
    <row r="101" spans="1:17" x14ac:dyDescent="0.25">
      <c r="A101" s="2">
        <v>844618</v>
      </c>
      <c r="B101" s="7" t="s">
        <v>62</v>
      </c>
      <c r="C101" s="2">
        <v>208397</v>
      </c>
      <c r="D101" s="2">
        <v>208378</v>
      </c>
      <c r="E101" s="10">
        <v>976820</v>
      </c>
      <c r="F101" s="10">
        <v>976820</v>
      </c>
      <c r="G101" s="6">
        <v>314962</v>
      </c>
      <c r="H101" s="7">
        <v>314952</v>
      </c>
    </row>
    <row r="102" spans="1:17" x14ac:dyDescent="0.25">
      <c r="A102" s="2">
        <v>726387</v>
      </c>
      <c r="B102" s="7">
        <v>726837</v>
      </c>
      <c r="C102" s="10">
        <v>509384</v>
      </c>
      <c r="D102" s="10">
        <v>509384</v>
      </c>
      <c r="E102" s="10">
        <v>735740</v>
      </c>
      <c r="F102" s="10">
        <v>735740</v>
      </c>
      <c r="G102" s="2">
        <v>183887</v>
      </c>
      <c r="H102" s="7">
        <v>183807</v>
      </c>
    </row>
    <row r="103" spans="1:17" x14ac:dyDescent="0.25">
      <c r="A103" s="10">
        <v>543830</v>
      </c>
      <c r="B103" s="9">
        <v>543830</v>
      </c>
      <c r="C103" s="10">
        <v>973722</v>
      </c>
      <c r="D103" s="10">
        <v>973722</v>
      </c>
      <c r="E103" s="10">
        <v>243852</v>
      </c>
      <c r="F103" s="10">
        <v>243852</v>
      </c>
      <c r="G103" s="2">
        <v>634535</v>
      </c>
      <c r="H103" s="7">
        <v>634557</v>
      </c>
    </row>
    <row r="104" spans="1:17" x14ac:dyDescent="0.25">
      <c r="A104" s="10">
        <v>575573</v>
      </c>
      <c r="B104" s="9">
        <v>575573</v>
      </c>
      <c r="C104" s="10">
        <v>799320</v>
      </c>
      <c r="D104" s="10">
        <v>799320</v>
      </c>
      <c r="E104" s="10">
        <v>136158</v>
      </c>
      <c r="F104" s="10">
        <v>136158</v>
      </c>
      <c r="G104" s="10">
        <v>194595</v>
      </c>
      <c r="H104" s="9">
        <v>194595</v>
      </c>
    </row>
    <row r="105" spans="1:17" x14ac:dyDescent="0.25">
      <c r="A105" s="10">
        <v>107815</v>
      </c>
      <c r="B105" s="9">
        <v>107815</v>
      </c>
      <c r="C105" s="10">
        <v>568930</v>
      </c>
      <c r="D105" s="10">
        <v>568930</v>
      </c>
      <c r="E105" s="10">
        <v>377792</v>
      </c>
      <c r="F105" s="10">
        <v>377792</v>
      </c>
      <c r="G105" s="2">
        <v>814557</v>
      </c>
      <c r="H105" s="7">
        <v>114557</v>
      </c>
    </row>
    <row r="106" spans="1:17" x14ac:dyDescent="0.25">
      <c r="A106" s="10">
        <v>942685</v>
      </c>
      <c r="B106" s="9">
        <v>942685</v>
      </c>
      <c r="C106" s="10">
        <v>307267</v>
      </c>
      <c r="D106" s="10">
        <v>307267</v>
      </c>
      <c r="E106" s="10">
        <v>549793</v>
      </c>
      <c r="F106" s="10">
        <v>549793</v>
      </c>
      <c r="G106" s="2">
        <v>622538</v>
      </c>
      <c r="H106" s="7">
        <v>622539</v>
      </c>
    </row>
    <row r="107" spans="1:17" x14ac:dyDescent="0.25">
      <c r="A107" s="10">
        <v>861330</v>
      </c>
      <c r="B107" s="9">
        <v>861330</v>
      </c>
      <c r="C107" s="10">
        <v>271999</v>
      </c>
      <c r="D107" s="10">
        <v>271999</v>
      </c>
      <c r="E107" s="10">
        <v>525481</v>
      </c>
      <c r="F107" s="10">
        <v>525481</v>
      </c>
      <c r="G107" s="10">
        <v>714876</v>
      </c>
      <c r="H107" s="9">
        <v>714876</v>
      </c>
    </row>
    <row r="108" spans="1:17" x14ac:dyDescent="0.25">
      <c r="A108" s="10">
        <v>528148</v>
      </c>
      <c r="B108" s="9">
        <v>528148</v>
      </c>
      <c r="C108" s="10">
        <v>185563</v>
      </c>
      <c r="D108" s="10">
        <v>185563</v>
      </c>
      <c r="E108" s="10">
        <v>736379</v>
      </c>
      <c r="F108" s="10">
        <v>736379</v>
      </c>
      <c r="G108" s="10">
        <v>778781</v>
      </c>
      <c r="H108" s="9">
        <v>778781</v>
      </c>
    </row>
    <row r="109" spans="1:17" x14ac:dyDescent="0.25">
      <c r="A109" s="10">
        <v>823552</v>
      </c>
      <c r="B109" s="9">
        <v>823552</v>
      </c>
      <c r="C109" s="10">
        <v>483174</v>
      </c>
      <c r="D109" s="10">
        <v>483174</v>
      </c>
      <c r="E109" s="10">
        <v>323513</v>
      </c>
      <c r="F109" s="10">
        <v>323513</v>
      </c>
      <c r="G109" s="2">
        <v>551944</v>
      </c>
      <c r="H109" s="7">
        <v>551914</v>
      </c>
    </row>
    <row r="110" spans="1:17" ht="15.75" thickBot="1" x14ac:dyDescent="0.3">
      <c r="A110" s="16">
        <v>284533</v>
      </c>
      <c r="B110" s="15">
        <v>284533</v>
      </c>
      <c r="C110" s="16">
        <v>306408</v>
      </c>
      <c r="D110" s="16">
        <v>306408</v>
      </c>
      <c r="E110" s="3">
        <v>214612</v>
      </c>
      <c r="F110" s="5">
        <v>214614</v>
      </c>
      <c r="G110" s="3">
        <v>289285</v>
      </c>
      <c r="H110" s="8">
        <v>289256</v>
      </c>
    </row>
    <row r="111" spans="1:17" ht="15.75" thickBot="1" x14ac:dyDescent="0.3">
      <c r="A111" s="18" t="s">
        <v>8</v>
      </c>
      <c r="B111" s="13">
        <v>2</v>
      </c>
      <c r="C111" s="14"/>
      <c r="D111" s="13">
        <v>1</v>
      </c>
      <c r="E111" s="14"/>
      <c r="F111" s="13">
        <v>1</v>
      </c>
      <c r="G111" s="14"/>
      <c r="H111" s="13">
        <v>7</v>
      </c>
    </row>
    <row r="112" spans="1:17" ht="15.75" thickBot="1" x14ac:dyDescent="0.3">
      <c r="P112" s="36" t="s">
        <v>100</v>
      </c>
      <c r="Q112" s="36"/>
    </row>
    <row r="113" spans="1:17" ht="15.75" thickBot="1" x14ac:dyDescent="0.3">
      <c r="A113" s="19" t="s">
        <v>63</v>
      </c>
      <c r="B113" s="20"/>
      <c r="C113" s="20"/>
      <c r="D113" s="20"/>
      <c r="E113" s="20"/>
      <c r="F113" s="20"/>
      <c r="G113" s="20"/>
      <c r="H113" s="21"/>
      <c r="P113" s="36">
        <v>3</v>
      </c>
      <c r="Q113" s="36">
        <v>0</v>
      </c>
    </row>
    <row r="114" spans="1:17" ht="15.75" thickBot="1" x14ac:dyDescent="0.3">
      <c r="A114" s="19" t="s">
        <v>1</v>
      </c>
      <c r="B114" s="20"/>
      <c r="C114" s="20"/>
      <c r="D114" s="20"/>
      <c r="E114" s="18" t="s">
        <v>2</v>
      </c>
      <c r="F114" s="14"/>
      <c r="G114" s="14"/>
      <c r="H114" s="12"/>
      <c r="P114" s="36">
        <v>3</v>
      </c>
      <c r="Q114" s="36">
        <v>2</v>
      </c>
    </row>
    <row r="115" spans="1:17" ht="15.75" thickBot="1" x14ac:dyDescent="0.3">
      <c r="A115" s="19" t="s">
        <v>3</v>
      </c>
      <c r="B115" s="21"/>
      <c r="C115" s="20" t="s">
        <v>4</v>
      </c>
      <c r="D115" s="21"/>
      <c r="E115" s="22" t="s">
        <v>3</v>
      </c>
      <c r="F115" s="11"/>
      <c r="G115" s="22" t="s">
        <v>4</v>
      </c>
      <c r="H115" s="9"/>
      <c r="K115" t="s">
        <v>53</v>
      </c>
      <c r="P115" s="36">
        <v>2</v>
      </c>
      <c r="Q115" s="36">
        <v>1</v>
      </c>
    </row>
    <row r="116" spans="1:17" ht="15.75" thickBot="1" x14ac:dyDescent="0.3">
      <c r="A116" s="13" t="s">
        <v>5</v>
      </c>
      <c r="B116" s="12" t="s">
        <v>6</v>
      </c>
      <c r="C116" s="13" t="s">
        <v>7</v>
      </c>
      <c r="D116" s="13" t="s">
        <v>6</v>
      </c>
      <c r="E116" s="13" t="s">
        <v>5</v>
      </c>
      <c r="F116" s="13" t="s">
        <v>6</v>
      </c>
      <c r="G116" s="13" t="s">
        <v>5</v>
      </c>
      <c r="H116" s="13" t="s">
        <v>6</v>
      </c>
      <c r="K116" s="36" t="s">
        <v>115</v>
      </c>
      <c r="L116" s="36"/>
      <c r="M116" s="36" t="s">
        <v>116</v>
      </c>
      <c r="N116" s="36"/>
      <c r="P116" s="36">
        <v>0</v>
      </c>
      <c r="Q116" s="36">
        <v>2</v>
      </c>
    </row>
    <row r="117" spans="1:17" x14ac:dyDescent="0.25">
      <c r="A117" s="10">
        <v>844618</v>
      </c>
      <c r="B117" s="9">
        <v>844618</v>
      </c>
      <c r="C117" s="10">
        <v>208397</v>
      </c>
      <c r="D117" s="10">
        <v>208397</v>
      </c>
      <c r="E117" s="2">
        <v>976820</v>
      </c>
      <c r="F117" s="4" t="s">
        <v>12</v>
      </c>
      <c r="G117" s="6">
        <v>314962</v>
      </c>
      <c r="H117" s="7">
        <v>314952</v>
      </c>
      <c r="K117" s="36" t="s">
        <v>3</v>
      </c>
      <c r="L117" s="36" t="s">
        <v>4</v>
      </c>
      <c r="M117" s="36" t="s">
        <v>3</v>
      </c>
      <c r="N117" s="36" t="s">
        <v>4</v>
      </c>
      <c r="P117" s="36">
        <v>7</v>
      </c>
      <c r="Q117" s="36">
        <v>6</v>
      </c>
    </row>
    <row r="118" spans="1:17" x14ac:dyDescent="0.25">
      <c r="A118" s="10">
        <v>726387</v>
      </c>
      <c r="B118" s="9">
        <v>726387</v>
      </c>
      <c r="C118" s="2">
        <v>509384</v>
      </c>
      <c r="D118" s="2">
        <v>590304</v>
      </c>
      <c r="E118" s="10">
        <v>735740</v>
      </c>
      <c r="F118" s="10">
        <v>735740</v>
      </c>
      <c r="G118" s="2">
        <v>183887</v>
      </c>
      <c r="H118" s="7">
        <v>183837</v>
      </c>
      <c r="K118" s="36">
        <v>3</v>
      </c>
      <c r="L118" s="36">
        <v>0</v>
      </c>
      <c r="M118" s="36">
        <v>7</v>
      </c>
      <c r="N118" s="36">
        <v>6</v>
      </c>
      <c r="P118" s="36">
        <v>8</v>
      </c>
      <c r="Q118" s="36">
        <v>7</v>
      </c>
    </row>
    <row r="119" spans="1:17" x14ac:dyDescent="0.25">
      <c r="A119" s="10">
        <v>543830</v>
      </c>
      <c r="B119" s="9">
        <v>543830</v>
      </c>
      <c r="C119" s="10">
        <v>973722</v>
      </c>
      <c r="D119" s="10">
        <v>973722</v>
      </c>
      <c r="E119" s="10">
        <v>243852</v>
      </c>
      <c r="F119" s="10">
        <v>243852</v>
      </c>
      <c r="G119" s="2">
        <v>634535</v>
      </c>
      <c r="H119" s="7">
        <v>634355</v>
      </c>
      <c r="K119" s="36">
        <v>3</v>
      </c>
      <c r="L119" s="36">
        <v>2</v>
      </c>
      <c r="M119" s="36">
        <v>8</v>
      </c>
      <c r="N119" s="36">
        <v>7</v>
      </c>
      <c r="P119" s="36">
        <v>1</v>
      </c>
      <c r="Q119" s="36">
        <v>7</v>
      </c>
    </row>
    <row r="120" spans="1:17" x14ac:dyDescent="0.25">
      <c r="A120" s="10">
        <v>575573</v>
      </c>
      <c r="B120" s="9">
        <v>575573</v>
      </c>
      <c r="C120" s="10">
        <v>799320</v>
      </c>
      <c r="D120" s="10">
        <v>799320</v>
      </c>
      <c r="E120" s="10">
        <v>136158</v>
      </c>
      <c r="F120" s="10">
        <v>136158</v>
      </c>
      <c r="G120" s="2">
        <v>194595</v>
      </c>
      <c r="H120" s="7">
        <v>149595</v>
      </c>
      <c r="K120" s="36">
        <v>2</v>
      </c>
      <c r="L120" s="36">
        <v>1</v>
      </c>
      <c r="M120" s="36">
        <v>1</v>
      </c>
      <c r="N120" s="36">
        <v>7</v>
      </c>
      <c r="P120" s="36">
        <v>4</v>
      </c>
      <c r="Q120" s="36">
        <v>7</v>
      </c>
    </row>
    <row r="121" spans="1:17" x14ac:dyDescent="0.25">
      <c r="A121" s="10">
        <v>107815</v>
      </c>
      <c r="B121" s="9">
        <v>107815</v>
      </c>
      <c r="C121" s="10">
        <v>568930</v>
      </c>
      <c r="D121" s="10">
        <v>568930</v>
      </c>
      <c r="E121" s="10">
        <v>377792</v>
      </c>
      <c r="F121" s="10">
        <v>377792</v>
      </c>
      <c r="G121" s="2">
        <v>814557</v>
      </c>
      <c r="H121" s="7" t="s">
        <v>67</v>
      </c>
      <c r="K121" s="36">
        <v>0</v>
      </c>
      <c r="L121" s="36">
        <v>2</v>
      </c>
      <c r="M121" s="36">
        <v>4</v>
      </c>
      <c r="N121" s="36">
        <v>7</v>
      </c>
      <c r="P121">
        <f>TTEST(P113:P120,Q113:Q120,1,1)</f>
        <v>0.32190229009606419</v>
      </c>
    </row>
    <row r="122" spans="1:17" x14ac:dyDescent="0.25">
      <c r="A122" s="10">
        <v>942685</v>
      </c>
      <c r="B122" s="9">
        <v>942685</v>
      </c>
      <c r="C122" s="10">
        <v>307267</v>
      </c>
      <c r="D122" s="10">
        <v>307267</v>
      </c>
      <c r="E122" s="2">
        <v>549793</v>
      </c>
      <c r="F122" s="2" t="s">
        <v>44</v>
      </c>
      <c r="G122" s="2">
        <v>622538</v>
      </c>
      <c r="H122" s="7">
        <v>622528</v>
      </c>
      <c r="K122" s="36">
        <f>TTEST(K118:K121,L118:L121,1,1)</f>
        <v>0.25974898093272442</v>
      </c>
      <c r="L122" s="36"/>
      <c r="M122" s="36">
        <f>TTEST(M118:M121,N118:N121,1,1)</f>
        <v>0.18971757003754278</v>
      </c>
      <c r="N122" s="36"/>
    </row>
    <row r="123" spans="1:17" x14ac:dyDescent="0.25">
      <c r="A123" s="10">
        <v>861330</v>
      </c>
      <c r="B123" s="9">
        <v>861330</v>
      </c>
      <c r="C123" s="2">
        <v>271999</v>
      </c>
      <c r="D123" s="2" t="s">
        <v>66</v>
      </c>
      <c r="E123" s="10">
        <v>525481</v>
      </c>
      <c r="F123" s="10">
        <v>525481</v>
      </c>
      <c r="G123" s="10">
        <v>714876</v>
      </c>
      <c r="H123" s="9">
        <v>714876</v>
      </c>
    </row>
    <row r="124" spans="1:17" x14ac:dyDescent="0.25">
      <c r="A124" s="10">
        <v>528148</v>
      </c>
      <c r="B124" s="9">
        <v>528148</v>
      </c>
      <c r="C124" s="10">
        <v>185563</v>
      </c>
      <c r="D124" s="10">
        <v>185563</v>
      </c>
      <c r="E124" s="2">
        <v>736379</v>
      </c>
      <c r="F124" s="2" t="s">
        <v>43</v>
      </c>
      <c r="G124" s="10">
        <v>778781</v>
      </c>
      <c r="H124" s="9">
        <v>778781</v>
      </c>
    </row>
    <row r="125" spans="1:17" x14ac:dyDescent="0.25">
      <c r="A125" s="10">
        <v>823552</v>
      </c>
      <c r="B125" s="9">
        <v>823552</v>
      </c>
      <c r="C125" s="10">
        <v>483174</v>
      </c>
      <c r="D125" s="10">
        <v>483174</v>
      </c>
      <c r="E125" s="2">
        <v>323513</v>
      </c>
      <c r="F125" s="2" t="s">
        <v>29</v>
      </c>
      <c r="G125" s="10">
        <v>551944</v>
      </c>
      <c r="H125" s="9">
        <v>551944</v>
      </c>
    </row>
    <row r="126" spans="1:17" ht="15.75" thickBot="1" x14ac:dyDescent="0.3">
      <c r="A126" s="16">
        <v>284533</v>
      </c>
      <c r="B126" s="15">
        <v>284533</v>
      </c>
      <c r="C126" s="16">
        <v>306408</v>
      </c>
      <c r="D126" s="16">
        <v>306408</v>
      </c>
      <c r="E126" s="16">
        <v>214612</v>
      </c>
      <c r="F126" s="17">
        <v>214612</v>
      </c>
      <c r="G126" s="3">
        <v>289285</v>
      </c>
      <c r="H126" s="8">
        <v>289266</v>
      </c>
    </row>
    <row r="127" spans="1:17" ht="15.75" thickBot="1" x14ac:dyDescent="0.3">
      <c r="A127" s="18" t="s">
        <v>8</v>
      </c>
      <c r="B127" s="13">
        <v>0</v>
      </c>
      <c r="C127" s="14"/>
      <c r="D127" s="13">
        <v>2</v>
      </c>
      <c r="E127" s="14"/>
      <c r="F127" s="13">
        <v>4</v>
      </c>
      <c r="G127" s="14"/>
      <c r="H127" s="13">
        <v>7</v>
      </c>
    </row>
    <row r="128" spans="1:17" ht="15.75" thickBot="1" x14ac:dyDescent="0.3"/>
    <row r="129" spans="1:9" ht="15.75" thickBot="1" x14ac:dyDescent="0.3">
      <c r="A129" s="19" t="s">
        <v>64</v>
      </c>
      <c r="B129" s="20"/>
      <c r="C129" s="20"/>
      <c r="D129" s="20"/>
      <c r="E129" s="20"/>
      <c r="F129" s="20"/>
      <c r="G129" s="20"/>
      <c r="H129" s="21"/>
      <c r="I129" t="s">
        <v>65</v>
      </c>
    </row>
    <row r="130" spans="1:9" ht="15.75" thickBot="1" x14ac:dyDescent="0.3">
      <c r="A130" s="19" t="s">
        <v>1</v>
      </c>
      <c r="B130" s="20"/>
      <c r="C130" s="20"/>
      <c r="D130" s="20"/>
      <c r="E130" s="18" t="s">
        <v>2</v>
      </c>
      <c r="F130" s="14"/>
      <c r="G130" s="14"/>
      <c r="H130" s="12"/>
    </row>
    <row r="131" spans="1:9" ht="15.75" thickBot="1" x14ac:dyDescent="0.3">
      <c r="A131" s="19" t="s">
        <v>3</v>
      </c>
      <c r="B131" s="21"/>
      <c r="C131" s="20" t="s">
        <v>4</v>
      </c>
      <c r="D131" s="21"/>
      <c r="E131" s="22" t="s">
        <v>3</v>
      </c>
      <c r="F131" s="11"/>
      <c r="G131" s="22" t="s">
        <v>4</v>
      </c>
      <c r="H131" s="9"/>
    </row>
    <row r="132" spans="1:9" ht="15.75" thickBot="1" x14ac:dyDescent="0.3">
      <c r="A132" s="13" t="s">
        <v>5</v>
      </c>
      <c r="B132" s="12" t="s">
        <v>6</v>
      </c>
      <c r="C132" s="13" t="s">
        <v>7</v>
      </c>
      <c r="D132" s="13" t="s">
        <v>6</v>
      </c>
      <c r="E132" s="13" t="s">
        <v>5</v>
      </c>
      <c r="F132" s="13" t="s">
        <v>6</v>
      </c>
      <c r="G132" s="13" t="s">
        <v>5</v>
      </c>
      <c r="H132" s="13" t="s">
        <v>6</v>
      </c>
    </row>
    <row r="133" spans="1:9" x14ac:dyDescent="0.25">
      <c r="A133" s="10">
        <v>844618</v>
      </c>
      <c r="B133" s="9">
        <v>844618</v>
      </c>
      <c r="C133" s="10">
        <v>208397</v>
      </c>
      <c r="D133" s="10">
        <v>208397</v>
      </c>
      <c r="E133" s="2">
        <v>976820</v>
      </c>
      <c r="F133" s="2">
        <v>976280</v>
      </c>
      <c r="G133" s="6">
        <v>314962</v>
      </c>
      <c r="H133" s="7">
        <v>314482</v>
      </c>
    </row>
    <row r="134" spans="1:9" x14ac:dyDescent="0.25">
      <c r="A134" s="10">
        <v>726387</v>
      </c>
      <c r="B134" s="9">
        <v>726387</v>
      </c>
      <c r="C134" s="10">
        <v>509384</v>
      </c>
      <c r="D134" s="10">
        <v>509384</v>
      </c>
      <c r="E134" s="10">
        <v>735740</v>
      </c>
      <c r="F134" s="10">
        <v>735740</v>
      </c>
      <c r="G134" s="2">
        <v>183887</v>
      </c>
      <c r="H134" s="7">
        <v>183387</v>
      </c>
    </row>
    <row r="135" spans="1:9" x14ac:dyDescent="0.25">
      <c r="A135" s="10">
        <v>543830</v>
      </c>
      <c r="B135" s="9">
        <v>543830</v>
      </c>
      <c r="C135" s="10">
        <v>973722</v>
      </c>
      <c r="D135" s="10">
        <v>973722</v>
      </c>
      <c r="E135" s="2">
        <v>243852</v>
      </c>
      <c r="F135" s="2">
        <v>243875</v>
      </c>
      <c r="G135" s="2">
        <v>634535</v>
      </c>
      <c r="H135" s="7" t="s">
        <v>69</v>
      </c>
    </row>
    <row r="136" spans="1:9" x14ac:dyDescent="0.25">
      <c r="A136" s="10">
        <v>575573</v>
      </c>
      <c r="B136" s="9">
        <v>575573</v>
      </c>
      <c r="C136" s="10">
        <v>799320</v>
      </c>
      <c r="D136" s="10">
        <v>799320</v>
      </c>
      <c r="E136" s="10">
        <v>136158</v>
      </c>
      <c r="F136" s="10">
        <v>136158</v>
      </c>
      <c r="G136" s="10">
        <v>194595</v>
      </c>
      <c r="H136" s="9">
        <v>194595</v>
      </c>
    </row>
    <row r="137" spans="1:9" x14ac:dyDescent="0.25">
      <c r="A137" s="10">
        <v>107815</v>
      </c>
      <c r="B137" s="9">
        <v>107815</v>
      </c>
      <c r="C137" s="2">
        <v>568930</v>
      </c>
      <c r="D137" s="2">
        <v>560930</v>
      </c>
      <c r="E137" s="10">
        <v>377792</v>
      </c>
      <c r="F137" s="10">
        <v>377792</v>
      </c>
      <c r="G137" s="10">
        <v>814557</v>
      </c>
      <c r="H137" s="9">
        <v>814557</v>
      </c>
    </row>
    <row r="138" spans="1:9" x14ac:dyDescent="0.25">
      <c r="A138" s="10">
        <v>942685</v>
      </c>
      <c r="B138" s="9">
        <v>942685</v>
      </c>
      <c r="C138" s="10">
        <v>307267</v>
      </c>
      <c r="D138" s="10">
        <v>307267</v>
      </c>
      <c r="E138" s="2">
        <v>549793</v>
      </c>
      <c r="F138" s="2" t="s">
        <v>68</v>
      </c>
      <c r="G138" s="10">
        <v>622538</v>
      </c>
      <c r="H138" s="9">
        <v>622538</v>
      </c>
    </row>
    <row r="139" spans="1:9" x14ac:dyDescent="0.25">
      <c r="A139" s="10">
        <v>861330</v>
      </c>
      <c r="B139" s="9">
        <v>861330</v>
      </c>
      <c r="C139" s="10">
        <v>271999</v>
      </c>
      <c r="D139" s="10">
        <v>271999</v>
      </c>
      <c r="E139" s="10">
        <v>525481</v>
      </c>
      <c r="F139" s="10">
        <v>525481</v>
      </c>
      <c r="G139" s="10">
        <v>714876</v>
      </c>
      <c r="H139" s="9">
        <v>714876</v>
      </c>
    </row>
    <row r="140" spans="1:9" x14ac:dyDescent="0.25">
      <c r="A140" s="10">
        <v>528148</v>
      </c>
      <c r="B140" s="9">
        <v>528148</v>
      </c>
      <c r="C140" s="10">
        <v>185563</v>
      </c>
      <c r="D140" s="10">
        <v>185563</v>
      </c>
      <c r="E140" s="10">
        <v>736379</v>
      </c>
      <c r="F140" s="10">
        <v>736379</v>
      </c>
      <c r="G140" s="2">
        <v>778781</v>
      </c>
      <c r="H140" s="7" t="s">
        <v>70</v>
      </c>
    </row>
    <row r="141" spans="1:9" x14ac:dyDescent="0.25">
      <c r="A141" s="2">
        <v>823552</v>
      </c>
      <c r="B141" s="7" t="s">
        <v>20</v>
      </c>
      <c r="C141" s="10">
        <v>483174</v>
      </c>
      <c r="D141" s="10">
        <v>483174</v>
      </c>
      <c r="E141" s="10">
        <v>323513</v>
      </c>
      <c r="F141" s="10">
        <v>323513</v>
      </c>
      <c r="G141" s="2">
        <v>551944</v>
      </c>
      <c r="H141" s="7">
        <v>551994</v>
      </c>
    </row>
    <row r="142" spans="1:9" ht="15.75" thickBot="1" x14ac:dyDescent="0.3">
      <c r="A142" s="16">
        <v>284533</v>
      </c>
      <c r="B142" s="15">
        <v>284533</v>
      </c>
      <c r="C142" s="16">
        <v>306408</v>
      </c>
      <c r="D142" s="16">
        <v>306408</v>
      </c>
      <c r="E142" s="16">
        <v>214612</v>
      </c>
      <c r="F142" s="17">
        <v>214612</v>
      </c>
      <c r="G142" s="16">
        <v>289285</v>
      </c>
      <c r="H142" s="15">
        <v>289285</v>
      </c>
    </row>
    <row r="143" spans="1:9" ht="15.75" thickBot="1" x14ac:dyDescent="0.3">
      <c r="A143" s="18" t="s">
        <v>8</v>
      </c>
      <c r="B143" s="13">
        <v>1</v>
      </c>
      <c r="C143" s="14"/>
      <c r="D143" s="13">
        <v>1</v>
      </c>
      <c r="E143" s="14"/>
      <c r="F143" s="13">
        <v>3</v>
      </c>
      <c r="G143" s="14"/>
      <c r="H143" s="13">
        <v>5</v>
      </c>
    </row>
    <row r="144" spans="1:9" ht="15.75" thickBot="1" x14ac:dyDescent="0.3"/>
    <row r="145" spans="1:8" ht="15.75" thickBot="1" x14ac:dyDescent="0.3">
      <c r="A145" s="19" t="s">
        <v>71</v>
      </c>
      <c r="B145" s="20"/>
      <c r="C145" s="20"/>
      <c r="D145" s="20"/>
      <c r="E145" s="20"/>
      <c r="F145" s="20"/>
      <c r="G145" s="20"/>
      <c r="H145" s="21"/>
    </row>
    <row r="146" spans="1:8" ht="15.75" thickBot="1" x14ac:dyDescent="0.3">
      <c r="A146" s="19" t="s">
        <v>1</v>
      </c>
      <c r="B146" s="20"/>
      <c r="C146" s="20"/>
      <c r="D146" s="20"/>
      <c r="E146" s="18" t="s">
        <v>2</v>
      </c>
      <c r="F146" s="14"/>
      <c r="G146" s="14"/>
      <c r="H146" s="12"/>
    </row>
    <row r="147" spans="1:8" ht="15.75" thickBot="1" x14ac:dyDescent="0.3">
      <c r="A147" s="19" t="s">
        <v>3</v>
      </c>
      <c r="B147" s="21"/>
      <c r="C147" s="20" t="s">
        <v>4</v>
      </c>
      <c r="D147" s="21"/>
      <c r="E147" s="22" t="s">
        <v>3</v>
      </c>
      <c r="F147" s="11"/>
      <c r="G147" s="22" t="s">
        <v>4</v>
      </c>
      <c r="H147" s="9"/>
    </row>
    <row r="148" spans="1:8" ht="15.75" thickBot="1" x14ac:dyDescent="0.3">
      <c r="A148" s="13" t="s">
        <v>5</v>
      </c>
      <c r="B148" s="12" t="s">
        <v>6</v>
      </c>
      <c r="C148" s="13" t="s">
        <v>7</v>
      </c>
      <c r="D148" s="13" t="s">
        <v>6</v>
      </c>
      <c r="E148" s="13" t="s">
        <v>5</v>
      </c>
      <c r="F148" s="13" t="s">
        <v>6</v>
      </c>
      <c r="G148" s="13" t="s">
        <v>5</v>
      </c>
      <c r="H148" s="13" t="s">
        <v>6</v>
      </c>
    </row>
    <row r="149" spans="1:8" x14ac:dyDescent="0.25">
      <c r="A149" s="2">
        <v>844618</v>
      </c>
      <c r="B149" s="7" t="s">
        <v>73</v>
      </c>
      <c r="C149" s="10">
        <v>208397</v>
      </c>
      <c r="D149" s="10">
        <v>208397</v>
      </c>
      <c r="E149" s="2">
        <v>976820</v>
      </c>
      <c r="F149" s="2" t="s">
        <v>76</v>
      </c>
      <c r="G149" s="6">
        <v>314962</v>
      </c>
      <c r="H149" s="7" t="s">
        <v>82</v>
      </c>
    </row>
    <row r="150" spans="1:8" x14ac:dyDescent="0.25">
      <c r="A150" s="2">
        <v>726387</v>
      </c>
      <c r="B150" s="7" t="s">
        <v>58</v>
      </c>
      <c r="C150" s="2">
        <v>509384</v>
      </c>
      <c r="D150" s="2" t="s">
        <v>75</v>
      </c>
      <c r="E150" s="2">
        <v>735740</v>
      </c>
      <c r="F150" s="2" t="s">
        <v>13</v>
      </c>
      <c r="G150" s="2">
        <v>183887</v>
      </c>
      <c r="H150" s="7" t="s">
        <v>83</v>
      </c>
    </row>
    <row r="151" spans="1:8" x14ac:dyDescent="0.25">
      <c r="A151" s="10">
        <v>543830</v>
      </c>
      <c r="B151" s="9">
        <v>543830</v>
      </c>
      <c r="C151" s="10">
        <v>973722</v>
      </c>
      <c r="D151" s="10">
        <v>973722</v>
      </c>
      <c r="E151" s="2">
        <v>243852</v>
      </c>
      <c r="F151" s="2" t="s">
        <v>25</v>
      </c>
      <c r="G151" s="2">
        <v>634535</v>
      </c>
      <c r="H151" s="7" t="s">
        <v>84</v>
      </c>
    </row>
    <row r="152" spans="1:8" x14ac:dyDescent="0.25">
      <c r="A152" s="10">
        <v>575573</v>
      </c>
      <c r="B152" s="9">
        <v>575573</v>
      </c>
      <c r="C152" s="10">
        <v>799320</v>
      </c>
      <c r="D152" s="10">
        <v>799320</v>
      </c>
      <c r="E152" s="2">
        <v>136158</v>
      </c>
      <c r="F152" s="2" t="s">
        <v>77</v>
      </c>
      <c r="G152" s="2">
        <v>194595</v>
      </c>
      <c r="H152" s="7" t="s">
        <v>85</v>
      </c>
    </row>
    <row r="153" spans="1:8" x14ac:dyDescent="0.25">
      <c r="A153" s="10">
        <v>107815</v>
      </c>
      <c r="B153" s="9">
        <v>107815</v>
      </c>
      <c r="C153" s="10">
        <v>568930</v>
      </c>
      <c r="D153" s="10">
        <v>568930</v>
      </c>
      <c r="E153" s="2">
        <v>377792</v>
      </c>
      <c r="F153" s="2" t="s">
        <v>78</v>
      </c>
      <c r="G153" s="2">
        <v>814557</v>
      </c>
      <c r="H153" s="7" t="s">
        <v>86</v>
      </c>
    </row>
    <row r="154" spans="1:8" x14ac:dyDescent="0.25">
      <c r="A154" s="2">
        <v>942685</v>
      </c>
      <c r="B154" s="7">
        <v>942625</v>
      </c>
      <c r="C154" s="10">
        <v>307267</v>
      </c>
      <c r="D154" s="10">
        <v>307267</v>
      </c>
      <c r="E154" s="2">
        <v>549793</v>
      </c>
      <c r="F154" s="2" t="s">
        <v>79</v>
      </c>
      <c r="G154" s="2">
        <v>622538</v>
      </c>
      <c r="H154" s="7" t="s">
        <v>34</v>
      </c>
    </row>
    <row r="155" spans="1:8" x14ac:dyDescent="0.25">
      <c r="A155" s="10">
        <v>861330</v>
      </c>
      <c r="B155" s="9">
        <v>861330</v>
      </c>
      <c r="C155" s="10">
        <v>271999</v>
      </c>
      <c r="D155" s="10">
        <v>271999</v>
      </c>
      <c r="E155" s="2">
        <v>525481</v>
      </c>
      <c r="F155" s="2" t="s">
        <v>80</v>
      </c>
      <c r="G155" s="10">
        <v>714876</v>
      </c>
      <c r="H155" s="9">
        <v>714876</v>
      </c>
    </row>
    <row r="156" spans="1:8" x14ac:dyDescent="0.25">
      <c r="A156" s="2">
        <v>528148</v>
      </c>
      <c r="B156" s="7" t="s">
        <v>58</v>
      </c>
      <c r="C156" s="10">
        <v>185563</v>
      </c>
      <c r="D156" s="10">
        <v>185563</v>
      </c>
      <c r="E156" s="2">
        <v>736379</v>
      </c>
      <c r="F156" s="2" t="s">
        <v>81</v>
      </c>
      <c r="G156" s="2">
        <v>778781</v>
      </c>
      <c r="H156" s="7" t="s">
        <v>88</v>
      </c>
    </row>
    <row r="157" spans="1:8" x14ac:dyDescent="0.25">
      <c r="A157" s="2">
        <v>823552</v>
      </c>
      <c r="B157" s="7" t="s">
        <v>74</v>
      </c>
      <c r="C157" s="10">
        <v>483174</v>
      </c>
      <c r="D157" s="10">
        <v>483174</v>
      </c>
      <c r="E157" s="10">
        <v>323513</v>
      </c>
      <c r="F157" s="10">
        <v>323513</v>
      </c>
      <c r="G157" s="2">
        <v>551944</v>
      </c>
      <c r="H157" s="7" t="s">
        <v>89</v>
      </c>
    </row>
    <row r="158" spans="1:8" ht="15.75" thickBot="1" x14ac:dyDescent="0.3">
      <c r="A158" s="3">
        <v>284533</v>
      </c>
      <c r="B158" s="8" t="s">
        <v>58</v>
      </c>
      <c r="C158" s="16">
        <v>306408</v>
      </c>
      <c r="D158" s="16">
        <v>306408</v>
      </c>
      <c r="E158" s="3">
        <v>214612</v>
      </c>
      <c r="F158" s="5" t="s">
        <v>30</v>
      </c>
      <c r="G158" s="3">
        <v>289285</v>
      </c>
      <c r="H158" s="8" t="s">
        <v>87</v>
      </c>
    </row>
    <row r="159" spans="1:8" ht="15.75" thickBot="1" x14ac:dyDescent="0.3">
      <c r="A159" s="18" t="s">
        <v>8</v>
      </c>
      <c r="B159" s="13">
        <v>6</v>
      </c>
      <c r="C159" s="14"/>
      <c r="D159" s="13">
        <v>1</v>
      </c>
      <c r="E159" s="14"/>
      <c r="F159" s="13">
        <v>9</v>
      </c>
      <c r="G159" s="14"/>
      <c r="H159" s="13">
        <v>9</v>
      </c>
    </row>
    <row r="160" spans="1:8" ht="15.75" thickBot="1" x14ac:dyDescent="0.3"/>
    <row r="161" spans="1:8" ht="15.75" thickBot="1" x14ac:dyDescent="0.3">
      <c r="A161" s="19" t="s">
        <v>72</v>
      </c>
      <c r="B161" s="20"/>
      <c r="C161" s="20"/>
      <c r="D161" s="20"/>
      <c r="E161" s="20"/>
      <c r="F161" s="20"/>
      <c r="G161" s="20"/>
      <c r="H161" s="21"/>
    </row>
    <row r="162" spans="1:8" ht="15.75" thickBot="1" x14ac:dyDescent="0.3">
      <c r="A162" s="19" t="s">
        <v>1</v>
      </c>
      <c r="B162" s="20"/>
      <c r="C162" s="20"/>
      <c r="D162" s="20"/>
      <c r="E162" s="18" t="s">
        <v>2</v>
      </c>
      <c r="F162" s="14"/>
      <c r="G162" s="14"/>
      <c r="H162" s="12"/>
    </row>
    <row r="163" spans="1:8" ht="15.75" thickBot="1" x14ac:dyDescent="0.3">
      <c r="A163" s="19" t="s">
        <v>3</v>
      </c>
      <c r="B163" s="21"/>
      <c r="C163" s="20" t="s">
        <v>4</v>
      </c>
      <c r="D163" s="21"/>
      <c r="E163" s="22" t="s">
        <v>3</v>
      </c>
      <c r="F163" s="11"/>
      <c r="G163" s="22" t="s">
        <v>4</v>
      </c>
      <c r="H163" s="9"/>
    </row>
    <row r="164" spans="1:8" ht="15.75" thickBot="1" x14ac:dyDescent="0.3">
      <c r="A164" s="13" t="s">
        <v>5</v>
      </c>
      <c r="B164" s="12" t="s">
        <v>6</v>
      </c>
      <c r="C164" s="13" t="s">
        <v>7</v>
      </c>
      <c r="D164" s="13" t="s">
        <v>6</v>
      </c>
      <c r="E164" s="13" t="s">
        <v>5</v>
      </c>
      <c r="F164" s="13" t="s">
        <v>6</v>
      </c>
      <c r="G164" s="13" t="s">
        <v>5</v>
      </c>
      <c r="H164" s="13" t="s">
        <v>6</v>
      </c>
    </row>
    <row r="165" spans="1:8" x14ac:dyDescent="0.25">
      <c r="A165" s="10">
        <v>844618</v>
      </c>
      <c r="B165" s="9">
        <v>844618</v>
      </c>
      <c r="C165" s="2">
        <v>208397</v>
      </c>
      <c r="D165" s="2" t="s">
        <v>22</v>
      </c>
      <c r="E165" s="2">
        <v>976820</v>
      </c>
      <c r="F165" s="2" t="s">
        <v>91</v>
      </c>
      <c r="G165" s="6">
        <v>314962</v>
      </c>
      <c r="H165" s="7" t="s">
        <v>82</v>
      </c>
    </row>
    <row r="166" spans="1:8" x14ac:dyDescent="0.25">
      <c r="A166" s="10">
        <v>726387</v>
      </c>
      <c r="B166" s="9">
        <v>726387</v>
      </c>
      <c r="C166" s="10">
        <v>509384</v>
      </c>
      <c r="D166" s="10">
        <v>509384</v>
      </c>
      <c r="E166" s="2">
        <v>735740</v>
      </c>
      <c r="F166" s="2" t="s">
        <v>92</v>
      </c>
      <c r="G166" s="2">
        <v>183887</v>
      </c>
      <c r="H166" s="7" t="s">
        <v>97</v>
      </c>
    </row>
    <row r="167" spans="1:8" x14ac:dyDescent="0.25">
      <c r="A167" s="10">
        <v>543830</v>
      </c>
      <c r="B167" s="9">
        <v>543830</v>
      </c>
      <c r="C167" s="10">
        <v>973722</v>
      </c>
      <c r="D167" s="10">
        <v>973722</v>
      </c>
      <c r="E167" s="2">
        <v>243852</v>
      </c>
      <c r="F167" s="2">
        <v>243853</v>
      </c>
      <c r="G167" s="2">
        <v>634535</v>
      </c>
      <c r="H167" s="7" t="s">
        <v>69</v>
      </c>
    </row>
    <row r="168" spans="1:8" x14ac:dyDescent="0.25">
      <c r="A168" s="10">
        <v>575573</v>
      </c>
      <c r="B168" s="9">
        <v>575573</v>
      </c>
      <c r="C168" s="10">
        <v>799320</v>
      </c>
      <c r="D168" s="10">
        <v>799320</v>
      </c>
      <c r="E168" s="2">
        <v>136158</v>
      </c>
      <c r="F168" s="2" t="s">
        <v>93</v>
      </c>
      <c r="G168" s="2">
        <v>194595</v>
      </c>
      <c r="H168" s="7" t="s">
        <v>85</v>
      </c>
    </row>
    <row r="169" spans="1:8" x14ac:dyDescent="0.25">
      <c r="A169" s="10">
        <v>107815</v>
      </c>
      <c r="B169" s="9">
        <v>107815</v>
      </c>
      <c r="C169" s="10">
        <v>568930</v>
      </c>
      <c r="D169" s="10">
        <v>568930</v>
      </c>
      <c r="E169" s="10">
        <v>377792</v>
      </c>
      <c r="F169" s="10">
        <v>377792</v>
      </c>
      <c r="G169" s="2">
        <v>814557</v>
      </c>
      <c r="H169" s="7" t="s">
        <v>67</v>
      </c>
    </row>
    <row r="170" spans="1:8" x14ac:dyDescent="0.25">
      <c r="A170" s="10">
        <v>942685</v>
      </c>
      <c r="B170" s="9">
        <v>942685</v>
      </c>
      <c r="C170" s="10">
        <v>307267</v>
      </c>
      <c r="D170" s="10">
        <v>307267</v>
      </c>
      <c r="E170" s="2">
        <v>549793</v>
      </c>
      <c r="F170" s="2" t="s">
        <v>44</v>
      </c>
      <c r="G170" s="2">
        <v>622538</v>
      </c>
      <c r="H170" s="7" t="s">
        <v>34</v>
      </c>
    </row>
    <row r="171" spans="1:8" x14ac:dyDescent="0.25">
      <c r="A171" s="10">
        <v>861330</v>
      </c>
      <c r="B171" s="9">
        <v>861330</v>
      </c>
      <c r="C171" s="2">
        <v>271999</v>
      </c>
      <c r="D171" s="2" t="s">
        <v>90</v>
      </c>
      <c r="E171" s="2">
        <v>525481</v>
      </c>
      <c r="F171" s="2" t="s">
        <v>94</v>
      </c>
      <c r="G171" s="2">
        <v>714876</v>
      </c>
      <c r="H171" s="7" t="s">
        <v>47</v>
      </c>
    </row>
    <row r="172" spans="1:8" x14ac:dyDescent="0.25">
      <c r="A172" s="10">
        <v>528148</v>
      </c>
      <c r="B172" s="9">
        <v>528148</v>
      </c>
      <c r="C172" s="10">
        <v>185563</v>
      </c>
      <c r="D172" s="10">
        <v>185563</v>
      </c>
      <c r="E172" s="2">
        <v>736379</v>
      </c>
      <c r="F172" s="2" t="s">
        <v>95</v>
      </c>
      <c r="G172" s="2">
        <v>778781</v>
      </c>
      <c r="H172" s="7" t="s">
        <v>98</v>
      </c>
    </row>
    <row r="173" spans="1:8" x14ac:dyDescent="0.25">
      <c r="A173" s="10">
        <v>823552</v>
      </c>
      <c r="B173" s="9">
        <v>823552</v>
      </c>
      <c r="C173" s="10">
        <v>483174</v>
      </c>
      <c r="D173" s="10">
        <v>483174</v>
      </c>
      <c r="E173" s="2">
        <v>323513</v>
      </c>
      <c r="F173" s="2" t="s">
        <v>96</v>
      </c>
      <c r="G173" s="2">
        <v>551944</v>
      </c>
      <c r="H173" s="7" t="s">
        <v>49</v>
      </c>
    </row>
    <row r="174" spans="1:8" ht="15.75" thickBot="1" x14ac:dyDescent="0.3">
      <c r="A174" s="16">
        <v>284533</v>
      </c>
      <c r="B174" s="15">
        <v>284533</v>
      </c>
      <c r="C174" s="16">
        <v>306408</v>
      </c>
      <c r="D174" s="16">
        <v>306408</v>
      </c>
      <c r="E174" s="3">
        <v>214612</v>
      </c>
      <c r="F174" s="5" t="s">
        <v>30</v>
      </c>
      <c r="G174" s="3">
        <v>289285</v>
      </c>
      <c r="H174" s="8" t="s">
        <v>99</v>
      </c>
    </row>
    <row r="175" spans="1:8" ht="15.75" thickBot="1" x14ac:dyDescent="0.3">
      <c r="A175" s="18" t="s">
        <v>8</v>
      </c>
      <c r="B175" s="13">
        <v>0</v>
      </c>
      <c r="C175" s="14"/>
      <c r="D175" s="13">
        <v>2</v>
      </c>
      <c r="E175" s="14"/>
      <c r="F175" s="13">
        <v>9</v>
      </c>
      <c r="G175" s="14"/>
      <c r="H175" s="13">
        <v>10</v>
      </c>
    </row>
    <row r="178" spans="1:17" ht="15.75" thickBot="1" x14ac:dyDescent="0.3"/>
    <row r="179" spans="1:17" ht="15.75" thickBot="1" x14ac:dyDescent="0.3">
      <c r="A179" s="19" t="s">
        <v>103</v>
      </c>
      <c r="B179" s="20"/>
      <c r="C179" s="20"/>
      <c r="D179" s="20"/>
      <c r="E179" s="20"/>
      <c r="F179" s="20"/>
      <c r="G179" s="20"/>
      <c r="H179" s="21"/>
    </row>
    <row r="180" spans="1:17" ht="15.75" thickBot="1" x14ac:dyDescent="0.3">
      <c r="A180" s="19" t="s">
        <v>1</v>
      </c>
      <c r="B180" s="20"/>
      <c r="C180" s="20"/>
      <c r="D180" s="20"/>
      <c r="E180" s="18" t="s">
        <v>2</v>
      </c>
      <c r="F180" s="14"/>
      <c r="G180" s="14"/>
      <c r="H180" s="12"/>
    </row>
    <row r="181" spans="1:17" ht="15.75" thickBot="1" x14ac:dyDescent="0.3">
      <c r="A181" s="19" t="s">
        <v>3</v>
      </c>
      <c r="B181" s="21"/>
      <c r="C181" s="20" t="s">
        <v>4</v>
      </c>
      <c r="D181" s="21"/>
      <c r="E181" s="22" t="s">
        <v>3</v>
      </c>
      <c r="F181" s="11"/>
      <c r="G181" s="22" t="s">
        <v>4</v>
      </c>
      <c r="H181" s="9"/>
    </row>
    <row r="182" spans="1:17" ht="15.75" thickBot="1" x14ac:dyDescent="0.3">
      <c r="A182" s="13" t="s">
        <v>5</v>
      </c>
      <c r="B182" s="12" t="s">
        <v>6</v>
      </c>
      <c r="C182" s="13" t="s">
        <v>7</v>
      </c>
      <c r="D182" s="13" t="s">
        <v>6</v>
      </c>
      <c r="E182" s="13" t="s">
        <v>5</v>
      </c>
      <c r="F182" s="13" t="s">
        <v>6</v>
      </c>
      <c r="G182" s="13" t="s">
        <v>5</v>
      </c>
      <c r="H182" s="13" t="s">
        <v>6</v>
      </c>
    </row>
    <row r="183" spans="1:17" x14ac:dyDescent="0.25">
      <c r="A183" s="10">
        <v>844618</v>
      </c>
      <c r="B183" s="9">
        <v>844618</v>
      </c>
      <c r="C183" s="10">
        <v>208397</v>
      </c>
      <c r="D183" s="10">
        <v>208397</v>
      </c>
      <c r="E183" s="10">
        <v>976820</v>
      </c>
      <c r="F183" s="10">
        <v>976820</v>
      </c>
      <c r="G183" s="1">
        <v>314962</v>
      </c>
      <c r="H183" s="9">
        <v>314962</v>
      </c>
    </row>
    <row r="184" spans="1:17" x14ac:dyDescent="0.25">
      <c r="A184" s="10">
        <v>726387</v>
      </c>
      <c r="B184" s="9">
        <v>726387</v>
      </c>
      <c r="C184" s="10">
        <v>509384</v>
      </c>
      <c r="D184" s="10">
        <v>509384</v>
      </c>
      <c r="E184" s="10">
        <v>735740</v>
      </c>
      <c r="F184" s="10">
        <v>735740</v>
      </c>
      <c r="G184" s="10">
        <v>183887</v>
      </c>
      <c r="H184" s="9">
        <v>183887</v>
      </c>
    </row>
    <row r="185" spans="1:17" x14ac:dyDescent="0.25">
      <c r="A185" s="10">
        <v>543830</v>
      </c>
      <c r="B185" s="9">
        <v>543830</v>
      </c>
      <c r="C185" s="10">
        <v>973722</v>
      </c>
      <c r="D185" s="10">
        <v>973722</v>
      </c>
      <c r="E185" s="10">
        <v>243852</v>
      </c>
      <c r="F185" s="10">
        <v>243852</v>
      </c>
      <c r="G185" s="10">
        <v>634535</v>
      </c>
      <c r="H185" s="9">
        <v>634535</v>
      </c>
    </row>
    <row r="186" spans="1:17" x14ac:dyDescent="0.25">
      <c r="A186" s="10">
        <v>575573</v>
      </c>
      <c r="B186" s="9">
        <v>575573</v>
      </c>
      <c r="C186" s="10">
        <v>799320</v>
      </c>
      <c r="D186" s="10">
        <v>799320</v>
      </c>
      <c r="E186" s="10">
        <v>136158</v>
      </c>
      <c r="F186" s="10">
        <v>136158</v>
      </c>
      <c r="G186" s="10">
        <v>194595</v>
      </c>
      <c r="H186" s="9">
        <v>194595</v>
      </c>
    </row>
    <row r="187" spans="1:17" x14ac:dyDescent="0.25">
      <c r="A187" s="10">
        <v>107815</v>
      </c>
      <c r="B187" s="9">
        <v>107815</v>
      </c>
      <c r="C187" s="10">
        <v>568930</v>
      </c>
      <c r="D187" s="10">
        <v>568930</v>
      </c>
      <c r="E187" s="10">
        <v>377792</v>
      </c>
      <c r="F187" s="10">
        <v>377792</v>
      </c>
      <c r="G187" s="10">
        <v>814557</v>
      </c>
      <c r="H187" s="9">
        <v>814557</v>
      </c>
    </row>
    <row r="188" spans="1:17" ht="15.75" thickBot="1" x14ac:dyDescent="0.3">
      <c r="A188" s="10">
        <v>942685</v>
      </c>
      <c r="B188" s="9">
        <v>942685</v>
      </c>
      <c r="C188" s="10">
        <v>307267</v>
      </c>
      <c r="D188" s="10">
        <v>307267</v>
      </c>
      <c r="E188" s="10">
        <v>549793</v>
      </c>
      <c r="F188" s="10">
        <v>549793</v>
      </c>
      <c r="G188" s="10">
        <v>622538</v>
      </c>
      <c r="H188" s="9">
        <v>622538</v>
      </c>
      <c r="J188" t="s">
        <v>100</v>
      </c>
    </row>
    <row r="189" spans="1:17" x14ac:dyDescent="0.25">
      <c r="A189" s="10">
        <v>861330</v>
      </c>
      <c r="B189" s="9">
        <v>861330</v>
      </c>
      <c r="C189" s="34">
        <v>271999</v>
      </c>
      <c r="D189" s="34">
        <v>271909</v>
      </c>
      <c r="E189" s="10">
        <v>525481</v>
      </c>
      <c r="F189" s="10">
        <v>525481</v>
      </c>
      <c r="G189" s="10">
        <v>714876</v>
      </c>
      <c r="H189" s="9">
        <v>714876</v>
      </c>
      <c r="J189" s="24">
        <v>70</v>
      </c>
      <c r="K189" s="25">
        <f>SUM(B143,B159,B175,B193,B209,B225,B241)</f>
        <v>12</v>
      </c>
      <c r="L189" s="26"/>
      <c r="M189" s="25">
        <f>SUM(D143,D159,D175,D193,D209,D225,D241)</f>
        <v>9</v>
      </c>
      <c r="N189" s="26"/>
      <c r="O189" s="25">
        <f>SUM(F143,F159,F175,F193,F209,F225,F241)</f>
        <v>34</v>
      </c>
      <c r="P189" s="20"/>
      <c r="Q189" s="21">
        <f>SUM(H143,H159,H175,H193,H209,H225,H241)</f>
        <v>39</v>
      </c>
    </row>
    <row r="190" spans="1:17" ht="15.75" thickBot="1" x14ac:dyDescent="0.3">
      <c r="A190" s="10">
        <v>528148</v>
      </c>
      <c r="B190" s="9">
        <v>528148</v>
      </c>
      <c r="C190" s="10">
        <v>185563</v>
      </c>
      <c r="D190" s="10">
        <v>185563</v>
      </c>
      <c r="E190" s="2">
        <v>736379</v>
      </c>
      <c r="F190" s="2">
        <v>736679</v>
      </c>
      <c r="G190" s="10">
        <v>778781</v>
      </c>
      <c r="H190" s="9">
        <v>778781</v>
      </c>
      <c r="J190" s="27" t="s">
        <v>101</v>
      </c>
      <c r="K190" s="28">
        <f>K189/J189</f>
        <v>0.17142857142857143</v>
      </c>
      <c r="L190" s="29"/>
      <c r="M190" s="35">
        <f>M189/J189</f>
        <v>0.12857142857142856</v>
      </c>
      <c r="N190" s="29"/>
      <c r="O190" s="30">
        <f>O189/J189</f>
        <v>0.48571428571428571</v>
      </c>
      <c r="P190" s="31"/>
      <c r="Q190" s="32">
        <f>Q189/J189</f>
        <v>0.55714285714285716</v>
      </c>
    </row>
    <row r="191" spans="1:17" x14ac:dyDescent="0.25">
      <c r="A191" s="10">
        <v>823552</v>
      </c>
      <c r="B191" s="9">
        <v>823552</v>
      </c>
      <c r="C191" s="10">
        <v>483174</v>
      </c>
      <c r="D191" s="10">
        <v>483174</v>
      </c>
      <c r="E191" s="2">
        <v>323513</v>
      </c>
      <c r="F191" s="2">
        <v>325513</v>
      </c>
      <c r="G191" s="10">
        <v>551944</v>
      </c>
      <c r="H191" s="9">
        <v>551944</v>
      </c>
    </row>
    <row r="192" spans="1:17" ht="15.75" thickBot="1" x14ac:dyDescent="0.3">
      <c r="A192" s="16">
        <v>284533</v>
      </c>
      <c r="B192" s="15">
        <v>284533</v>
      </c>
      <c r="C192" s="16">
        <v>306408</v>
      </c>
      <c r="D192" s="16">
        <v>306408</v>
      </c>
      <c r="E192" s="16">
        <v>214612</v>
      </c>
      <c r="F192" s="17">
        <v>214612</v>
      </c>
      <c r="G192" s="3">
        <v>289285</v>
      </c>
      <c r="H192" s="8" t="s">
        <v>102</v>
      </c>
    </row>
    <row r="193" spans="1:8" ht="15.75" thickBot="1" x14ac:dyDescent="0.3">
      <c r="A193" s="18" t="s">
        <v>8</v>
      </c>
      <c r="B193" s="13">
        <v>0</v>
      </c>
      <c r="C193" s="14"/>
      <c r="D193" s="13">
        <v>1</v>
      </c>
      <c r="E193" s="14"/>
      <c r="F193" s="13">
        <v>2</v>
      </c>
      <c r="G193" s="14"/>
      <c r="H193" s="13">
        <v>1</v>
      </c>
    </row>
    <row r="194" spans="1:8" ht="15.75" thickBot="1" x14ac:dyDescent="0.3">
      <c r="A194" s="23"/>
      <c r="B194" s="23"/>
      <c r="C194" s="23"/>
      <c r="D194" s="23"/>
      <c r="E194" s="23"/>
      <c r="F194" s="23"/>
      <c r="G194" s="23"/>
      <c r="H194" s="23"/>
    </row>
    <row r="195" spans="1:8" ht="15.75" thickBot="1" x14ac:dyDescent="0.3">
      <c r="A195" s="19" t="s">
        <v>104</v>
      </c>
      <c r="B195" s="20"/>
      <c r="C195" s="20"/>
      <c r="D195" s="20"/>
      <c r="E195" s="20"/>
      <c r="F195" s="20"/>
      <c r="G195" s="20"/>
      <c r="H195" s="21"/>
    </row>
    <row r="196" spans="1:8" ht="15.75" thickBot="1" x14ac:dyDescent="0.3">
      <c r="A196" s="19" t="s">
        <v>1</v>
      </c>
      <c r="B196" s="20"/>
      <c r="C196" s="20"/>
      <c r="D196" s="20"/>
      <c r="E196" s="18" t="s">
        <v>2</v>
      </c>
      <c r="F196" s="14"/>
      <c r="G196" s="14"/>
      <c r="H196" s="12"/>
    </row>
    <row r="197" spans="1:8" ht="15.75" thickBot="1" x14ac:dyDescent="0.3">
      <c r="A197" s="19" t="s">
        <v>3</v>
      </c>
      <c r="B197" s="21"/>
      <c r="C197" s="20" t="s">
        <v>4</v>
      </c>
      <c r="D197" s="21"/>
      <c r="E197" s="22" t="s">
        <v>3</v>
      </c>
      <c r="F197" s="11"/>
      <c r="G197" s="22" t="s">
        <v>4</v>
      </c>
      <c r="H197" s="9"/>
    </row>
    <row r="198" spans="1:8" ht="15.75" thickBot="1" x14ac:dyDescent="0.3">
      <c r="A198" s="13" t="s">
        <v>5</v>
      </c>
      <c r="B198" s="12"/>
      <c r="C198" s="13" t="s">
        <v>7</v>
      </c>
      <c r="D198" s="13"/>
      <c r="E198" s="13" t="s">
        <v>5</v>
      </c>
      <c r="F198" s="13"/>
      <c r="G198" s="13" t="s">
        <v>5</v>
      </c>
      <c r="H198" s="13"/>
    </row>
    <row r="199" spans="1:8" x14ac:dyDescent="0.25">
      <c r="A199" s="10">
        <v>844618</v>
      </c>
      <c r="B199" s="9">
        <v>844618</v>
      </c>
      <c r="C199" s="2">
        <v>208397</v>
      </c>
      <c r="D199" s="2" t="s">
        <v>106</v>
      </c>
      <c r="E199" s="10">
        <v>976820</v>
      </c>
      <c r="F199" s="10">
        <v>976820</v>
      </c>
      <c r="G199" s="6">
        <v>314962</v>
      </c>
      <c r="H199" s="7" t="s">
        <v>109</v>
      </c>
    </row>
    <row r="200" spans="1:8" x14ac:dyDescent="0.25">
      <c r="A200" s="10">
        <v>726387</v>
      </c>
      <c r="B200" s="9">
        <v>726387</v>
      </c>
      <c r="C200" s="2">
        <v>509384</v>
      </c>
      <c r="D200" s="2" t="s">
        <v>107</v>
      </c>
      <c r="E200" s="10">
        <v>735740</v>
      </c>
      <c r="F200" s="10">
        <v>735740</v>
      </c>
      <c r="G200" s="2">
        <v>183887</v>
      </c>
      <c r="H200" s="7">
        <v>183867</v>
      </c>
    </row>
    <row r="201" spans="1:8" x14ac:dyDescent="0.25">
      <c r="A201" s="10">
        <v>543830</v>
      </c>
      <c r="B201" s="9">
        <v>543830</v>
      </c>
      <c r="C201" s="10">
        <v>973722</v>
      </c>
      <c r="D201" s="10">
        <v>973722</v>
      </c>
      <c r="E201" s="10">
        <v>243852</v>
      </c>
      <c r="F201" s="10">
        <v>243852</v>
      </c>
      <c r="G201" s="2">
        <v>634535</v>
      </c>
      <c r="H201" s="7" t="s">
        <v>69</v>
      </c>
    </row>
    <row r="202" spans="1:8" x14ac:dyDescent="0.25">
      <c r="A202" s="10">
        <v>575573</v>
      </c>
      <c r="B202" s="9">
        <v>575573</v>
      </c>
      <c r="C202" s="2">
        <v>799320</v>
      </c>
      <c r="D202" s="2">
        <v>799330</v>
      </c>
      <c r="E202" s="2">
        <v>136158</v>
      </c>
      <c r="F202" s="2">
        <v>136150</v>
      </c>
      <c r="G202" s="10">
        <v>194595</v>
      </c>
      <c r="H202" s="9">
        <v>194595</v>
      </c>
    </row>
    <row r="203" spans="1:8" x14ac:dyDescent="0.25">
      <c r="A203" s="10">
        <v>107815</v>
      </c>
      <c r="B203" s="9">
        <v>107815</v>
      </c>
      <c r="C203" s="10">
        <v>568930</v>
      </c>
      <c r="D203" s="10">
        <v>568930</v>
      </c>
      <c r="E203" s="10">
        <v>377792</v>
      </c>
      <c r="F203" s="10">
        <v>377792</v>
      </c>
      <c r="G203" s="10">
        <v>814557</v>
      </c>
      <c r="H203" s="9">
        <v>814557</v>
      </c>
    </row>
    <row r="204" spans="1:8" x14ac:dyDescent="0.25">
      <c r="A204" s="2">
        <v>942685</v>
      </c>
      <c r="B204" s="7" t="s">
        <v>105</v>
      </c>
      <c r="C204" s="10">
        <v>307267</v>
      </c>
      <c r="D204" s="10">
        <v>307267</v>
      </c>
      <c r="E204" s="2">
        <v>549793</v>
      </c>
      <c r="F204" s="2" t="s">
        <v>108</v>
      </c>
      <c r="G204" s="2">
        <v>622538</v>
      </c>
      <c r="H204" s="7" t="s">
        <v>34</v>
      </c>
    </row>
    <row r="205" spans="1:8" x14ac:dyDescent="0.25">
      <c r="A205" s="10">
        <v>861330</v>
      </c>
      <c r="B205" s="9">
        <v>861330</v>
      </c>
      <c r="C205" s="33">
        <v>271999</v>
      </c>
      <c r="D205" s="33">
        <v>271999</v>
      </c>
      <c r="E205" s="10">
        <v>525481</v>
      </c>
      <c r="F205" s="10">
        <v>525481</v>
      </c>
      <c r="G205" s="10">
        <v>714876</v>
      </c>
      <c r="H205" s="9">
        <v>714876</v>
      </c>
    </row>
    <row r="206" spans="1:8" x14ac:dyDescent="0.25">
      <c r="A206" s="10">
        <v>528148</v>
      </c>
      <c r="B206" s="9">
        <v>528148</v>
      </c>
      <c r="C206" s="10">
        <v>185563</v>
      </c>
      <c r="D206" s="10">
        <v>185563</v>
      </c>
      <c r="E206" s="10">
        <v>736379</v>
      </c>
      <c r="F206" s="10">
        <v>736379</v>
      </c>
      <c r="G206" s="10">
        <v>778781</v>
      </c>
      <c r="H206" s="9">
        <v>778781</v>
      </c>
    </row>
    <row r="207" spans="1:8" x14ac:dyDescent="0.25">
      <c r="A207" s="10">
        <v>823552</v>
      </c>
      <c r="B207" s="9">
        <v>823552</v>
      </c>
      <c r="C207" s="10">
        <v>483174</v>
      </c>
      <c r="D207" s="10">
        <v>483174</v>
      </c>
      <c r="E207" s="10">
        <v>323513</v>
      </c>
      <c r="F207" s="10">
        <v>323513</v>
      </c>
      <c r="G207" s="10">
        <v>551944</v>
      </c>
      <c r="H207" s="9">
        <v>551944</v>
      </c>
    </row>
    <row r="208" spans="1:8" ht="15.75" thickBot="1" x14ac:dyDescent="0.3">
      <c r="A208" s="16">
        <v>284533</v>
      </c>
      <c r="B208" s="15">
        <v>284533</v>
      </c>
      <c r="C208" s="16">
        <v>306408</v>
      </c>
      <c r="D208" s="16">
        <v>306408</v>
      </c>
      <c r="E208" s="16">
        <v>214612</v>
      </c>
      <c r="F208" s="17">
        <v>214612</v>
      </c>
      <c r="G208" s="3">
        <v>289285</v>
      </c>
      <c r="H208" s="8">
        <v>289256</v>
      </c>
    </row>
    <row r="209" spans="1:17" ht="15.75" thickBot="1" x14ac:dyDescent="0.3">
      <c r="A209" s="18" t="s">
        <v>8</v>
      </c>
      <c r="B209" s="13">
        <v>1</v>
      </c>
      <c r="C209" s="14"/>
      <c r="D209" s="13">
        <v>3</v>
      </c>
      <c r="E209" s="14"/>
      <c r="F209" s="13">
        <v>2</v>
      </c>
      <c r="G209" s="14"/>
      <c r="H209" s="13">
        <v>5</v>
      </c>
    </row>
    <row r="210" spans="1:17" ht="15.75" thickBot="1" x14ac:dyDescent="0.3"/>
    <row r="211" spans="1:17" ht="15.75" thickBot="1" x14ac:dyDescent="0.3">
      <c r="A211" s="19" t="s">
        <v>110</v>
      </c>
      <c r="B211" s="20"/>
      <c r="C211" s="20"/>
      <c r="D211" s="20"/>
      <c r="E211" s="20"/>
      <c r="F211" s="20"/>
      <c r="G211" s="20"/>
      <c r="H211" s="21"/>
    </row>
    <row r="212" spans="1:17" ht="15.75" thickBot="1" x14ac:dyDescent="0.3">
      <c r="A212" s="19" t="s">
        <v>1</v>
      </c>
      <c r="B212" s="20"/>
      <c r="C212" s="20"/>
      <c r="D212" s="20"/>
      <c r="E212" s="18" t="s">
        <v>2</v>
      </c>
      <c r="F212" s="14"/>
      <c r="G212" s="14"/>
      <c r="H212" s="12"/>
    </row>
    <row r="213" spans="1:17" ht="15.75" thickBot="1" x14ac:dyDescent="0.3">
      <c r="A213" s="19" t="s">
        <v>3</v>
      </c>
      <c r="B213" s="21"/>
      <c r="C213" s="20" t="s">
        <v>4</v>
      </c>
      <c r="D213" s="21"/>
      <c r="E213" s="22" t="s">
        <v>3</v>
      </c>
      <c r="F213" s="11"/>
      <c r="G213" s="22" t="s">
        <v>4</v>
      </c>
      <c r="H213" s="9"/>
    </row>
    <row r="214" spans="1:17" ht="15.75" thickBot="1" x14ac:dyDescent="0.3">
      <c r="A214" s="13" t="s">
        <v>5</v>
      </c>
      <c r="B214" s="12"/>
      <c r="C214" s="13" t="s">
        <v>7</v>
      </c>
      <c r="D214" s="13"/>
      <c r="E214" s="13" t="s">
        <v>5</v>
      </c>
      <c r="F214" s="13"/>
      <c r="G214" s="13" t="s">
        <v>5</v>
      </c>
      <c r="H214" s="13"/>
    </row>
    <row r="215" spans="1:17" x14ac:dyDescent="0.25">
      <c r="A215" s="2">
        <v>844618</v>
      </c>
      <c r="B215" s="7">
        <v>844641</v>
      </c>
      <c r="C215" s="10">
        <v>208397</v>
      </c>
      <c r="D215" s="10">
        <v>208397</v>
      </c>
      <c r="E215" s="2">
        <v>976820</v>
      </c>
      <c r="F215" s="2">
        <v>976620</v>
      </c>
      <c r="G215" s="6">
        <v>314962</v>
      </c>
      <c r="H215" s="7">
        <v>314952</v>
      </c>
    </row>
    <row r="216" spans="1:17" x14ac:dyDescent="0.25">
      <c r="A216" s="10">
        <v>726387</v>
      </c>
      <c r="B216" s="9">
        <v>726387</v>
      </c>
      <c r="C216" s="10">
        <v>509384</v>
      </c>
      <c r="D216" s="10">
        <v>509384</v>
      </c>
      <c r="E216" s="10">
        <v>735740</v>
      </c>
      <c r="F216" s="10">
        <v>735470</v>
      </c>
      <c r="G216" s="2">
        <v>183887</v>
      </c>
      <c r="H216" s="7">
        <v>183837</v>
      </c>
    </row>
    <row r="217" spans="1:17" x14ac:dyDescent="0.25">
      <c r="A217" s="10">
        <v>543830</v>
      </c>
      <c r="B217" s="9">
        <v>543830</v>
      </c>
      <c r="C217" s="10">
        <v>973722</v>
      </c>
      <c r="D217" s="10">
        <v>973722</v>
      </c>
      <c r="E217" s="10">
        <v>243852</v>
      </c>
      <c r="F217" s="10">
        <v>243852</v>
      </c>
      <c r="G217" s="2">
        <v>634535</v>
      </c>
      <c r="H217" s="7">
        <v>634523</v>
      </c>
    </row>
    <row r="218" spans="1:17" x14ac:dyDescent="0.25">
      <c r="A218" s="10">
        <v>575573</v>
      </c>
      <c r="B218" s="9">
        <v>575573</v>
      </c>
      <c r="C218" s="10">
        <v>799320</v>
      </c>
      <c r="D218" s="10">
        <v>799320</v>
      </c>
      <c r="E218" s="10">
        <v>136158</v>
      </c>
      <c r="F218" s="10">
        <v>136158</v>
      </c>
      <c r="G218" s="10">
        <v>194595</v>
      </c>
      <c r="H218" s="9">
        <v>194595</v>
      </c>
      <c r="P218" s="36" t="s">
        <v>100</v>
      </c>
      <c r="Q218" s="36"/>
    </row>
    <row r="219" spans="1:17" x14ac:dyDescent="0.25">
      <c r="A219" s="10">
        <v>107815</v>
      </c>
      <c r="B219" s="9">
        <v>107815</v>
      </c>
      <c r="C219" s="10">
        <v>568930</v>
      </c>
      <c r="D219" s="10">
        <v>568930</v>
      </c>
      <c r="E219" s="10">
        <v>377792</v>
      </c>
      <c r="F219" s="10">
        <v>377792</v>
      </c>
      <c r="G219" s="10">
        <v>814557</v>
      </c>
      <c r="H219" s="9">
        <v>814557</v>
      </c>
      <c r="P219" s="36">
        <v>1</v>
      </c>
      <c r="Q219" s="36">
        <v>1</v>
      </c>
    </row>
    <row r="220" spans="1:17" x14ac:dyDescent="0.25">
      <c r="A220" s="10">
        <v>942685</v>
      </c>
      <c r="B220" s="9">
        <v>942685</v>
      </c>
      <c r="C220" s="10">
        <v>307267</v>
      </c>
      <c r="D220" s="10">
        <v>307267</v>
      </c>
      <c r="E220" s="10">
        <v>549793</v>
      </c>
      <c r="F220" s="10">
        <v>549793</v>
      </c>
      <c r="G220" s="10">
        <v>622538</v>
      </c>
      <c r="H220" s="9">
        <v>622538</v>
      </c>
      <c r="P220" s="36">
        <v>6</v>
      </c>
      <c r="Q220" s="36">
        <v>1</v>
      </c>
    </row>
    <row r="221" spans="1:17" x14ac:dyDescent="0.25">
      <c r="A221" s="10">
        <v>861330</v>
      </c>
      <c r="B221" s="9">
        <v>861330</v>
      </c>
      <c r="C221" s="33">
        <v>271999</v>
      </c>
      <c r="D221" s="33">
        <v>271999</v>
      </c>
      <c r="E221" s="10">
        <v>525481</v>
      </c>
      <c r="F221" s="10">
        <v>525481</v>
      </c>
      <c r="G221" s="10">
        <v>714876</v>
      </c>
      <c r="H221" s="9">
        <v>714876</v>
      </c>
      <c r="P221" s="36">
        <v>0</v>
      </c>
      <c r="Q221" s="36">
        <v>2</v>
      </c>
    </row>
    <row r="222" spans="1:17" x14ac:dyDescent="0.25">
      <c r="A222" s="10">
        <v>528148</v>
      </c>
      <c r="B222" s="9">
        <v>528148</v>
      </c>
      <c r="C222" s="10">
        <v>185563</v>
      </c>
      <c r="D222" s="10">
        <v>185563</v>
      </c>
      <c r="E222" s="10">
        <v>736379</v>
      </c>
      <c r="F222" s="10">
        <v>736379</v>
      </c>
      <c r="G222" s="10">
        <v>778781</v>
      </c>
      <c r="H222" s="9">
        <v>778781</v>
      </c>
      <c r="P222" s="36">
        <v>0</v>
      </c>
      <c r="Q222" s="36">
        <v>1</v>
      </c>
    </row>
    <row r="223" spans="1:17" x14ac:dyDescent="0.25">
      <c r="A223" s="10">
        <v>823552</v>
      </c>
      <c r="B223" s="9">
        <v>823552</v>
      </c>
      <c r="C223" s="10">
        <v>483174</v>
      </c>
      <c r="D223" s="10">
        <v>483174</v>
      </c>
      <c r="E223" s="10">
        <v>323513</v>
      </c>
      <c r="F223" s="10">
        <v>323513</v>
      </c>
      <c r="G223" s="10">
        <v>551944</v>
      </c>
      <c r="H223" s="9">
        <v>551944</v>
      </c>
      <c r="P223" s="36">
        <v>1</v>
      </c>
      <c r="Q223" s="36">
        <v>3</v>
      </c>
    </row>
    <row r="224" spans="1:17" ht="15.75" thickBot="1" x14ac:dyDescent="0.3">
      <c r="A224" s="16">
        <v>284533</v>
      </c>
      <c r="B224" s="15">
        <v>284533</v>
      </c>
      <c r="C224" s="16">
        <v>306408</v>
      </c>
      <c r="D224" s="16">
        <v>306408</v>
      </c>
      <c r="E224" s="16">
        <v>214612</v>
      </c>
      <c r="F224" s="17">
        <v>214612</v>
      </c>
      <c r="G224" s="16">
        <v>289285</v>
      </c>
      <c r="H224" s="15">
        <v>289285</v>
      </c>
      <c r="P224" s="36">
        <v>1</v>
      </c>
      <c r="Q224" s="36">
        <v>0</v>
      </c>
    </row>
    <row r="225" spans="1:17" ht="15.75" thickBot="1" x14ac:dyDescent="0.3">
      <c r="A225" s="18" t="s">
        <v>8</v>
      </c>
      <c r="B225" s="13">
        <v>1</v>
      </c>
      <c r="C225" s="14"/>
      <c r="D225" s="13">
        <v>0</v>
      </c>
      <c r="E225" s="14"/>
      <c r="F225" s="13">
        <v>1</v>
      </c>
      <c r="G225" s="14"/>
      <c r="H225" s="13">
        <v>3</v>
      </c>
      <c r="P225" s="36">
        <v>3</v>
      </c>
      <c r="Q225" s="36">
        <v>1</v>
      </c>
    </row>
    <row r="226" spans="1:17" ht="15.75" thickBot="1" x14ac:dyDescent="0.3">
      <c r="A226" s="23"/>
      <c r="B226" s="23"/>
      <c r="C226" s="23"/>
      <c r="D226" s="23"/>
      <c r="E226" s="23"/>
      <c r="F226" s="23"/>
      <c r="G226" s="23"/>
      <c r="H226" s="23"/>
      <c r="K226" t="s">
        <v>65</v>
      </c>
      <c r="P226" s="36">
        <v>3</v>
      </c>
      <c r="Q226" s="36">
        <v>5</v>
      </c>
    </row>
    <row r="227" spans="1:17" ht="15.75" thickBot="1" x14ac:dyDescent="0.3">
      <c r="A227" s="19" t="s">
        <v>104</v>
      </c>
      <c r="B227" s="20"/>
      <c r="C227" s="20"/>
      <c r="D227" s="20"/>
      <c r="E227" s="20"/>
      <c r="F227" s="20"/>
      <c r="G227" s="20"/>
      <c r="H227" s="21"/>
      <c r="K227" s="36" t="s">
        <v>115</v>
      </c>
      <c r="L227" s="36"/>
      <c r="M227" s="36" t="s">
        <v>116</v>
      </c>
      <c r="N227" s="36"/>
      <c r="P227" s="36">
        <v>9</v>
      </c>
      <c r="Q227" s="36">
        <v>9</v>
      </c>
    </row>
    <row r="228" spans="1:17" ht="15.75" thickBot="1" x14ac:dyDescent="0.3">
      <c r="A228" s="19" t="s">
        <v>1</v>
      </c>
      <c r="B228" s="20"/>
      <c r="C228" s="20"/>
      <c r="D228" s="20"/>
      <c r="E228" s="18" t="s">
        <v>2</v>
      </c>
      <c r="F228" s="14"/>
      <c r="G228" s="14"/>
      <c r="H228" s="12"/>
      <c r="K228" s="36" t="s">
        <v>3</v>
      </c>
      <c r="L228" s="36" t="s">
        <v>4</v>
      </c>
      <c r="M228" s="36" t="s">
        <v>3</v>
      </c>
      <c r="N228" s="36" t="s">
        <v>4</v>
      </c>
      <c r="P228" s="36">
        <v>9</v>
      </c>
      <c r="Q228" s="36">
        <v>10</v>
      </c>
    </row>
    <row r="229" spans="1:17" ht="15.75" thickBot="1" x14ac:dyDescent="0.3">
      <c r="A229" s="19" t="s">
        <v>3</v>
      </c>
      <c r="B229" s="21"/>
      <c r="C229" s="20" t="s">
        <v>4</v>
      </c>
      <c r="D229" s="21"/>
      <c r="E229" s="22" t="s">
        <v>3</v>
      </c>
      <c r="F229" s="11"/>
      <c r="G229" s="22" t="s">
        <v>4</v>
      </c>
      <c r="H229" s="9"/>
      <c r="K229" s="36">
        <v>1</v>
      </c>
      <c r="L229" s="36">
        <v>1</v>
      </c>
      <c r="M229" s="36">
        <v>3</v>
      </c>
      <c r="N229" s="36">
        <v>5</v>
      </c>
      <c r="P229" s="36">
        <v>2</v>
      </c>
      <c r="Q229" s="36">
        <v>1</v>
      </c>
    </row>
    <row r="230" spans="1:17" ht="15.75" thickBot="1" x14ac:dyDescent="0.3">
      <c r="A230" s="13" t="s">
        <v>5</v>
      </c>
      <c r="B230" s="12"/>
      <c r="C230" s="13" t="s">
        <v>7</v>
      </c>
      <c r="D230" s="13"/>
      <c r="E230" s="13" t="s">
        <v>5</v>
      </c>
      <c r="F230" s="13"/>
      <c r="G230" s="13" t="s">
        <v>5</v>
      </c>
      <c r="H230" s="13"/>
      <c r="K230" s="36">
        <v>6</v>
      </c>
      <c r="L230" s="36">
        <v>1</v>
      </c>
      <c r="M230" s="36">
        <v>9</v>
      </c>
      <c r="N230" s="36">
        <v>9</v>
      </c>
      <c r="P230" s="36">
        <v>2</v>
      </c>
      <c r="Q230" s="36">
        <v>5</v>
      </c>
    </row>
    <row r="231" spans="1:17" x14ac:dyDescent="0.25">
      <c r="A231" s="10">
        <v>844618</v>
      </c>
      <c r="B231" s="9">
        <v>844618</v>
      </c>
      <c r="C231" s="10">
        <v>208397</v>
      </c>
      <c r="D231" s="10">
        <v>208397</v>
      </c>
      <c r="E231" s="2">
        <v>976820</v>
      </c>
      <c r="F231" s="2" t="s">
        <v>12</v>
      </c>
      <c r="G231" s="6">
        <v>314962</v>
      </c>
      <c r="H231" s="7" t="s">
        <v>45</v>
      </c>
      <c r="K231" s="36">
        <v>0</v>
      </c>
      <c r="L231" s="36">
        <v>2</v>
      </c>
      <c r="M231" s="36">
        <v>9</v>
      </c>
      <c r="N231" s="36">
        <v>10</v>
      </c>
      <c r="P231" s="36">
        <v>1</v>
      </c>
      <c r="Q231" s="36">
        <v>3</v>
      </c>
    </row>
    <row r="232" spans="1:17" x14ac:dyDescent="0.25">
      <c r="A232" s="10">
        <v>726387</v>
      </c>
      <c r="B232" s="9">
        <v>726387</v>
      </c>
      <c r="C232" s="10">
        <v>509384</v>
      </c>
      <c r="D232" s="10">
        <v>509384</v>
      </c>
      <c r="E232" s="2">
        <v>735740</v>
      </c>
      <c r="F232" s="2" t="s">
        <v>13</v>
      </c>
      <c r="G232" s="2">
        <v>183887</v>
      </c>
      <c r="H232" s="7" t="s">
        <v>32</v>
      </c>
      <c r="K232" s="36">
        <v>0</v>
      </c>
      <c r="L232" s="36">
        <v>1</v>
      </c>
      <c r="M232" s="36">
        <v>2</v>
      </c>
      <c r="N232" s="36">
        <v>1</v>
      </c>
      <c r="P232" s="36">
        <v>8</v>
      </c>
      <c r="Q232" s="36">
        <v>6</v>
      </c>
    </row>
    <row r="233" spans="1:17" x14ac:dyDescent="0.25">
      <c r="A233" s="10">
        <v>543830</v>
      </c>
      <c r="B233" s="9">
        <v>543830</v>
      </c>
      <c r="C233" s="10">
        <v>973722</v>
      </c>
      <c r="D233" s="10">
        <v>973722</v>
      </c>
      <c r="E233" s="2">
        <v>243852</v>
      </c>
      <c r="F233" s="2" t="s">
        <v>25</v>
      </c>
      <c r="G233" s="2">
        <v>634535</v>
      </c>
      <c r="H233" s="7" t="s">
        <v>113</v>
      </c>
      <c r="K233" s="36">
        <v>1</v>
      </c>
      <c r="L233" s="36">
        <v>3</v>
      </c>
      <c r="M233" s="36">
        <v>2</v>
      </c>
      <c r="N233" s="36">
        <v>5</v>
      </c>
      <c r="P233">
        <f>TTEST(P219:P232,Q219:Q232,1,1)</f>
        <v>0.40501688082642917</v>
      </c>
    </row>
    <row r="234" spans="1:17" x14ac:dyDescent="0.25">
      <c r="A234" s="10">
        <v>575573</v>
      </c>
      <c r="B234" s="9">
        <v>575573</v>
      </c>
      <c r="C234" s="10">
        <v>799320</v>
      </c>
      <c r="D234" s="10">
        <v>799320</v>
      </c>
      <c r="E234" s="2">
        <v>136158</v>
      </c>
      <c r="F234" s="2" t="s">
        <v>93</v>
      </c>
      <c r="G234" s="2">
        <v>194595</v>
      </c>
      <c r="H234" s="7" t="s">
        <v>46</v>
      </c>
      <c r="K234" s="36">
        <v>1</v>
      </c>
      <c r="L234" s="36">
        <v>0</v>
      </c>
      <c r="M234" s="36">
        <v>1</v>
      </c>
      <c r="N234" s="36">
        <v>3</v>
      </c>
    </row>
    <row r="235" spans="1:17" x14ac:dyDescent="0.25">
      <c r="A235" s="10">
        <v>107815</v>
      </c>
      <c r="B235" s="9">
        <v>107815</v>
      </c>
      <c r="C235" s="10">
        <v>568930</v>
      </c>
      <c r="D235" s="10">
        <v>568930</v>
      </c>
      <c r="E235" s="10">
        <v>377792</v>
      </c>
      <c r="F235" s="10">
        <v>377792</v>
      </c>
      <c r="G235" s="10">
        <v>814557</v>
      </c>
      <c r="H235" s="9">
        <v>814557</v>
      </c>
      <c r="K235" s="36">
        <v>3</v>
      </c>
      <c r="L235" s="36">
        <v>1</v>
      </c>
      <c r="M235" s="36">
        <v>8</v>
      </c>
      <c r="N235" s="36">
        <v>6</v>
      </c>
    </row>
    <row r="236" spans="1:17" x14ac:dyDescent="0.25">
      <c r="A236" s="2">
        <v>942685</v>
      </c>
      <c r="B236" s="7" t="s">
        <v>112</v>
      </c>
      <c r="C236" s="10">
        <v>307267</v>
      </c>
      <c r="D236" s="10">
        <v>307267</v>
      </c>
      <c r="E236" s="2">
        <v>549793</v>
      </c>
      <c r="F236" s="2" t="s">
        <v>44</v>
      </c>
      <c r="G236" s="10">
        <v>622538</v>
      </c>
      <c r="H236" s="9">
        <v>622538</v>
      </c>
      <c r="K236" s="36">
        <f>TTEST(K229:K235,L229:L235,1,1)</f>
        <v>0.33348386075884995</v>
      </c>
      <c r="L236" s="36"/>
      <c r="M236" s="36">
        <f>TTEST(M229:M235,N229:N235,1,1)</f>
        <v>0.16703467897357527</v>
      </c>
      <c r="N236" s="36"/>
    </row>
    <row r="237" spans="1:17" x14ac:dyDescent="0.25">
      <c r="A237" s="10">
        <v>861330</v>
      </c>
      <c r="B237" s="9">
        <v>861330</v>
      </c>
      <c r="C237" s="33">
        <v>271999</v>
      </c>
      <c r="D237" s="33">
        <v>271999</v>
      </c>
      <c r="E237" s="10">
        <v>525481</v>
      </c>
      <c r="F237" s="10">
        <v>525481</v>
      </c>
      <c r="G237" s="2">
        <v>714876</v>
      </c>
      <c r="H237" s="7" t="s">
        <v>114</v>
      </c>
    </row>
    <row r="238" spans="1:17" x14ac:dyDescent="0.25">
      <c r="A238" s="2">
        <v>528148</v>
      </c>
      <c r="B238" s="7" t="s">
        <v>111</v>
      </c>
      <c r="C238" s="2">
        <v>185563</v>
      </c>
      <c r="D238" s="2">
        <v>185263</v>
      </c>
      <c r="E238" s="2">
        <v>736379</v>
      </c>
      <c r="F238" s="2" t="s">
        <v>43</v>
      </c>
      <c r="G238" s="10">
        <v>778781</v>
      </c>
      <c r="H238" s="9">
        <v>778781</v>
      </c>
    </row>
    <row r="239" spans="1:17" x14ac:dyDescent="0.25">
      <c r="A239" s="2">
        <v>823552</v>
      </c>
      <c r="B239" s="7">
        <v>823532</v>
      </c>
      <c r="C239" s="10">
        <v>483174</v>
      </c>
      <c r="D239" s="10">
        <v>483174</v>
      </c>
      <c r="E239" s="2">
        <v>323513</v>
      </c>
      <c r="F239" s="2" t="s">
        <v>96</v>
      </c>
      <c r="G239" s="10">
        <v>551944</v>
      </c>
      <c r="H239" s="9">
        <v>551944</v>
      </c>
    </row>
    <row r="240" spans="1:17" ht="15.75" thickBot="1" x14ac:dyDescent="0.3">
      <c r="A240" s="16">
        <v>284533</v>
      </c>
      <c r="B240" s="15">
        <v>284533</v>
      </c>
      <c r="C240" s="16">
        <v>306408</v>
      </c>
      <c r="D240" s="16">
        <v>306408</v>
      </c>
      <c r="E240" s="3">
        <v>214612</v>
      </c>
      <c r="F240" s="5">
        <v>214641</v>
      </c>
      <c r="G240" s="3">
        <v>289285</v>
      </c>
      <c r="H240" s="8" t="s">
        <v>50</v>
      </c>
    </row>
    <row r="241" spans="1:13" ht="15.75" thickBot="1" x14ac:dyDescent="0.3">
      <c r="A241" s="18" t="s">
        <v>8</v>
      </c>
      <c r="B241" s="13">
        <v>3</v>
      </c>
      <c r="C241" s="14"/>
      <c r="D241" s="13">
        <v>1</v>
      </c>
      <c r="E241" s="14"/>
      <c r="F241" s="13">
        <v>8</v>
      </c>
      <c r="G241" s="14"/>
      <c r="H241" s="13">
        <v>6</v>
      </c>
      <c r="K241" s="36"/>
      <c r="L241" s="39" t="str">
        <f>L255</f>
        <v>SW</v>
      </c>
      <c r="M241" s="39" t="str">
        <f>M255</f>
        <v>HW</v>
      </c>
    </row>
    <row r="242" spans="1:13" x14ac:dyDescent="0.25">
      <c r="K242" s="36" t="s">
        <v>117</v>
      </c>
      <c r="L242" s="40">
        <f>MIN(L256:L2237)</f>
        <v>0</v>
      </c>
      <c r="M242" s="40">
        <f>MIN(M256:M2237)</f>
        <v>0</v>
      </c>
    </row>
    <row r="243" spans="1:13" x14ac:dyDescent="0.25">
      <c r="K243" s="36" t="s">
        <v>118</v>
      </c>
      <c r="L243" s="40">
        <f>QUARTILE(L256:L2237,1)</f>
        <v>1</v>
      </c>
      <c r="M243" s="40">
        <f>QUARTILE(M256:M2237,1)</f>
        <v>1</v>
      </c>
    </row>
    <row r="244" spans="1:13" x14ac:dyDescent="0.25">
      <c r="K244" s="36" t="s">
        <v>119</v>
      </c>
      <c r="L244" s="40">
        <f>MEDIAN(L256:L2237)</f>
        <v>2</v>
      </c>
      <c r="M244" s="40">
        <f>MEDIAN(M256:M2237)</f>
        <v>3</v>
      </c>
    </row>
    <row r="245" spans="1:13" x14ac:dyDescent="0.25">
      <c r="K245" s="36" t="s">
        <v>120</v>
      </c>
      <c r="L245" s="40">
        <f>QUARTILE(L256:L2237,3)</f>
        <v>5.625</v>
      </c>
      <c r="M245" s="40">
        <f>QUARTILE(M256:M2237,3)</f>
        <v>5</v>
      </c>
    </row>
    <row r="246" spans="1:13" x14ac:dyDescent="0.25">
      <c r="K246" s="36" t="s">
        <v>121</v>
      </c>
      <c r="L246" s="40">
        <f>MAX(L256:L2237)</f>
        <v>9</v>
      </c>
      <c r="M246" s="40">
        <f>MAX(M256:M2237)</f>
        <v>10</v>
      </c>
    </row>
    <row r="247" spans="1:13" x14ac:dyDescent="0.25">
      <c r="K247" s="36"/>
      <c r="L247" s="40"/>
      <c r="M247" s="40"/>
    </row>
    <row r="248" spans="1:13" x14ac:dyDescent="0.25">
      <c r="K248" s="36" t="s">
        <v>122</v>
      </c>
      <c r="L248" s="40">
        <f>L243-L242</f>
        <v>1</v>
      </c>
      <c r="M248" s="40">
        <f>M243-M242</f>
        <v>1</v>
      </c>
    </row>
    <row r="249" spans="1:13" x14ac:dyDescent="0.25">
      <c r="K249" s="36" t="str">
        <f>K243</f>
        <v>Q1</v>
      </c>
      <c r="L249" s="40">
        <f>L243</f>
        <v>1</v>
      </c>
      <c r="M249" s="40">
        <f>M243</f>
        <v>1</v>
      </c>
    </row>
    <row r="250" spans="1:13" x14ac:dyDescent="0.25">
      <c r="K250" s="36" t="s">
        <v>123</v>
      </c>
      <c r="L250" s="40">
        <f t="shared" ref="L250:M252" si="0">L244-L243</f>
        <v>1</v>
      </c>
      <c r="M250" s="40">
        <f t="shared" si="0"/>
        <v>2</v>
      </c>
    </row>
    <row r="251" spans="1:13" x14ac:dyDescent="0.25">
      <c r="K251" s="36" t="s">
        <v>124</v>
      </c>
      <c r="L251" s="40">
        <f t="shared" si="0"/>
        <v>3.625</v>
      </c>
      <c r="M251" s="40">
        <f t="shared" si="0"/>
        <v>2</v>
      </c>
    </row>
    <row r="252" spans="1:13" x14ac:dyDescent="0.25">
      <c r="K252" s="36" t="s">
        <v>125</v>
      </c>
      <c r="L252" s="40">
        <f t="shared" si="0"/>
        <v>3.375</v>
      </c>
      <c r="M252" s="40">
        <f t="shared" si="0"/>
        <v>5</v>
      </c>
    </row>
    <row r="253" spans="1:13" x14ac:dyDescent="0.25">
      <c r="L253" s="41"/>
      <c r="M253" s="41"/>
    </row>
    <row r="254" spans="1:13" x14ac:dyDescent="0.25">
      <c r="L254" s="41"/>
      <c r="M254" s="41"/>
    </row>
    <row r="255" spans="1:13" x14ac:dyDescent="0.25">
      <c r="K255" s="36" t="s">
        <v>126</v>
      </c>
      <c r="L255" s="39" t="s">
        <v>3</v>
      </c>
      <c r="M255" s="39" t="s">
        <v>4</v>
      </c>
    </row>
    <row r="256" spans="1:13" x14ac:dyDescent="0.25">
      <c r="K256" s="36">
        <v>1</v>
      </c>
      <c r="L256" s="36">
        <v>1</v>
      </c>
      <c r="M256" s="36">
        <v>1</v>
      </c>
    </row>
    <row r="257" spans="10:26" ht="21" x14ac:dyDescent="0.25">
      <c r="K257" s="36">
        <v>2</v>
      </c>
      <c r="L257" s="36">
        <v>6</v>
      </c>
      <c r="M257" s="36">
        <v>1</v>
      </c>
      <c r="O257" s="42"/>
      <c r="P257" s="43"/>
      <c r="Q257" s="44"/>
      <c r="R257" s="44"/>
      <c r="S257" s="44"/>
      <c r="T257" s="44"/>
      <c r="U257" s="44"/>
      <c r="V257" s="44"/>
      <c r="W257" s="44"/>
      <c r="X257" s="45"/>
      <c r="Y257" s="45"/>
      <c r="Z257" s="45"/>
    </row>
    <row r="258" spans="10:26" ht="21" x14ac:dyDescent="0.25">
      <c r="K258" s="36">
        <v>3</v>
      </c>
      <c r="L258" s="36">
        <v>0</v>
      </c>
      <c r="M258" s="36">
        <v>2</v>
      </c>
      <c r="O258" s="46"/>
      <c r="P258" s="46"/>
      <c r="Q258" s="46"/>
      <c r="R258" s="47"/>
      <c r="S258" s="47"/>
      <c r="T258" s="47"/>
      <c r="U258" s="47"/>
      <c r="V258" s="47"/>
      <c r="W258" s="47"/>
      <c r="X258" s="48"/>
      <c r="Y258" s="48"/>
      <c r="Z258" s="48"/>
    </row>
    <row r="259" spans="10:26" ht="21" x14ac:dyDescent="0.25">
      <c r="K259" s="36">
        <v>4</v>
      </c>
      <c r="L259" s="36">
        <v>0</v>
      </c>
      <c r="M259" s="36">
        <v>1</v>
      </c>
      <c r="O259" s="49"/>
      <c r="P259" s="49"/>
      <c r="Q259" s="49"/>
      <c r="R259" s="49"/>
      <c r="S259" s="49"/>
      <c r="T259" s="49"/>
      <c r="U259" s="47"/>
      <c r="V259" s="47"/>
      <c r="W259" s="47"/>
      <c r="X259" s="48"/>
      <c r="Y259" s="48"/>
      <c r="Z259" s="48"/>
    </row>
    <row r="260" spans="10:26" ht="18.75" x14ac:dyDescent="0.25">
      <c r="K260" s="36">
        <v>5</v>
      </c>
      <c r="L260" s="36">
        <v>1</v>
      </c>
      <c r="M260" s="36">
        <v>3</v>
      </c>
      <c r="Z260" s="48"/>
    </row>
    <row r="261" spans="10:26" ht="21" x14ac:dyDescent="0.35">
      <c r="K261" s="36">
        <v>6</v>
      </c>
      <c r="L261" s="36">
        <v>1</v>
      </c>
      <c r="M261" s="36">
        <v>0</v>
      </c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0:26" ht="18.75" x14ac:dyDescent="0.25">
      <c r="K262" s="53">
        <v>7</v>
      </c>
      <c r="L262" s="53">
        <v>3</v>
      </c>
      <c r="M262" s="53">
        <v>1</v>
      </c>
      <c r="Z262" s="48"/>
    </row>
    <row r="263" spans="10:26" ht="23.25" x14ac:dyDescent="0.35">
      <c r="J263" s="38"/>
      <c r="K263" s="56"/>
      <c r="L263" s="57"/>
      <c r="M263" s="57"/>
      <c r="O263" s="51"/>
      <c r="P263" s="55"/>
      <c r="Q263" s="51"/>
      <c r="R263" s="51"/>
      <c r="S263" s="51"/>
      <c r="T263" s="51"/>
      <c r="U263" s="51"/>
      <c r="V263" s="51"/>
      <c r="W263" s="51"/>
      <c r="Z263" s="48"/>
    </row>
    <row r="264" spans="10:26" ht="21" x14ac:dyDescent="0.35">
      <c r="J264" s="38"/>
      <c r="K264" s="38"/>
      <c r="L264" s="54"/>
      <c r="M264" s="54"/>
      <c r="N264" s="38"/>
      <c r="O264" s="52"/>
      <c r="Z264" s="48"/>
    </row>
    <row r="265" spans="10:26" x14ac:dyDescent="0.25">
      <c r="J265" s="38"/>
      <c r="K265" s="38"/>
      <c r="L265" s="54"/>
      <c r="M265" s="54"/>
      <c r="N265" s="38"/>
    </row>
    <row r="266" spans="10:26" x14ac:dyDescent="0.25">
      <c r="J266" s="38"/>
      <c r="K266" s="38"/>
      <c r="L266" s="54"/>
      <c r="M266" s="54"/>
      <c r="N266" s="38"/>
    </row>
    <row r="267" spans="10:26" x14ac:dyDescent="0.25">
      <c r="J267" s="38"/>
    </row>
    <row r="268" spans="10:26" x14ac:dyDescent="0.25">
      <c r="J268" s="38"/>
    </row>
    <row r="269" spans="10:26" x14ac:dyDescent="0.25">
      <c r="J269" s="38"/>
      <c r="K269" s="36"/>
      <c r="L269" s="39" t="str">
        <f>L283</f>
        <v>SW</v>
      </c>
      <c r="M269" s="39" t="str">
        <f>M283</f>
        <v>HW</v>
      </c>
    </row>
    <row r="270" spans="10:26" x14ac:dyDescent="0.25">
      <c r="J270" s="38"/>
      <c r="K270" s="36" t="s">
        <v>117</v>
      </c>
      <c r="L270" s="40">
        <f>MIN(L284:L2265)</f>
        <v>1</v>
      </c>
      <c r="M270" s="40">
        <f>MIN(M284:M2265)</f>
        <v>1</v>
      </c>
    </row>
    <row r="271" spans="10:26" x14ac:dyDescent="0.25">
      <c r="J271" s="38"/>
      <c r="K271" s="36" t="s">
        <v>118</v>
      </c>
      <c r="L271" s="40">
        <f>QUARTILE(L284:L2265,1)</f>
        <v>2</v>
      </c>
      <c r="M271" s="40">
        <f>QUARTILE(M284:M2265,1)</f>
        <v>4</v>
      </c>
    </row>
    <row r="272" spans="10:26" x14ac:dyDescent="0.25">
      <c r="J272" s="38"/>
      <c r="K272" s="36" t="s">
        <v>119</v>
      </c>
      <c r="L272" s="40">
        <f>MEDIAN(L284:L2265)</f>
        <v>3</v>
      </c>
      <c r="M272" s="40">
        <f>MEDIAN(M284:M2265)</f>
        <v>5</v>
      </c>
    </row>
    <row r="273" spans="10:26" x14ac:dyDescent="0.25">
      <c r="J273" s="38"/>
      <c r="K273" s="36" t="s">
        <v>120</v>
      </c>
      <c r="L273" s="40">
        <f>QUARTILE(L284:L2265,3)</f>
        <v>8.5</v>
      </c>
      <c r="M273" s="40">
        <f>QUARTILE(M284:M2265,3)</f>
        <v>7.5</v>
      </c>
    </row>
    <row r="274" spans="10:26" x14ac:dyDescent="0.25">
      <c r="J274" s="38"/>
      <c r="K274" s="36" t="s">
        <v>121</v>
      </c>
      <c r="L274" s="40">
        <f>MAX(L284:L2265)</f>
        <v>9</v>
      </c>
      <c r="M274" s="40">
        <f>MAX(M284:M2265)</f>
        <v>10</v>
      </c>
    </row>
    <row r="275" spans="10:26" x14ac:dyDescent="0.25">
      <c r="J275" s="38"/>
      <c r="K275" s="36"/>
      <c r="L275" s="40"/>
      <c r="M275" s="40"/>
    </row>
    <row r="276" spans="10:26" x14ac:dyDescent="0.25">
      <c r="J276" s="38"/>
      <c r="K276" s="36" t="s">
        <v>122</v>
      </c>
      <c r="L276" s="40">
        <f>L271-L270</f>
        <v>1</v>
      </c>
      <c r="M276" s="40">
        <f>M271-M270</f>
        <v>3</v>
      </c>
    </row>
    <row r="277" spans="10:26" x14ac:dyDescent="0.25">
      <c r="J277" s="38"/>
      <c r="K277" s="36" t="str">
        <f>K271</f>
        <v>Q1</v>
      </c>
      <c r="L277" s="40">
        <f>L271</f>
        <v>2</v>
      </c>
      <c r="M277" s="40">
        <f>M271</f>
        <v>4</v>
      </c>
    </row>
    <row r="278" spans="10:26" x14ac:dyDescent="0.25">
      <c r="J278" s="38"/>
      <c r="K278" s="36" t="s">
        <v>123</v>
      </c>
      <c r="L278" s="40">
        <f t="shared" ref="L278:M278" si="1">L272-L271</f>
        <v>1</v>
      </c>
      <c r="M278" s="40">
        <f t="shared" si="1"/>
        <v>1</v>
      </c>
    </row>
    <row r="279" spans="10:26" x14ac:dyDescent="0.25">
      <c r="J279" s="38"/>
      <c r="K279" s="36" t="s">
        <v>124</v>
      </c>
      <c r="L279" s="40">
        <f t="shared" ref="L279:M279" si="2">L273-L272</f>
        <v>5.5</v>
      </c>
      <c r="M279" s="40">
        <f t="shared" si="2"/>
        <v>2.5</v>
      </c>
    </row>
    <row r="280" spans="10:26" x14ac:dyDescent="0.25">
      <c r="J280" s="38"/>
      <c r="K280" s="36" t="s">
        <v>125</v>
      </c>
      <c r="L280" s="40">
        <f t="shared" ref="L280:M280" si="3">L274-L273</f>
        <v>0.5</v>
      </c>
      <c r="M280" s="40">
        <f t="shared" si="3"/>
        <v>2.5</v>
      </c>
    </row>
    <row r="281" spans="10:26" x14ac:dyDescent="0.25">
      <c r="J281" s="38"/>
      <c r="L281" s="41"/>
      <c r="M281" s="41"/>
    </row>
    <row r="282" spans="10:26" x14ac:dyDescent="0.25">
      <c r="J282" s="38"/>
      <c r="L282" s="41"/>
      <c r="M282" s="41"/>
    </row>
    <row r="283" spans="10:26" x14ac:dyDescent="0.25">
      <c r="J283" s="38"/>
      <c r="K283" s="36" t="s">
        <v>2</v>
      </c>
      <c r="L283" s="39" t="s">
        <v>3</v>
      </c>
      <c r="M283" s="39" t="s">
        <v>4</v>
      </c>
    </row>
    <row r="284" spans="10:26" x14ac:dyDescent="0.25">
      <c r="J284" s="38"/>
      <c r="K284" s="36">
        <v>1</v>
      </c>
      <c r="L284" s="36">
        <v>3</v>
      </c>
      <c r="M284" s="36">
        <v>5</v>
      </c>
    </row>
    <row r="285" spans="10:26" ht="21" x14ac:dyDescent="0.25">
      <c r="J285" s="38"/>
      <c r="K285" s="36">
        <v>2</v>
      </c>
      <c r="L285" s="36">
        <v>9</v>
      </c>
      <c r="M285" s="36">
        <v>9</v>
      </c>
      <c r="O285" s="42"/>
      <c r="P285" s="43"/>
      <c r="Q285" s="44"/>
      <c r="R285" s="44"/>
      <c r="S285" s="44"/>
      <c r="T285" s="44"/>
      <c r="U285" s="44"/>
      <c r="V285" s="44"/>
      <c r="W285" s="44"/>
      <c r="X285" s="45"/>
      <c r="Y285" s="45"/>
      <c r="Z285" s="45"/>
    </row>
    <row r="286" spans="10:26" ht="21" x14ac:dyDescent="0.25">
      <c r="J286" s="38"/>
      <c r="K286" s="36">
        <v>3</v>
      </c>
      <c r="L286" s="36">
        <v>9</v>
      </c>
      <c r="M286" s="36">
        <v>10</v>
      </c>
      <c r="O286" s="46"/>
      <c r="P286" s="46"/>
      <c r="Q286" s="46"/>
      <c r="R286" s="47"/>
      <c r="S286" s="47"/>
      <c r="T286" s="47"/>
      <c r="U286" s="47"/>
      <c r="V286" s="47"/>
      <c r="W286" s="47"/>
      <c r="X286" s="48"/>
      <c r="Y286" s="48"/>
      <c r="Z286" s="48"/>
    </row>
    <row r="287" spans="10:26" ht="21" x14ac:dyDescent="0.25">
      <c r="J287" s="38"/>
      <c r="K287" s="36">
        <v>4</v>
      </c>
      <c r="L287" s="36">
        <v>2</v>
      </c>
      <c r="M287" s="36">
        <v>1</v>
      </c>
      <c r="O287" s="49"/>
      <c r="P287" s="49"/>
      <c r="Q287" s="49"/>
      <c r="R287" s="49"/>
      <c r="S287" s="49"/>
      <c r="T287" s="49"/>
      <c r="U287" s="47"/>
      <c r="V287" s="47"/>
      <c r="W287" s="47"/>
      <c r="X287" s="48"/>
      <c r="Y287" s="48"/>
      <c r="Z287" s="48"/>
    </row>
    <row r="288" spans="10:26" ht="18.75" x14ac:dyDescent="0.25">
      <c r="J288" s="38"/>
      <c r="K288" s="36">
        <v>5</v>
      </c>
      <c r="L288" s="36">
        <v>2</v>
      </c>
      <c r="M288" s="36">
        <v>5</v>
      </c>
      <c r="Z288" s="48"/>
    </row>
    <row r="289" spans="10:26" ht="21" x14ac:dyDescent="0.35">
      <c r="J289" s="38"/>
      <c r="K289" s="36">
        <v>6</v>
      </c>
      <c r="L289" s="36">
        <v>1</v>
      </c>
      <c r="M289" s="36">
        <v>3</v>
      </c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0:26" ht="18.75" x14ac:dyDescent="0.25">
      <c r="J290" s="38"/>
      <c r="K290" s="53">
        <v>7</v>
      </c>
      <c r="L290" s="36">
        <v>8</v>
      </c>
      <c r="M290" s="36">
        <v>6</v>
      </c>
      <c r="Z290" s="48"/>
    </row>
    <row r="291" spans="10:26" ht="23.25" x14ac:dyDescent="0.35">
      <c r="J291" s="38"/>
      <c r="K291" s="56"/>
      <c r="L291" s="57"/>
      <c r="M291" s="57"/>
      <c r="O291" s="51"/>
      <c r="P291" s="55"/>
      <c r="Q291" s="51"/>
      <c r="R291" s="51"/>
      <c r="S291" s="51"/>
      <c r="T291" s="51"/>
      <c r="U291" s="51"/>
      <c r="V291" s="51"/>
      <c r="W291" s="51"/>
      <c r="Z291" s="48"/>
    </row>
    <row r="292" spans="10:26" ht="21" x14ac:dyDescent="0.35">
      <c r="J292" s="38"/>
      <c r="K292" s="38"/>
      <c r="L292" s="54"/>
      <c r="M292" s="54"/>
      <c r="N292" s="38"/>
      <c r="O292" s="52"/>
      <c r="Z292" s="48"/>
    </row>
    <row r="293" spans="10:26" x14ac:dyDescent="0.25">
      <c r="J293" s="38"/>
      <c r="K293" s="38"/>
      <c r="L293" s="54"/>
      <c r="M293" s="54"/>
      <c r="N293" s="38"/>
    </row>
    <row r="294" spans="10:26" x14ac:dyDescent="0.25">
      <c r="J294" s="38"/>
      <c r="K294" s="38"/>
      <c r="L294" s="54"/>
      <c r="M294" s="54"/>
      <c r="N294" s="38"/>
    </row>
    <row r="295" spans="10:26" x14ac:dyDescent="0.25">
      <c r="J295" s="38"/>
      <c r="K295" s="38"/>
      <c r="L295" s="54"/>
      <c r="M295" s="54"/>
      <c r="N295" s="38"/>
    </row>
    <row r="296" spans="10:26" x14ac:dyDescent="0.25">
      <c r="J296" s="38"/>
      <c r="K296" s="38"/>
      <c r="L296" s="54"/>
      <c r="M296" s="54"/>
      <c r="N296" s="38"/>
    </row>
    <row r="297" spans="10:26" x14ac:dyDescent="0.25">
      <c r="J297" s="38"/>
      <c r="K297" s="38"/>
      <c r="L297" s="54"/>
      <c r="M297" s="54"/>
      <c r="N297" s="38"/>
    </row>
    <row r="298" spans="10:26" x14ac:dyDescent="0.25">
      <c r="J298" s="38"/>
      <c r="K298" s="38"/>
      <c r="L298" s="54"/>
      <c r="M298" s="54"/>
      <c r="N298" s="38"/>
    </row>
    <row r="299" spans="10:26" x14ac:dyDescent="0.25">
      <c r="J299" s="38"/>
      <c r="K299" s="38"/>
      <c r="L299" s="54"/>
      <c r="M299" s="54"/>
      <c r="N299" s="38"/>
    </row>
    <row r="300" spans="10:26" x14ac:dyDescent="0.25">
      <c r="J300" s="38"/>
      <c r="K300" s="38"/>
      <c r="L300" s="54"/>
      <c r="M300" s="54"/>
      <c r="N300" s="38"/>
    </row>
    <row r="301" spans="10:26" x14ac:dyDescent="0.25">
      <c r="J301" s="38"/>
      <c r="K301" s="38"/>
      <c r="L301" s="54"/>
      <c r="M301" s="54"/>
      <c r="N301" s="38"/>
    </row>
    <row r="302" spans="10:26" x14ac:dyDescent="0.25">
      <c r="J302" s="38"/>
      <c r="K302" s="38"/>
      <c r="L302" s="54"/>
      <c r="M302" s="54"/>
      <c r="N302" s="38"/>
    </row>
    <row r="303" spans="10:26" x14ac:dyDescent="0.25">
      <c r="J303" s="38"/>
      <c r="K303" s="38"/>
      <c r="L303" s="54"/>
      <c r="M303" s="54"/>
      <c r="N303" s="38"/>
    </row>
    <row r="304" spans="10:26" x14ac:dyDescent="0.25">
      <c r="J304" s="38"/>
      <c r="K304" s="38"/>
      <c r="L304" s="54"/>
      <c r="M304" s="54"/>
      <c r="N304" s="38"/>
    </row>
    <row r="305" spans="10:14" x14ac:dyDescent="0.25">
      <c r="J305" s="38"/>
      <c r="K305" s="38"/>
      <c r="L305" s="54"/>
      <c r="M305" s="54"/>
      <c r="N305" s="38"/>
    </row>
    <row r="306" spans="10:14" x14ac:dyDescent="0.25">
      <c r="J306" s="38"/>
      <c r="K306" s="38"/>
      <c r="L306" s="54"/>
      <c r="M306" s="54"/>
      <c r="N306" s="38"/>
    </row>
    <row r="307" spans="10:14" x14ac:dyDescent="0.25">
      <c r="J307" s="38"/>
      <c r="K307" s="38"/>
      <c r="L307" s="54"/>
      <c r="M307" s="54"/>
      <c r="N307" s="38"/>
    </row>
    <row r="308" spans="10:14" x14ac:dyDescent="0.25">
      <c r="J308" s="38"/>
      <c r="K308" s="38"/>
      <c r="L308" s="54"/>
      <c r="M308" s="54"/>
      <c r="N308" s="38"/>
    </row>
    <row r="309" spans="10:14" x14ac:dyDescent="0.25">
      <c r="J309" s="38"/>
      <c r="K309" s="38"/>
      <c r="L309" s="54"/>
      <c r="M309" s="54"/>
      <c r="N309" s="38"/>
    </row>
    <row r="310" spans="10:14" x14ac:dyDescent="0.25">
      <c r="J310" s="38"/>
      <c r="K310" s="38"/>
      <c r="L310" s="54"/>
      <c r="M310" s="54"/>
      <c r="N310" s="38"/>
    </row>
    <row r="311" spans="10:14" x14ac:dyDescent="0.25">
      <c r="J311" s="38"/>
      <c r="K311" s="38"/>
      <c r="L311" s="54"/>
      <c r="M311" s="54"/>
      <c r="N311" s="38"/>
    </row>
    <row r="312" spans="10:14" x14ac:dyDescent="0.25">
      <c r="J312" s="38"/>
      <c r="K312" s="38"/>
      <c r="L312" s="54"/>
      <c r="M312" s="54"/>
      <c r="N312" s="38"/>
    </row>
    <row r="313" spans="10:14" x14ac:dyDescent="0.25">
      <c r="J313" s="38"/>
      <c r="K313" s="38"/>
      <c r="L313" s="54"/>
      <c r="M313" s="54"/>
      <c r="N313" s="38"/>
    </row>
    <row r="314" spans="10:14" x14ac:dyDescent="0.25">
      <c r="J314" s="38"/>
      <c r="K314" s="38"/>
      <c r="L314" s="54"/>
      <c r="M314" s="54"/>
      <c r="N314" s="38"/>
    </row>
    <row r="315" spans="10:14" x14ac:dyDescent="0.25">
      <c r="J315" s="38"/>
      <c r="K315" s="38"/>
      <c r="L315" s="54"/>
      <c r="M315" s="54"/>
      <c r="N315" s="38"/>
    </row>
    <row r="316" spans="10:14" x14ac:dyDescent="0.25">
      <c r="J316" s="38"/>
      <c r="K316" s="38"/>
      <c r="L316" s="54"/>
      <c r="M316" s="54"/>
      <c r="N316" s="38"/>
    </row>
    <row r="317" spans="10:14" x14ac:dyDescent="0.25">
      <c r="J317" s="38"/>
      <c r="K317" s="38"/>
      <c r="L317" s="54"/>
      <c r="M317" s="54"/>
      <c r="N317" s="38"/>
    </row>
    <row r="318" spans="10:14" x14ac:dyDescent="0.25">
      <c r="J318" s="38"/>
      <c r="K318" s="38"/>
      <c r="L318" s="54"/>
      <c r="M318" s="54"/>
      <c r="N318" s="38"/>
    </row>
    <row r="319" spans="10:14" x14ac:dyDescent="0.25">
      <c r="J319" s="38"/>
      <c r="K319" s="38"/>
      <c r="L319" s="38"/>
      <c r="M319" s="38"/>
      <c r="N319" s="38"/>
    </row>
    <row r="320" spans="10:14" x14ac:dyDescent="0.25">
      <c r="J320" s="38"/>
      <c r="K320" s="38"/>
      <c r="L320" s="38"/>
      <c r="M320" s="38"/>
      <c r="N320" s="38"/>
    </row>
    <row r="321" spans="10:14" x14ac:dyDescent="0.25">
      <c r="J321" s="38"/>
      <c r="K321" s="38"/>
      <c r="L321" s="38"/>
      <c r="M321" s="38"/>
      <c r="N321" s="38"/>
    </row>
    <row r="322" spans="10:14" x14ac:dyDescent="0.25">
      <c r="J322" s="38"/>
      <c r="K322" s="38"/>
      <c r="L322" s="38"/>
      <c r="M322" s="38"/>
      <c r="N322" s="38"/>
    </row>
    <row r="323" spans="10:14" x14ac:dyDescent="0.25">
      <c r="J323" s="38"/>
      <c r="K323" s="38"/>
      <c r="L323" s="38"/>
      <c r="M323" s="38"/>
      <c r="N323" s="38"/>
    </row>
  </sheetData>
  <mergeCells count="6">
    <mergeCell ref="O258:Q258"/>
    <mergeCell ref="O259:T259"/>
    <mergeCell ref="O261:Z261"/>
    <mergeCell ref="O286:Q286"/>
    <mergeCell ref="O287:T287"/>
    <mergeCell ref="O289:Z289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2015-07-08T08:16:32Z</dcterms:created>
  <dcterms:modified xsi:type="dcterms:W3CDTF">2015-07-17T09:17:47Z</dcterms:modified>
</cp:coreProperties>
</file>