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rd Year\data-visualization\Final\data\"/>
    </mc:Choice>
  </mc:AlternateContent>
  <xr:revisionPtr revIDLastSave="0" documentId="13_ncr:1_{9B79747F-3326-4F51-B155-EF917A338F3A}" xr6:coauthVersionLast="47" xr6:coauthVersionMax="47" xr10:uidLastSave="{00000000-0000-0000-0000-000000000000}"/>
  <bookViews>
    <workbookView xWindow="-108" yWindow="-108" windowWidth="23256" windowHeight="12456" firstSheet="1" activeTab="2" xr2:uid="{2886C796-B8B6-4CEF-A451-0240646D492A}"/>
  </bookViews>
  <sheets>
    <sheet name="Sheet5" sheetId="17" r:id="rId1"/>
    <sheet name="vinamilk" sheetId="2" r:id="rId2"/>
    <sheet name="HN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43" i="3"/>
  <c r="C36" i="3"/>
  <c r="C37" i="3"/>
  <c r="C38" i="3"/>
  <c r="C39" i="3"/>
  <c r="C40" i="3"/>
  <c r="C41" i="3"/>
  <c r="C42" i="3"/>
  <c r="C35" i="3"/>
  <c r="C33" i="3"/>
  <c r="C28" i="3"/>
  <c r="C29" i="3"/>
  <c r="C30" i="3"/>
  <c r="C31" i="3"/>
  <c r="C32" i="3"/>
  <c r="C34" i="3"/>
  <c r="C27" i="3"/>
</calcChain>
</file>

<file path=xl/sharedStrings.xml><?xml version="1.0" encoding="utf-8"?>
<sst xmlns="http://schemas.openxmlformats.org/spreadsheetml/2006/main" count="266" uniqueCount="91">
  <si>
    <t>Thời gian</t>
  </si>
  <si>
    <t>Q1- 2015</t>
  </si>
  <si>
    <t>Q2- 2015</t>
  </si>
  <si>
    <t>Q3-2015</t>
  </si>
  <si>
    <t>Q4-2015</t>
  </si>
  <si>
    <t>Q1- 2016</t>
  </si>
  <si>
    <t>Q2- 2016</t>
  </si>
  <si>
    <t>Q3-2016</t>
  </si>
  <si>
    <t>Q4-2016</t>
  </si>
  <si>
    <t>Q1- 2017</t>
  </si>
  <si>
    <t>Q2- 2017</t>
  </si>
  <si>
    <t>Q3-2017</t>
  </si>
  <si>
    <t>Q4-2017</t>
  </si>
  <si>
    <t>Q1- 2018</t>
  </si>
  <si>
    <t>Q2- 2018</t>
  </si>
  <si>
    <t>Q3-2018</t>
  </si>
  <si>
    <t>Q4-2018</t>
  </si>
  <si>
    <t>Q1- 2019</t>
  </si>
  <si>
    <t>Q2- 2019</t>
  </si>
  <si>
    <t>Q3-2019</t>
  </si>
  <si>
    <t>Q4-2019</t>
  </si>
  <si>
    <t>Q1- 2020</t>
  </si>
  <si>
    <t>Q2- 2020</t>
  </si>
  <si>
    <t>Q3-2020</t>
  </si>
  <si>
    <t>Q4-2020</t>
  </si>
  <si>
    <t>Giá Vốn Bán Hàng</t>
  </si>
  <si>
    <t>Chi Phí Bán Hàng</t>
  </si>
  <si>
    <t>Lợi Nhuận Thuần</t>
  </si>
  <si>
    <t>Marketing</t>
  </si>
  <si>
    <t>Doanh Thu Bán hàng</t>
  </si>
  <si>
    <t>Q1- 2013</t>
  </si>
  <si>
    <t>Q2- 2013</t>
  </si>
  <si>
    <t>Q3- 2013</t>
  </si>
  <si>
    <t>Q4- 2013</t>
  </si>
  <si>
    <t>Q4- 2014</t>
  </si>
  <si>
    <t>Q1- 2014</t>
  </si>
  <si>
    <t>Q2- 2014</t>
  </si>
  <si>
    <t>Q3- 2014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</si>
  <si>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</si>
  <si>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</si>
  <si>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</si>
  <si>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</si>
  <si>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</si>
  <si>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</si>
  <si>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</si>
  <si>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</si>
  <si>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</si>
  <si>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</si>
  <si>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</si>
  <si>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</si>
  <si>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</si>
  <si>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</si>
  <si>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</si>
  <si>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</si>
  <si>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</si>
  <si>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</si>
  <si>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</si>
  <si>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</si>
  <si>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</si>
  <si>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</si>
  <si>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</si>
  <si>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</si>
  <si>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</si>
  <si>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</si>
  <si>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</si>
  <si>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</si>
  <si>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</si>
  <si>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</si>
  <si>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</si>
  <si>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</si>
  <si>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</si>
  <si>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</si>
  <si>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</si>
  <si>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</si>
  <si>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</si>
  <si>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</si>
  <si>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</si>
  <si>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</si>
  <si>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</si>
  <si>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</si>
  <si>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</si>
  <si>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</si>
  <si>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</si>
  <si>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Q1-2007</t>
  </si>
  <si>
    <t>Q2-2007</t>
  </si>
  <si>
    <t>Q3-2007</t>
  </si>
  <si>
    <t>Q4-2007</t>
  </si>
  <si>
    <t>Giá Bán Trung Bình</t>
  </si>
  <si>
    <t>Công ty</t>
  </si>
  <si>
    <t>Vinamilk</t>
  </si>
  <si>
    <t>Hanoimilk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</si>
</sst>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rgb="FF222222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1" xfId="1" applyNumberFormat="1" applyFont="1" applyBorder="1"/>
    <xf numFmtId="3" fontId="7" fillId="0" borderId="1" xfId="1" applyNumberFormat="1" applyFont="1" applyBorder="1" applyAlignment="1">
      <alignment horizontal="right" vertical="center" wrapText="1"/>
    </xf>
    <xf numFmtId="3" fontId="3" fillId="0" borderId="1" xfId="1" applyNumberFormat="1" applyFont="1" applyBorder="1"/>
    <xf numFmtId="3" fontId="3" fillId="0" borderId="1" xfId="1" applyNumberFormat="1" applyFont="1" applyBorder="1" applyAlignment="1">
      <alignment horizontal="right" vertical="center" wrapText="1"/>
    </xf>
    <xf numFmtId="3" fontId="4" fillId="0" borderId="1" xfId="1" applyNumberFormat="1" applyFont="1" applyBorder="1"/>
    <xf numFmtId="0" fontId="8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Continuous"/>
    </xf>
    <xf numFmtId="164" fontId="4" fillId="2" borderId="1" xfId="1" applyNumberFormat="1" applyFont="1" applyFill="1" applyBorder="1" applyAlignment="1">
      <alignment horizontal="right" vertical="top" wrapText="1"/>
    </xf>
    <xf numFmtId="3" fontId="11" fillId="0" borderId="1" xfId="0" applyNumberFormat="1" applyFont="1" applyBorder="1" applyAlignment="1">
      <alignment horizontal="right" wrapText="1"/>
    </xf>
    <xf numFmtId="164" fontId="11" fillId="0" borderId="1" xfId="1" applyNumberFormat="1" applyFont="1" applyBorder="1" applyAlignment="1">
      <alignment horizontal="right" wrapText="1"/>
    </xf>
    <xf numFmtId="164" fontId="4" fillId="2" borderId="1" xfId="1" applyNumberFormat="1" applyFont="1" applyFill="1" applyBorder="1" applyAlignment="1">
      <alignment horizontal="right" wrapText="1"/>
    </xf>
    <xf numFmtId="164" fontId="4" fillId="0" borderId="1" xfId="1" applyNumberFormat="1" applyFont="1" applyBorder="1" applyAlignment="1">
      <alignment horizontal="right" wrapText="1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Font="1" applyBorder="1"/>
    <xf numFmtId="164" fontId="3" fillId="0" borderId="1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164" fontId="0" fillId="0" borderId="0" xfId="1" applyNumberFormat="1" applyFont="1" applyBorder="1"/>
    <xf numFmtId="0" fontId="0" fillId="0" borderId="0" xfId="0" applyBorder="1"/>
    <xf numFmtId="0" fontId="9" fillId="2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3" fontId="3" fillId="0" borderId="0" xfId="1" applyNumberFormat="1" applyFont="1" applyBorder="1"/>
    <xf numFmtId="3" fontId="5" fillId="2" borderId="0" xfId="1" applyNumberFormat="1" applyFont="1" applyFill="1" applyBorder="1" applyAlignment="1">
      <alignment horizontal="center" vertical="center" wrapText="1"/>
    </xf>
    <xf numFmtId="3" fontId="0" fillId="0" borderId="0" xfId="1" applyNumberFormat="1" applyFont="1" applyBorder="1"/>
    <xf numFmtId="0" fontId="6" fillId="0" borderId="0" xfId="0" applyFont="1" applyBorder="1"/>
    <xf numFmtId="3" fontId="1" fillId="0" borderId="0" xfId="1" applyNumberFormat="1" applyFont="1" applyBorder="1"/>
    <xf numFmtId="164" fontId="8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4" fontId="9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74AC-B4AA-4CA2-A4E4-3E091C441F8A}">
  <dimension ref="A1:I18"/>
  <sheetViews>
    <sheetView workbookViewId="0">
      <selection activeCell="B18" sqref="B18"/>
    </sheetView>
  </sheetViews>
  <sheetFormatPr defaultColWidth="8.77734375" defaultRowHeight="14.4" x14ac:dyDescent="0.3"/>
  <sheetData>
    <row r="1" spans="1:9" x14ac:dyDescent="0.3">
      <c r="A1" t="s">
        <v>38</v>
      </c>
    </row>
    <row r="2" spans="1:9" ht="15" thickBot="1" x14ac:dyDescent="0.35"/>
    <row r="3" spans="1:9" x14ac:dyDescent="0.3">
      <c r="A3" s="10" t="s">
        <v>39</v>
      </c>
      <c r="B3" s="10"/>
    </row>
    <row r="4" spans="1:9" x14ac:dyDescent="0.3">
      <c r="A4" s="7" t="s">
        <v>40</v>
      </c>
      <c r="B4" s="7">
        <v>0.43160945371729276</v>
      </c>
    </row>
    <row r="5" spans="1:9" x14ac:dyDescent="0.3">
      <c r="A5" s="7" t="s">
        <v>41</v>
      </c>
      <c r="B5" s="7">
        <v>0.18628672053813985</v>
      </c>
    </row>
    <row r="6" spans="1:9" x14ac:dyDescent="0.3">
      <c r="A6" s="7" t="s">
        <v>42</v>
      </c>
      <c r="B6" s="7">
        <v>0.15916294455607785</v>
      </c>
    </row>
    <row r="7" spans="1:9" x14ac:dyDescent="0.3">
      <c r="A7" s="7" t="s">
        <v>43</v>
      </c>
      <c r="B7" s="7">
        <v>2317187.4173950325</v>
      </c>
    </row>
    <row r="8" spans="1:9" ht="15" thickBot="1" x14ac:dyDescent="0.35">
      <c r="A8" s="8" t="s">
        <v>44</v>
      </c>
      <c r="B8" s="8">
        <v>32</v>
      </c>
    </row>
    <row r="10" spans="1:9" ht="15" thickBot="1" x14ac:dyDescent="0.35">
      <c r="A10" t="s">
        <v>45</v>
      </c>
    </row>
    <row r="11" spans="1:9" x14ac:dyDescent="0.3">
      <c r="A11" s="9"/>
      <c r="B11" s="9" t="s">
        <v>50</v>
      </c>
      <c r="C11" s="9" t="s">
        <v>51</v>
      </c>
      <c r="D11" s="9" t="s">
        <v>52</v>
      </c>
      <c r="E11" s="9" t="s">
        <v>53</v>
      </c>
      <c r="F11" s="9" t="s">
        <v>54</v>
      </c>
    </row>
    <row r="12" spans="1:9" x14ac:dyDescent="0.3">
      <c r="A12" s="7" t="s">
        <v>46</v>
      </c>
      <c r="B12" s="7">
        <v>1</v>
      </c>
      <c r="C12" s="7">
        <v>36876871635619.531</v>
      </c>
      <c r="D12" s="7">
        <v>36876871635619.531</v>
      </c>
      <c r="E12" s="7">
        <v>6.8680231196916841</v>
      </c>
      <c r="F12" s="7">
        <v>1.3641278207250288E-2</v>
      </c>
    </row>
    <row r="13" spans="1:9" x14ac:dyDescent="0.3">
      <c r="A13" s="7" t="s">
        <v>47</v>
      </c>
      <c r="B13" s="7">
        <v>30</v>
      </c>
      <c r="C13" s="7">
        <v>161080725820015.84</v>
      </c>
      <c r="D13" s="7">
        <v>5369357527333.8613</v>
      </c>
      <c r="E13" s="7"/>
      <c r="F13" s="7"/>
    </row>
    <row r="14" spans="1:9" ht="15" thickBot="1" x14ac:dyDescent="0.35">
      <c r="A14" s="8" t="s">
        <v>48</v>
      </c>
      <c r="B14" s="8">
        <v>31</v>
      </c>
      <c r="C14" s="8">
        <v>197957597455635.38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55</v>
      </c>
      <c r="C16" s="9" t="s">
        <v>43</v>
      </c>
      <c r="D16" s="9" t="s">
        <v>56</v>
      </c>
      <c r="E16" s="9" t="s">
        <v>57</v>
      </c>
      <c r="F16" s="9" t="s">
        <v>58</v>
      </c>
      <c r="G16" s="9" t="s">
        <v>59</v>
      </c>
      <c r="H16" s="9" t="s">
        <v>60</v>
      </c>
      <c r="I16" s="9" t="s">
        <v>61</v>
      </c>
    </row>
    <row r="17" spans="1:9" x14ac:dyDescent="0.3">
      <c r="A17" s="7" t="s">
        <v>49</v>
      </c>
      <c r="B17" s="7">
        <v>11177197.575183151</v>
      </c>
      <c r="C17" s="7">
        <v>449431.51838014362</v>
      </c>
      <c r="D17" s="7">
        <v>24.869634456142254</v>
      </c>
      <c r="E17" s="7">
        <v>1.404663018907792E-21</v>
      </c>
      <c r="F17" s="7">
        <v>10259335.964201741</v>
      </c>
      <c r="G17" s="7">
        <v>12095059.186164562</v>
      </c>
      <c r="H17" s="7">
        <v>10259335.964201741</v>
      </c>
      <c r="I17" s="7">
        <v>12095059.186164562</v>
      </c>
    </row>
    <row r="18" spans="1:9" ht="15" thickBot="1" x14ac:dyDescent="0.35">
      <c r="A18" s="8" t="s">
        <v>62</v>
      </c>
      <c r="B18" s="8">
        <v>754.57273861771205</v>
      </c>
      <c r="C18" s="8">
        <v>287.92888578450771</v>
      </c>
      <c r="D18" s="8">
        <v>2.620691343842628</v>
      </c>
      <c r="E18" s="8">
        <v>1.3641278207250324E-2</v>
      </c>
      <c r="F18" s="8">
        <v>166.54350580650691</v>
      </c>
      <c r="G18" s="8">
        <v>1342.6019714289173</v>
      </c>
      <c r="H18" s="8">
        <v>166.54350580650691</v>
      </c>
      <c r="I18" s="8">
        <v>1342.6019714289173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6CA2-3F65-4E80-82EE-F929EB4CF8FB}">
  <dimension ref="A1:R60"/>
  <sheetViews>
    <sheetView topLeftCell="B1" zoomScale="138" zoomScaleNormal="90" workbookViewId="0">
      <selection activeCell="G3" sqref="G3"/>
    </sheetView>
  </sheetViews>
  <sheetFormatPr defaultColWidth="8.77734375" defaultRowHeight="14.4" x14ac:dyDescent="0.3"/>
  <cols>
    <col min="1" max="1" width="9.6640625" style="30" bestFit="1" customWidth="1"/>
    <col min="2" max="2" width="21.77734375" style="29" bestFit="1" customWidth="1"/>
    <col min="3" max="3" width="12.109375" style="29" bestFit="1" customWidth="1"/>
    <col min="4" max="4" width="18.6640625" style="29" bestFit="1" customWidth="1"/>
    <col min="5" max="5" width="18.44140625" style="29" bestFit="1" customWidth="1"/>
    <col min="6" max="6" width="21" style="29" bestFit="1" customWidth="1"/>
    <col min="7" max="7" width="19.44140625" style="31" bestFit="1" customWidth="1"/>
    <col min="8" max="8" width="19" bestFit="1" customWidth="1"/>
    <col min="9" max="16" width="15.44140625" style="29" customWidth="1"/>
    <col min="17" max="18" width="13.109375" style="29" customWidth="1"/>
    <col min="19" max="19" width="17.44140625" style="29" customWidth="1"/>
    <col min="20" max="20" width="15.44140625" style="29" customWidth="1"/>
    <col min="21" max="21" width="9.109375" style="29" bestFit="1" customWidth="1"/>
    <col min="22" max="16384" width="8.77734375" style="29"/>
  </cols>
  <sheetData>
    <row r="1" spans="1:18" s="24" customFormat="1" ht="15.6" x14ac:dyDescent="0.3">
      <c r="A1" s="33" t="s">
        <v>0</v>
      </c>
      <c r="B1" s="32" t="s">
        <v>29</v>
      </c>
      <c r="C1" s="32" t="s">
        <v>28</v>
      </c>
      <c r="D1" s="32" t="s">
        <v>26</v>
      </c>
      <c r="E1" s="32" t="s">
        <v>27</v>
      </c>
      <c r="F1" s="32" t="s">
        <v>87</v>
      </c>
      <c r="G1" s="32" t="s">
        <v>25</v>
      </c>
      <c r="H1" s="32" t="s">
        <v>88</v>
      </c>
      <c r="I1" s="22"/>
      <c r="J1" s="22"/>
      <c r="K1" s="22"/>
      <c r="L1" s="22"/>
      <c r="M1" s="22"/>
      <c r="N1" s="22"/>
      <c r="O1" s="22"/>
      <c r="P1" s="22"/>
      <c r="Q1" s="22"/>
      <c r="R1" s="23"/>
    </row>
    <row r="2" spans="1:18" s="24" customFormat="1" ht="15.6" x14ac:dyDescent="0.3">
      <c r="A2" s="33"/>
      <c r="B2" s="32"/>
      <c r="C2" s="32"/>
      <c r="D2" s="32"/>
      <c r="E2" s="32"/>
      <c r="F2" s="32"/>
      <c r="G2" s="32"/>
      <c r="H2" s="32"/>
      <c r="I2" s="25"/>
      <c r="J2" s="25"/>
      <c r="K2" s="25"/>
      <c r="L2" s="25"/>
      <c r="M2" s="25"/>
      <c r="N2" s="25"/>
      <c r="O2" s="25"/>
      <c r="P2" s="25"/>
      <c r="Q2" s="26"/>
      <c r="R2" s="23"/>
    </row>
    <row r="3" spans="1:18" s="24" customFormat="1" ht="15.6" x14ac:dyDescent="0.3">
      <c r="A3" s="19" t="s">
        <v>83</v>
      </c>
      <c r="B3" s="16">
        <v>1380000</v>
      </c>
      <c r="C3" s="16">
        <v>193200.00000000003</v>
      </c>
      <c r="D3" s="34">
        <v>210000</v>
      </c>
      <c r="E3" s="35">
        <v>273000</v>
      </c>
      <c r="F3" s="3">
        <v>9968.4210526315783</v>
      </c>
      <c r="G3" s="35">
        <v>989000</v>
      </c>
      <c r="H3" s="21" t="s">
        <v>89</v>
      </c>
      <c r="J3" s="25"/>
      <c r="K3" s="25"/>
      <c r="L3" s="25"/>
      <c r="M3" s="25"/>
      <c r="N3" s="25"/>
      <c r="O3" s="25"/>
      <c r="P3" s="25"/>
      <c r="Q3" s="26"/>
      <c r="R3" s="23"/>
    </row>
    <row r="4" spans="1:18" s="24" customFormat="1" ht="15.6" x14ac:dyDescent="0.3">
      <c r="A4" s="19" t="s">
        <v>84</v>
      </c>
      <c r="B4" s="16">
        <v>1734000</v>
      </c>
      <c r="C4" s="16">
        <v>242760.00000000003</v>
      </c>
      <c r="D4" s="34">
        <v>231000</v>
      </c>
      <c r="E4" s="35">
        <v>221000</v>
      </c>
      <c r="F4" s="3">
        <v>9968.4210526315783</v>
      </c>
      <c r="G4" s="35">
        <v>1251000</v>
      </c>
      <c r="H4" s="21" t="s">
        <v>89</v>
      </c>
      <c r="J4" s="25"/>
      <c r="K4" s="25"/>
      <c r="L4" s="25"/>
      <c r="M4" s="25"/>
      <c r="N4" s="25"/>
      <c r="O4" s="25"/>
      <c r="P4" s="25"/>
      <c r="Q4" s="26"/>
      <c r="R4" s="23"/>
    </row>
    <row r="5" spans="1:18" s="24" customFormat="1" ht="15.6" x14ac:dyDescent="0.3">
      <c r="A5" s="19" t="s">
        <v>85</v>
      </c>
      <c r="B5" s="16">
        <v>1837000</v>
      </c>
      <c r="C5" s="16">
        <v>257180.00000000003</v>
      </c>
      <c r="D5" s="34">
        <v>270000</v>
      </c>
      <c r="E5" s="35">
        <v>173000</v>
      </c>
      <c r="F5" s="3">
        <v>9968.4210526315783</v>
      </c>
      <c r="G5" s="35">
        <v>1345000</v>
      </c>
      <c r="H5" s="21" t="s">
        <v>89</v>
      </c>
      <c r="J5" s="25"/>
      <c r="K5" s="25"/>
      <c r="L5" s="25"/>
      <c r="M5" s="25"/>
      <c r="N5" s="25"/>
      <c r="O5" s="25"/>
      <c r="P5" s="25"/>
      <c r="Q5" s="26"/>
      <c r="R5" s="23"/>
    </row>
    <row r="6" spans="1:18" s="24" customFormat="1" ht="15.6" x14ac:dyDescent="0.3">
      <c r="A6" s="19" t="s">
        <v>86</v>
      </c>
      <c r="B6" s="16">
        <v>1870000</v>
      </c>
      <c r="C6" s="16">
        <v>261800.00000000003</v>
      </c>
      <c r="D6" s="34">
        <v>263000</v>
      </c>
      <c r="E6" s="35">
        <v>193000</v>
      </c>
      <c r="F6" s="3">
        <v>9968.4210526315783</v>
      </c>
      <c r="G6" s="35">
        <v>1369000</v>
      </c>
      <c r="H6" s="21" t="s">
        <v>89</v>
      </c>
      <c r="J6" s="25"/>
      <c r="K6" s="25"/>
      <c r="L6" s="25"/>
      <c r="M6" s="25"/>
      <c r="N6" s="25"/>
      <c r="O6" s="25"/>
      <c r="P6" s="25"/>
      <c r="Q6" s="26"/>
      <c r="R6" s="23"/>
    </row>
    <row r="7" spans="1:18" s="24" customFormat="1" ht="15.6" x14ac:dyDescent="0.3">
      <c r="A7" s="19" t="s">
        <v>63</v>
      </c>
      <c r="B7" s="16">
        <v>1808000</v>
      </c>
      <c r="C7" s="16">
        <v>253120.00000000003</v>
      </c>
      <c r="D7" s="34">
        <v>204000</v>
      </c>
      <c r="E7" s="35">
        <v>334000</v>
      </c>
      <c r="F7" s="3">
        <v>9968.4210526315783</v>
      </c>
      <c r="G7" s="35">
        <v>1254000</v>
      </c>
      <c r="H7" s="21" t="s">
        <v>89</v>
      </c>
      <c r="J7" s="25"/>
      <c r="K7" s="25"/>
      <c r="L7" s="25"/>
      <c r="M7" s="25"/>
      <c r="N7" s="25"/>
      <c r="O7" s="25"/>
      <c r="P7" s="25"/>
      <c r="Q7" s="26"/>
      <c r="R7" s="23"/>
    </row>
    <row r="8" spans="1:18" s="24" customFormat="1" ht="15.6" x14ac:dyDescent="0.3">
      <c r="A8" s="19" t="s">
        <v>64</v>
      </c>
      <c r="B8" s="16">
        <v>2064000</v>
      </c>
      <c r="C8" s="16">
        <v>288960</v>
      </c>
      <c r="D8" s="34">
        <v>234000</v>
      </c>
      <c r="E8" s="35">
        <v>440000</v>
      </c>
      <c r="F8" s="3">
        <v>9968.4210526315783</v>
      </c>
      <c r="G8" s="35">
        <v>1332000</v>
      </c>
      <c r="H8" s="21" t="s">
        <v>89</v>
      </c>
      <c r="J8" s="25"/>
      <c r="K8" s="25"/>
      <c r="L8" s="25"/>
      <c r="M8" s="25"/>
      <c r="N8" s="25"/>
      <c r="O8" s="25"/>
      <c r="P8" s="25"/>
      <c r="Q8" s="26"/>
      <c r="R8" s="23"/>
    </row>
    <row r="9" spans="1:18" s="24" customFormat="1" ht="15.6" x14ac:dyDescent="0.3">
      <c r="A9" s="19" t="s">
        <v>65</v>
      </c>
      <c r="B9" s="16">
        <v>2115000</v>
      </c>
      <c r="C9" s="16">
        <v>296100</v>
      </c>
      <c r="D9" s="34">
        <v>292000</v>
      </c>
      <c r="E9" s="35">
        <v>354000</v>
      </c>
      <c r="F9" s="3">
        <v>9968.4210526315783</v>
      </c>
      <c r="G9" s="35">
        <v>1424000</v>
      </c>
      <c r="H9" s="21" t="s">
        <v>89</v>
      </c>
      <c r="J9" s="25"/>
      <c r="K9" s="25"/>
      <c r="L9" s="25"/>
      <c r="M9" s="25"/>
      <c r="N9" s="25"/>
      <c r="O9" s="25"/>
      <c r="P9" s="25"/>
      <c r="Q9" s="26"/>
      <c r="R9" s="23"/>
    </row>
    <row r="10" spans="1:18" s="24" customFormat="1" ht="15.6" x14ac:dyDescent="0.3">
      <c r="A10" s="19" t="s">
        <v>66</v>
      </c>
      <c r="B10" s="16">
        <v>2252000</v>
      </c>
      <c r="C10" s="16">
        <v>315280.00000000006</v>
      </c>
      <c r="D10" s="34">
        <v>340000</v>
      </c>
      <c r="E10" s="35">
        <v>225000</v>
      </c>
      <c r="F10" s="3">
        <v>9968.4210526315783</v>
      </c>
      <c r="G10" s="35">
        <v>1593000</v>
      </c>
      <c r="H10" s="21" t="s">
        <v>89</v>
      </c>
      <c r="J10" s="25"/>
      <c r="K10" s="25"/>
      <c r="L10" s="25"/>
      <c r="M10" s="25"/>
      <c r="N10" s="25"/>
      <c r="O10" s="25"/>
      <c r="P10" s="25"/>
      <c r="Q10" s="26"/>
      <c r="R10" s="23"/>
    </row>
    <row r="11" spans="1:18" s="24" customFormat="1" ht="15.6" x14ac:dyDescent="0.3">
      <c r="A11" s="19" t="s">
        <v>67</v>
      </c>
      <c r="B11" s="16">
        <v>2068000</v>
      </c>
      <c r="C11" s="16">
        <v>289520</v>
      </c>
      <c r="D11" s="34">
        <v>217000</v>
      </c>
      <c r="E11" s="35">
        <v>439000</v>
      </c>
      <c r="F11" s="3">
        <v>9968.4210526315783</v>
      </c>
      <c r="G11" s="35">
        <v>1398000</v>
      </c>
      <c r="H11" s="21" t="s">
        <v>89</v>
      </c>
      <c r="J11" s="25"/>
      <c r="K11" s="25"/>
      <c r="L11" s="25"/>
      <c r="M11" s="25"/>
      <c r="N11" s="25"/>
      <c r="O11" s="25"/>
      <c r="P11" s="25"/>
      <c r="Q11" s="26"/>
      <c r="R11" s="23"/>
    </row>
    <row r="12" spans="1:18" s="24" customFormat="1" ht="15.6" x14ac:dyDescent="0.3">
      <c r="A12" s="19" t="s">
        <v>68</v>
      </c>
      <c r="B12" s="16">
        <v>2675000</v>
      </c>
      <c r="C12" s="16">
        <v>374500.00000000006</v>
      </c>
      <c r="D12" s="34">
        <v>312000</v>
      </c>
      <c r="E12" s="35">
        <v>558000</v>
      </c>
      <c r="F12" s="3">
        <v>9968.4210526315783</v>
      </c>
      <c r="G12" s="35">
        <v>1670000</v>
      </c>
      <c r="H12" s="21" t="s">
        <v>89</v>
      </c>
      <c r="J12" s="25"/>
      <c r="K12" s="25"/>
      <c r="L12" s="25"/>
      <c r="M12" s="25"/>
      <c r="N12" s="25"/>
      <c r="O12" s="25"/>
      <c r="P12" s="25"/>
      <c r="Q12" s="26"/>
      <c r="R12" s="23"/>
    </row>
    <row r="13" spans="1:18" s="24" customFormat="1" ht="15.6" x14ac:dyDescent="0.3">
      <c r="A13" s="19" t="s">
        <v>69</v>
      </c>
      <c r="B13" s="16">
        <v>2998000</v>
      </c>
      <c r="C13" s="16">
        <v>419720.00000000006</v>
      </c>
      <c r="D13" s="34">
        <v>333000</v>
      </c>
      <c r="E13" s="35">
        <v>839000</v>
      </c>
      <c r="F13" s="3">
        <v>9968.4210526315783</v>
      </c>
      <c r="G13" s="35">
        <v>1857000</v>
      </c>
      <c r="H13" s="21" t="s">
        <v>89</v>
      </c>
      <c r="J13" s="25"/>
      <c r="K13" s="25"/>
      <c r="L13" s="25"/>
      <c r="M13" s="25"/>
      <c r="N13" s="25"/>
      <c r="O13" s="25"/>
      <c r="P13" s="25"/>
      <c r="Q13" s="26"/>
      <c r="R13" s="23"/>
    </row>
    <row r="14" spans="1:18" s="24" customFormat="1" ht="15.6" x14ac:dyDescent="0.3">
      <c r="A14" s="19" t="s">
        <v>70</v>
      </c>
      <c r="B14" s="16">
        <v>2872000</v>
      </c>
      <c r="C14" s="16">
        <v>402080.00000000006</v>
      </c>
      <c r="D14" s="34">
        <v>383000</v>
      </c>
      <c r="E14" s="35">
        <v>649000</v>
      </c>
      <c r="F14" s="3">
        <v>9968.4210526315783</v>
      </c>
      <c r="G14" s="35">
        <v>1810000</v>
      </c>
      <c r="H14" s="21" t="s">
        <v>89</v>
      </c>
      <c r="J14" s="25"/>
      <c r="K14" s="25"/>
      <c r="L14" s="25"/>
      <c r="M14" s="25"/>
      <c r="N14" s="25"/>
      <c r="O14" s="25"/>
      <c r="P14" s="25"/>
      <c r="Q14" s="26"/>
      <c r="R14" s="23"/>
    </row>
    <row r="15" spans="1:18" s="24" customFormat="1" ht="15.6" x14ac:dyDescent="0.3">
      <c r="A15" s="19" t="s">
        <v>71</v>
      </c>
      <c r="B15" s="16">
        <v>3250000</v>
      </c>
      <c r="C15" s="16">
        <v>455000.00000000006</v>
      </c>
      <c r="D15" s="34">
        <v>242000</v>
      </c>
      <c r="E15" s="35">
        <v>910000</v>
      </c>
      <c r="F15" s="3">
        <v>9968.4210526315783</v>
      </c>
      <c r="G15" s="35">
        <v>2110000</v>
      </c>
      <c r="H15" s="21" t="s">
        <v>89</v>
      </c>
      <c r="J15" s="25"/>
      <c r="K15" s="25"/>
      <c r="L15" s="25"/>
      <c r="M15" s="25"/>
      <c r="N15" s="25"/>
      <c r="O15" s="25"/>
      <c r="P15" s="25"/>
      <c r="Q15" s="26"/>
      <c r="R15" s="23"/>
    </row>
    <row r="16" spans="1:18" s="24" customFormat="1" ht="15.6" x14ac:dyDescent="0.3">
      <c r="A16" s="19" t="s">
        <v>72</v>
      </c>
      <c r="B16" s="16">
        <v>3986000</v>
      </c>
      <c r="C16" s="16">
        <v>558040</v>
      </c>
      <c r="D16" s="34">
        <v>333000</v>
      </c>
      <c r="E16" s="35">
        <v>1035000</v>
      </c>
      <c r="F16" s="3">
        <v>9968.4210526315783</v>
      </c>
      <c r="G16" s="35">
        <v>2622000</v>
      </c>
      <c r="H16" s="21" t="s">
        <v>89</v>
      </c>
      <c r="J16" s="25"/>
      <c r="K16" s="25"/>
      <c r="L16" s="25"/>
      <c r="M16" s="25"/>
      <c r="N16" s="25"/>
      <c r="O16" s="25"/>
      <c r="P16" s="25"/>
      <c r="Q16" s="26"/>
      <c r="R16" s="23"/>
    </row>
    <row r="17" spans="1:18" s="24" customFormat="1" ht="15.6" x14ac:dyDescent="0.3">
      <c r="A17" s="19" t="s">
        <v>73</v>
      </c>
      <c r="B17" s="16">
        <v>4376000</v>
      </c>
      <c r="C17" s="16">
        <v>612640.00000000012</v>
      </c>
      <c r="D17" s="34">
        <v>405000</v>
      </c>
      <c r="E17" s="35">
        <v>957000</v>
      </c>
      <c r="F17" s="3">
        <v>9968.4210526315783</v>
      </c>
      <c r="G17" s="35">
        <v>2980000</v>
      </c>
      <c r="H17" s="21" t="s">
        <v>89</v>
      </c>
      <c r="J17" s="25"/>
      <c r="K17" s="25"/>
      <c r="L17" s="25"/>
      <c r="M17" s="25"/>
      <c r="N17" s="25"/>
      <c r="O17" s="25"/>
      <c r="P17" s="25"/>
      <c r="Q17" s="26"/>
      <c r="R17" s="23"/>
    </row>
    <row r="18" spans="1:18" s="24" customFormat="1" ht="15.6" x14ac:dyDescent="0.3">
      <c r="A18" s="19" t="s">
        <v>74</v>
      </c>
      <c r="B18" s="16">
        <v>4140000</v>
      </c>
      <c r="C18" s="16">
        <v>579600</v>
      </c>
      <c r="D18" s="34">
        <v>456000</v>
      </c>
      <c r="E18" s="35">
        <v>740000</v>
      </c>
      <c r="F18" s="3">
        <v>9968.4210526315783</v>
      </c>
      <c r="G18" s="35">
        <v>2868000</v>
      </c>
      <c r="H18" s="21" t="s">
        <v>89</v>
      </c>
      <c r="J18" s="25"/>
      <c r="K18" s="25"/>
      <c r="L18" s="25"/>
      <c r="M18" s="25"/>
      <c r="N18" s="25"/>
      <c r="O18" s="25"/>
      <c r="P18" s="25"/>
      <c r="Q18" s="26"/>
      <c r="R18" s="23"/>
    </row>
    <row r="19" spans="1:18" s="24" customFormat="1" ht="15.6" x14ac:dyDescent="0.3">
      <c r="A19" s="19" t="s">
        <v>75</v>
      </c>
      <c r="B19" s="16">
        <v>4535000</v>
      </c>
      <c r="C19" s="16">
        <v>634900.00000000012</v>
      </c>
      <c r="D19" s="34">
        <v>342000</v>
      </c>
      <c r="E19" s="35">
        <v>1111000</v>
      </c>
      <c r="F19" s="3">
        <v>9968.4210526315783</v>
      </c>
      <c r="G19" s="35">
        <v>3026000</v>
      </c>
      <c r="H19" s="21" t="s">
        <v>89</v>
      </c>
      <c r="J19" s="25"/>
      <c r="K19" s="25"/>
      <c r="L19" s="25"/>
      <c r="M19" s="25"/>
      <c r="N19" s="25"/>
      <c r="O19" s="25"/>
      <c r="P19" s="25"/>
      <c r="Q19" s="26"/>
      <c r="R19" s="23"/>
    </row>
    <row r="20" spans="1:18" s="24" customFormat="1" ht="15.6" x14ac:dyDescent="0.3">
      <c r="A20" s="19" t="s">
        <v>76</v>
      </c>
      <c r="B20" s="16">
        <v>5420000</v>
      </c>
      <c r="C20" s="16">
        <v>758800.00000000012</v>
      </c>
      <c r="D20" s="34">
        <v>419000</v>
      </c>
      <c r="E20" s="35">
        <v>1284000</v>
      </c>
      <c r="F20" s="3">
        <v>9968.4210526315783</v>
      </c>
      <c r="G20" s="35">
        <v>3718000</v>
      </c>
      <c r="H20" s="21" t="s">
        <v>89</v>
      </c>
      <c r="J20" s="25"/>
      <c r="K20" s="25"/>
      <c r="L20" s="25"/>
      <c r="M20" s="25"/>
      <c r="N20" s="25"/>
      <c r="O20" s="25"/>
      <c r="P20" s="25"/>
      <c r="Q20" s="26"/>
      <c r="R20" s="23"/>
    </row>
    <row r="21" spans="1:18" s="24" customFormat="1" ht="15.6" x14ac:dyDescent="0.3">
      <c r="A21" s="19" t="s">
        <v>77</v>
      </c>
      <c r="B21" s="16">
        <v>5696000</v>
      </c>
      <c r="C21" s="16">
        <v>797440.00000000012</v>
      </c>
      <c r="D21" s="34">
        <v>504000</v>
      </c>
      <c r="E21" s="35">
        <v>1202000</v>
      </c>
      <c r="F21" s="3">
        <v>9968.4210526315783</v>
      </c>
      <c r="G21" s="35">
        <v>4023000</v>
      </c>
      <c r="H21" s="21" t="s">
        <v>89</v>
      </c>
      <c r="J21" s="25"/>
      <c r="K21" s="25"/>
      <c r="L21" s="25"/>
      <c r="M21" s="25"/>
      <c r="N21" s="25"/>
      <c r="O21" s="25"/>
      <c r="P21" s="25"/>
      <c r="Q21" s="26"/>
      <c r="R21" s="23"/>
    </row>
    <row r="22" spans="1:18" s="24" customFormat="1" ht="15.6" x14ac:dyDescent="0.3">
      <c r="A22" s="19" t="s">
        <v>78</v>
      </c>
      <c r="B22" s="16">
        <v>5975000</v>
      </c>
      <c r="C22" s="16">
        <v>836500.00000000012</v>
      </c>
      <c r="D22" s="34">
        <v>546000</v>
      </c>
      <c r="E22" s="35">
        <v>1152000</v>
      </c>
      <c r="F22" s="3">
        <v>9968.4210526315783</v>
      </c>
      <c r="G22" s="35">
        <v>4271000</v>
      </c>
      <c r="H22" s="21" t="s">
        <v>89</v>
      </c>
      <c r="J22" s="25"/>
      <c r="K22" s="25"/>
      <c r="L22" s="25"/>
      <c r="M22" s="25"/>
      <c r="N22" s="25"/>
      <c r="O22" s="25"/>
      <c r="P22" s="25"/>
      <c r="Q22" s="26"/>
      <c r="R22" s="23"/>
    </row>
    <row r="23" spans="1:18" s="24" customFormat="1" ht="15.6" x14ac:dyDescent="0.3">
      <c r="A23" s="19" t="s">
        <v>79</v>
      </c>
      <c r="B23" s="16">
        <v>5876000</v>
      </c>
      <c r="C23" s="16">
        <v>822640.00000000012</v>
      </c>
      <c r="D23" s="34">
        <v>418000</v>
      </c>
      <c r="E23" s="35">
        <v>1426000</v>
      </c>
      <c r="F23" s="3">
        <v>9968.4210526315783</v>
      </c>
      <c r="G23" s="35">
        <v>4076000</v>
      </c>
      <c r="H23" s="21" t="s">
        <v>89</v>
      </c>
      <c r="J23" s="25"/>
      <c r="K23" s="25"/>
      <c r="L23" s="25"/>
      <c r="M23" s="25"/>
      <c r="N23" s="25"/>
      <c r="O23" s="25"/>
      <c r="P23" s="25"/>
      <c r="Q23" s="26"/>
      <c r="R23" s="23"/>
    </row>
    <row r="24" spans="1:18" s="24" customFormat="1" ht="15.6" x14ac:dyDescent="0.3">
      <c r="A24" s="19" t="s">
        <v>80</v>
      </c>
      <c r="B24" s="16">
        <v>7010000</v>
      </c>
      <c r="C24" s="16">
        <v>981400.00000000012</v>
      </c>
      <c r="D24" s="34">
        <v>625000</v>
      </c>
      <c r="E24" s="35">
        <v>1796000</v>
      </c>
      <c r="F24" s="3">
        <v>9968.4210526315783</v>
      </c>
      <c r="G24" s="35">
        <v>4589000</v>
      </c>
      <c r="H24" s="21" t="s">
        <v>89</v>
      </c>
      <c r="J24" s="25"/>
      <c r="K24" s="25"/>
      <c r="L24" s="25"/>
      <c r="M24" s="25"/>
      <c r="N24" s="25"/>
      <c r="O24" s="25"/>
      <c r="P24" s="25"/>
      <c r="Q24" s="26"/>
      <c r="R24" s="23"/>
    </row>
    <row r="25" spans="1:18" s="24" customFormat="1" ht="15.6" x14ac:dyDescent="0.3">
      <c r="A25" s="19" t="s">
        <v>81</v>
      </c>
      <c r="B25" s="16">
        <v>6618000</v>
      </c>
      <c r="C25" s="16">
        <v>926520.00000000012</v>
      </c>
      <c r="D25" s="34">
        <v>601000</v>
      </c>
      <c r="E25" s="35">
        <v>1652000</v>
      </c>
      <c r="F25" s="3">
        <v>9968.4210526315783</v>
      </c>
      <c r="G25" s="35">
        <v>4277000</v>
      </c>
      <c r="H25" s="21" t="s">
        <v>89</v>
      </c>
      <c r="J25" s="25"/>
      <c r="K25" s="25"/>
      <c r="L25" s="25"/>
      <c r="M25" s="25"/>
      <c r="N25" s="25"/>
      <c r="O25" s="25"/>
      <c r="P25" s="25"/>
      <c r="Q25" s="26"/>
      <c r="R25" s="23"/>
    </row>
    <row r="26" spans="1:18" s="24" customFormat="1" ht="15.6" x14ac:dyDescent="0.3">
      <c r="A26" s="19" t="s">
        <v>82</v>
      </c>
      <c r="B26" s="16">
        <v>7055000</v>
      </c>
      <c r="C26" s="16">
        <v>987700.00000000012</v>
      </c>
      <c r="D26" s="34">
        <v>700000</v>
      </c>
      <c r="E26" s="35">
        <v>1753000</v>
      </c>
      <c r="F26" s="3">
        <v>9968.4210526315783</v>
      </c>
      <c r="G26" s="35">
        <v>4541000</v>
      </c>
      <c r="H26" s="21" t="s">
        <v>89</v>
      </c>
      <c r="J26" s="25"/>
      <c r="K26" s="25"/>
      <c r="L26" s="25"/>
      <c r="M26" s="25"/>
      <c r="N26" s="25"/>
      <c r="O26" s="25"/>
      <c r="P26" s="25"/>
      <c r="Q26" s="26"/>
      <c r="R26" s="23"/>
    </row>
    <row r="27" spans="1:18" ht="16.8" x14ac:dyDescent="0.3">
      <c r="A27" s="19" t="s">
        <v>30</v>
      </c>
      <c r="B27" s="2">
        <v>6676399.0600720001</v>
      </c>
      <c r="C27" s="2">
        <v>934695.86841008009</v>
      </c>
      <c r="D27" s="34">
        <v>568459.937576</v>
      </c>
      <c r="E27" s="35">
        <v>1838206.9751530001</v>
      </c>
      <c r="F27" s="3">
        <v>9968.4210526315783</v>
      </c>
      <c r="G27" s="35">
        <v>4220237.450495</v>
      </c>
      <c r="H27" s="21" t="s">
        <v>89</v>
      </c>
      <c r="J27" s="28"/>
      <c r="K27" s="28"/>
      <c r="L27" s="28"/>
      <c r="M27" s="28"/>
      <c r="N27" s="28"/>
      <c r="O27" s="28"/>
      <c r="P27" s="28"/>
      <c r="Q27" s="27"/>
    </row>
    <row r="28" spans="1:18" ht="16.8" x14ac:dyDescent="0.3">
      <c r="A28" s="19" t="s">
        <v>31</v>
      </c>
      <c r="B28" s="2">
        <v>8070452.6713040005</v>
      </c>
      <c r="C28" s="2">
        <v>1129863.3739825601</v>
      </c>
      <c r="D28" s="34">
        <v>879032.98641699995</v>
      </c>
      <c r="E28" s="35">
        <v>2190758.6786540002</v>
      </c>
      <c r="F28" s="3">
        <v>9968.4210526315783</v>
      </c>
      <c r="G28" s="35">
        <v>4948104.9501340007</v>
      </c>
      <c r="H28" s="21" t="s">
        <v>89</v>
      </c>
      <c r="J28" s="28"/>
      <c r="K28" s="28"/>
      <c r="L28" s="28"/>
      <c r="M28" s="28"/>
      <c r="N28" s="28"/>
      <c r="O28" s="28"/>
      <c r="P28" s="28"/>
      <c r="Q28" s="27"/>
    </row>
    <row r="29" spans="1:18" ht="16.8" x14ac:dyDescent="0.3">
      <c r="A29" s="19" t="s">
        <v>32</v>
      </c>
      <c r="B29" s="2">
        <v>8027717.6753099998</v>
      </c>
      <c r="C29" s="2">
        <v>1123880.4745434001</v>
      </c>
      <c r="D29" s="34">
        <v>876130.73320999998</v>
      </c>
      <c r="E29" s="35">
        <v>2011854.748014</v>
      </c>
      <c r="F29" s="3">
        <v>9968.4210526315783</v>
      </c>
      <c r="G29" s="35">
        <v>5092778.6916070003</v>
      </c>
      <c r="H29" s="21" t="s">
        <v>89</v>
      </c>
      <c r="J29" s="28"/>
      <c r="K29" s="28"/>
      <c r="L29" s="28"/>
      <c r="M29" s="28"/>
      <c r="N29" s="28"/>
      <c r="O29" s="28"/>
      <c r="P29" s="28"/>
      <c r="Q29" s="27"/>
    </row>
    <row r="30" spans="1:18" ht="16.8" x14ac:dyDescent="0.3">
      <c r="A30" s="19" t="s">
        <v>33</v>
      </c>
      <c r="B30" s="2">
        <v>8174032.7206199998</v>
      </c>
      <c r="C30" s="2">
        <v>1144364.5808868001</v>
      </c>
      <c r="D30" s="34">
        <v>952807.97146299994</v>
      </c>
      <c r="E30" s="35">
        <v>1670857.8021210001</v>
      </c>
      <c r="F30" s="3">
        <v>9968.4210526315783</v>
      </c>
      <c r="G30" s="35">
        <v>5504672.5882379999</v>
      </c>
      <c r="H30" s="21" t="s">
        <v>89</v>
      </c>
      <c r="J30" s="28"/>
      <c r="K30" s="28"/>
      <c r="L30" s="28"/>
      <c r="M30" s="28"/>
      <c r="N30" s="28"/>
      <c r="O30" s="28"/>
      <c r="P30" s="28"/>
      <c r="Q30" s="27"/>
    </row>
    <row r="31" spans="1:18" ht="16.8" x14ac:dyDescent="0.3">
      <c r="A31" s="19" t="s">
        <v>35</v>
      </c>
      <c r="B31" s="2">
        <v>7678146.347236</v>
      </c>
      <c r="C31" s="2">
        <v>1074940.4886130402</v>
      </c>
      <c r="D31" s="34">
        <v>821020.85088499996</v>
      </c>
      <c r="E31" s="35">
        <v>1691510.5473460001</v>
      </c>
      <c r="F31" s="3">
        <v>9968.4210526315783</v>
      </c>
      <c r="G31" s="35">
        <v>5113641.1590480004</v>
      </c>
      <c r="H31" s="21" t="s">
        <v>89</v>
      </c>
      <c r="J31" s="28"/>
      <c r="K31" s="28"/>
      <c r="L31" s="28"/>
      <c r="M31" s="28"/>
      <c r="N31" s="28"/>
      <c r="O31" s="28"/>
      <c r="P31" s="28"/>
      <c r="Q31" s="27"/>
    </row>
    <row r="32" spans="1:18" ht="16.8" x14ac:dyDescent="0.3">
      <c r="A32" s="19" t="s">
        <v>36</v>
      </c>
      <c r="B32" s="2">
        <v>9232342.1417219993</v>
      </c>
      <c r="C32" s="2">
        <v>1292527.89984108</v>
      </c>
      <c r="D32" s="34">
        <v>1158497.483244</v>
      </c>
      <c r="E32" s="35">
        <v>1906200.9558610001</v>
      </c>
      <c r="F32" s="3">
        <v>9968.4210526315783</v>
      </c>
      <c r="G32" s="35">
        <v>6067063.4309180006</v>
      </c>
      <c r="H32" s="21" t="s">
        <v>89</v>
      </c>
      <c r="J32" s="28"/>
      <c r="K32" s="28"/>
      <c r="L32" s="28"/>
      <c r="M32" s="28"/>
      <c r="N32" s="28"/>
      <c r="O32" s="28"/>
      <c r="P32" s="28"/>
      <c r="Q32" s="27"/>
    </row>
    <row r="33" spans="1:17" ht="16.8" x14ac:dyDescent="0.3">
      <c r="A33" s="19" t="s">
        <v>37</v>
      </c>
      <c r="B33" s="2">
        <v>8731442.7409300003</v>
      </c>
      <c r="C33" s="2">
        <v>1222401.9837302002</v>
      </c>
      <c r="D33" s="34">
        <v>1279872.6810099999</v>
      </c>
      <c r="E33" s="35">
        <v>1692687.762664</v>
      </c>
      <c r="F33" s="3">
        <v>9968.4210526315783</v>
      </c>
      <c r="G33" s="35">
        <v>5702842.5218900004</v>
      </c>
      <c r="H33" s="21" t="s">
        <v>89</v>
      </c>
      <c r="J33" s="28"/>
      <c r="K33" s="28"/>
      <c r="L33" s="28"/>
      <c r="M33" s="28"/>
      <c r="N33" s="28"/>
      <c r="O33" s="28"/>
      <c r="P33" s="28"/>
      <c r="Q33" s="27"/>
    </row>
    <row r="34" spans="1:17" ht="16.8" x14ac:dyDescent="0.3">
      <c r="A34" s="19" t="s">
        <v>34</v>
      </c>
      <c r="B34" s="2">
        <v>9334997.1032880004</v>
      </c>
      <c r="C34" s="2">
        <v>1306899.5944603202</v>
      </c>
      <c r="D34" s="34">
        <v>1436751.699576</v>
      </c>
      <c r="E34" s="35">
        <v>2018441.952455</v>
      </c>
      <c r="F34" s="3">
        <v>9968.4210526315783</v>
      </c>
      <c r="G34" s="35">
        <v>5784904.022632</v>
      </c>
      <c r="H34" s="21" t="s">
        <v>89</v>
      </c>
      <c r="J34" s="28"/>
      <c r="K34" s="28"/>
      <c r="L34" s="28"/>
      <c r="M34" s="28"/>
      <c r="N34" s="28"/>
      <c r="O34" s="28"/>
      <c r="P34" s="28"/>
      <c r="Q34" s="27"/>
    </row>
    <row r="35" spans="1:17" ht="16.8" x14ac:dyDescent="0.3">
      <c r="A35" s="6" t="s">
        <v>1</v>
      </c>
      <c r="B35" s="4">
        <v>8716035.9135679994</v>
      </c>
      <c r="C35" s="2">
        <v>1220245.02789952</v>
      </c>
      <c r="D35" s="34">
        <v>1150436.003</v>
      </c>
      <c r="E35" s="35">
        <v>1866598.5260659999</v>
      </c>
      <c r="F35" s="3">
        <v>9968.4210526315783</v>
      </c>
      <c r="G35" s="35">
        <v>5607063.9369999999</v>
      </c>
      <c r="H35" s="21" t="s">
        <v>89</v>
      </c>
      <c r="J35" s="28"/>
      <c r="K35" s="28"/>
      <c r="L35" s="28"/>
      <c r="M35" s="28"/>
      <c r="N35" s="28"/>
      <c r="O35" s="28"/>
      <c r="P35" s="28"/>
      <c r="Q35" s="27"/>
    </row>
    <row r="36" spans="1:17" ht="16.8" x14ac:dyDescent="0.3">
      <c r="A36" s="6" t="s">
        <v>2</v>
      </c>
      <c r="B36" s="4">
        <v>10500110.63728</v>
      </c>
      <c r="C36" s="2">
        <v>1470015.4892192001</v>
      </c>
      <c r="D36" s="34">
        <v>1678220.3230000001</v>
      </c>
      <c r="E36" s="35">
        <v>2621118.9164149999</v>
      </c>
      <c r="F36" s="3">
        <v>9968.4210526315783</v>
      </c>
      <c r="G36" s="35">
        <v>6113114.6529999999</v>
      </c>
      <c r="H36" s="21" t="s">
        <v>89</v>
      </c>
      <c r="J36" s="28"/>
      <c r="K36" s="28"/>
      <c r="L36" s="28"/>
      <c r="M36" s="28"/>
      <c r="N36" s="28"/>
      <c r="O36" s="28"/>
      <c r="P36" s="28"/>
      <c r="Q36" s="27"/>
    </row>
    <row r="37" spans="1:17" ht="16.8" x14ac:dyDescent="0.3">
      <c r="A37" s="6" t="s">
        <v>3</v>
      </c>
      <c r="B37" s="4">
        <v>10549326.421577999</v>
      </c>
      <c r="C37" s="2">
        <v>1476905.6990209201</v>
      </c>
      <c r="D37" s="34">
        <v>1665909.2279999999</v>
      </c>
      <c r="E37" s="35">
        <v>2554910.647754</v>
      </c>
      <c r="F37" s="3">
        <v>9968.4210526315783</v>
      </c>
      <c r="G37" s="35">
        <v>6199266.898</v>
      </c>
      <c r="H37" s="21" t="s">
        <v>89</v>
      </c>
      <c r="J37" s="28"/>
      <c r="K37" s="28"/>
      <c r="L37" s="28"/>
      <c r="M37" s="28"/>
      <c r="N37" s="28"/>
      <c r="O37" s="28"/>
      <c r="P37" s="28"/>
      <c r="Q37" s="27"/>
    </row>
    <row r="38" spans="1:17" ht="16.8" x14ac:dyDescent="0.3">
      <c r="A38" s="6" t="s">
        <v>4</v>
      </c>
      <c r="B38" s="4">
        <v>11098562.112893</v>
      </c>
      <c r="C38" s="2">
        <v>1553798.6958050202</v>
      </c>
      <c r="D38" s="34">
        <v>1753941.0649999999</v>
      </c>
      <c r="E38" s="35">
        <v>2228598.2621859997</v>
      </c>
      <c r="F38" s="3">
        <v>9968.4210526315783</v>
      </c>
      <c r="G38" s="35">
        <v>6682174.6660000002</v>
      </c>
      <c r="H38" s="21" t="s">
        <v>89</v>
      </c>
      <c r="J38" s="28"/>
      <c r="K38" s="28"/>
      <c r="L38" s="28"/>
      <c r="M38" s="28"/>
      <c r="N38" s="28"/>
      <c r="O38" s="28"/>
      <c r="P38" s="28"/>
      <c r="Q38" s="27"/>
    </row>
    <row r="39" spans="1:17" ht="15.6" x14ac:dyDescent="0.3">
      <c r="A39" s="6" t="s">
        <v>5</v>
      </c>
      <c r="B39" s="4">
        <v>10369870.419298001</v>
      </c>
      <c r="C39" s="3">
        <v>1451781.8587017201</v>
      </c>
      <c r="D39" s="34">
        <v>1665160.199</v>
      </c>
      <c r="E39" s="35">
        <v>2593424.063941</v>
      </c>
      <c r="F39" s="3">
        <v>9950</v>
      </c>
      <c r="G39" s="35">
        <v>5993498.6569999997</v>
      </c>
      <c r="H39" s="21" t="s">
        <v>89</v>
      </c>
      <c r="J39" s="28"/>
      <c r="K39" s="28"/>
      <c r="L39" s="28"/>
      <c r="M39" s="28"/>
      <c r="N39" s="28"/>
      <c r="O39" s="28"/>
      <c r="P39" s="28"/>
      <c r="Q39" s="27"/>
    </row>
    <row r="40" spans="1:17" ht="15.6" x14ac:dyDescent="0.3">
      <c r="A40" s="6" t="s">
        <v>6</v>
      </c>
      <c r="B40" s="4">
        <v>12449130.059921999</v>
      </c>
      <c r="C40" s="3">
        <v>1742878.2083890799</v>
      </c>
      <c r="D40" s="34">
        <v>1939456.0489999999</v>
      </c>
      <c r="E40" s="35">
        <v>3373259.2199550001</v>
      </c>
      <c r="F40" s="3">
        <v>9950</v>
      </c>
      <c r="G40" s="35">
        <v>7076434.2280000001</v>
      </c>
      <c r="H40" s="21" t="s">
        <v>89</v>
      </c>
      <c r="J40" s="28"/>
      <c r="K40" s="28"/>
      <c r="L40" s="28"/>
      <c r="M40" s="28"/>
      <c r="N40" s="28"/>
      <c r="O40" s="28"/>
      <c r="P40" s="28"/>
      <c r="Q40" s="27"/>
    </row>
    <row r="41" spans="1:17" ht="15.6" x14ac:dyDescent="0.3">
      <c r="A41" s="6" t="s">
        <v>7</v>
      </c>
      <c r="B41" s="4">
        <v>12204689.711229999</v>
      </c>
      <c r="C41" s="3">
        <v>1708656.5595722001</v>
      </c>
      <c r="D41" s="34">
        <v>1903770.503</v>
      </c>
      <c r="E41" s="35">
        <v>3048044.0793910003</v>
      </c>
      <c r="F41" s="3">
        <v>9950</v>
      </c>
      <c r="G41" s="35">
        <v>7119260.9389999993</v>
      </c>
      <c r="H41" s="21" t="s">
        <v>89</v>
      </c>
      <c r="J41" s="28"/>
      <c r="K41" s="28"/>
      <c r="L41" s="28"/>
      <c r="M41" s="28"/>
      <c r="N41" s="28"/>
      <c r="O41" s="28"/>
      <c r="P41" s="28"/>
      <c r="Q41" s="27"/>
    </row>
    <row r="42" spans="1:17" ht="15.6" x14ac:dyDescent="0.3">
      <c r="A42" s="6" t="s">
        <v>8</v>
      </c>
      <c r="B42" s="4">
        <v>11807610.749506</v>
      </c>
      <c r="C42" s="3">
        <v>1653065.5049308401</v>
      </c>
      <c r="D42" s="34">
        <v>3192490.1129999999</v>
      </c>
      <c r="E42" s="35">
        <v>2145563.2962480001</v>
      </c>
      <c r="F42" s="3">
        <v>9950</v>
      </c>
      <c r="G42" s="35">
        <v>6327315.7000000002</v>
      </c>
      <c r="H42" s="21" t="s">
        <v>89</v>
      </c>
      <c r="J42" s="28"/>
      <c r="K42" s="28"/>
      <c r="L42" s="28"/>
      <c r="M42" s="28"/>
      <c r="N42" s="28"/>
      <c r="O42" s="28"/>
      <c r="P42" s="28"/>
      <c r="Q42" s="27"/>
    </row>
    <row r="43" spans="1:17" ht="15.6" x14ac:dyDescent="0.3">
      <c r="A43" s="6" t="s">
        <v>9</v>
      </c>
      <c r="B43" s="4">
        <v>12049368.692438001</v>
      </c>
      <c r="C43" s="3">
        <v>1686911.61694132</v>
      </c>
      <c r="D43" s="34">
        <v>2303389.75</v>
      </c>
      <c r="E43" s="35">
        <v>3470305.2761260001</v>
      </c>
      <c r="F43" s="3">
        <v>9950</v>
      </c>
      <c r="G43" s="35">
        <v>6230237.3760000002</v>
      </c>
      <c r="H43" s="21" t="s">
        <v>89</v>
      </c>
      <c r="J43" s="28"/>
      <c r="K43" s="28"/>
      <c r="L43" s="28"/>
      <c r="M43" s="28"/>
      <c r="N43" s="28"/>
      <c r="O43" s="28"/>
      <c r="P43" s="28"/>
      <c r="Q43" s="27"/>
    </row>
    <row r="44" spans="1:17" ht="15.6" x14ac:dyDescent="0.3">
      <c r="A44" s="6" t="s">
        <v>10</v>
      </c>
      <c r="B44" s="4">
        <v>13348261.215190999</v>
      </c>
      <c r="C44" s="3">
        <v>1868756.57012674</v>
      </c>
      <c r="D44" s="34">
        <v>3053625.2450000001</v>
      </c>
      <c r="E44" s="35">
        <v>3443226.7034959998</v>
      </c>
      <c r="F44" s="3">
        <v>9950</v>
      </c>
      <c r="G44" s="35">
        <v>6807419.3279999997</v>
      </c>
      <c r="H44" s="21" t="s">
        <v>89</v>
      </c>
      <c r="J44" s="28"/>
      <c r="K44" s="28"/>
      <c r="L44" s="28"/>
      <c r="M44" s="28"/>
      <c r="N44" s="28"/>
      <c r="O44" s="28"/>
      <c r="P44" s="28"/>
      <c r="Q44" s="27"/>
    </row>
    <row r="45" spans="1:17" ht="15.6" x14ac:dyDescent="0.3">
      <c r="A45" s="6" t="s">
        <v>11</v>
      </c>
      <c r="B45" s="4">
        <v>13293077.82034</v>
      </c>
      <c r="C45" s="3">
        <v>1861030.8948476003</v>
      </c>
      <c r="D45" s="34">
        <v>2980515.6900000004</v>
      </c>
      <c r="E45" s="35">
        <v>3228396.5969830002</v>
      </c>
      <c r="F45" s="3">
        <v>9950</v>
      </c>
      <c r="G45" s="35">
        <v>7022778.4960000003</v>
      </c>
      <c r="H45" s="21" t="s">
        <v>89</v>
      </c>
      <c r="J45" s="28"/>
      <c r="K45" s="28"/>
      <c r="L45" s="28"/>
      <c r="M45" s="28"/>
      <c r="N45" s="28"/>
      <c r="O45" s="28"/>
      <c r="P45" s="28"/>
      <c r="Q45" s="27"/>
    </row>
    <row r="46" spans="1:17" ht="15.6" x14ac:dyDescent="0.3">
      <c r="A46" s="6" t="s">
        <v>12</v>
      </c>
      <c r="B46" s="4">
        <v>12350368.15714</v>
      </c>
      <c r="C46" s="3">
        <v>1729051.5419996001</v>
      </c>
      <c r="D46" s="34">
        <v>3200002.986</v>
      </c>
      <c r="E46" s="35">
        <v>2084489.6110400001</v>
      </c>
      <c r="F46" s="3">
        <v>9950</v>
      </c>
      <c r="G46" s="35">
        <v>6746459.8660000004</v>
      </c>
      <c r="H46" s="21" t="s">
        <v>89</v>
      </c>
      <c r="J46" s="28"/>
      <c r="K46" s="28"/>
      <c r="L46" s="28"/>
      <c r="M46" s="28"/>
      <c r="N46" s="28"/>
      <c r="O46" s="28"/>
      <c r="P46" s="28"/>
      <c r="Q46" s="27"/>
    </row>
    <row r="47" spans="1:17" ht="15.6" x14ac:dyDescent="0.3">
      <c r="A47" s="6" t="s">
        <v>13</v>
      </c>
      <c r="B47" s="4">
        <v>12120502.021</v>
      </c>
      <c r="C47" s="3">
        <v>1696870.2829400001</v>
      </c>
      <c r="D47" s="34">
        <v>2318536.6850000001</v>
      </c>
      <c r="E47" s="35">
        <v>3112948.0051189996</v>
      </c>
      <c r="F47" s="3">
        <v>9950</v>
      </c>
      <c r="G47" s="35">
        <v>6633808.7039999999</v>
      </c>
      <c r="H47" s="21" t="s">
        <v>89</v>
      </c>
      <c r="J47" s="28"/>
      <c r="K47" s="28"/>
      <c r="L47" s="28"/>
      <c r="M47" s="28"/>
      <c r="N47" s="28"/>
      <c r="O47" s="28"/>
      <c r="P47" s="28"/>
      <c r="Q47" s="27"/>
    </row>
    <row r="48" spans="1:17" ht="15.6" x14ac:dyDescent="0.3">
      <c r="A48" s="6" t="s">
        <v>14</v>
      </c>
      <c r="B48" s="5">
        <v>13702480.612</v>
      </c>
      <c r="C48" s="3">
        <v>1918347.2856800002</v>
      </c>
      <c r="D48" s="34">
        <v>3176108.6599999997</v>
      </c>
      <c r="E48" s="35">
        <v>3172703</v>
      </c>
      <c r="F48" s="3">
        <v>9950</v>
      </c>
      <c r="G48" s="35">
        <v>7233869.7700000005</v>
      </c>
      <c r="H48" s="21" t="s">
        <v>89</v>
      </c>
      <c r="J48" s="28"/>
      <c r="K48" s="28"/>
      <c r="L48" s="28"/>
      <c r="M48" s="28"/>
      <c r="N48" s="28"/>
      <c r="O48" s="28"/>
      <c r="P48" s="28"/>
      <c r="Q48" s="27"/>
    </row>
    <row r="49" spans="1:17" ht="15.6" x14ac:dyDescent="0.3">
      <c r="A49" s="6" t="s">
        <v>15</v>
      </c>
      <c r="B49" s="4">
        <v>13735260.285148999</v>
      </c>
      <c r="C49" s="3">
        <v>1922936.4399208601</v>
      </c>
      <c r="D49" s="34">
        <v>3410558.8029999998</v>
      </c>
      <c r="E49" s="35">
        <v>2953826.7961579999</v>
      </c>
      <c r="F49" s="3">
        <v>9950</v>
      </c>
      <c r="G49" s="35">
        <v>7241743.3870000001</v>
      </c>
      <c r="H49" s="21" t="s">
        <v>89</v>
      </c>
      <c r="J49" s="28"/>
      <c r="K49" s="28"/>
      <c r="L49" s="28"/>
      <c r="M49" s="28"/>
      <c r="N49" s="28"/>
      <c r="O49" s="28"/>
      <c r="P49" s="28"/>
      <c r="Q49" s="27"/>
    </row>
    <row r="50" spans="1:17" ht="15.6" x14ac:dyDescent="0.3">
      <c r="A50" s="6" t="s">
        <v>16</v>
      </c>
      <c r="B50" s="4">
        <v>13003707.05257</v>
      </c>
      <c r="C50" s="3">
        <v>1820518.9873598001</v>
      </c>
      <c r="D50" s="34">
        <v>3360732.7579999999</v>
      </c>
      <c r="E50" s="35">
        <v>2637035.6215070002</v>
      </c>
      <c r="F50" s="3">
        <v>9950</v>
      </c>
      <c r="G50" s="35">
        <v>6841121.6400000006</v>
      </c>
      <c r="H50" s="21" t="s">
        <v>89</v>
      </c>
      <c r="J50" s="28"/>
      <c r="K50" s="28"/>
      <c r="L50" s="28"/>
      <c r="M50" s="28"/>
      <c r="N50" s="28"/>
      <c r="O50" s="28"/>
      <c r="P50" s="28"/>
      <c r="Q50" s="27"/>
    </row>
    <row r="51" spans="1:17" ht="15.6" x14ac:dyDescent="0.3">
      <c r="A51" s="6" t="s">
        <v>17</v>
      </c>
      <c r="B51" s="4">
        <v>13189300.287807001</v>
      </c>
      <c r="C51" s="3">
        <v>1846502.0402929804</v>
      </c>
      <c r="D51" s="34">
        <v>2670436.4449999998</v>
      </c>
      <c r="E51" s="35">
        <v>3341235.3049300001</v>
      </c>
      <c r="F51" s="3">
        <v>9950</v>
      </c>
      <c r="G51" s="35">
        <v>7034297.7779999999</v>
      </c>
      <c r="H51" s="21" t="s">
        <v>89</v>
      </c>
      <c r="J51" s="28"/>
      <c r="K51" s="28"/>
      <c r="L51" s="28"/>
      <c r="M51" s="28"/>
      <c r="N51" s="28"/>
      <c r="O51" s="28"/>
      <c r="P51" s="28"/>
      <c r="Q51" s="27"/>
    </row>
    <row r="52" spans="1:17" ht="15.6" x14ac:dyDescent="0.3">
      <c r="A52" s="6" t="s">
        <v>18</v>
      </c>
      <c r="B52" s="4">
        <v>14598960.549757</v>
      </c>
      <c r="C52" s="3">
        <v>2043854.4769659801</v>
      </c>
      <c r="D52" s="34">
        <v>3330199.0989999999</v>
      </c>
      <c r="E52" s="35">
        <v>3516775.668232</v>
      </c>
      <c r="F52" s="3">
        <v>9950</v>
      </c>
      <c r="G52" s="35">
        <v>7585015.0010000002</v>
      </c>
      <c r="H52" s="21" t="s">
        <v>89</v>
      </c>
      <c r="J52" s="28"/>
      <c r="K52" s="28"/>
      <c r="L52" s="28"/>
      <c r="M52" s="28"/>
      <c r="N52" s="28"/>
      <c r="O52" s="28"/>
      <c r="P52" s="28"/>
      <c r="Q52" s="27"/>
    </row>
    <row r="53" spans="1:17" ht="15.6" x14ac:dyDescent="0.3">
      <c r="A53" s="6" t="s">
        <v>19</v>
      </c>
      <c r="B53" s="4">
        <v>14290900.447018001</v>
      </c>
      <c r="C53" s="3">
        <v>2000726.0625825203</v>
      </c>
      <c r="D53" s="34">
        <v>3291660.8820000002</v>
      </c>
      <c r="E53" s="35">
        <v>3265127.0469279997</v>
      </c>
      <c r="F53" s="3">
        <v>9950</v>
      </c>
      <c r="G53" s="35">
        <v>7567934.477</v>
      </c>
      <c r="H53" s="21" t="s">
        <v>89</v>
      </c>
      <c r="J53" s="28"/>
      <c r="K53" s="28"/>
      <c r="L53" s="28"/>
      <c r="M53" s="28"/>
      <c r="N53" s="28"/>
      <c r="O53" s="28"/>
      <c r="P53" s="28"/>
      <c r="Q53" s="27"/>
    </row>
    <row r="54" spans="1:17" ht="15.6" x14ac:dyDescent="0.3">
      <c r="A54" s="6" t="s">
        <v>20</v>
      </c>
      <c r="B54" s="4">
        <v>14238961.478162</v>
      </c>
      <c r="C54" s="3">
        <v>1993454.6069426802</v>
      </c>
      <c r="D54" s="34">
        <v>3701158.128</v>
      </c>
      <c r="E54" s="35">
        <v>2673952.095282</v>
      </c>
      <c r="F54" s="3">
        <v>9950</v>
      </c>
      <c r="G54" s="35">
        <v>7558658.8570000008</v>
      </c>
      <c r="H54" s="21" t="s">
        <v>89</v>
      </c>
      <c r="J54" s="28"/>
      <c r="K54" s="28"/>
      <c r="L54" s="28"/>
      <c r="M54" s="28"/>
      <c r="N54" s="28"/>
      <c r="O54" s="28"/>
      <c r="P54" s="28"/>
      <c r="Q54" s="27"/>
    </row>
    <row r="55" spans="1:17" ht="15.6" x14ac:dyDescent="0.3">
      <c r="A55" s="6" t="s">
        <v>21</v>
      </c>
      <c r="B55" s="4">
        <v>14153099.953575</v>
      </c>
      <c r="C55" s="3">
        <v>1981433.9935005002</v>
      </c>
      <c r="D55" s="34">
        <v>3004141.7540000002</v>
      </c>
      <c r="E55" s="35">
        <v>1838206.9751530001</v>
      </c>
      <c r="F55" s="3">
        <v>9950</v>
      </c>
      <c r="G55" s="35">
        <v>7547288.3459999999</v>
      </c>
      <c r="H55" s="21" t="s">
        <v>89</v>
      </c>
      <c r="J55" s="28"/>
      <c r="K55" s="28"/>
      <c r="L55" s="28"/>
      <c r="M55" s="28"/>
      <c r="N55" s="28"/>
      <c r="O55" s="28"/>
      <c r="P55" s="28"/>
      <c r="Q55" s="27"/>
    </row>
    <row r="56" spans="1:17" ht="15.6" x14ac:dyDescent="0.3">
      <c r="A56" s="6" t="s">
        <v>22</v>
      </c>
      <c r="B56" s="4">
        <v>15495233.758799</v>
      </c>
      <c r="C56" s="3">
        <v>2169332.72623186</v>
      </c>
      <c r="D56" s="34">
        <v>3383322.6610000003</v>
      </c>
      <c r="E56" s="35">
        <v>2190758.6786540002</v>
      </c>
      <c r="F56" s="3">
        <v>9950</v>
      </c>
      <c r="G56" s="35">
        <v>8357339.1620000005</v>
      </c>
      <c r="H56" s="21" t="s">
        <v>89</v>
      </c>
      <c r="J56" s="28"/>
      <c r="K56" s="28"/>
      <c r="L56" s="28"/>
      <c r="M56" s="28"/>
      <c r="N56" s="28"/>
      <c r="O56" s="28"/>
      <c r="P56" s="28"/>
      <c r="Q56" s="27"/>
    </row>
    <row r="57" spans="1:17" ht="15.6" x14ac:dyDescent="0.3">
      <c r="A57" s="6" t="s">
        <v>23</v>
      </c>
      <c r="B57" s="4">
        <v>15563157.998229001</v>
      </c>
      <c r="C57" s="3">
        <v>2178842.1197520602</v>
      </c>
      <c r="D57" s="34">
        <v>3284487.7960000001</v>
      </c>
      <c r="E57" s="35">
        <v>2011854.748014</v>
      </c>
      <c r="F57" s="3">
        <v>9950</v>
      </c>
      <c r="G57" s="35">
        <v>8296414.5169999991</v>
      </c>
      <c r="H57" s="21" t="s">
        <v>89</v>
      </c>
      <c r="J57" s="28"/>
      <c r="K57" s="28"/>
      <c r="L57" s="28"/>
      <c r="M57" s="28"/>
      <c r="N57" s="28"/>
      <c r="O57" s="28"/>
      <c r="P57" s="28"/>
      <c r="Q57" s="27"/>
    </row>
    <row r="58" spans="1:17" ht="15.6" x14ac:dyDescent="0.3">
      <c r="A58" s="6" t="s">
        <v>24</v>
      </c>
      <c r="B58" s="3">
        <v>14424794.514999999</v>
      </c>
      <c r="C58" s="3">
        <v>2019471.2320999999</v>
      </c>
      <c r="D58" s="34">
        <v>3775540.42</v>
      </c>
      <c r="E58" s="35">
        <v>1670857.8021210001</v>
      </c>
      <c r="F58" s="3">
        <v>9950</v>
      </c>
      <c r="G58" s="35">
        <v>7766620.8130000001</v>
      </c>
      <c r="H58" s="21" t="s">
        <v>89</v>
      </c>
      <c r="J58" s="28"/>
      <c r="K58" s="28"/>
      <c r="L58" s="28"/>
      <c r="M58" s="28"/>
      <c r="N58" s="28"/>
      <c r="O58" s="28"/>
      <c r="P58" s="28"/>
      <c r="Q58" s="27"/>
    </row>
    <row r="59" spans="1:17" x14ac:dyDescent="0.3">
      <c r="B59" s="31"/>
    </row>
    <row r="60" spans="1:17" x14ac:dyDescent="0.3">
      <c r="B60" s="31"/>
    </row>
  </sheetData>
  <mergeCells count="8">
    <mergeCell ref="H1:H2"/>
    <mergeCell ref="F1:F2"/>
    <mergeCell ref="G1:G2"/>
    <mergeCell ref="B1:B2"/>
    <mergeCell ref="A1:A2"/>
    <mergeCell ref="D1:D2"/>
    <mergeCell ref="E1:E2"/>
    <mergeCell ref="C1:C2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940B-83F8-4EBA-894B-8761921BF1BA}">
  <dimension ref="A1:H58"/>
  <sheetViews>
    <sheetView tabSelected="1" zoomScale="150" zoomScaleNormal="90" workbookViewId="0">
      <selection activeCell="D6" sqref="D6"/>
    </sheetView>
  </sheetViews>
  <sheetFormatPr defaultColWidth="8.77734375" defaultRowHeight="14.4" x14ac:dyDescent="0.3"/>
  <cols>
    <col min="1" max="1" width="9.44140625" bestFit="1" customWidth="1"/>
    <col min="2" max="2" width="21.6640625" bestFit="1" customWidth="1"/>
    <col min="3" max="3" width="11.44140625" bestFit="1" customWidth="1"/>
    <col min="4" max="4" width="18.33203125" bestFit="1" customWidth="1"/>
    <col min="5" max="5" width="18.109375" customWidth="1"/>
    <col min="6" max="6" width="20.33203125" style="17" bestFit="1" customWidth="1"/>
    <col min="7" max="8" width="19" bestFit="1" customWidth="1"/>
  </cols>
  <sheetData>
    <row r="1" spans="1:8" ht="14.4" customHeight="1" x14ac:dyDescent="0.3">
      <c r="A1" s="33" t="s">
        <v>0</v>
      </c>
      <c r="B1" s="32" t="s">
        <v>29</v>
      </c>
      <c r="C1" s="32" t="s">
        <v>28</v>
      </c>
      <c r="D1" s="32" t="s">
        <v>26</v>
      </c>
      <c r="E1" s="32" t="s">
        <v>27</v>
      </c>
      <c r="F1" s="32" t="s">
        <v>87</v>
      </c>
      <c r="G1" s="32" t="s">
        <v>25</v>
      </c>
      <c r="H1" s="32" t="s">
        <v>88</v>
      </c>
    </row>
    <row r="2" spans="1:8" ht="14.4" customHeight="1" x14ac:dyDescent="0.3">
      <c r="A2" s="33"/>
      <c r="B2" s="32"/>
      <c r="C2" s="32"/>
      <c r="D2" s="32"/>
      <c r="E2" s="32"/>
      <c r="F2" s="32"/>
      <c r="G2" s="32"/>
      <c r="H2" s="32"/>
    </row>
    <row r="3" spans="1:8" ht="15.6" x14ac:dyDescent="0.3">
      <c r="A3" s="18" t="s">
        <v>83</v>
      </c>
      <c r="B3" s="16">
        <v>40907</v>
      </c>
      <c r="C3" s="12">
        <f t="shared" ref="C3:C26" si="0">8%*B3</f>
        <v>3272.56</v>
      </c>
      <c r="D3" s="16">
        <v>9488</v>
      </c>
      <c r="E3" s="20">
        <v>203</v>
      </c>
      <c r="F3" s="1">
        <v>4800</v>
      </c>
      <c r="G3" s="21">
        <v>28084</v>
      </c>
      <c r="H3" s="21" t="s">
        <v>90</v>
      </c>
    </row>
    <row r="4" spans="1:8" ht="15.6" x14ac:dyDescent="0.3">
      <c r="A4" s="18" t="s">
        <v>84</v>
      </c>
      <c r="B4" s="16">
        <v>83186</v>
      </c>
      <c r="C4" s="12">
        <f t="shared" si="0"/>
        <v>6654.88</v>
      </c>
      <c r="D4" s="16">
        <v>17361</v>
      </c>
      <c r="E4" s="20">
        <v>6938</v>
      </c>
      <c r="F4" s="1">
        <v>4800</v>
      </c>
      <c r="G4" s="21">
        <v>54195</v>
      </c>
      <c r="H4" s="21" t="s">
        <v>90</v>
      </c>
    </row>
    <row r="5" spans="1:8" ht="15.6" x14ac:dyDescent="0.3">
      <c r="A5" s="18" t="s">
        <v>85</v>
      </c>
      <c r="B5" s="16">
        <v>104760</v>
      </c>
      <c r="C5" s="12">
        <f t="shared" si="0"/>
        <v>8380.7999999999993</v>
      </c>
      <c r="D5" s="16">
        <v>13288</v>
      </c>
      <c r="E5" s="20">
        <v>2019</v>
      </c>
      <c r="F5" s="1">
        <v>4800</v>
      </c>
      <c r="G5" s="21">
        <v>84883</v>
      </c>
      <c r="H5" s="21" t="s">
        <v>90</v>
      </c>
    </row>
    <row r="6" spans="1:8" ht="15.6" x14ac:dyDescent="0.3">
      <c r="A6" s="18" t="s">
        <v>86</v>
      </c>
      <c r="B6" s="16">
        <v>94975</v>
      </c>
      <c r="C6" s="12">
        <f t="shared" si="0"/>
        <v>7598</v>
      </c>
      <c r="D6" s="16">
        <v>10316</v>
      </c>
      <c r="E6" s="20">
        <v>3046</v>
      </c>
      <c r="F6" s="1">
        <v>4800</v>
      </c>
      <c r="G6" s="21">
        <v>78116</v>
      </c>
      <c r="H6" s="21" t="s">
        <v>90</v>
      </c>
    </row>
    <row r="7" spans="1:8" ht="15.6" x14ac:dyDescent="0.3">
      <c r="A7" s="18" t="s">
        <v>63</v>
      </c>
      <c r="B7" s="16">
        <v>64914</v>
      </c>
      <c r="C7" s="12">
        <f t="shared" si="0"/>
        <v>5193.12</v>
      </c>
      <c r="D7" s="16">
        <v>10588</v>
      </c>
      <c r="E7" s="20">
        <v>-858</v>
      </c>
      <c r="F7" s="1">
        <v>4800</v>
      </c>
      <c r="G7" s="21">
        <v>52870</v>
      </c>
      <c r="H7" s="21" t="s">
        <v>90</v>
      </c>
    </row>
    <row r="8" spans="1:8" ht="15.6" x14ac:dyDescent="0.3">
      <c r="A8" s="18" t="s">
        <v>64</v>
      </c>
      <c r="B8" s="16">
        <v>136189</v>
      </c>
      <c r="C8" s="12">
        <f t="shared" si="0"/>
        <v>10895.12</v>
      </c>
      <c r="D8" s="16">
        <v>23814</v>
      </c>
      <c r="E8" s="20">
        <v>4754</v>
      </c>
      <c r="F8" s="1">
        <v>4800</v>
      </c>
      <c r="G8" s="21">
        <v>98095</v>
      </c>
      <c r="H8" s="21" t="s">
        <v>90</v>
      </c>
    </row>
    <row r="9" spans="1:8" ht="15.6" x14ac:dyDescent="0.3">
      <c r="A9" s="18" t="s">
        <v>65</v>
      </c>
      <c r="B9" s="16">
        <v>112977</v>
      </c>
      <c r="C9" s="12">
        <f t="shared" si="0"/>
        <v>9038.16</v>
      </c>
      <c r="D9" s="16">
        <v>26657</v>
      </c>
      <c r="E9" s="20">
        <v>2539</v>
      </c>
      <c r="F9" s="1">
        <v>4800</v>
      </c>
      <c r="G9" s="21">
        <v>77336</v>
      </c>
      <c r="H9" s="21" t="s">
        <v>90</v>
      </c>
    </row>
    <row r="10" spans="1:8" ht="15.6" x14ac:dyDescent="0.3">
      <c r="A10" s="18" t="s">
        <v>66</v>
      </c>
      <c r="B10" s="16">
        <v>35763</v>
      </c>
      <c r="C10" s="12">
        <f t="shared" si="0"/>
        <v>2861.04</v>
      </c>
      <c r="D10" s="16">
        <v>15844</v>
      </c>
      <c r="E10" s="20">
        <v>-41648</v>
      </c>
      <c r="F10" s="1">
        <v>4800</v>
      </c>
      <c r="G10" s="21">
        <v>56793</v>
      </c>
      <c r="H10" s="21" t="s">
        <v>90</v>
      </c>
    </row>
    <row r="11" spans="1:8" ht="15.6" x14ac:dyDescent="0.3">
      <c r="A11" s="18" t="s">
        <v>67</v>
      </c>
      <c r="B11" s="16">
        <v>56859</v>
      </c>
      <c r="C11" s="12">
        <f t="shared" si="0"/>
        <v>4548.72</v>
      </c>
      <c r="D11" s="16">
        <v>11729</v>
      </c>
      <c r="E11" s="20">
        <v>379</v>
      </c>
      <c r="F11" s="1">
        <v>4800</v>
      </c>
      <c r="G11" s="21">
        <v>41044</v>
      </c>
      <c r="H11" s="21" t="s">
        <v>90</v>
      </c>
    </row>
    <row r="12" spans="1:8" ht="15.6" x14ac:dyDescent="0.3">
      <c r="A12" s="18" t="s">
        <v>68</v>
      </c>
      <c r="B12" s="16">
        <v>99774</v>
      </c>
      <c r="C12" s="12">
        <f t="shared" si="0"/>
        <v>7981.92</v>
      </c>
      <c r="D12" s="16">
        <v>20097</v>
      </c>
      <c r="E12" s="20">
        <v>8440</v>
      </c>
      <c r="F12" s="1">
        <v>4800</v>
      </c>
      <c r="G12" s="21">
        <v>66010</v>
      </c>
      <c r="H12" s="21" t="s">
        <v>90</v>
      </c>
    </row>
    <row r="13" spans="1:8" ht="15.6" x14ac:dyDescent="0.3">
      <c r="A13" s="18" t="s">
        <v>69</v>
      </c>
      <c r="B13" s="16">
        <v>56609</v>
      </c>
      <c r="C13" s="12">
        <f t="shared" si="0"/>
        <v>4528.72</v>
      </c>
      <c r="D13" s="16">
        <v>3807</v>
      </c>
      <c r="E13" s="20">
        <v>613</v>
      </c>
      <c r="F13" s="1">
        <v>4800</v>
      </c>
      <c r="G13" s="21">
        <v>49058</v>
      </c>
      <c r="H13" s="21" t="s">
        <v>90</v>
      </c>
    </row>
    <row r="14" spans="1:8" ht="15.6" x14ac:dyDescent="0.3">
      <c r="A14" s="18" t="s">
        <v>70</v>
      </c>
      <c r="B14" s="16">
        <v>65138</v>
      </c>
      <c r="C14" s="12">
        <f t="shared" si="0"/>
        <v>5211.04</v>
      </c>
      <c r="D14" s="16">
        <v>10267</v>
      </c>
      <c r="E14" s="20">
        <v>3794</v>
      </c>
      <c r="F14" s="1">
        <v>4800</v>
      </c>
      <c r="G14" s="21">
        <v>45896</v>
      </c>
      <c r="H14" s="21" t="s">
        <v>90</v>
      </c>
    </row>
    <row r="15" spans="1:8" ht="15.6" x14ac:dyDescent="0.3">
      <c r="A15" s="18" t="s">
        <v>71</v>
      </c>
      <c r="B15" s="16">
        <v>64729</v>
      </c>
      <c r="C15" s="12">
        <f t="shared" si="0"/>
        <v>5178.32</v>
      </c>
      <c r="D15" s="16">
        <v>10908</v>
      </c>
      <c r="E15" s="20">
        <v>468</v>
      </c>
      <c r="F15" s="1">
        <v>4800</v>
      </c>
      <c r="G15" s="21">
        <v>49190</v>
      </c>
      <c r="H15" s="21" t="s">
        <v>90</v>
      </c>
    </row>
    <row r="16" spans="1:8" ht="15.6" x14ac:dyDescent="0.3">
      <c r="A16" s="18" t="s">
        <v>72</v>
      </c>
      <c r="B16" s="16">
        <v>100217</v>
      </c>
      <c r="C16" s="12">
        <f t="shared" si="0"/>
        <v>8017.3600000000006</v>
      </c>
      <c r="D16" s="16">
        <v>14361</v>
      </c>
      <c r="E16" s="20">
        <v>5548</v>
      </c>
      <c r="F16" s="1">
        <v>4800</v>
      </c>
      <c r="G16" s="21">
        <v>78467</v>
      </c>
      <c r="H16" s="21" t="s">
        <v>90</v>
      </c>
    </row>
    <row r="17" spans="1:8" ht="15.6" x14ac:dyDescent="0.3">
      <c r="A17" s="18" t="s">
        <v>73</v>
      </c>
      <c r="B17" s="16">
        <v>66285</v>
      </c>
      <c r="C17" s="12">
        <f t="shared" si="0"/>
        <v>5302.8</v>
      </c>
      <c r="D17" s="16">
        <v>10155</v>
      </c>
      <c r="E17" s="20">
        <v>-5802</v>
      </c>
      <c r="F17" s="1">
        <v>4800</v>
      </c>
      <c r="G17" s="21">
        <v>57332</v>
      </c>
      <c r="H17" s="21" t="s">
        <v>90</v>
      </c>
    </row>
    <row r="18" spans="1:8" ht="15.6" x14ac:dyDescent="0.3">
      <c r="A18" s="18" t="s">
        <v>74</v>
      </c>
      <c r="B18" s="16">
        <v>94479</v>
      </c>
      <c r="C18" s="12">
        <f t="shared" si="0"/>
        <v>7558.32</v>
      </c>
      <c r="D18" s="16">
        <v>19195</v>
      </c>
      <c r="E18" s="20">
        <v>-15926</v>
      </c>
      <c r="F18" s="1">
        <v>4800</v>
      </c>
      <c r="G18" s="21">
        <v>85303</v>
      </c>
      <c r="H18" s="21" t="s">
        <v>90</v>
      </c>
    </row>
    <row r="19" spans="1:8" ht="15.6" x14ac:dyDescent="0.3">
      <c r="A19" s="18" t="s">
        <v>75</v>
      </c>
      <c r="B19" s="16">
        <v>63049</v>
      </c>
      <c r="C19" s="12">
        <f t="shared" si="0"/>
        <v>5043.92</v>
      </c>
      <c r="D19" s="16">
        <v>10445</v>
      </c>
      <c r="E19" s="20">
        <v>-1691</v>
      </c>
      <c r="F19" s="1">
        <v>4800</v>
      </c>
      <c r="G19" s="21">
        <v>51072</v>
      </c>
      <c r="H19" s="21" t="s">
        <v>90</v>
      </c>
    </row>
    <row r="20" spans="1:8" ht="15.6" x14ac:dyDescent="0.3">
      <c r="A20" s="18" t="s">
        <v>76</v>
      </c>
      <c r="B20" s="16">
        <v>84181</v>
      </c>
      <c r="C20" s="12">
        <f t="shared" si="0"/>
        <v>6734.4800000000005</v>
      </c>
      <c r="D20" s="16">
        <v>9948</v>
      </c>
      <c r="E20" s="20">
        <v>763</v>
      </c>
      <c r="F20" s="1">
        <v>4800</v>
      </c>
      <c r="G20" s="21">
        <v>64911</v>
      </c>
      <c r="H20" s="21" t="s">
        <v>90</v>
      </c>
    </row>
    <row r="21" spans="1:8" ht="15.6" x14ac:dyDescent="0.3">
      <c r="A21" s="18" t="s">
        <v>77</v>
      </c>
      <c r="B21" s="16">
        <v>56622</v>
      </c>
      <c r="C21" s="12">
        <f t="shared" si="0"/>
        <v>4529.76</v>
      </c>
      <c r="D21" s="16">
        <v>7289</v>
      </c>
      <c r="E21" s="20">
        <v>-83</v>
      </c>
      <c r="F21" s="1">
        <v>4800</v>
      </c>
      <c r="G21" s="21">
        <v>46478</v>
      </c>
      <c r="H21" s="21" t="s">
        <v>90</v>
      </c>
    </row>
    <row r="22" spans="1:8" ht="15.6" x14ac:dyDescent="0.3">
      <c r="A22" s="18" t="s">
        <v>78</v>
      </c>
      <c r="B22" s="16">
        <v>72227</v>
      </c>
      <c r="C22" s="12">
        <f t="shared" si="0"/>
        <v>5778.16</v>
      </c>
      <c r="D22" s="16">
        <v>9729</v>
      </c>
      <c r="E22" s="20">
        <v>646</v>
      </c>
      <c r="F22" s="1">
        <v>4800</v>
      </c>
      <c r="G22" s="21">
        <v>56939</v>
      </c>
      <c r="H22" s="21" t="s">
        <v>90</v>
      </c>
    </row>
    <row r="23" spans="1:8" ht="15.6" x14ac:dyDescent="0.3">
      <c r="A23" s="18" t="s">
        <v>79</v>
      </c>
      <c r="B23" s="16">
        <v>51783</v>
      </c>
      <c r="C23" s="12">
        <f t="shared" si="0"/>
        <v>4142.6400000000003</v>
      </c>
      <c r="D23" s="16">
        <v>6679</v>
      </c>
      <c r="E23" s="20">
        <v>-1249</v>
      </c>
      <c r="F23" s="1">
        <v>4800</v>
      </c>
      <c r="G23" s="21">
        <v>42060</v>
      </c>
      <c r="H23" s="21" t="s">
        <v>90</v>
      </c>
    </row>
    <row r="24" spans="1:8" ht="15.6" x14ac:dyDescent="0.3">
      <c r="A24" s="18" t="s">
        <v>80</v>
      </c>
      <c r="B24" s="16">
        <v>80802</v>
      </c>
      <c r="C24" s="12">
        <f t="shared" si="0"/>
        <v>6464.16</v>
      </c>
      <c r="D24" s="16">
        <v>10409</v>
      </c>
      <c r="E24" s="20">
        <v>-1384</v>
      </c>
      <c r="F24" s="1">
        <v>4800</v>
      </c>
      <c r="G24" s="21">
        <v>66143</v>
      </c>
      <c r="H24" s="21" t="s">
        <v>90</v>
      </c>
    </row>
    <row r="25" spans="1:8" ht="15.6" x14ac:dyDescent="0.3">
      <c r="A25" s="18" t="s">
        <v>81</v>
      </c>
      <c r="B25" s="16">
        <v>55512</v>
      </c>
      <c r="C25" s="12">
        <f t="shared" si="0"/>
        <v>4440.96</v>
      </c>
      <c r="D25" s="16">
        <v>8074</v>
      </c>
      <c r="E25" s="20">
        <v>-118</v>
      </c>
      <c r="F25" s="1">
        <v>4800</v>
      </c>
      <c r="G25" s="21">
        <v>43757</v>
      </c>
      <c r="H25" s="21" t="s">
        <v>90</v>
      </c>
    </row>
    <row r="26" spans="1:8" ht="15.6" x14ac:dyDescent="0.3">
      <c r="A26" s="18" t="s">
        <v>82</v>
      </c>
      <c r="B26" s="16">
        <v>75412</v>
      </c>
      <c r="C26" s="12">
        <f t="shared" si="0"/>
        <v>6032.96</v>
      </c>
      <c r="D26" s="16">
        <v>12244</v>
      </c>
      <c r="E26" s="20">
        <v>-9677</v>
      </c>
      <c r="F26" s="1">
        <v>4800</v>
      </c>
      <c r="G26" s="21">
        <v>67776</v>
      </c>
      <c r="H26" s="21" t="s">
        <v>90</v>
      </c>
    </row>
    <row r="27" spans="1:8" ht="15.6" x14ac:dyDescent="0.3">
      <c r="A27" s="18" t="s">
        <v>30</v>
      </c>
      <c r="B27" s="11">
        <v>40744</v>
      </c>
      <c r="C27" s="12">
        <f>8%*B27</f>
        <v>3259.52</v>
      </c>
      <c r="D27" s="13">
        <v>6108</v>
      </c>
      <c r="E27" s="20">
        <v>-1829</v>
      </c>
      <c r="F27" s="1">
        <v>4800</v>
      </c>
      <c r="G27" s="21">
        <v>32979</v>
      </c>
      <c r="H27" s="21" t="s">
        <v>90</v>
      </c>
    </row>
    <row r="28" spans="1:8" ht="15.6" x14ac:dyDescent="0.3">
      <c r="A28" s="18" t="s">
        <v>31</v>
      </c>
      <c r="B28" s="14">
        <v>88697</v>
      </c>
      <c r="C28" s="12">
        <f t="shared" ref="C28:C34" si="1">8%*B28</f>
        <v>7095.76</v>
      </c>
      <c r="D28" s="13">
        <v>17422</v>
      </c>
      <c r="E28" s="20">
        <v>3045</v>
      </c>
      <c r="F28" s="1">
        <v>4800</v>
      </c>
      <c r="G28" s="21">
        <v>62655</v>
      </c>
      <c r="H28" s="21" t="s">
        <v>90</v>
      </c>
    </row>
    <row r="29" spans="1:8" ht="15.6" x14ac:dyDescent="0.3">
      <c r="A29" s="18" t="s">
        <v>32</v>
      </c>
      <c r="B29" s="13">
        <v>66262</v>
      </c>
      <c r="C29" s="12">
        <f t="shared" si="1"/>
        <v>5300.96</v>
      </c>
      <c r="D29" s="13">
        <v>14549</v>
      </c>
      <c r="E29" s="20">
        <v>733</v>
      </c>
      <c r="F29" s="1">
        <v>4800</v>
      </c>
      <c r="G29" s="21">
        <v>46567</v>
      </c>
      <c r="H29" s="21" t="s">
        <v>90</v>
      </c>
    </row>
    <row r="30" spans="1:8" ht="15.6" x14ac:dyDescent="0.3">
      <c r="A30" s="18" t="s">
        <v>33</v>
      </c>
      <c r="B30" s="13">
        <v>42171</v>
      </c>
      <c r="C30" s="12">
        <f t="shared" si="1"/>
        <v>3373.6800000000003</v>
      </c>
      <c r="D30" s="13">
        <v>7764</v>
      </c>
      <c r="E30" s="20">
        <v>1069</v>
      </c>
      <c r="F30" s="1">
        <v>4800</v>
      </c>
      <c r="G30" s="21">
        <v>30117</v>
      </c>
      <c r="H30" s="21" t="s">
        <v>90</v>
      </c>
    </row>
    <row r="31" spans="1:8" ht="15.6" x14ac:dyDescent="0.3">
      <c r="A31" s="18" t="s">
        <v>35</v>
      </c>
      <c r="B31" s="13">
        <v>38937</v>
      </c>
      <c r="C31" s="12">
        <f t="shared" si="1"/>
        <v>3114.96</v>
      </c>
      <c r="D31" s="13">
        <v>8100</v>
      </c>
      <c r="E31" s="20">
        <v>-1827</v>
      </c>
      <c r="F31" s="1">
        <v>4800</v>
      </c>
      <c r="G31" s="21">
        <v>39099</v>
      </c>
      <c r="H31" s="21" t="s">
        <v>90</v>
      </c>
    </row>
    <row r="32" spans="1:8" ht="15.6" x14ac:dyDescent="0.3">
      <c r="A32" s="18" t="s">
        <v>36</v>
      </c>
      <c r="B32" s="13">
        <v>67054</v>
      </c>
      <c r="C32" s="12">
        <f t="shared" si="1"/>
        <v>5364.32</v>
      </c>
      <c r="D32" s="13">
        <v>10326</v>
      </c>
      <c r="E32" s="20">
        <v>5322</v>
      </c>
      <c r="F32" s="1">
        <v>4800</v>
      </c>
      <c r="G32" s="21">
        <v>47691</v>
      </c>
      <c r="H32" s="21" t="s">
        <v>90</v>
      </c>
    </row>
    <row r="33" spans="1:8" ht="15.6" x14ac:dyDescent="0.3">
      <c r="A33" s="18" t="s">
        <v>37</v>
      </c>
      <c r="B33" s="13">
        <v>49880</v>
      </c>
      <c r="C33" s="13">
        <f>8%*B33</f>
        <v>3990.4</v>
      </c>
      <c r="D33" s="13">
        <v>10999</v>
      </c>
      <c r="E33" s="20">
        <v>1543</v>
      </c>
      <c r="F33" s="1">
        <v>4800</v>
      </c>
      <c r="G33" s="21">
        <v>33997</v>
      </c>
      <c r="H33" s="21" t="s">
        <v>90</v>
      </c>
    </row>
    <row r="34" spans="1:8" ht="15.6" x14ac:dyDescent="0.3">
      <c r="A34" s="18" t="s">
        <v>34</v>
      </c>
      <c r="B34" s="13">
        <v>66006</v>
      </c>
      <c r="C34" s="12">
        <f t="shared" si="1"/>
        <v>5280.4800000000005</v>
      </c>
      <c r="D34" s="13">
        <v>15376</v>
      </c>
      <c r="E34" s="20">
        <v>1068</v>
      </c>
      <c r="F34" s="1">
        <v>4800</v>
      </c>
      <c r="G34" s="21">
        <v>45665</v>
      </c>
      <c r="H34" s="21" t="s">
        <v>90</v>
      </c>
    </row>
    <row r="35" spans="1:8" ht="15.6" x14ac:dyDescent="0.3">
      <c r="A35" s="6" t="s">
        <v>1</v>
      </c>
      <c r="B35" s="13">
        <v>39507</v>
      </c>
      <c r="C35" s="12">
        <f>6%*B35</f>
        <v>2370.42</v>
      </c>
      <c r="D35" s="13">
        <v>8103</v>
      </c>
      <c r="E35" s="20">
        <v>-1531</v>
      </c>
      <c r="F35" s="1">
        <v>4800</v>
      </c>
      <c r="G35" s="21">
        <v>44587</v>
      </c>
      <c r="H35" s="21" t="s">
        <v>90</v>
      </c>
    </row>
    <row r="36" spans="1:8" ht="15.6" x14ac:dyDescent="0.3">
      <c r="A36" s="6" t="s">
        <v>2</v>
      </c>
      <c r="B36" s="13">
        <v>73710</v>
      </c>
      <c r="C36" s="12">
        <f t="shared" ref="C36:C42" si="2">6%*B36</f>
        <v>4422.5999999999995</v>
      </c>
      <c r="D36" s="13">
        <v>10061</v>
      </c>
      <c r="E36" s="20">
        <v>1896</v>
      </c>
      <c r="F36" s="1">
        <v>4800</v>
      </c>
      <c r="G36" s="21">
        <v>50295</v>
      </c>
      <c r="H36" s="21" t="s">
        <v>90</v>
      </c>
    </row>
    <row r="37" spans="1:8" ht="15.6" x14ac:dyDescent="0.3">
      <c r="A37" s="6" t="s">
        <v>3</v>
      </c>
      <c r="B37" s="13">
        <v>67944</v>
      </c>
      <c r="C37" s="12">
        <f t="shared" si="2"/>
        <v>4076.64</v>
      </c>
      <c r="D37" s="13">
        <v>15502</v>
      </c>
      <c r="E37" s="20">
        <v>2013</v>
      </c>
      <c r="F37" s="1">
        <v>4800</v>
      </c>
      <c r="G37" s="21">
        <v>55264</v>
      </c>
      <c r="H37" s="21" t="s">
        <v>90</v>
      </c>
    </row>
    <row r="38" spans="1:8" ht="15.6" x14ac:dyDescent="0.3">
      <c r="A38" s="6" t="s">
        <v>4</v>
      </c>
      <c r="B38" s="13">
        <v>86643</v>
      </c>
      <c r="C38" s="12">
        <f t="shared" si="2"/>
        <v>5198.58</v>
      </c>
      <c r="D38" s="13">
        <v>23014</v>
      </c>
      <c r="E38" s="20">
        <v>286</v>
      </c>
      <c r="F38" s="1">
        <v>4800</v>
      </c>
      <c r="G38" s="21">
        <v>56968</v>
      </c>
      <c r="H38" s="21" t="s">
        <v>90</v>
      </c>
    </row>
    <row r="39" spans="1:8" ht="15.6" x14ac:dyDescent="0.3">
      <c r="A39" s="6" t="s">
        <v>5</v>
      </c>
      <c r="B39" s="13">
        <v>81871</v>
      </c>
      <c r="C39" s="12">
        <f t="shared" si="2"/>
        <v>4912.26</v>
      </c>
      <c r="D39" s="13">
        <v>17857</v>
      </c>
      <c r="E39" s="20">
        <v>727</v>
      </c>
      <c r="F39" s="1">
        <v>4800</v>
      </c>
      <c r="G39" s="21">
        <v>58983</v>
      </c>
      <c r="H39" s="21" t="s">
        <v>90</v>
      </c>
    </row>
    <row r="40" spans="1:8" ht="15.6" x14ac:dyDescent="0.3">
      <c r="A40" s="6" t="s">
        <v>6</v>
      </c>
      <c r="B40" s="13">
        <v>47108</v>
      </c>
      <c r="C40" s="12">
        <f t="shared" si="2"/>
        <v>2826.48</v>
      </c>
      <c r="D40" s="13">
        <v>7558</v>
      </c>
      <c r="E40" s="20">
        <v>547</v>
      </c>
      <c r="F40" s="1">
        <v>4800</v>
      </c>
      <c r="G40" s="21">
        <v>33508</v>
      </c>
      <c r="H40" s="21" t="s">
        <v>90</v>
      </c>
    </row>
    <row r="41" spans="1:8" ht="15.6" x14ac:dyDescent="0.3">
      <c r="A41" s="6" t="s">
        <v>7</v>
      </c>
      <c r="B41" s="13">
        <v>46123</v>
      </c>
      <c r="C41" s="12">
        <f t="shared" si="2"/>
        <v>2767.38</v>
      </c>
      <c r="D41" s="13">
        <v>11318</v>
      </c>
      <c r="E41" s="20">
        <v>624</v>
      </c>
      <c r="F41" s="1">
        <v>4800</v>
      </c>
      <c r="G41" s="21">
        <v>28290</v>
      </c>
      <c r="H41" s="21" t="s">
        <v>90</v>
      </c>
    </row>
    <row r="42" spans="1:8" ht="15.6" x14ac:dyDescent="0.3">
      <c r="A42" s="6" t="s">
        <v>8</v>
      </c>
      <c r="B42" s="13">
        <v>51764</v>
      </c>
      <c r="C42" s="12">
        <f t="shared" si="2"/>
        <v>3105.8399999999997</v>
      </c>
      <c r="D42" s="13">
        <v>3518</v>
      </c>
      <c r="E42" s="20">
        <v>313</v>
      </c>
      <c r="F42" s="1">
        <v>4800</v>
      </c>
      <c r="G42" s="21">
        <v>40659</v>
      </c>
      <c r="H42" s="21" t="s">
        <v>90</v>
      </c>
    </row>
    <row r="43" spans="1:8" ht="15.6" x14ac:dyDescent="0.3">
      <c r="A43" s="6" t="s">
        <v>9</v>
      </c>
      <c r="B43" s="13">
        <v>35505</v>
      </c>
      <c r="C43" s="12">
        <f>7%*B43</f>
        <v>2485.3500000000004</v>
      </c>
      <c r="D43" s="13">
        <v>7534</v>
      </c>
      <c r="E43" s="20">
        <v>301</v>
      </c>
      <c r="F43" s="1">
        <v>4875</v>
      </c>
      <c r="G43" s="21">
        <v>23846</v>
      </c>
      <c r="H43" s="21" t="s">
        <v>90</v>
      </c>
    </row>
    <row r="44" spans="1:8" ht="15.6" x14ac:dyDescent="0.3">
      <c r="A44" s="6" t="s">
        <v>10</v>
      </c>
      <c r="B44" s="13">
        <v>45100</v>
      </c>
      <c r="C44" s="12">
        <f t="shared" ref="C44:C58" si="3">7%*B44</f>
        <v>3157.0000000000005</v>
      </c>
      <c r="D44" s="13">
        <v>7566</v>
      </c>
      <c r="E44" s="20">
        <v>22</v>
      </c>
      <c r="F44" s="1">
        <v>4875</v>
      </c>
      <c r="G44" s="21">
        <v>31373</v>
      </c>
      <c r="H44" s="21" t="s">
        <v>90</v>
      </c>
    </row>
    <row r="45" spans="1:8" ht="15.6" x14ac:dyDescent="0.3">
      <c r="A45" s="6" t="s">
        <v>11</v>
      </c>
      <c r="B45" s="13">
        <v>42742</v>
      </c>
      <c r="C45" s="12">
        <f t="shared" si="3"/>
        <v>2991.9400000000005</v>
      </c>
      <c r="D45" s="13">
        <v>5625</v>
      </c>
      <c r="E45" s="20">
        <v>-22</v>
      </c>
      <c r="F45" s="1">
        <v>4875</v>
      </c>
      <c r="G45" s="21">
        <v>32510</v>
      </c>
      <c r="H45" s="21" t="s">
        <v>90</v>
      </c>
    </row>
    <row r="46" spans="1:8" ht="15.6" x14ac:dyDescent="0.3">
      <c r="A46" s="6" t="s">
        <v>12</v>
      </c>
      <c r="B46" s="13">
        <v>38636</v>
      </c>
      <c r="C46" s="12">
        <f t="shared" si="3"/>
        <v>2704.5200000000004</v>
      </c>
      <c r="D46" s="13">
        <v>6731</v>
      </c>
      <c r="E46" s="20">
        <v>-761</v>
      </c>
      <c r="F46" s="1">
        <v>4875</v>
      </c>
      <c r="G46" s="21">
        <v>27996</v>
      </c>
      <c r="H46" s="21" t="s">
        <v>90</v>
      </c>
    </row>
    <row r="47" spans="1:8" ht="15.6" x14ac:dyDescent="0.3">
      <c r="A47" s="6" t="s">
        <v>13</v>
      </c>
      <c r="B47" s="13">
        <v>29366</v>
      </c>
      <c r="C47" s="12">
        <f t="shared" si="3"/>
        <v>2055.6200000000003</v>
      </c>
      <c r="D47" s="13">
        <v>6458</v>
      </c>
      <c r="E47" s="20">
        <v>104</v>
      </c>
      <c r="F47" s="1">
        <v>4875</v>
      </c>
      <c r="G47" s="21">
        <v>19425</v>
      </c>
      <c r="H47" s="21" t="s">
        <v>90</v>
      </c>
    </row>
    <row r="48" spans="1:8" ht="15.6" x14ac:dyDescent="0.3">
      <c r="A48" s="6" t="s">
        <v>14</v>
      </c>
      <c r="B48" s="15">
        <v>58076</v>
      </c>
      <c r="C48" s="12">
        <f t="shared" si="3"/>
        <v>4065.32</v>
      </c>
      <c r="D48" s="13">
        <v>16609</v>
      </c>
      <c r="E48" s="20">
        <v>-1064</v>
      </c>
      <c r="F48" s="1">
        <v>4875</v>
      </c>
      <c r="G48" s="21">
        <v>37183</v>
      </c>
      <c r="H48" s="21" t="s">
        <v>90</v>
      </c>
    </row>
    <row r="49" spans="1:8" ht="15.6" x14ac:dyDescent="0.3">
      <c r="A49" s="6" t="s">
        <v>15</v>
      </c>
      <c r="B49" s="13">
        <v>46092</v>
      </c>
      <c r="C49" s="12">
        <f t="shared" si="3"/>
        <v>3226.4400000000005</v>
      </c>
      <c r="D49" s="13">
        <v>8544</v>
      </c>
      <c r="E49" s="20">
        <v>250</v>
      </c>
      <c r="F49" s="1">
        <v>4875</v>
      </c>
      <c r="G49" s="21">
        <v>32683</v>
      </c>
      <c r="H49" s="21" t="s">
        <v>90</v>
      </c>
    </row>
    <row r="50" spans="1:8" ht="15.6" x14ac:dyDescent="0.3">
      <c r="A50" s="6" t="s">
        <v>16</v>
      </c>
      <c r="B50" s="13">
        <v>61042</v>
      </c>
      <c r="C50" s="12">
        <f t="shared" si="3"/>
        <v>4272.9400000000005</v>
      </c>
      <c r="D50" s="13">
        <v>6320</v>
      </c>
      <c r="E50" s="20">
        <v>12341</v>
      </c>
      <c r="F50" s="1">
        <v>4875</v>
      </c>
      <c r="G50" s="21">
        <v>37286</v>
      </c>
      <c r="H50" s="21" t="s">
        <v>90</v>
      </c>
    </row>
    <row r="51" spans="1:8" ht="15.6" x14ac:dyDescent="0.3">
      <c r="A51" s="6" t="s">
        <v>17</v>
      </c>
      <c r="B51" s="13">
        <v>40409</v>
      </c>
      <c r="C51" s="12">
        <f t="shared" si="3"/>
        <v>2828.63</v>
      </c>
      <c r="D51" s="13">
        <v>5728</v>
      </c>
      <c r="E51" s="20">
        <v>167</v>
      </c>
      <c r="F51" s="1">
        <v>4875</v>
      </c>
      <c r="G51" s="21">
        <v>30935</v>
      </c>
      <c r="H51" s="21" t="s">
        <v>90</v>
      </c>
    </row>
    <row r="52" spans="1:8" ht="15.6" x14ac:dyDescent="0.3">
      <c r="A52" s="6" t="s">
        <v>18</v>
      </c>
      <c r="B52" s="13">
        <v>51105</v>
      </c>
      <c r="C52" s="12">
        <f t="shared" si="3"/>
        <v>3577.3500000000004</v>
      </c>
      <c r="D52" s="13">
        <v>7405</v>
      </c>
      <c r="E52" s="20">
        <v>972</v>
      </c>
      <c r="F52" s="1">
        <v>4875</v>
      </c>
      <c r="G52" s="21">
        <v>37316</v>
      </c>
      <c r="H52" s="21" t="s">
        <v>90</v>
      </c>
    </row>
    <row r="53" spans="1:8" ht="15.6" x14ac:dyDescent="0.3">
      <c r="A53" s="6" t="s">
        <v>19</v>
      </c>
      <c r="B53" s="13">
        <v>30374</v>
      </c>
      <c r="C53" s="12">
        <f t="shared" si="3"/>
        <v>2126.1800000000003</v>
      </c>
      <c r="D53" s="13">
        <v>6790</v>
      </c>
      <c r="E53" s="20">
        <v>258</v>
      </c>
      <c r="F53" s="1">
        <v>4875</v>
      </c>
      <c r="G53" s="21">
        <v>20472</v>
      </c>
      <c r="H53" s="21" t="s">
        <v>90</v>
      </c>
    </row>
    <row r="54" spans="1:8" ht="15.6" x14ac:dyDescent="0.3">
      <c r="A54" s="6" t="s">
        <v>20</v>
      </c>
      <c r="B54" s="13">
        <v>46319</v>
      </c>
      <c r="C54" s="12">
        <f t="shared" si="3"/>
        <v>3242.3300000000004</v>
      </c>
      <c r="D54" s="13">
        <v>5393</v>
      </c>
      <c r="E54" s="20">
        <v>-4384</v>
      </c>
      <c r="F54" s="1">
        <v>4875</v>
      </c>
      <c r="G54" s="21">
        <v>42489</v>
      </c>
      <c r="H54" s="21" t="s">
        <v>90</v>
      </c>
    </row>
    <row r="55" spans="1:8" ht="15.6" x14ac:dyDescent="0.3">
      <c r="A55" s="6" t="s">
        <v>21</v>
      </c>
      <c r="B55" s="13">
        <v>38221</v>
      </c>
      <c r="C55" s="12">
        <f t="shared" si="3"/>
        <v>2675.4700000000003</v>
      </c>
      <c r="D55" s="13">
        <v>7816</v>
      </c>
      <c r="E55" s="20">
        <v>-4274</v>
      </c>
      <c r="F55" s="1">
        <v>4875</v>
      </c>
      <c r="G55" s="21">
        <v>30176</v>
      </c>
      <c r="H55" s="21" t="s">
        <v>90</v>
      </c>
    </row>
    <row r="56" spans="1:8" ht="15.6" x14ac:dyDescent="0.3">
      <c r="A56" s="6" t="s">
        <v>22</v>
      </c>
      <c r="B56" s="13">
        <v>54035</v>
      </c>
      <c r="C56" s="12">
        <f t="shared" si="3"/>
        <v>3782.4500000000003</v>
      </c>
      <c r="D56" s="13">
        <v>2588</v>
      </c>
      <c r="E56" s="20">
        <v>-1511</v>
      </c>
      <c r="F56" s="1">
        <v>4875</v>
      </c>
      <c r="G56" s="21">
        <v>43469</v>
      </c>
      <c r="H56" s="21" t="s">
        <v>90</v>
      </c>
    </row>
    <row r="57" spans="1:8" ht="15.6" x14ac:dyDescent="0.3">
      <c r="A57" s="6" t="s">
        <v>23</v>
      </c>
      <c r="B57" s="13">
        <v>57630</v>
      </c>
      <c r="C57" s="12">
        <f t="shared" si="3"/>
        <v>4034.1000000000004</v>
      </c>
      <c r="D57" s="13">
        <v>2242</v>
      </c>
      <c r="E57" s="20">
        <v>833</v>
      </c>
      <c r="F57" s="1">
        <v>4875</v>
      </c>
      <c r="G57" s="21">
        <v>42163</v>
      </c>
      <c r="H57" s="21" t="s">
        <v>90</v>
      </c>
    </row>
    <row r="58" spans="1:8" ht="15.6" x14ac:dyDescent="0.3">
      <c r="A58" s="6" t="s">
        <v>24</v>
      </c>
      <c r="B58" s="3">
        <v>46600</v>
      </c>
      <c r="C58" s="12">
        <f t="shared" si="3"/>
        <v>3262.0000000000005</v>
      </c>
      <c r="D58" s="13">
        <v>3572</v>
      </c>
      <c r="E58" s="20">
        <v>5507</v>
      </c>
      <c r="F58" s="1">
        <v>4875</v>
      </c>
      <c r="G58" s="21">
        <v>32928</v>
      </c>
      <c r="H58" s="21" t="s">
        <v>90</v>
      </c>
    </row>
  </sheetData>
  <mergeCells count="8">
    <mergeCell ref="H1:H2"/>
    <mergeCell ref="F1:F2"/>
    <mergeCell ref="G1:G2"/>
    <mergeCell ref="D1:D2"/>
    <mergeCell ref="A1:A2"/>
    <mergeCell ref="B1:B2"/>
    <mergeCell ref="C1:C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vinamilk</vt:lpstr>
      <vt:lpstr>HNM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Diamond</dc:creator>
  <cp:lastModifiedBy>iris</cp:lastModifiedBy>
  <dcterms:created xsi:type="dcterms:W3CDTF">2021-03-25T14:12:43Z</dcterms:created>
  <dcterms:modified xsi:type="dcterms:W3CDTF">2021-07-16T14:05:51Z</dcterms:modified>
</cp:coreProperties>
</file>