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GFS\Indices\"/>
    </mc:Choice>
  </mc:AlternateContent>
  <bookViews>
    <workbookView xWindow="120" yWindow="45" windowWidth="15180" windowHeight="8580" tabRatio="641"/>
  </bookViews>
  <sheets>
    <sheet name="had-7b-k" sheetId="19" r:id="rId1"/>
  </sheets>
  <calcPr calcId="162913"/>
</workbook>
</file>

<file path=xl/calcChain.xml><?xml version="1.0" encoding="utf-8"?>
<calcChain xmlns="http://schemas.openxmlformats.org/spreadsheetml/2006/main">
  <c r="B94" i="19" l="1"/>
  <c r="C94" i="19"/>
  <c r="D94" i="19"/>
  <c r="E94" i="19"/>
  <c r="F94" i="19"/>
  <c r="G94" i="19"/>
  <c r="H94" i="19"/>
  <c r="I94" i="19"/>
  <c r="J94" i="19"/>
  <c r="B56" i="19"/>
  <c r="C56" i="19"/>
  <c r="D56" i="19"/>
  <c r="E56" i="19"/>
  <c r="F56" i="19"/>
  <c r="G56" i="19"/>
  <c r="H56" i="19"/>
  <c r="I56" i="19"/>
  <c r="B55" i="19"/>
  <c r="C93" i="19" l="1"/>
  <c r="B93" i="19"/>
  <c r="D93" i="19"/>
  <c r="E93" i="19"/>
  <c r="F93" i="19"/>
  <c r="G93" i="19"/>
  <c r="H93" i="19"/>
  <c r="I93" i="19"/>
  <c r="J93" i="19"/>
  <c r="A55" i="19"/>
  <c r="C55" i="19"/>
  <c r="D55" i="19"/>
  <c r="E55" i="19"/>
  <c r="F55" i="19"/>
  <c r="G55" i="19"/>
  <c r="H55" i="19"/>
  <c r="I55" i="19"/>
  <c r="I92" i="19"/>
  <c r="H92" i="19"/>
  <c r="G92" i="19"/>
  <c r="F92" i="19"/>
  <c r="E92" i="19"/>
  <c r="D92" i="19"/>
  <c r="C92" i="19"/>
  <c r="B92" i="19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J84" i="19"/>
  <c r="I84" i="19"/>
  <c r="H84" i="19"/>
  <c r="G84" i="19"/>
  <c r="F84" i="19"/>
  <c r="E84" i="19"/>
  <c r="D84" i="19"/>
  <c r="C84" i="19"/>
  <c r="B84" i="19"/>
  <c r="J83" i="19"/>
  <c r="I83" i="19"/>
  <c r="H83" i="19"/>
  <c r="G83" i="19"/>
  <c r="F83" i="19"/>
  <c r="E83" i="19"/>
  <c r="D83" i="19"/>
  <c r="C83" i="19"/>
  <c r="B83" i="19"/>
  <c r="J82" i="19"/>
  <c r="I82" i="19"/>
  <c r="H82" i="19"/>
  <c r="G82" i="19"/>
  <c r="F82" i="19"/>
  <c r="E82" i="19"/>
  <c r="D82" i="19"/>
  <c r="C82" i="19"/>
  <c r="B82" i="19"/>
  <c r="J81" i="19"/>
  <c r="I81" i="19"/>
  <c r="H81" i="19"/>
  <c r="G81" i="19"/>
  <c r="F81" i="19"/>
  <c r="E81" i="19"/>
  <c r="D81" i="19"/>
  <c r="C81" i="19"/>
  <c r="B81" i="19"/>
  <c r="B78" i="19"/>
  <c r="J73" i="19"/>
  <c r="J92" i="19" s="1"/>
  <c r="B59" i="19"/>
  <c r="I54" i="19"/>
  <c r="H54" i="19"/>
  <c r="G54" i="19"/>
  <c r="F54" i="19"/>
  <c r="E54" i="19"/>
  <c r="D54" i="19"/>
  <c r="C54" i="19"/>
  <c r="B54" i="19"/>
  <c r="A54" i="19"/>
  <c r="I53" i="19"/>
  <c r="H53" i="19"/>
  <c r="G53" i="19"/>
  <c r="F53" i="19"/>
  <c r="E53" i="19"/>
  <c r="D53" i="19"/>
  <c r="C53" i="19"/>
  <c r="B53" i="19"/>
  <c r="A53" i="19"/>
  <c r="A50" i="19"/>
  <c r="A48" i="19"/>
  <c r="A47" i="19"/>
  <c r="A46" i="19"/>
  <c r="A45" i="19"/>
  <c r="A43" i="19"/>
  <c r="B40" i="19"/>
  <c r="B21" i="19"/>
</calcChain>
</file>

<file path=xl/sharedStrings.xml><?xml version="1.0" encoding="utf-8"?>
<sst xmlns="http://schemas.openxmlformats.org/spreadsheetml/2006/main" count="5" uniqueCount="5">
  <si>
    <t>IR-GFS-7G : Irish Groundfish Survey in VIIg (IBTS 4th Qtr) - Haddock no. @ age</t>
  </si>
  <si>
    <t xml:space="preserve">IR-GFS-7J : Irish Groundfish Survey in VIIj (IBTS 4th Qtr) - Haddock no. @ age </t>
  </si>
  <si>
    <t xml:space="preserve">IR-GFS-7g&amp;J : Irish Groundfish Survey in VIIg &amp; j (IBTS 4th Qtr) - Haddock no. @ age </t>
  </si>
  <si>
    <t xml:space="preserve">IR-GFS-7b : Irish Groundfish Survey in VIIb (IBTS 4th Qtr) - Haddock no. @ age </t>
  </si>
  <si>
    <t>IR-GFS-7bgj : Irish Groundfish Survey in VIIbgj (IBTS 4th Qtr) - Haddock no. @ age per half hour towed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</si>
</sst>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1" fontId="1" fillId="0" borderId="0" xfId="1" applyNumberFormat="1" applyFont="1" applyFill="1" applyBorder="1" applyAlignment="1">
      <alignment horizontal="right" wrapText="1"/>
    </xf>
    <xf numFmtId="1" fontId="3" fillId="0" borderId="0" xfId="2" applyNumberFormat="1" applyBorder="1"/>
    <xf numFmtId="1" fontId="3" fillId="0" borderId="0" xfId="2" applyNumberFormat="1"/>
    <xf numFmtId="0" fontId="3" fillId="0" borderId="0" xfId="2" applyFill="1"/>
    <xf numFmtId="1" fontId="3" fillId="0" borderId="0" xfId="2" applyNumberFormat="1" applyFill="1"/>
    <xf numFmtId="0" fontId="3" fillId="0" borderId="0" xfId="2"/>
  </cellXfs>
  <cellStyles count="3">
    <cellStyle name="Normal" xfId="0" builtinId="0"/>
    <cellStyle name="Normal 2" xfId="2"/>
    <cellStyle name="Normal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A70" zoomScale="85" workbookViewId="0">
      <selection activeCell="C97" sqref="C97"/>
    </sheetView>
  </sheetViews>
  <sheetFormatPr defaultRowHeight="12.75" x14ac:dyDescent="0.2"/>
  <cols>
    <col min="1" max="1" width="9.140625" style="6"/>
    <col min="2" max="3" width="9.5703125" style="6" bestFit="1" customWidth="1"/>
    <col min="4" max="4" width="9.28515625" style="6" bestFit="1" customWidth="1"/>
    <col min="5" max="5" width="9.5703125" style="6" bestFit="1" customWidth="1"/>
    <col min="6" max="12" width="9.28515625" style="6" bestFit="1" customWidth="1"/>
    <col min="13" max="257" width="9.140625" style="6"/>
    <col min="258" max="259" width="9.5703125" style="6" bestFit="1" customWidth="1"/>
    <col min="260" max="260" width="9.28515625" style="6" bestFit="1" customWidth="1"/>
    <col min="261" max="261" width="9.5703125" style="6" bestFit="1" customWidth="1"/>
    <col min="262" max="268" width="9.28515625" style="6" bestFit="1" customWidth="1"/>
    <col min="269" max="513" width="9.140625" style="6"/>
    <col min="514" max="515" width="9.5703125" style="6" bestFit="1" customWidth="1"/>
    <col min="516" max="516" width="9.28515625" style="6" bestFit="1" customWidth="1"/>
    <col min="517" max="517" width="9.5703125" style="6" bestFit="1" customWidth="1"/>
    <col min="518" max="524" width="9.28515625" style="6" bestFit="1" customWidth="1"/>
    <col min="525" max="769" width="9.140625" style="6"/>
    <col min="770" max="771" width="9.5703125" style="6" bestFit="1" customWidth="1"/>
    <col min="772" max="772" width="9.28515625" style="6" bestFit="1" customWidth="1"/>
    <col min="773" max="773" width="9.5703125" style="6" bestFit="1" customWidth="1"/>
    <col min="774" max="780" width="9.28515625" style="6" bestFit="1" customWidth="1"/>
    <col min="781" max="1025" width="9.140625" style="6"/>
    <col min="1026" max="1027" width="9.5703125" style="6" bestFit="1" customWidth="1"/>
    <col min="1028" max="1028" width="9.28515625" style="6" bestFit="1" customWidth="1"/>
    <col min="1029" max="1029" width="9.5703125" style="6" bestFit="1" customWidth="1"/>
    <col min="1030" max="1036" width="9.28515625" style="6" bestFit="1" customWidth="1"/>
    <col min="1037" max="1281" width="9.140625" style="6"/>
    <col min="1282" max="1283" width="9.5703125" style="6" bestFit="1" customWidth="1"/>
    <col min="1284" max="1284" width="9.28515625" style="6" bestFit="1" customWidth="1"/>
    <col min="1285" max="1285" width="9.5703125" style="6" bestFit="1" customWidth="1"/>
    <col min="1286" max="1292" width="9.28515625" style="6" bestFit="1" customWidth="1"/>
    <col min="1293" max="1537" width="9.140625" style="6"/>
    <col min="1538" max="1539" width="9.5703125" style="6" bestFit="1" customWidth="1"/>
    <col min="1540" max="1540" width="9.28515625" style="6" bestFit="1" customWidth="1"/>
    <col min="1541" max="1541" width="9.5703125" style="6" bestFit="1" customWidth="1"/>
    <col min="1542" max="1548" width="9.28515625" style="6" bestFit="1" customWidth="1"/>
    <col min="1549" max="1793" width="9.140625" style="6"/>
    <col min="1794" max="1795" width="9.5703125" style="6" bestFit="1" customWidth="1"/>
    <col min="1796" max="1796" width="9.28515625" style="6" bestFit="1" customWidth="1"/>
    <col min="1797" max="1797" width="9.5703125" style="6" bestFit="1" customWidth="1"/>
    <col min="1798" max="1804" width="9.28515625" style="6" bestFit="1" customWidth="1"/>
    <col min="1805" max="2049" width="9.140625" style="6"/>
    <col min="2050" max="2051" width="9.5703125" style="6" bestFit="1" customWidth="1"/>
    <col min="2052" max="2052" width="9.28515625" style="6" bestFit="1" customWidth="1"/>
    <col min="2053" max="2053" width="9.5703125" style="6" bestFit="1" customWidth="1"/>
    <col min="2054" max="2060" width="9.28515625" style="6" bestFit="1" customWidth="1"/>
    <col min="2061" max="2305" width="9.140625" style="6"/>
    <col min="2306" max="2307" width="9.5703125" style="6" bestFit="1" customWidth="1"/>
    <col min="2308" max="2308" width="9.28515625" style="6" bestFit="1" customWidth="1"/>
    <col min="2309" max="2309" width="9.5703125" style="6" bestFit="1" customWidth="1"/>
    <col min="2310" max="2316" width="9.28515625" style="6" bestFit="1" customWidth="1"/>
    <col min="2317" max="2561" width="9.140625" style="6"/>
    <col min="2562" max="2563" width="9.5703125" style="6" bestFit="1" customWidth="1"/>
    <col min="2564" max="2564" width="9.28515625" style="6" bestFit="1" customWidth="1"/>
    <col min="2565" max="2565" width="9.5703125" style="6" bestFit="1" customWidth="1"/>
    <col min="2566" max="2572" width="9.28515625" style="6" bestFit="1" customWidth="1"/>
    <col min="2573" max="2817" width="9.140625" style="6"/>
    <col min="2818" max="2819" width="9.5703125" style="6" bestFit="1" customWidth="1"/>
    <col min="2820" max="2820" width="9.28515625" style="6" bestFit="1" customWidth="1"/>
    <col min="2821" max="2821" width="9.5703125" style="6" bestFit="1" customWidth="1"/>
    <col min="2822" max="2828" width="9.28515625" style="6" bestFit="1" customWidth="1"/>
    <col min="2829" max="3073" width="9.140625" style="6"/>
    <col min="3074" max="3075" width="9.5703125" style="6" bestFit="1" customWidth="1"/>
    <col min="3076" max="3076" width="9.28515625" style="6" bestFit="1" customWidth="1"/>
    <col min="3077" max="3077" width="9.5703125" style="6" bestFit="1" customWidth="1"/>
    <col min="3078" max="3084" width="9.28515625" style="6" bestFit="1" customWidth="1"/>
    <col min="3085" max="3329" width="9.140625" style="6"/>
    <col min="3330" max="3331" width="9.5703125" style="6" bestFit="1" customWidth="1"/>
    <col min="3332" max="3332" width="9.28515625" style="6" bestFit="1" customWidth="1"/>
    <col min="3333" max="3333" width="9.5703125" style="6" bestFit="1" customWidth="1"/>
    <col min="3334" max="3340" width="9.28515625" style="6" bestFit="1" customWidth="1"/>
    <col min="3341" max="3585" width="9.140625" style="6"/>
    <col min="3586" max="3587" width="9.5703125" style="6" bestFit="1" customWidth="1"/>
    <col min="3588" max="3588" width="9.28515625" style="6" bestFit="1" customWidth="1"/>
    <col min="3589" max="3589" width="9.5703125" style="6" bestFit="1" customWidth="1"/>
    <col min="3590" max="3596" width="9.28515625" style="6" bestFit="1" customWidth="1"/>
    <col min="3597" max="3841" width="9.140625" style="6"/>
    <col min="3842" max="3843" width="9.5703125" style="6" bestFit="1" customWidth="1"/>
    <col min="3844" max="3844" width="9.28515625" style="6" bestFit="1" customWidth="1"/>
    <col min="3845" max="3845" width="9.5703125" style="6" bestFit="1" customWidth="1"/>
    <col min="3846" max="3852" width="9.28515625" style="6" bestFit="1" customWidth="1"/>
    <col min="3853" max="4097" width="9.140625" style="6"/>
    <col min="4098" max="4099" width="9.5703125" style="6" bestFit="1" customWidth="1"/>
    <col min="4100" max="4100" width="9.28515625" style="6" bestFit="1" customWidth="1"/>
    <col min="4101" max="4101" width="9.5703125" style="6" bestFit="1" customWidth="1"/>
    <col min="4102" max="4108" width="9.28515625" style="6" bestFit="1" customWidth="1"/>
    <col min="4109" max="4353" width="9.140625" style="6"/>
    <col min="4354" max="4355" width="9.5703125" style="6" bestFit="1" customWidth="1"/>
    <col min="4356" max="4356" width="9.28515625" style="6" bestFit="1" customWidth="1"/>
    <col min="4357" max="4357" width="9.5703125" style="6" bestFit="1" customWidth="1"/>
    <col min="4358" max="4364" width="9.28515625" style="6" bestFit="1" customWidth="1"/>
    <col min="4365" max="4609" width="9.140625" style="6"/>
    <col min="4610" max="4611" width="9.5703125" style="6" bestFit="1" customWidth="1"/>
    <col min="4612" max="4612" width="9.28515625" style="6" bestFit="1" customWidth="1"/>
    <col min="4613" max="4613" width="9.5703125" style="6" bestFit="1" customWidth="1"/>
    <col min="4614" max="4620" width="9.28515625" style="6" bestFit="1" customWidth="1"/>
    <col min="4621" max="4865" width="9.140625" style="6"/>
    <col min="4866" max="4867" width="9.5703125" style="6" bestFit="1" customWidth="1"/>
    <col min="4868" max="4868" width="9.28515625" style="6" bestFit="1" customWidth="1"/>
    <col min="4869" max="4869" width="9.5703125" style="6" bestFit="1" customWidth="1"/>
    <col min="4870" max="4876" width="9.28515625" style="6" bestFit="1" customWidth="1"/>
    <col min="4877" max="5121" width="9.140625" style="6"/>
    <col min="5122" max="5123" width="9.5703125" style="6" bestFit="1" customWidth="1"/>
    <col min="5124" max="5124" width="9.28515625" style="6" bestFit="1" customWidth="1"/>
    <col min="5125" max="5125" width="9.5703125" style="6" bestFit="1" customWidth="1"/>
    <col min="5126" max="5132" width="9.28515625" style="6" bestFit="1" customWidth="1"/>
    <col min="5133" max="5377" width="9.140625" style="6"/>
    <col min="5378" max="5379" width="9.5703125" style="6" bestFit="1" customWidth="1"/>
    <col min="5380" max="5380" width="9.28515625" style="6" bestFit="1" customWidth="1"/>
    <col min="5381" max="5381" width="9.5703125" style="6" bestFit="1" customWidth="1"/>
    <col min="5382" max="5388" width="9.28515625" style="6" bestFit="1" customWidth="1"/>
    <col min="5389" max="5633" width="9.140625" style="6"/>
    <col min="5634" max="5635" width="9.5703125" style="6" bestFit="1" customWidth="1"/>
    <col min="5636" max="5636" width="9.28515625" style="6" bestFit="1" customWidth="1"/>
    <col min="5637" max="5637" width="9.5703125" style="6" bestFit="1" customWidth="1"/>
    <col min="5638" max="5644" width="9.28515625" style="6" bestFit="1" customWidth="1"/>
    <col min="5645" max="5889" width="9.140625" style="6"/>
    <col min="5890" max="5891" width="9.5703125" style="6" bestFit="1" customWidth="1"/>
    <col min="5892" max="5892" width="9.28515625" style="6" bestFit="1" customWidth="1"/>
    <col min="5893" max="5893" width="9.5703125" style="6" bestFit="1" customWidth="1"/>
    <col min="5894" max="5900" width="9.28515625" style="6" bestFit="1" customWidth="1"/>
    <col min="5901" max="6145" width="9.140625" style="6"/>
    <col min="6146" max="6147" width="9.5703125" style="6" bestFit="1" customWidth="1"/>
    <col min="6148" max="6148" width="9.28515625" style="6" bestFit="1" customWidth="1"/>
    <col min="6149" max="6149" width="9.5703125" style="6" bestFit="1" customWidth="1"/>
    <col min="6150" max="6156" width="9.28515625" style="6" bestFit="1" customWidth="1"/>
    <col min="6157" max="6401" width="9.140625" style="6"/>
    <col min="6402" max="6403" width="9.5703125" style="6" bestFit="1" customWidth="1"/>
    <col min="6404" max="6404" width="9.28515625" style="6" bestFit="1" customWidth="1"/>
    <col min="6405" max="6405" width="9.5703125" style="6" bestFit="1" customWidth="1"/>
    <col min="6406" max="6412" width="9.28515625" style="6" bestFit="1" customWidth="1"/>
    <col min="6413" max="6657" width="9.140625" style="6"/>
    <col min="6658" max="6659" width="9.5703125" style="6" bestFit="1" customWidth="1"/>
    <col min="6660" max="6660" width="9.28515625" style="6" bestFit="1" customWidth="1"/>
    <col min="6661" max="6661" width="9.5703125" style="6" bestFit="1" customWidth="1"/>
    <col min="6662" max="6668" width="9.28515625" style="6" bestFit="1" customWidth="1"/>
    <col min="6669" max="6913" width="9.140625" style="6"/>
    <col min="6914" max="6915" width="9.5703125" style="6" bestFit="1" customWidth="1"/>
    <col min="6916" max="6916" width="9.28515625" style="6" bestFit="1" customWidth="1"/>
    <col min="6917" max="6917" width="9.5703125" style="6" bestFit="1" customWidth="1"/>
    <col min="6918" max="6924" width="9.28515625" style="6" bestFit="1" customWidth="1"/>
    <col min="6925" max="7169" width="9.140625" style="6"/>
    <col min="7170" max="7171" width="9.5703125" style="6" bestFit="1" customWidth="1"/>
    <col min="7172" max="7172" width="9.28515625" style="6" bestFit="1" customWidth="1"/>
    <col min="7173" max="7173" width="9.5703125" style="6" bestFit="1" customWidth="1"/>
    <col min="7174" max="7180" width="9.28515625" style="6" bestFit="1" customWidth="1"/>
    <col min="7181" max="7425" width="9.140625" style="6"/>
    <col min="7426" max="7427" width="9.5703125" style="6" bestFit="1" customWidth="1"/>
    <col min="7428" max="7428" width="9.28515625" style="6" bestFit="1" customWidth="1"/>
    <col min="7429" max="7429" width="9.5703125" style="6" bestFit="1" customWidth="1"/>
    <col min="7430" max="7436" width="9.28515625" style="6" bestFit="1" customWidth="1"/>
    <col min="7437" max="7681" width="9.140625" style="6"/>
    <col min="7682" max="7683" width="9.5703125" style="6" bestFit="1" customWidth="1"/>
    <col min="7684" max="7684" width="9.28515625" style="6" bestFit="1" customWidth="1"/>
    <col min="7685" max="7685" width="9.5703125" style="6" bestFit="1" customWidth="1"/>
    <col min="7686" max="7692" width="9.28515625" style="6" bestFit="1" customWidth="1"/>
    <col min="7693" max="7937" width="9.140625" style="6"/>
    <col min="7938" max="7939" width="9.5703125" style="6" bestFit="1" customWidth="1"/>
    <col min="7940" max="7940" width="9.28515625" style="6" bestFit="1" customWidth="1"/>
    <col min="7941" max="7941" width="9.5703125" style="6" bestFit="1" customWidth="1"/>
    <col min="7942" max="7948" width="9.28515625" style="6" bestFit="1" customWidth="1"/>
    <col min="7949" max="8193" width="9.140625" style="6"/>
    <col min="8194" max="8195" width="9.5703125" style="6" bestFit="1" customWidth="1"/>
    <col min="8196" max="8196" width="9.28515625" style="6" bestFit="1" customWidth="1"/>
    <col min="8197" max="8197" width="9.5703125" style="6" bestFit="1" customWidth="1"/>
    <col min="8198" max="8204" width="9.28515625" style="6" bestFit="1" customWidth="1"/>
    <col min="8205" max="8449" width="9.140625" style="6"/>
    <col min="8450" max="8451" width="9.5703125" style="6" bestFit="1" customWidth="1"/>
    <col min="8452" max="8452" width="9.28515625" style="6" bestFit="1" customWidth="1"/>
    <col min="8453" max="8453" width="9.5703125" style="6" bestFit="1" customWidth="1"/>
    <col min="8454" max="8460" width="9.28515625" style="6" bestFit="1" customWidth="1"/>
    <col min="8461" max="8705" width="9.140625" style="6"/>
    <col min="8706" max="8707" width="9.5703125" style="6" bestFit="1" customWidth="1"/>
    <col min="8708" max="8708" width="9.28515625" style="6" bestFit="1" customWidth="1"/>
    <col min="8709" max="8709" width="9.5703125" style="6" bestFit="1" customWidth="1"/>
    <col min="8710" max="8716" width="9.28515625" style="6" bestFit="1" customWidth="1"/>
    <col min="8717" max="8961" width="9.140625" style="6"/>
    <col min="8962" max="8963" width="9.5703125" style="6" bestFit="1" customWidth="1"/>
    <col min="8964" max="8964" width="9.28515625" style="6" bestFit="1" customWidth="1"/>
    <col min="8965" max="8965" width="9.5703125" style="6" bestFit="1" customWidth="1"/>
    <col min="8966" max="8972" width="9.28515625" style="6" bestFit="1" customWidth="1"/>
    <col min="8973" max="9217" width="9.140625" style="6"/>
    <col min="9218" max="9219" width="9.5703125" style="6" bestFit="1" customWidth="1"/>
    <col min="9220" max="9220" width="9.28515625" style="6" bestFit="1" customWidth="1"/>
    <col min="9221" max="9221" width="9.5703125" style="6" bestFit="1" customWidth="1"/>
    <col min="9222" max="9228" width="9.28515625" style="6" bestFit="1" customWidth="1"/>
    <col min="9229" max="9473" width="9.140625" style="6"/>
    <col min="9474" max="9475" width="9.5703125" style="6" bestFit="1" customWidth="1"/>
    <col min="9476" max="9476" width="9.28515625" style="6" bestFit="1" customWidth="1"/>
    <col min="9477" max="9477" width="9.5703125" style="6" bestFit="1" customWidth="1"/>
    <col min="9478" max="9484" width="9.28515625" style="6" bestFit="1" customWidth="1"/>
    <col min="9485" max="9729" width="9.140625" style="6"/>
    <col min="9730" max="9731" width="9.5703125" style="6" bestFit="1" customWidth="1"/>
    <col min="9732" max="9732" width="9.28515625" style="6" bestFit="1" customWidth="1"/>
    <col min="9733" max="9733" width="9.5703125" style="6" bestFit="1" customWidth="1"/>
    <col min="9734" max="9740" width="9.28515625" style="6" bestFit="1" customWidth="1"/>
    <col min="9741" max="9985" width="9.140625" style="6"/>
    <col min="9986" max="9987" width="9.5703125" style="6" bestFit="1" customWidth="1"/>
    <col min="9988" max="9988" width="9.28515625" style="6" bestFit="1" customWidth="1"/>
    <col min="9989" max="9989" width="9.5703125" style="6" bestFit="1" customWidth="1"/>
    <col min="9990" max="9996" width="9.28515625" style="6" bestFit="1" customWidth="1"/>
    <col min="9997" max="10241" width="9.140625" style="6"/>
    <col min="10242" max="10243" width="9.5703125" style="6" bestFit="1" customWidth="1"/>
    <col min="10244" max="10244" width="9.28515625" style="6" bestFit="1" customWidth="1"/>
    <col min="10245" max="10245" width="9.5703125" style="6" bestFit="1" customWidth="1"/>
    <col min="10246" max="10252" width="9.28515625" style="6" bestFit="1" customWidth="1"/>
    <col min="10253" max="10497" width="9.140625" style="6"/>
    <col min="10498" max="10499" width="9.5703125" style="6" bestFit="1" customWidth="1"/>
    <col min="10500" max="10500" width="9.28515625" style="6" bestFit="1" customWidth="1"/>
    <col min="10501" max="10501" width="9.5703125" style="6" bestFit="1" customWidth="1"/>
    <col min="10502" max="10508" width="9.28515625" style="6" bestFit="1" customWidth="1"/>
    <col min="10509" max="10753" width="9.140625" style="6"/>
    <col min="10754" max="10755" width="9.5703125" style="6" bestFit="1" customWidth="1"/>
    <col min="10756" max="10756" width="9.28515625" style="6" bestFit="1" customWidth="1"/>
    <col min="10757" max="10757" width="9.5703125" style="6" bestFit="1" customWidth="1"/>
    <col min="10758" max="10764" width="9.28515625" style="6" bestFit="1" customWidth="1"/>
    <col min="10765" max="11009" width="9.140625" style="6"/>
    <col min="11010" max="11011" width="9.5703125" style="6" bestFit="1" customWidth="1"/>
    <col min="11012" max="11012" width="9.28515625" style="6" bestFit="1" customWidth="1"/>
    <col min="11013" max="11013" width="9.5703125" style="6" bestFit="1" customWidth="1"/>
    <col min="11014" max="11020" width="9.28515625" style="6" bestFit="1" customWidth="1"/>
    <col min="11021" max="11265" width="9.140625" style="6"/>
    <col min="11266" max="11267" width="9.5703125" style="6" bestFit="1" customWidth="1"/>
    <col min="11268" max="11268" width="9.28515625" style="6" bestFit="1" customWidth="1"/>
    <col min="11269" max="11269" width="9.5703125" style="6" bestFit="1" customWidth="1"/>
    <col min="11270" max="11276" width="9.28515625" style="6" bestFit="1" customWidth="1"/>
    <col min="11277" max="11521" width="9.140625" style="6"/>
    <col min="11522" max="11523" width="9.5703125" style="6" bestFit="1" customWidth="1"/>
    <col min="11524" max="11524" width="9.28515625" style="6" bestFit="1" customWidth="1"/>
    <col min="11525" max="11525" width="9.5703125" style="6" bestFit="1" customWidth="1"/>
    <col min="11526" max="11532" width="9.28515625" style="6" bestFit="1" customWidth="1"/>
    <col min="11533" max="11777" width="9.140625" style="6"/>
    <col min="11778" max="11779" width="9.5703125" style="6" bestFit="1" customWidth="1"/>
    <col min="11780" max="11780" width="9.28515625" style="6" bestFit="1" customWidth="1"/>
    <col min="11781" max="11781" width="9.5703125" style="6" bestFit="1" customWidth="1"/>
    <col min="11782" max="11788" width="9.28515625" style="6" bestFit="1" customWidth="1"/>
    <col min="11789" max="12033" width="9.140625" style="6"/>
    <col min="12034" max="12035" width="9.5703125" style="6" bestFit="1" customWidth="1"/>
    <col min="12036" max="12036" width="9.28515625" style="6" bestFit="1" customWidth="1"/>
    <col min="12037" max="12037" width="9.5703125" style="6" bestFit="1" customWidth="1"/>
    <col min="12038" max="12044" width="9.28515625" style="6" bestFit="1" customWidth="1"/>
    <col min="12045" max="12289" width="9.140625" style="6"/>
    <col min="12290" max="12291" width="9.5703125" style="6" bestFit="1" customWidth="1"/>
    <col min="12292" max="12292" width="9.28515625" style="6" bestFit="1" customWidth="1"/>
    <col min="12293" max="12293" width="9.5703125" style="6" bestFit="1" customWidth="1"/>
    <col min="12294" max="12300" width="9.28515625" style="6" bestFit="1" customWidth="1"/>
    <col min="12301" max="12545" width="9.140625" style="6"/>
    <col min="12546" max="12547" width="9.5703125" style="6" bestFit="1" customWidth="1"/>
    <col min="12548" max="12548" width="9.28515625" style="6" bestFit="1" customWidth="1"/>
    <col min="12549" max="12549" width="9.5703125" style="6" bestFit="1" customWidth="1"/>
    <col min="12550" max="12556" width="9.28515625" style="6" bestFit="1" customWidth="1"/>
    <col min="12557" max="12801" width="9.140625" style="6"/>
    <col min="12802" max="12803" width="9.5703125" style="6" bestFit="1" customWidth="1"/>
    <col min="12804" max="12804" width="9.28515625" style="6" bestFit="1" customWidth="1"/>
    <col min="12805" max="12805" width="9.5703125" style="6" bestFit="1" customWidth="1"/>
    <col min="12806" max="12812" width="9.28515625" style="6" bestFit="1" customWidth="1"/>
    <col min="12813" max="13057" width="9.140625" style="6"/>
    <col min="13058" max="13059" width="9.5703125" style="6" bestFit="1" customWidth="1"/>
    <col min="13060" max="13060" width="9.28515625" style="6" bestFit="1" customWidth="1"/>
    <col min="13061" max="13061" width="9.5703125" style="6" bestFit="1" customWidth="1"/>
    <col min="13062" max="13068" width="9.28515625" style="6" bestFit="1" customWidth="1"/>
    <col min="13069" max="13313" width="9.140625" style="6"/>
    <col min="13314" max="13315" width="9.5703125" style="6" bestFit="1" customWidth="1"/>
    <col min="13316" max="13316" width="9.28515625" style="6" bestFit="1" customWidth="1"/>
    <col min="13317" max="13317" width="9.5703125" style="6" bestFit="1" customWidth="1"/>
    <col min="13318" max="13324" width="9.28515625" style="6" bestFit="1" customWidth="1"/>
    <col min="13325" max="13569" width="9.140625" style="6"/>
    <col min="13570" max="13571" width="9.5703125" style="6" bestFit="1" customWidth="1"/>
    <col min="13572" max="13572" width="9.28515625" style="6" bestFit="1" customWidth="1"/>
    <col min="13573" max="13573" width="9.5703125" style="6" bestFit="1" customWidth="1"/>
    <col min="13574" max="13580" width="9.28515625" style="6" bestFit="1" customWidth="1"/>
    <col min="13581" max="13825" width="9.140625" style="6"/>
    <col min="13826" max="13827" width="9.5703125" style="6" bestFit="1" customWidth="1"/>
    <col min="13828" max="13828" width="9.28515625" style="6" bestFit="1" customWidth="1"/>
    <col min="13829" max="13829" width="9.5703125" style="6" bestFit="1" customWidth="1"/>
    <col min="13830" max="13836" width="9.28515625" style="6" bestFit="1" customWidth="1"/>
    <col min="13837" max="14081" width="9.140625" style="6"/>
    <col min="14082" max="14083" width="9.5703125" style="6" bestFit="1" customWidth="1"/>
    <col min="14084" max="14084" width="9.28515625" style="6" bestFit="1" customWidth="1"/>
    <col min="14085" max="14085" width="9.5703125" style="6" bestFit="1" customWidth="1"/>
    <col min="14086" max="14092" width="9.28515625" style="6" bestFit="1" customWidth="1"/>
    <col min="14093" max="14337" width="9.140625" style="6"/>
    <col min="14338" max="14339" width="9.5703125" style="6" bestFit="1" customWidth="1"/>
    <col min="14340" max="14340" width="9.28515625" style="6" bestFit="1" customWidth="1"/>
    <col min="14341" max="14341" width="9.5703125" style="6" bestFit="1" customWidth="1"/>
    <col min="14342" max="14348" width="9.28515625" style="6" bestFit="1" customWidth="1"/>
    <col min="14349" max="14593" width="9.140625" style="6"/>
    <col min="14594" max="14595" width="9.5703125" style="6" bestFit="1" customWidth="1"/>
    <col min="14596" max="14596" width="9.28515625" style="6" bestFit="1" customWidth="1"/>
    <col min="14597" max="14597" width="9.5703125" style="6" bestFit="1" customWidth="1"/>
    <col min="14598" max="14604" width="9.28515625" style="6" bestFit="1" customWidth="1"/>
    <col min="14605" max="14849" width="9.140625" style="6"/>
    <col min="14850" max="14851" width="9.5703125" style="6" bestFit="1" customWidth="1"/>
    <col min="14852" max="14852" width="9.28515625" style="6" bestFit="1" customWidth="1"/>
    <col min="14853" max="14853" width="9.5703125" style="6" bestFit="1" customWidth="1"/>
    <col min="14854" max="14860" width="9.28515625" style="6" bestFit="1" customWidth="1"/>
    <col min="14861" max="15105" width="9.140625" style="6"/>
    <col min="15106" max="15107" width="9.5703125" style="6" bestFit="1" customWidth="1"/>
    <col min="15108" max="15108" width="9.28515625" style="6" bestFit="1" customWidth="1"/>
    <col min="15109" max="15109" width="9.5703125" style="6" bestFit="1" customWidth="1"/>
    <col min="15110" max="15116" width="9.28515625" style="6" bestFit="1" customWidth="1"/>
    <col min="15117" max="15361" width="9.140625" style="6"/>
    <col min="15362" max="15363" width="9.5703125" style="6" bestFit="1" customWidth="1"/>
    <col min="15364" max="15364" width="9.28515625" style="6" bestFit="1" customWidth="1"/>
    <col min="15365" max="15365" width="9.5703125" style="6" bestFit="1" customWidth="1"/>
    <col min="15366" max="15372" width="9.28515625" style="6" bestFit="1" customWidth="1"/>
    <col min="15373" max="15617" width="9.140625" style="6"/>
    <col min="15618" max="15619" width="9.5703125" style="6" bestFit="1" customWidth="1"/>
    <col min="15620" max="15620" width="9.28515625" style="6" bestFit="1" customWidth="1"/>
    <col min="15621" max="15621" width="9.5703125" style="6" bestFit="1" customWidth="1"/>
    <col min="15622" max="15628" width="9.28515625" style="6" bestFit="1" customWidth="1"/>
    <col min="15629" max="15873" width="9.140625" style="6"/>
    <col min="15874" max="15875" width="9.5703125" style="6" bestFit="1" customWidth="1"/>
    <col min="15876" max="15876" width="9.28515625" style="6" bestFit="1" customWidth="1"/>
    <col min="15877" max="15877" width="9.5703125" style="6" bestFit="1" customWidth="1"/>
    <col min="15878" max="15884" width="9.28515625" style="6" bestFit="1" customWidth="1"/>
    <col min="15885" max="16129" width="9.140625" style="6"/>
    <col min="16130" max="16131" width="9.5703125" style="6" bestFit="1" customWidth="1"/>
    <col min="16132" max="16132" width="9.28515625" style="6" bestFit="1" customWidth="1"/>
    <col min="16133" max="16133" width="9.5703125" style="6" bestFit="1" customWidth="1"/>
    <col min="16134" max="16140" width="9.28515625" style="6" bestFit="1" customWidth="1"/>
    <col min="16141" max="16384" width="9.140625" style="6"/>
  </cols>
  <sheetData>
    <row r="1" spans="1:13" x14ac:dyDescent="0.2">
      <c r="A1" s="6" t="s">
        <v>0</v>
      </c>
    </row>
    <row r="2" spans="1:13" x14ac:dyDescent="0.2">
      <c r="A2" s="6">
        <v>2003</v>
      </c>
      <c r="B2" s="6">
        <v>2016</v>
      </c>
    </row>
    <row r="3" spans="1:13" x14ac:dyDescent="0.2">
      <c r="A3" s="6">
        <v>1</v>
      </c>
      <c r="B3" s="6">
        <v>1</v>
      </c>
      <c r="C3" s="6">
        <v>0.79</v>
      </c>
      <c r="D3" s="6">
        <v>0.92</v>
      </c>
    </row>
    <row r="4" spans="1:13" x14ac:dyDescent="0.2">
      <c r="A4" s="6">
        <v>0</v>
      </c>
      <c r="B4" s="6">
        <v>7</v>
      </c>
    </row>
    <row r="5" spans="1:13" x14ac:dyDescent="0.2">
      <c r="A5" s="6">
        <v>832</v>
      </c>
      <c r="B5" s="2">
        <v>3042</v>
      </c>
      <c r="C5" s="2">
        <v>6975</v>
      </c>
      <c r="D5" s="2">
        <v>489</v>
      </c>
      <c r="E5" s="2">
        <v>11</v>
      </c>
      <c r="F5" s="2">
        <v>6</v>
      </c>
      <c r="G5" s="2">
        <v>0</v>
      </c>
      <c r="H5" s="2">
        <v>0</v>
      </c>
      <c r="I5" s="2">
        <v>0</v>
      </c>
      <c r="K5" s="6">
        <v>2003</v>
      </c>
      <c r="M5" s="3"/>
    </row>
    <row r="6" spans="1:13" x14ac:dyDescent="0.2">
      <c r="A6" s="6">
        <v>980</v>
      </c>
      <c r="B6" s="2">
        <v>14566.872666666664</v>
      </c>
      <c r="C6" s="2">
        <v>2400.1673055555552</v>
      </c>
      <c r="D6" s="2">
        <v>1687.1315753968256</v>
      </c>
      <c r="E6" s="2">
        <v>101.20845238095238</v>
      </c>
      <c r="F6" s="2">
        <v>7.35</v>
      </c>
      <c r="G6" s="2">
        <v>4</v>
      </c>
      <c r="H6" s="2">
        <v>0</v>
      </c>
      <c r="I6" s="2">
        <v>0</v>
      </c>
      <c r="K6" s="6">
        <v>2004</v>
      </c>
    </row>
    <row r="7" spans="1:13" x14ac:dyDescent="0.2">
      <c r="A7" s="6">
        <v>845</v>
      </c>
      <c r="B7" s="2">
        <v>15996.59925827824</v>
      </c>
      <c r="C7" s="2">
        <v>2594.4075288447407</v>
      </c>
      <c r="D7" s="2">
        <v>172.53317281000056</v>
      </c>
      <c r="E7" s="2">
        <v>125.03226932132593</v>
      </c>
      <c r="F7" s="2">
        <v>19.857678936568092</v>
      </c>
      <c r="G7" s="2">
        <v>0.9838709677419355</v>
      </c>
      <c r="H7" s="2">
        <v>0</v>
      </c>
      <c r="I7" s="2">
        <v>0</v>
      </c>
      <c r="K7" s="6">
        <v>2005</v>
      </c>
    </row>
    <row r="8" spans="1:13" x14ac:dyDescent="0.2">
      <c r="A8" s="6">
        <v>1046</v>
      </c>
      <c r="B8" s="1">
        <v>5098.1820177546097</v>
      </c>
      <c r="C8" s="1">
        <v>3162.9448300632466</v>
      </c>
      <c r="D8" s="1">
        <v>360.85487237480532</v>
      </c>
      <c r="E8" s="1">
        <v>32.011446697263416</v>
      </c>
      <c r="F8" s="1">
        <v>9</v>
      </c>
      <c r="G8" s="1">
        <v>3</v>
      </c>
      <c r="H8" s="1">
        <v>1</v>
      </c>
      <c r="I8" s="1">
        <v>0</v>
      </c>
      <c r="K8" s="6">
        <v>2006</v>
      </c>
    </row>
    <row r="9" spans="1:13" x14ac:dyDescent="0.2">
      <c r="A9" s="6">
        <v>1168</v>
      </c>
      <c r="B9" s="1">
        <v>15557.017687663536</v>
      </c>
      <c r="C9" s="1">
        <v>1316.000134984223</v>
      </c>
      <c r="D9" s="1">
        <v>538.56646623615518</v>
      </c>
      <c r="E9" s="1">
        <v>101.85113020113933</v>
      </c>
      <c r="F9" s="1">
        <v>2.7749999999999999</v>
      </c>
      <c r="G9" s="1">
        <v>4.2</v>
      </c>
      <c r="H9" s="1">
        <v>0</v>
      </c>
      <c r="I9" s="1">
        <v>0</v>
      </c>
      <c r="K9" s="6">
        <v>2007</v>
      </c>
    </row>
    <row r="10" spans="1:13" x14ac:dyDescent="0.2">
      <c r="A10" s="6">
        <v>1139</v>
      </c>
      <c r="B10" s="1">
        <v>12644.428595959596</v>
      </c>
      <c r="C10" s="1">
        <v>4487.003705627706</v>
      </c>
      <c r="D10" s="1">
        <v>155.8486</v>
      </c>
      <c r="E10" s="1">
        <v>41.240717460317462</v>
      </c>
      <c r="F10" s="1">
        <v>9.2857142857142847</v>
      </c>
      <c r="G10" s="1">
        <v>0</v>
      </c>
      <c r="H10" s="1">
        <v>4.333333333333333</v>
      </c>
      <c r="I10" s="1">
        <v>0</v>
      </c>
      <c r="K10" s="6">
        <v>2008</v>
      </c>
    </row>
    <row r="11" spans="1:13" x14ac:dyDescent="0.2">
      <c r="A11" s="6">
        <v>1018</v>
      </c>
      <c r="B11" s="1">
        <v>88423.508525974015</v>
      </c>
      <c r="C11" s="1">
        <v>1412.2175409206964</v>
      </c>
      <c r="D11" s="1">
        <v>701.30159954143528</v>
      </c>
      <c r="E11" s="1">
        <v>46.93174382025267</v>
      </c>
      <c r="F11" s="1">
        <v>7.4455897435897445</v>
      </c>
      <c r="G11" s="1">
        <v>1</v>
      </c>
      <c r="H11" s="1">
        <v>0</v>
      </c>
      <c r="I11" s="1">
        <v>0</v>
      </c>
      <c r="K11" s="6">
        <v>2009</v>
      </c>
    </row>
    <row r="12" spans="1:13" x14ac:dyDescent="0.2">
      <c r="A12" s="6">
        <v>1381</v>
      </c>
      <c r="B12" s="1">
        <v>4537.6241736842112</v>
      </c>
      <c r="C12" s="1">
        <v>49888.456665310536</v>
      </c>
      <c r="D12" s="1">
        <v>1263.1072938775885</v>
      </c>
      <c r="E12" s="1">
        <v>277.06746893760737</v>
      </c>
      <c r="F12" s="1">
        <v>17.272398190045248</v>
      </c>
      <c r="G12" s="1">
        <v>3</v>
      </c>
      <c r="H12" s="1">
        <v>0</v>
      </c>
      <c r="I12" s="1">
        <v>1</v>
      </c>
      <c r="K12" s="6">
        <v>2010</v>
      </c>
    </row>
    <row r="13" spans="1:13" x14ac:dyDescent="0.2">
      <c r="A13" s="6">
        <v>1392</v>
      </c>
      <c r="B13" s="1">
        <v>734.15734157509155</v>
      </c>
      <c r="C13" s="1">
        <v>3923.9930091528458</v>
      </c>
      <c r="D13" s="1">
        <v>13259.413202937065</v>
      </c>
      <c r="E13" s="1">
        <v>230.73787579496377</v>
      </c>
      <c r="F13" s="1">
        <v>110.90574196860533</v>
      </c>
      <c r="G13" s="1">
        <v>21.216828571428572</v>
      </c>
      <c r="H13" s="1">
        <v>3</v>
      </c>
      <c r="I13" s="1">
        <v>1</v>
      </c>
      <c r="K13" s="6">
        <v>2011</v>
      </c>
    </row>
    <row r="14" spans="1:13" x14ac:dyDescent="0.2">
      <c r="A14" s="6">
        <v>1470</v>
      </c>
      <c r="B14" s="1">
        <v>1104.9731428571431</v>
      </c>
      <c r="C14" s="1">
        <v>387.08875020489808</v>
      </c>
      <c r="D14" s="1">
        <v>1070.4958192016286</v>
      </c>
      <c r="E14" s="1">
        <v>4105.9543692149828</v>
      </c>
      <c r="F14" s="1">
        <v>72.355880228758167</v>
      </c>
      <c r="G14" s="1">
        <v>36.135038292589762</v>
      </c>
      <c r="H14" s="1">
        <v>5.3150000000000004</v>
      </c>
      <c r="I14" s="1">
        <v>2</v>
      </c>
      <c r="K14" s="6">
        <v>2012</v>
      </c>
    </row>
    <row r="15" spans="1:13" x14ac:dyDescent="0.2">
      <c r="A15" s="6">
        <v>1439</v>
      </c>
      <c r="B15" s="1">
        <v>22661.708111721611</v>
      </c>
      <c r="C15" s="1">
        <v>603.35865738472069</v>
      </c>
      <c r="D15" s="1">
        <v>225.03345171618884</v>
      </c>
      <c r="E15" s="1">
        <v>418.38787682819708</v>
      </c>
      <c r="F15" s="1">
        <v>864.77609250946477</v>
      </c>
      <c r="G15" s="1">
        <v>41.179276506483603</v>
      </c>
      <c r="H15" s="1">
        <v>7.2775333333333334</v>
      </c>
      <c r="I15" s="1">
        <v>1</v>
      </c>
      <c r="K15" s="6">
        <v>2013</v>
      </c>
    </row>
    <row r="16" spans="1:13" x14ac:dyDescent="0.2">
      <c r="A16" s="6">
        <v>1487</v>
      </c>
      <c r="B16" s="2">
        <v>3170.9271410256406</v>
      </c>
      <c r="C16" s="2">
        <v>19937.003561573198</v>
      </c>
      <c r="D16" s="2">
        <v>207.18985583115082</v>
      </c>
      <c r="E16" s="2">
        <v>68.027166444758336</v>
      </c>
      <c r="F16" s="2">
        <v>119.09018768523357</v>
      </c>
      <c r="G16" s="2">
        <v>250.82153181566883</v>
      </c>
      <c r="H16" s="2">
        <v>12.661085036119712</v>
      </c>
      <c r="I16" s="2">
        <v>3.2344705882352942</v>
      </c>
      <c r="J16" s="3"/>
      <c r="K16" s="6">
        <v>2014</v>
      </c>
    </row>
    <row r="17" spans="1:13" x14ac:dyDescent="0.2">
      <c r="A17" s="6">
        <v>1236</v>
      </c>
      <c r="B17" s="2">
        <v>42554.48347023809</v>
      </c>
      <c r="C17" s="2">
        <v>1600.5493555918083</v>
      </c>
      <c r="D17" s="2">
        <v>2296.4478449217308</v>
      </c>
      <c r="E17" s="2">
        <v>20.397407196969699</v>
      </c>
      <c r="F17" s="2">
        <v>16.793398013750956</v>
      </c>
      <c r="G17" s="2">
        <v>53.874457192725572</v>
      </c>
      <c r="H17" s="2">
        <v>87.476066844919771</v>
      </c>
      <c r="I17" s="2">
        <v>2</v>
      </c>
      <c r="J17" s="3"/>
      <c r="K17" s="6">
        <v>2015</v>
      </c>
    </row>
    <row r="18" spans="1:13" x14ac:dyDescent="0.2">
      <c r="A18" s="6">
        <v>1438</v>
      </c>
      <c r="B18" s="3">
        <v>2983.6088809523803</v>
      </c>
      <c r="C18" s="3">
        <v>16611.830361532728</v>
      </c>
      <c r="D18" s="3">
        <v>700.63870173413625</v>
      </c>
      <c r="E18" s="3">
        <v>362.50805578075625</v>
      </c>
      <c r="F18" s="3">
        <v>0</v>
      </c>
      <c r="G18" s="3">
        <v>0</v>
      </c>
      <c r="H18" s="3">
        <v>0.6</v>
      </c>
      <c r="I18" s="3">
        <v>0</v>
      </c>
      <c r="J18" s="3"/>
      <c r="K18" s="6">
        <v>2016</v>
      </c>
    </row>
    <row r="19" spans="1:13" x14ac:dyDescent="0.2">
      <c r="B19" s="3"/>
      <c r="C19" s="3"/>
      <c r="D19" s="3"/>
      <c r="E19" s="3"/>
      <c r="F19" s="3"/>
      <c r="G19" s="3"/>
      <c r="H19" s="3"/>
      <c r="I19" s="3"/>
      <c r="J19" s="3"/>
    </row>
    <row r="20" spans="1:13" x14ac:dyDescent="0.2">
      <c r="A20" s="6" t="s">
        <v>1</v>
      </c>
      <c r="I20" s="3"/>
    </row>
    <row r="21" spans="1:13" x14ac:dyDescent="0.2">
      <c r="A21" s="6">
        <v>2003</v>
      </c>
      <c r="B21" s="6">
        <f>$B$2</f>
        <v>2016</v>
      </c>
    </row>
    <row r="22" spans="1:13" x14ac:dyDescent="0.2">
      <c r="A22" s="6">
        <v>1</v>
      </c>
      <c r="B22" s="4">
        <v>1</v>
      </c>
      <c r="C22" s="4">
        <v>0.79</v>
      </c>
      <c r="D22" s="4">
        <v>0.92</v>
      </c>
      <c r="E22" s="4"/>
      <c r="F22" s="4"/>
      <c r="G22" s="4"/>
      <c r="H22" s="4"/>
      <c r="I22" s="4"/>
      <c r="K22" s="4"/>
    </row>
    <row r="23" spans="1:13" x14ac:dyDescent="0.2">
      <c r="A23" s="6">
        <v>0</v>
      </c>
      <c r="B23" s="4">
        <v>7</v>
      </c>
      <c r="C23" s="4"/>
      <c r="D23" s="4"/>
      <c r="E23" s="4"/>
      <c r="F23" s="4"/>
      <c r="G23" s="4"/>
      <c r="H23" s="4"/>
      <c r="I23" s="4"/>
      <c r="K23" s="4"/>
    </row>
    <row r="24" spans="1:13" x14ac:dyDescent="0.2">
      <c r="A24" s="6">
        <v>780</v>
      </c>
      <c r="B24" s="2">
        <v>4592</v>
      </c>
      <c r="C24" s="2">
        <v>16281</v>
      </c>
      <c r="D24" s="2">
        <v>640</v>
      </c>
      <c r="E24" s="2">
        <v>74</v>
      </c>
      <c r="F24" s="2">
        <v>20</v>
      </c>
      <c r="G24" s="2">
        <v>1</v>
      </c>
      <c r="H24" s="2">
        <v>0</v>
      </c>
      <c r="I24" s="2">
        <v>0</v>
      </c>
      <c r="K24" s="5">
        <v>2003</v>
      </c>
      <c r="M24" s="3"/>
    </row>
    <row r="25" spans="1:13" x14ac:dyDescent="0.2">
      <c r="A25" s="6">
        <v>720</v>
      </c>
      <c r="B25" s="2">
        <v>5174.8127655645276</v>
      </c>
      <c r="C25" s="2">
        <v>1620.0521139844252</v>
      </c>
      <c r="D25" s="2">
        <v>1395.086878211054</v>
      </c>
      <c r="E25" s="2">
        <v>43.660877737224659</v>
      </c>
      <c r="F25" s="2">
        <v>6.7139692996689817</v>
      </c>
      <c r="G25" s="2">
        <v>4</v>
      </c>
      <c r="H25" s="2">
        <v>1</v>
      </c>
      <c r="I25" s="2">
        <v>0</v>
      </c>
      <c r="K25" s="5">
        <v>2004</v>
      </c>
    </row>
    <row r="26" spans="1:13" x14ac:dyDescent="0.2">
      <c r="A26" s="6">
        <v>881</v>
      </c>
      <c r="B26" s="2">
        <v>1473.5475178239831</v>
      </c>
      <c r="C26" s="2">
        <v>1272.934400536479</v>
      </c>
      <c r="D26" s="2">
        <v>239.79243201454142</v>
      </c>
      <c r="E26" s="2">
        <v>286.28247026236579</v>
      </c>
      <c r="F26" s="2">
        <v>35.625041229515759</v>
      </c>
      <c r="G26" s="2">
        <v>6.171294752939426</v>
      </c>
      <c r="H26" s="2">
        <v>1.9775297153329472</v>
      </c>
      <c r="I26" s="2">
        <v>0</v>
      </c>
      <c r="K26" s="4">
        <v>2005</v>
      </c>
    </row>
    <row r="27" spans="1:13" x14ac:dyDescent="0.2">
      <c r="A27" s="6">
        <v>901</v>
      </c>
      <c r="B27" s="1">
        <v>2635.6741663011671</v>
      </c>
      <c r="C27" s="1">
        <v>262.23077442214435</v>
      </c>
      <c r="D27" s="1">
        <v>123.73649593011049</v>
      </c>
      <c r="E27" s="1">
        <v>52.762404563101157</v>
      </c>
      <c r="F27" s="1">
        <v>50.142997757316635</v>
      </c>
      <c r="G27" s="1">
        <v>7.1277777777777782</v>
      </c>
      <c r="H27" s="1">
        <v>0</v>
      </c>
      <c r="I27" s="1">
        <v>0</v>
      </c>
      <c r="K27" s="5">
        <v>2006</v>
      </c>
    </row>
    <row r="28" spans="1:13" x14ac:dyDescent="0.2">
      <c r="A28" s="6">
        <v>874</v>
      </c>
      <c r="B28" s="1">
        <v>22830.833894802017</v>
      </c>
      <c r="C28" s="1">
        <v>2115.9605062015166</v>
      </c>
      <c r="D28" s="1">
        <v>192.40747919263285</v>
      </c>
      <c r="E28" s="1">
        <v>71.279631162521326</v>
      </c>
      <c r="F28" s="1">
        <v>20.26986172892309</v>
      </c>
      <c r="G28" s="1">
        <v>36.07438598633577</v>
      </c>
      <c r="H28" s="1">
        <v>0.5</v>
      </c>
      <c r="I28" s="1">
        <v>0</v>
      </c>
      <c r="K28" s="4">
        <v>2007</v>
      </c>
    </row>
    <row r="29" spans="1:13" x14ac:dyDescent="0.2">
      <c r="A29" s="6">
        <v>873</v>
      </c>
      <c r="B29" s="1">
        <v>14056.489</v>
      </c>
      <c r="C29" s="1">
        <v>4933.5409736111114</v>
      </c>
      <c r="D29" s="1">
        <v>221.66363749999999</v>
      </c>
      <c r="E29" s="1">
        <v>20.495916666666666</v>
      </c>
      <c r="F29" s="1">
        <v>15.156222222222222</v>
      </c>
      <c r="G29" s="1">
        <v>5.99925</v>
      </c>
      <c r="H29" s="1">
        <v>6.4939999999999998</v>
      </c>
      <c r="I29" s="1">
        <v>3</v>
      </c>
      <c r="K29" s="5">
        <v>2008</v>
      </c>
    </row>
    <row r="30" spans="1:13" x14ac:dyDescent="0.2">
      <c r="A30" s="6">
        <v>747</v>
      </c>
      <c r="B30" s="1">
        <v>56856.493633333324</v>
      </c>
      <c r="C30" s="1">
        <v>1476.2499692307692</v>
      </c>
      <c r="D30" s="1">
        <v>205.35039743589746</v>
      </c>
      <c r="E30" s="1">
        <v>2</v>
      </c>
      <c r="F30" s="1">
        <v>1</v>
      </c>
      <c r="G30" s="1">
        <v>2</v>
      </c>
      <c r="H30" s="1">
        <v>2</v>
      </c>
      <c r="I30" s="1">
        <v>1</v>
      </c>
      <c r="K30" s="4">
        <v>2009</v>
      </c>
    </row>
    <row r="31" spans="1:13" x14ac:dyDescent="0.2">
      <c r="A31" s="6">
        <v>1021</v>
      </c>
      <c r="B31" s="1">
        <v>1307.7568166666665</v>
      </c>
      <c r="C31" s="1">
        <v>27870.316122571006</v>
      </c>
      <c r="D31" s="1">
        <v>1906.4509301109508</v>
      </c>
      <c r="E31" s="1">
        <v>362.20703974228377</v>
      </c>
      <c r="F31" s="1">
        <v>7.504545454545454</v>
      </c>
      <c r="G31" s="1">
        <v>5</v>
      </c>
      <c r="H31" s="1">
        <v>8.504545454545454</v>
      </c>
      <c r="I31" s="1">
        <v>1</v>
      </c>
      <c r="K31" s="5">
        <v>2010</v>
      </c>
    </row>
    <row r="32" spans="1:13" x14ac:dyDescent="0.2">
      <c r="A32" s="6">
        <v>1052</v>
      </c>
      <c r="B32" s="1">
        <v>728.91252380952392</v>
      </c>
      <c r="C32" s="1">
        <v>795.68778015873011</v>
      </c>
      <c r="D32" s="1">
        <v>8169.1352706654443</v>
      </c>
      <c r="E32" s="1">
        <v>315.65867536630037</v>
      </c>
      <c r="F32" s="1">
        <v>57.191749999999999</v>
      </c>
      <c r="G32" s="1">
        <v>2</v>
      </c>
      <c r="H32" s="1">
        <v>1</v>
      </c>
      <c r="I32" s="1">
        <v>2</v>
      </c>
      <c r="K32" s="4">
        <v>2011</v>
      </c>
    </row>
    <row r="33" spans="1:14" x14ac:dyDescent="0.2">
      <c r="A33" s="6">
        <v>1021</v>
      </c>
      <c r="B33" s="1">
        <v>349.16200000000003</v>
      </c>
      <c r="C33" s="1">
        <v>223.05459825174822</v>
      </c>
      <c r="D33" s="1">
        <v>30.787453388278387</v>
      </c>
      <c r="E33" s="1">
        <v>657.52005013320013</v>
      </c>
      <c r="F33" s="1">
        <v>28.119368756243752</v>
      </c>
      <c r="G33" s="1">
        <v>11.208672327672328</v>
      </c>
      <c r="H33" s="1">
        <v>1.1428571428571428</v>
      </c>
      <c r="I33" s="1">
        <v>2</v>
      </c>
      <c r="K33" s="5">
        <v>2012</v>
      </c>
    </row>
    <row r="34" spans="1:14" x14ac:dyDescent="0.2">
      <c r="A34" s="6">
        <v>1051</v>
      </c>
      <c r="B34" s="1">
        <v>18164.338000000003</v>
      </c>
      <c r="C34" s="1">
        <v>149.19999999999999</v>
      </c>
      <c r="D34" s="1">
        <v>34.650000000000006</v>
      </c>
      <c r="E34" s="1">
        <v>7.583333333333333</v>
      </c>
      <c r="F34" s="1">
        <v>147.36190476190478</v>
      </c>
      <c r="G34" s="1">
        <v>17.738095238095237</v>
      </c>
      <c r="H34" s="1">
        <v>8</v>
      </c>
      <c r="I34" s="1">
        <v>2.6666666666666665</v>
      </c>
      <c r="K34" s="4">
        <v>2013</v>
      </c>
    </row>
    <row r="35" spans="1:14" x14ac:dyDescent="0.2">
      <c r="A35" s="6">
        <v>1026</v>
      </c>
      <c r="B35" s="2">
        <v>740.6921000000001</v>
      </c>
      <c r="C35" s="2">
        <v>3936.331531647274</v>
      </c>
      <c r="D35" s="2">
        <v>55.24040217086835</v>
      </c>
      <c r="E35" s="2">
        <v>58.399547134238311</v>
      </c>
      <c r="F35" s="2">
        <v>24.329059523809526</v>
      </c>
      <c r="G35" s="2">
        <v>174.08595952380952</v>
      </c>
      <c r="H35" s="2">
        <v>9.9123999999999999</v>
      </c>
      <c r="I35" s="2">
        <v>2</v>
      </c>
      <c r="K35" s="5">
        <v>2014</v>
      </c>
    </row>
    <row r="36" spans="1:14" x14ac:dyDescent="0.2">
      <c r="A36" s="6">
        <v>840</v>
      </c>
      <c r="B36" s="2">
        <v>2565.4049999999997</v>
      </c>
      <c r="C36" s="2">
        <v>546.18675769230765</v>
      </c>
      <c r="D36" s="2">
        <v>323.57900897435894</v>
      </c>
      <c r="E36" s="2">
        <v>7.3926999999999996</v>
      </c>
      <c r="F36" s="2">
        <v>5.8864999999999998</v>
      </c>
      <c r="G36" s="2">
        <v>9.0890000000000004</v>
      </c>
      <c r="H36" s="2">
        <v>37.371633333333335</v>
      </c>
      <c r="I36" s="2">
        <v>6</v>
      </c>
      <c r="K36" s="4">
        <v>2015</v>
      </c>
    </row>
    <row r="37" spans="1:14" x14ac:dyDescent="0.2">
      <c r="A37" s="6">
        <v>1074</v>
      </c>
      <c r="B37" s="2">
        <v>164.18666666666667</v>
      </c>
      <c r="C37" s="2">
        <v>1891.0273659271695</v>
      </c>
      <c r="D37" s="2">
        <v>754.63812330728001</v>
      </c>
      <c r="E37" s="2">
        <v>368.09207497911444</v>
      </c>
      <c r="F37" s="2">
        <v>9.3136161616161619</v>
      </c>
      <c r="G37" s="2">
        <v>4.313301587301587</v>
      </c>
      <c r="H37" s="2">
        <v>3.4805079365079363</v>
      </c>
      <c r="I37" s="2">
        <v>37.161343434343436</v>
      </c>
      <c r="K37" s="5">
        <v>2016</v>
      </c>
    </row>
    <row r="38" spans="1:14" x14ac:dyDescent="0.2">
      <c r="B38" s="5"/>
      <c r="C38" s="5"/>
      <c r="D38" s="5"/>
      <c r="E38" s="5"/>
      <c r="F38" s="5"/>
      <c r="G38" s="5"/>
      <c r="H38" s="5"/>
      <c r="I38" s="5"/>
      <c r="K38" s="5"/>
    </row>
    <row r="39" spans="1:14" x14ac:dyDescent="0.2">
      <c r="A39" s="6" t="s">
        <v>2</v>
      </c>
      <c r="B39" s="4"/>
      <c r="C39" s="4"/>
      <c r="D39" s="4"/>
      <c r="E39" s="4"/>
      <c r="F39" s="4"/>
      <c r="G39" s="4"/>
      <c r="H39" s="4"/>
      <c r="I39" s="4"/>
      <c r="K39" s="4"/>
    </row>
    <row r="40" spans="1:14" x14ac:dyDescent="0.2">
      <c r="A40" s="6">
        <v>2003</v>
      </c>
      <c r="B40" s="6">
        <f>$B$2</f>
        <v>2016</v>
      </c>
      <c r="C40" s="4"/>
      <c r="D40" s="4"/>
      <c r="E40" s="4"/>
      <c r="F40" s="4"/>
      <c r="G40" s="4"/>
      <c r="H40" s="4"/>
      <c r="I40" s="4"/>
      <c r="K40" s="4"/>
    </row>
    <row r="41" spans="1:14" x14ac:dyDescent="0.2">
      <c r="A41" s="6">
        <v>1</v>
      </c>
      <c r="B41" s="4">
        <v>1</v>
      </c>
      <c r="C41" s="4">
        <v>0.79</v>
      </c>
      <c r="D41" s="4">
        <v>0.92</v>
      </c>
      <c r="E41" s="4"/>
      <c r="F41" s="4"/>
      <c r="G41" s="4"/>
      <c r="H41" s="4"/>
      <c r="I41" s="4"/>
      <c r="K41" s="4"/>
    </row>
    <row r="42" spans="1:14" x14ac:dyDescent="0.2">
      <c r="A42" s="6">
        <v>0</v>
      </c>
      <c r="B42" s="4">
        <v>7</v>
      </c>
      <c r="C42" s="4"/>
      <c r="D42" s="4"/>
      <c r="E42" s="4"/>
      <c r="F42" s="4"/>
      <c r="G42" s="4"/>
      <c r="H42" s="4"/>
      <c r="I42" s="4"/>
      <c r="K42" s="4"/>
    </row>
    <row r="43" spans="1:14" x14ac:dyDescent="0.2">
      <c r="A43" s="6">
        <f>SUM(A5+A24)</f>
        <v>1612</v>
      </c>
      <c r="B43" s="2">
        <v>7708</v>
      </c>
      <c r="C43" s="2">
        <v>23095</v>
      </c>
      <c r="D43" s="2">
        <v>1212</v>
      </c>
      <c r="E43" s="2">
        <v>88</v>
      </c>
      <c r="F43" s="2">
        <v>27</v>
      </c>
      <c r="G43" s="2">
        <v>1</v>
      </c>
      <c r="H43" s="2">
        <v>1</v>
      </c>
      <c r="I43" s="2">
        <v>0</v>
      </c>
      <c r="K43" s="4">
        <v>2003</v>
      </c>
      <c r="M43" s="3"/>
      <c r="N43" s="3"/>
    </row>
    <row r="44" spans="1:14" x14ac:dyDescent="0.2">
      <c r="A44" s="6">
        <v>1740</v>
      </c>
      <c r="B44" s="2">
        <v>19161.735439425513</v>
      </c>
      <c r="C44" s="2">
        <v>4533.2041017863457</v>
      </c>
      <c r="D44" s="2">
        <v>3109.1991321337755</v>
      </c>
      <c r="E44" s="2">
        <v>182.5757328904138</v>
      </c>
      <c r="F44" s="2">
        <v>14.828658035914941</v>
      </c>
      <c r="G44" s="2">
        <v>9.5042664018985299</v>
      </c>
      <c r="H44" s="2">
        <v>1</v>
      </c>
      <c r="I44" s="2">
        <v>0</v>
      </c>
      <c r="K44" s="4">
        <v>2004</v>
      </c>
    </row>
    <row r="45" spans="1:14" x14ac:dyDescent="0.2">
      <c r="A45" s="6">
        <f>A26+A7</f>
        <v>1726</v>
      </c>
      <c r="B45" s="2">
        <v>16118.559385887071</v>
      </c>
      <c r="C45" s="2">
        <v>5196.1976267629443</v>
      </c>
      <c r="D45" s="2">
        <v>433.35478840015247</v>
      </c>
      <c r="E45" s="2">
        <v>412.88144715674338</v>
      </c>
      <c r="F45" s="2">
        <v>56.287528577461302</v>
      </c>
      <c r="G45" s="2">
        <v>6.486158994071288</v>
      </c>
      <c r="H45" s="2">
        <v>1.9775297153329472</v>
      </c>
      <c r="I45" s="2">
        <v>0</v>
      </c>
      <c r="K45" s="4">
        <v>2005</v>
      </c>
    </row>
    <row r="46" spans="1:14" x14ac:dyDescent="0.2">
      <c r="A46" s="6">
        <f>A8+A27</f>
        <v>1947</v>
      </c>
      <c r="B46" s="1">
        <v>7775.9909304484745</v>
      </c>
      <c r="C46" s="1">
        <v>3433.030977779566</v>
      </c>
      <c r="D46" s="1">
        <v>416.24696230438184</v>
      </c>
      <c r="E46" s="1">
        <v>87.479321887783129</v>
      </c>
      <c r="F46" s="1">
        <v>74.508480110225406</v>
      </c>
      <c r="G46" s="1">
        <v>10.411111111111111</v>
      </c>
      <c r="H46" s="1">
        <v>1</v>
      </c>
      <c r="I46" s="1">
        <v>0</v>
      </c>
      <c r="K46" s="4">
        <v>2006</v>
      </c>
    </row>
    <row r="47" spans="1:14" x14ac:dyDescent="0.2">
      <c r="A47" s="6">
        <f>A9+A28</f>
        <v>2042</v>
      </c>
      <c r="B47" s="1">
        <v>38413.712402601552</v>
      </c>
      <c r="C47" s="1">
        <v>3526.880920560463</v>
      </c>
      <c r="D47" s="1">
        <v>611.45460389346238</v>
      </c>
      <c r="E47" s="1">
        <v>170.54134815286537</v>
      </c>
      <c r="F47" s="1">
        <v>26.378252932427014</v>
      </c>
      <c r="G47" s="1">
        <v>38.101983351569565</v>
      </c>
      <c r="H47" s="1">
        <v>0.66666666666666663</v>
      </c>
      <c r="I47" s="1">
        <v>0</v>
      </c>
      <c r="K47" s="4">
        <v>2007</v>
      </c>
    </row>
    <row r="48" spans="1:14" x14ac:dyDescent="0.2">
      <c r="A48" s="6">
        <f>A10+A29</f>
        <v>2012</v>
      </c>
      <c r="B48" s="1">
        <v>26720.59913186813</v>
      </c>
      <c r="C48" s="1">
        <v>9403.0067487166652</v>
      </c>
      <c r="D48" s="1">
        <v>376.18023833794865</v>
      </c>
      <c r="E48" s="1">
        <v>61.753849213286713</v>
      </c>
      <c r="F48" s="1">
        <v>25.07465091158841</v>
      </c>
      <c r="G48" s="1">
        <v>5.2519999999999998</v>
      </c>
      <c r="H48" s="1">
        <v>11.11304761904762</v>
      </c>
      <c r="I48" s="1">
        <v>2.8273333333333333</v>
      </c>
      <c r="K48" s="4">
        <v>2008</v>
      </c>
    </row>
    <row r="49" spans="1:11" x14ac:dyDescent="0.2">
      <c r="A49" s="6">
        <v>1765</v>
      </c>
      <c r="B49" s="1">
        <v>145132.51719823683</v>
      </c>
      <c r="C49" s="1">
        <v>3014.3772119784703</v>
      </c>
      <c r="D49" s="1">
        <v>931.08054597428043</v>
      </c>
      <c r="E49" s="1">
        <v>46.515543810394973</v>
      </c>
      <c r="F49" s="1">
        <v>8.4251666666666658</v>
      </c>
      <c r="G49" s="1">
        <v>2.75</v>
      </c>
      <c r="H49" s="1">
        <v>1.8333333333333335</v>
      </c>
      <c r="I49" s="1">
        <v>1</v>
      </c>
      <c r="K49" s="4">
        <v>2009</v>
      </c>
    </row>
    <row r="50" spans="1:11" x14ac:dyDescent="0.2">
      <c r="A50" s="6">
        <f>A12+A31</f>
        <v>2402</v>
      </c>
      <c r="B50" s="1">
        <v>5921.6984774452303</v>
      </c>
      <c r="C50" s="1">
        <v>77571.105264375496</v>
      </c>
      <c r="D50" s="1">
        <v>3287.8524483299161</v>
      </c>
      <c r="E50" s="1">
        <v>632.35166377359974</v>
      </c>
      <c r="F50" s="1">
        <v>24.862229409071318</v>
      </c>
      <c r="G50" s="1">
        <v>8</v>
      </c>
      <c r="H50" s="1">
        <v>8.3979166666666671</v>
      </c>
      <c r="I50" s="1">
        <v>2</v>
      </c>
      <c r="K50" s="4">
        <v>2010</v>
      </c>
    </row>
    <row r="51" spans="1:11" x14ac:dyDescent="0.2">
      <c r="A51" s="6">
        <v>2444</v>
      </c>
      <c r="B51" s="1">
        <v>1488.690108932462</v>
      </c>
      <c r="C51" s="1">
        <v>4646.7695632965324</v>
      </c>
      <c r="D51" s="1">
        <v>21433.662919600865</v>
      </c>
      <c r="E51" s="1">
        <v>590.410298097446</v>
      </c>
      <c r="F51" s="1">
        <v>168.20659245482545</v>
      </c>
      <c r="G51" s="1">
        <v>21.270517617866005</v>
      </c>
      <c r="H51" s="1">
        <v>4</v>
      </c>
      <c r="I51" s="1">
        <v>3</v>
      </c>
      <c r="K51" s="4">
        <v>2011</v>
      </c>
    </row>
    <row r="52" spans="1:11" x14ac:dyDescent="0.2">
      <c r="A52" s="6">
        <v>2491</v>
      </c>
      <c r="B52" s="1">
        <v>1453.6143766233763</v>
      </c>
      <c r="C52" s="1">
        <v>699.95703575886751</v>
      </c>
      <c r="D52" s="1">
        <v>906.61399306940132</v>
      </c>
      <c r="E52" s="1">
        <v>4841.7577116981947</v>
      </c>
      <c r="F52" s="1">
        <v>122.06670767487461</v>
      </c>
      <c r="G52" s="1">
        <v>54.265175175285563</v>
      </c>
      <c r="H52" s="1">
        <v>5.0380000000000003</v>
      </c>
      <c r="I52" s="1">
        <v>3</v>
      </c>
      <c r="K52" s="4">
        <v>2012</v>
      </c>
    </row>
    <row r="53" spans="1:11" x14ac:dyDescent="0.2">
      <c r="A53" s="6">
        <f t="shared" ref="A53:I53" si="0">A15+A34</f>
        <v>2490</v>
      </c>
      <c r="B53" s="1">
        <f t="shared" si="0"/>
        <v>40826.046111721618</v>
      </c>
      <c r="C53" s="1">
        <f t="shared" si="0"/>
        <v>752.55865738472062</v>
      </c>
      <c r="D53" s="1">
        <f t="shared" si="0"/>
        <v>259.68345171618887</v>
      </c>
      <c r="E53" s="1">
        <f t="shared" si="0"/>
        <v>425.97121016153039</v>
      </c>
      <c r="F53" s="1">
        <f t="shared" si="0"/>
        <v>1012.1379972713696</v>
      </c>
      <c r="G53" s="1">
        <f t="shared" si="0"/>
        <v>58.917371744578844</v>
      </c>
      <c r="H53" s="1">
        <f t="shared" si="0"/>
        <v>15.277533333333334</v>
      </c>
      <c r="I53" s="1">
        <f t="shared" si="0"/>
        <v>3.6666666666666665</v>
      </c>
      <c r="J53" s="4"/>
      <c r="K53" s="4">
        <v>2013</v>
      </c>
    </row>
    <row r="54" spans="1:11" x14ac:dyDescent="0.2">
      <c r="A54" s="6">
        <f t="shared" ref="A54:I54" si="1">A16+A35</f>
        <v>2513</v>
      </c>
      <c r="B54" s="1">
        <f t="shared" si="1"/>
        <v>3911.6192410256408</v>
      </c>
      <c r="C54" s="1">
        <f t="shared" si="1"/>
        <v>23873.33509322047</v>
      </c>
      <c r="D54" s="1">
        <f t="shared" si="1"/>
        <v>262.43025800201917</v>
      </c>
      <c r="E54" s="1">
        <f t="shared" si="1"/>
        <v>126.42671357899664</v>
      </c>
      <c r="F54" s="1">
        <f t="shared" si="1"/>
        <v>143.41924720904311</v>
      </c>
      <c r="G54" s="1">
        <f t="shared" si="1"/>
        <v>424.90749133947838</v>
      </c>
      <c r="H54" s="1">
        <f t="shared" si="1"/>
        <v>22.573485036119713</v>
      </c>
      <c r="I54" s="1">
        <f t="shared" si="1"/>
        <v>5.2344705882352942</v>
      </c>
      <c r="J54" s="4"/>
      <c r="K54" s="4">
        <v>2014</v>
      </c>
    </row>
    <row r="55" spans="1:11" x14ac:dyDescent="0.2">
      <c r="A55" s="6">
        <f t="shared" ref="A55:I56" si="2">A17+A36</f>
        <v>2076</v>
      </c>
      <c r="B55" s="1">
        <f>B17+B36</f>
        <v>45119.888470238089</v>
      </c>
      <c r="C55" s="1">
        <f t="shared" si="2"/>
        <v>2146.7361132841161</v>
      </c>
      <c r="D55" s="1">
        <f t="shared" si="2"/>
        <v>2620.02685389609</v>
      </c>
      <c r="E55" s="1">
        <f t="shared" si="2"/>
        <v>27.7901071969697</v>
      </c>
      <c r="F55" s="1">
        <f t="shared" si="2"/>
        <v>22.679898013750957</v>
      </c>
      <c r="G55" s="1">
        <f t="shared" si="2"/>
        <v>62.963457192725571</v>
      </c>
      <c r="H55" s="1">
        <f t="shared" si="2"/>
        <v>124.84770017825311</v>
      </c>
      <c r="I55" s="1">
        <f t="shared" si="2"/>
        <v>8</v>
      </c>
      <c r="K55" s="4">
        <v>2015</v>
      </c>
    </row>
    <row r="56" spans="1:11" x14ac:dyDescent="0.2">
      <c r="A56" s="6">
        <v>2512</v>
      </c>
      <c r="B56" s="1">
        <f>B18+B37</f>
        <v>3147.7955476190468</v>
      </c>
      <c r="C56" s="1">
        <f t="shared" si="2"/>
        <v>18502.857727459897</v>
      </c>
      <c r="D56" s="1">
        <f t="shared" si="2"/>
        <v>1455.2768250414163</v>
      </c>
      <c r="E56" s="1">
        <f t="shared" si="2"/>
        <v>730.60013075987069</v>
      </c>
      <c r="F56" s="1">
        <f t="shared" si="2"/>
        <v>9.3136161616161619</v>
      </c>
      <c r="G56" s="1">
        <f t="shared" si="2"/>
        <v>4.313301587301587</v>
      </c>
      <c r="H56" s="1">
        <f t="shared" si="2"/>
        <v>4.080507936507936</v>
      </c>
      <c r="I56" s="1">
        <f t="shared" si="2"/>
        <v>37.161343434343436</v>
      </c>
      <c r="K56" s="4">
        <v>2016</v>
      </c>
    </row>
    <row r="57" spans="1:11" x14ac:dyDescent="0.2">
      <c r="B57" s="1"/>
      <c r="C57" s="1"/>
      <c r="D57" s="1"/>
      <c r="E57" s="1"/>
      <c r="F57" s="1"/>
      <c r="G57" s="1"/>
      <c r="H57" s="1"/>
      <c r="I57" s="1"/>
      <c r="J57" s="4"/>
      <c r="K57" s="4"/>
    </row>
    <row r="58" spans="1:11" x14ac:dyDescent="0.2">
      <c r="A58" s="6" t="s">
        <v>3</v>
      </c>
      <c r="B58" s="4"/>
      <c r="C58" s="4"/>
      <c r="D58" s="4"/>
      <c r="E58" s="4"/>
      <c r="F58" s="4"/>
      <c r="G58" s="4"/>
      <c r="H58" s="4"/>
      <c r="I58" s="4"/>
      <c r="J58" s="4"/>
    </row>
    <row r="59" spans="1:11" x14ac:dyDescent="0.2">
      <c r="A59" s="6">
        <v>2003</v>
      </c>
      <c r="B59" s="6">
        <f>$B$2</f>
        <v>2016</v>
      </c>
      <c r="C59" s="4"/>
      <c r="D59" s="4"/>
      <c r="E59" s="4"/>
      <c r="F59" s="4"/>
      <c r="G59" s="4"/>
      <c r="H59" s="4"/>
      <c r="I59" s="4"/>
      <c r="J59" s="4"/>
    </row>
    <row r="60" spans="1:11" x14ac:dyDescent="0.2">
      <c r="A60" s="6">
        <v>1</v>
      </c>
      <c r="B60" s="4">
        <v>1</v>
      </c>
      <c r="C60" s="4">
        <v>0.79</v>
      </c>
      <c r="D60" s="4">
        <v>0.92</v>
      </c>
      <c r="E60" s="4"/>
      <c r="F60" s="4"/>
      <c r="G60" s="4"/>
      <c r="H60" s="4"/>
      <c r="I60" s="4"/>
      <c r="J60" s="4"/>
    </row>
    <row r="61" spans="1:11" x14ac:dyDescent="0.2">
      <c r="A61" s="6">
        <v>0</v>
      </c>
      <c r="B61" s="4">
        <v>8</v>
      </c>
      <c r="C61" s="4"/>
      <c r="D61" s="4"/>
      <c r="E61" s="4"/>
      <c r="F61" s="4"/>
      <c r="G61" s="4"/>
      <c r="H61" s="4"/>
      <c r="I61" s="4"/>
      <c r="J61" s="4"/>
    </row>
    <row r="62" spans="1:11" x14ac:dyDescent="0.2">
      <c r="A62" s="6">
        <v>757</v>
      </c>
      <c r="B62" s="2">
        <v>11834</v>
      </c>
      <c r="C62" s="2">
        <v>34773</v>
      </c>
      <c r="D62" s="2">
        <v>2793</v>
      </c>
      <c r="E62" s="2">
        <v>874</v>
      </c>
      <c r="F62" s="2">
        <v>313</v>
      </c>
      <c r="G62" s="2">
        <v>6</v>
      </c>
      <c r="H62" s="2">
        <v>1</v>
      </c>
      <c r="I62" s="2">
        <v>2</v>
      </c>
      <c r="J62" s="2">
        <v>7</v>
      </c>
      <c r="K62" s="6">
        <v>2003</v>
      </c>
    </row>
    <row r="63" spans="1:11" x14ac:dyDescent="0.2">
      <c r="A63" s="6">
        <v>728</v>
      </c>
      <c r="B63" s="2">
        <v>31310.52814285714</v>
      </c>
      <c r="C63" s="2">
        <v>2959.8065324675326</v>
      </c>
      <c r="D63" s="2">
        <v>6687.8693961038962</v>
      </c>
      <c r="E63" s="2">
        <v>925.08671428571438</v>
      </c>
      <c r="F63" s="2">
        <v>372.37769047619059</v>
      </c>
      <c r="G63" s="2">
        <v>195.61426190476186</v>
      </c>
      <c r="H63" s="2">
        <v>45.999166666666667</v>
      </c>
      <c r="I63" s="2">
        <v>1.6914285714285715</v>
      </c>
      <c r="J63" s="2">
        <v>1.1566666666666667</v>
      </c>
      <c r="K63" s="6">
        <v>2004</v>
      </c>
    </row>
    <row r="64" spans="1:11" x14ac:dyDescent="0.2">
      <c r="A64" s="6">
        <v>724</v>
      </c>
      <c r="B64" s="2">
        <v>3736.6252452350118</v>
      </c>
      <c r="C64" s="2">
        <v>7081.9685233336422</v>
      </c>
      <c r="D64" s="2">
        <v>963.6017499434804</v>
      </c>
      <c r="E64" s="2">
        <v>2299.1983225238523</v>
      </c>
      <c r="F64" s="2">
        <v>187.80405779927705</v>
      </c>
      <c r="G64" s="2">
        <v>36.705442000546064</v>
      </c>
      <c r="H64" s="2">
        <v>5.3785061887192676</v>
      </c>
      <c r="I64" s="2">
        <v>0</v>
      </c>
      <c r="J64" s="2">
        <v>0</v>
      </c>
      <c r="K64" s="6">
        <v>2005</v>
      </c>
    </row>
    <row r="65" spans="1:11" x14ac:dyDescent="0.2">
      <c r="A65" s="6">
        <v>700</v>
      </c>
      <c r="B65" s="1">
        <v>8822.6782587164726</v>
      </c>
      <c r="C65" s="1">
        <v>2303.2306880275464</v>
      </c>
      <c r="D65" s="1">
        <v>2471.1191254781816</v>
      </c>
      <c r="E65" s="1">
        <v>613.52785407154693</v>
      </c>
      <c r="F65" s="1">
        <v>420.9198026033547</v>
      </c>
      <c r="G65" s="1">
        <v>39.15345578440089</v>
      </c>
      <c r="H65" s="1">
        <v>15.92555449373751</v>
      </c>
      <c r="I65" s="1">
        <v>6.9805242459955688</v>
      </c>
      <c r="J65" s="1">
        <v>0</v>
      </c>
      <c r="K65" s="6">
        <v>2006</v>
      </c>
    </row>
    <row r="66" spans="1:11" x14ac:dyDescent="0.2">
      <c r="A66" s="6">
        <v>734</v>
      </c>
      <c r="B66" s="1">
        <v>56350.051268427393</v>
      </c>
      <c r="C66" s="1">
        <v>2383.2535145656989</v>
      </c>
      <c r="D66" s="1">
        <v>769.95482899133287</v>
      </c>
      <c r="E66" s="1">
        <v>746.71214861015289</v>
      </c>
      <c r="F66" s="1">
        <v>433.94883162870451</v>
      </c>
      <c r="G66" s="1">
        <v>391.52368911575718</v>
      </c>
      <c r="H66" s="1">
        <v>25.704171165151305</v>
      </c>
      <c r="I66" s="1">
        <v>9.3209368101856906</v>
      </c>
      <c r="J66" s="1">
        <v>0</v>
      </c>
      <c r="K66" s="6">
        <v>2007</v>
      </c>
    </row>
    <row r="67" spans="1:11" x14ac:dyDescent="0.2">
      <c r="A67" s="6">
        <v>653</v>
      </c>
      <c r="B67" s="1">
        <v>10947.561222222223</v>
      </c>
      <c r="C67" s="1">
        <v>11621.893342579644</v>
      </c>
      <c r="D67" s="1">
        <v>398.01425456210455</v>
      </c>
      <c r="E67" s="1">
        <v>147.90081428571429</v>
      </c>
      <c r="F67" s="1">
        <v>172.43560231435228</v>
      </c>
      <c r="G67" s="1">
        <v>98.18132703962705</v>
      </c>
      <c r="H67" s="1">
        <v>272.59845604395605</v>
      </c>
      <c r="I67" s="1">
        <v>53.836980952380955</v>
      </c>
      <c r="J67" s="1">
        <v>4</v>
      </c>
      <c r="K67" s="6">
        <v>2008</v>
      </c>
    </row>
    <row r="68" spans="1:11" x14ac:dyDescent="0.2">
      <c r="A68" s="6">
        <v>770</v>
      </c>
      <c r="B68" s="1">
        <v>46144.515413852801</v>
      </c>
      <c r="C68" s="1">
        <v>6349.2949164343008</v>
      </c>
      <c r="D68" s="1">
        <v>8264.2685063429235</v>
      </c>
      <c r="E68" s="1">
        <v>258.04068974358978</v>
      </c>
      <c r="F68" s="1">
        <v>271.97411355311357</v>
      </c>
      <c r="G68" s="1">
        <v>121.72898241758242</v>
      </c>
      <c r="H68" s="1">
        <v>164.63355714285714</v>
      </c>
      <c r="I68" s="1">
        <v>109.57757051282051</v>
      </c>
      <c r="J68" s="1">
        <v>3.9812500000000002</v>
      </c>
      <c r="K68" s="6">
        <v>2009</v>
      </c>
    </row>
    <row r="69" spans="1:11" x14ac:dyDescent="0.2">
      <c r="A69" s="6">
        <v>861</v>
      </c>
      <c r="B69" s="1">
        <v>10253.180695500154</v>
      </c>
      <c r="C69" s="1">
        <v>19310.726058073116</v>
      </c>
      <c r="D69" s="1">
        <v>2194.5826525541797</v>
      </c>
      <c r="E69" s="1">
        <v>1753.9313265024191</v>
      </c>
      <c r="F69" s="1">
        <v>36.335950216450222</v>
      </c>
      <c r="G69" s="1">
        <v>144.04823593073593</v>
      </c>
      <c r="H69" s="1">
        <v>122.6592056277056</v>
      </c>
      <c r="I69" s="1">
        <v>50.248413095238099</v>
      </c>
      <c r="J69" s="1">
        <v>55.410462500000001</v>
      </c>
      <c r="K69" s="6">
        <v>2010</v>
      </c>
    </row>
    <row r="70" spans="1:11" x14ac:dyDescent="0.2">
      <c r="A70" s="6">
        <v>630</v>
      </c>
      <c r="B70" s="1">
        <v>11005.942754144384</v>
      </c>
      <c r="C70" s="1">
        <v>2667.1179853526955</v>
      </c>
      <c r="D70" s="1">
        <v>5357.5990676819274</v>
      </c>
      <c r="E70" s="1">
        <v>669.69305109544916</v>
      </c>
      <c r="F70" s="1">
        <v>179.26179627099765</v>
      </c>
      <c r="G70" s="1">
        <v>10.260139393939394</v>
      </c>
      <c r="H70" s="1">
        <v>12.895200000000001</v>
      </c>
      <c r="I70" s="1">
        <v>8.9487333333333332</v>
      </c>
      <c r="J70" s="1">
        <v>9.273272727272726</v>
      </c>
      <c r="K70" s="6">
        <v>2011</v>
      </c>
    </row>
    <row r="71" spans="1:11" x14ac:dyDescent="0.2">
      <c r="A71" s="6">
        <v>794</v>
      </c>
      <c r="B71" s="1">
        <v>1470.9133333333334</v>
      </c>
      <c r="C71" s="1">
        <v>2621.303153132832</v>
      </c>
      <c r="D71" s="1">
        <v>1075.0410015783928</v>
      </c>
      <c r="E71" s="1">
        <v>3239.8703537136844</v>
      </c>
      <c r="F71" s="1">
        <v>310.11943913308909</v>
      </c>
      <c r="G71" s="1">
        <v>194.109249023199</v>
      </c>
      <c r="H71" s="1">
        <v>17.010735042735043</v>
      </c>
      <c r="I71" s="1">
        <v>9.3738461538461539</v>
      </c>
      <c r="J71" s="1">
        <v>9.6688888888888904</v>
      </c>
      <c r="K71" s="6">
        <v>2012</v>
      </c>
    </row>
    <row r="72" spans="1:11" x14ac:dyDescent="0.2">
      <c r="A72" s="6">
        <v>788</v>
      </c>
      <c r="B72" s="1">
        <v>55936.263249999996</v>
      </c>
      <c r="C72" s="1">
        <v>286.18388067765568</v>
      </c>
      <c r="D72" s="1">
        <v>928.69648773971119</v>
      </c>
      <c r="E72" s="1">
        <v>336.72103467806704</v>
      </c>
      <c r="F72" s="1">
        <v>1174.0909218046661</v>
      </c>
      <c r="G72" s="1">
        <v>88.285691483516459</v>
      </c>
      <c r="H72" s="1">
        <v>66.187074525474515</v>
      </c>
      <c r="I72" s="1">
        <v>5.1456590909090911</v>
      </c>
      <c r="J72" s="1">
        <v>5.266</v>
      </c>
      <c r="K72" s="6">
        <v>2013</v>
      </c>
    </row>
    <row r="73" spans="1:11" x14ac:dyDescent="0.2">
      <c r="A73" s="6">
        <v>674</v>
      </c>
      <c r="B73" s="2">
        <v>12397.788399999999</v>
      </c>
      <c r="C73" s="2">
        <v>2729.8760376290379</v>
      </c>
      <c r="D73" s="2">
        <v>58.419564801864801</v>
      </c>
      <c r="E73" s="2">
        <v>195.50287740592742</v>
      </c>
      <c r="F73" s="2">
        <v>205.78227459207457</v>
      </c>
      <c r="G73" s="2">
        <v>318.59422527472532</v>
      </c>
      <c r="H73" s="2">
        <v>68.578334582084594</v>
      </c>
      <c r="I73" s="2">
        <v>28.688285714285712</v>
      </c>
      <c r="J73" s="2">
        <f>SUM(J76:K76)</f>
        <v>0</v>
      </c>
      <c r="K73" s="6">
        <v>2014</v>
      </c>
    </row>
    <row r="74" spans="1:11" x14ac:dyDescent="0.2">
      <c r="A74" s="6">
        <v>467</v>
      </c>
      <c r="B74" s="2">
        <v>2066.2043250000002</v>
      </c>
      <c r="C74" s="2">
        <v>6199.1212583333345</v>
      </c>
      <c r="D74" s="2">
        <v>2198.1917777777785</v>
      </c>
      <c r="E74" s="2">
        <v>20.210653968253968</v>
      </c>
      <c r="F74" s="2">
        <v>139.769025</v>
      </c>
      <c r="G74" s="2">
        <v>253.46412976190476</v>
      </c>
      <c r="H74" s="2">
        <v>151.87421587301588</v>
      </c>
      <c r="I74" s="2">
        <v>32.858614285714282</v>
      </c>
      <c r="J74" s="2">
        <v>0</v>
      </c>
      <c r="K74" s="6">
        <v>2015</v>
      </c>
    </row>
    <row r="75" spans="1:11" x14ac:dyDescent="0.2">
      <c r="A75" s="6">
        <v>773</v>
      </c>
      <c r="B75" s="2">
        <v>295.41900000000004</v>
      </c>
      <c r="C75" s="2">
        <v>3113.1834934640528</v>
      </c>
      <c r="D75" s="2">
        <v>4421.768857908839</v>
      </c>
      <c r="E75" s="2">
        <v>898.10931377862357</v>
      </c>
      <c r="F75" s="2">
        <v>106.6275078088578</v>
      </c>
      <c r="G75" s="2">
        <v>33.915105128205127</v>
      </c>
      <c r="H75" s="2">
        <v>207.35398344988343</v>
      </c>
      <c r="I75" s="2">
        <v>25.496938461538459</v>
      </c>
      <c r="J75" s="2">
        <v>16.982799999999997</v>
      </c>
      <c r="K75" s="6">
        <v>2016</v>
      </c>
    </row>
    <row r="76" spans="1:11" x14ac:dyDescent="0.2">
      <c r="J76" s="3"/>
    </row>
    <row r="77" spans="1:11" x14ac:dyDescent="0.2">
      <c r="A77" s="6" t="s">
        <v>4</v>
      </c>
      <c r="B77" s="4"/>
      <c r="C77" s="4"/>
      <c r="D77" s="4"/>
    </row>
    <row r="78" spans="1:11" x14ac:dyDescent="0.2">
      <c r="A78" s="6">
        <v>2003</v>
      </c>
      <c r="B78" s="6">
        <f>$B$2</f>
        <v>2016</v>
      </c>
      <c r="C78" s="4"/>
      <c r="D78" s="4"/>
    </row>
    <row r="79" spans="1:11" x14ac:dyDescent="0.2">
      <c r="A79" s="6">
        <v>1</v>
      </c>
      <c r="B79" s="4">
        <v>1</v>
      </c>
      <c r="C79" s="4">
        <v>0.79</v>
      </c>
      <c r="D79" s="4">
        <v>0.92</v>
      </c>
    </row>
    <row r="80" spans="1:11" x14ac:dyDescent="0.2">
      <c r="A80" s="6">
        <v>0</v>
      </c>
      <c r="B80" s="4">
        <v>8</v>
      </c>
      <c r="C80" s="4"/>
      <c r="D80" s="4"/>
    </row>
    <row r="81" spans="1:11" x14ac:dyDescent="0.2">
      <c r="A81" s="6">
        <v>1</v>
      </c>
      <c r="B81" s="2">
        <f t="shared" ref="B81:J81" si="3">30*(B5/$A5+B24/$A24+B62/$A62)</f>
        <v>755.28571156386556</v>
      </c>
      <c r="C81" s="2">
        <f t="shared" si="3"/>
        <v>2255.752835712834</v>
      </c>
      <c r="D81" s="2">
        <f t="shared" si="3"/>
        <v>152.93451821461232</v>
      </c>
      <c r="E81" s="2">
        <f t="shared" si="3"/>
        <v>37.879512371710192</v>
      </c>
      <c r="F81" s="2">
        <f t="shared" si="3"/>
        <v>13.389804135758562</v>
      </c>
      <c r="G81" s="2">
        <f t="shared" si="3"/>
        <v>0.27624225180367851</v>
      </c>
      <c r="H81" s="2">
        <f t="shared" si="3"/>
        <v>3.9630118890356669E-2</v>
      </c>
      <c r="I81" s="2">
        <f t="shared" si="3"/>
        <v>7.9260237780713338E-2</v>
      </c>
      <c r="J81" s="2">
        <f t="shared" si="3"/>
        <v>0.27741083223249674</v>
      </c>
      <c r="K81" s="6">
        <v>2003</v>
      </c>
    </row>
    <row r="82" spans="1:11" x14ac:dyDescent="0.2">
      <c r="A82" s="6">
        <v>1</v>
      </c>
      <c r="B82" s="2">
        <f t="shared" ref="B82:J82" si="4">30*(B6/$A6+B25/$A25+B63/$A63)</f>
        <v>1951.8108889105574</v>
      </c>
      <c r="C82" s="2">
        <f t="shared" si="4"/>
        <v>262.9467301846301</v>
      </c>
      <c r="D82" s="2">
        <f t="shared" si="4"/>
        <v>385.37451846229783</v>
      </c>
      <c r="E82" s="2">
        <f t="shared" si="4"/>
        <v>43.039126428106876</v>
      </c>
      <c r="F82" s="2">
        <f t="shared" si="4"/>
        <v>15.849983218464757</v>
      </c>
      <c r="G82" s="2">
        <f t="shared" si="4"/>
        <v>8.3501429225536352</v>
      </c>
      <c r="H82" s="2">
        <f t="shared" si="4"/>
        <v>1.9372367216117212</v>
      </c>
      <c r="I82" s="2">
        <f t="shared" si="4"/>
        <v>6.9701726844583992E-2</v>
      </c>
      <c r="J82" s="2">
        <f t="shared" si="4"/>
        <v>4.7664835164835169E-2</v>
      </c>
      <c r="K82" s="6">
        <v>2004</v>
      </c>
    </row>
    <row r="83" spans="1:11" x14ac:dyDescent="0.2">
      <c r="A83" s="6">
        <v>1</v>
      </c>
      <c r="B83" s="2">
        <f t="shared" ref="B83:J83" si="5">30*(B7/$A7+B26/$A26+B64/$A64)</f>
        <v>772.93669319454978</v>
      </c>
      <c r="C83" s="2">
        <f t="shared" si="5"/>
        <v>428.90711127165287</v>
      </c>
      <c r="D83" s="2">
        <f t="shared" si="5"/>
        <v>54.21915046017368</v>
      </c>
      <c r="E83" s="2">
        <f t="shared" si="5"/>
        <v>109.45821597052618</v>
      </c>
      <c r="F83" s="2">
        <f t="shared" si="5"/>
        <v>9.7000539555456005</v>
      </c>
      <c r="G83" s="2">
        <f t="shared" si="5"/>
        <v>1.7660203053636521</v>
      </c>
      <c r="H83" s="2">
        <f t="shared" si="5"/>
        <v>0.29020554239732893</v>
      </c>
      <c r="I83" s="2">
        <f t="shared" si="5"/>
        <v>0</v>
      </c>
      <c r="J83" s="2">
        <f t="shared" si="5"/>
        <v>0</v>
      </c>
      <c r="K83" s="6">
        <v>2005</v>
      </c>
    </row>
    <row r="84" spans="1:11" x14ac:dyDescent="0.2">
      <c r="A84" s="6">
        <v>1</v>
      </c>
      <c r="B84" s="1">
        <f t="shared" ref="B84:J84" si="6">30*(B8/$A8+B27/$A27+B65/$A65)</f>
        <v>612.09244837572442</v>
      </c>
      <c r="C84" s="1">
        <f t="shared" si="6"/>
        <v>198.15664586898316</v>
      </c>
      <c r="D84" s="1">
        <f t="shared" si="6"/>
        <v>120.37464362447263</v>
      </c>
      <c r="E84" s="1">
        <f t="shared" si="6"/>
        <v>28.968956039226487</v>
      </c>
      <c r="F84" s="1">
        <f t="shared" si="6"/>
        <v>19.96712447832078</v>
      </c>
      <c r="G84" s="1">
        <f t="shared" si="6"/>
        <v>2.0013762067341347</v>
      </c>
      <c r="H84" s="1">
        <f t="shared" si="6"/>
        <v>0.71120445235384189</v>
      </c>
      <c r="I84" s="1">
        <f t="shared" si="6"/>
        <v>0.29916532482838148</v>
      </c>
      <c r="J84" s="1">
        <f t="shared" si="6"/>
        <v>0</v>
      </c>
      <c r="K84" s="6">
        <v>2006</v>
      </c>
    </row>
    <row r="85" spans="1:11" x14ac:dyDescent="0.2">
      <c r="A85" s="6">
        <v>1</v>
      </c>
      <c r="B85" s="1">
        <f t="shared" ref="B85:J85" si="7">30*(B9/$A9+B28/$A28+B66/$A66)</f>
        <v>3486.3836115119698</v>
      </c>
      <c r="C85" s="1">
        <f t="shared" si="7"/>
        <v>203.83977844930746</v>
      </c>
      <c r="D85" s="1">
        <f t="shared" si="7"/>
        <v>51.90696193242006</v>
      </c>
      <c r="E85" s="1">
        <f t="shared" si="7"/>
        <v>35.582278671664895</v>
      </c>
      <c r="F85" s="1">
        <f t="shared" si="7"/>
        <v>18.503365797376901</v>
      </c>
      <c r="G85" s="1">
        <f t="shared" si="7"/>
        <v>17.348458565367924</v>
      </c>
      <c r="H85" s="1">
        <f t="shared" si="7"/>
        <v>1.0677416743312205</v>
      </c>
      <c r="I85" s="1">
        <f t="shared" si="7"/>
        <v>0.38096471976235791</v>
      </c>
      <c r="J85" s="1">
        <f t="shared" si="7"/>
        <v>0</v>
      </c>
      <c r="K85" s="6">
        <v>2007</v>
      </c>
    </row>
    <row r="86" spans="1:11" x14ac:dyDescent="0.2">
      <c r="A86" s="6">
        <v>1</v>
      </c>
      <c r="B86" s="1">
        <f t="shared" ref="B86:J86" si="8">30*(B10/$A10+B29/$A29+B67/$A67)</f>
        <v>1319.0318659113241</v>
      </c>
      <c r="C86" s="1">
        <f t="shared" si="8"/>
        <v>821.65098586986073</v>
      </c>
      <c r="D86" s="1">
        <f t="shared" si="8"/>
        <v>30.007680933653042</v>
      </c>
      <c r="E86" s="1">
        <f t="shared" si="8"/>
        <v>8.5853925808842195</v>
      </c>
      <c r="F86" s="1">
        <f t="shared" si="8"/>
        <v>8.6874109900003322</v>
      </c>
      <c r="G86" s="1">
        <f t="shared" si="8"/>
        <v>4.7167873760331336</v>
      </c>
      <c r="H86" s="1">
        <f t="shared" si="8"/>
        <v>12.860962386524449</v>
      </c>
      <c r="I86" s="1">
        <f t="shared" si="8"/>
        <v>2.5764609742730391</v>
      </c>
      <c r="J86" s="1">
        <f t="shared" si="8"/>
        <v>0.18376722817764166</v>
      </c>
      <c r="K86" s="6">
        <v>2008</v>
      </c>
    </row>
    <row r="87" spans="1:11" x14ac:dyDescent="0.2">
      <c r="A87" s="6">
        <v>1</v>
      </c>
      <c r="B87" s="1">
        <f t="shared" ref="B87:J87" si="9">30*(B11/$A11+B30/$A30+B68/$A68)</f>
        <v>6687.0324221327101</v>
      </c>
      <c r="C87" s="1">
        <f t="shared" si="9"/>
        <v>348.27968677025888</v>
      </c>
      <c r="D87" s="1">
        <f t="shared" si="9"/>
        <v>350.89853241705583</v>
      </c>
      <c r="E87" s="1">
        <f t="shared" si="9"/>
        <v>11.516911935278429</v>
      </c>
      <c r="F87" s="1">
        <f t="shared" si="9"/>
        <v>10.855972842438895</v>
      </c>
      <c r="G87" s="1">
        <f t="shared" si="9"/>
        <v>4.852478459933212</v>
      </c>
      <c r="H87" s="1">
        <f t="shared" si="9"/>
        <v>6.4946157192778537</v>
      </c>
      <c r="I87" s="1">
        <f t="shared" si="9"/>
        <v>4.3094166365762749</v>
      </c>
      <c r="J87" s="1">
        <f t="shared" si="9"/>
        <v>0.15511363636363637</v>
      </c>
      <c r="K87" s="6">
        <v>2009</v>
      </c>
    </row>
    <row r="88" spans="1:11" x14ac:dyDescent="0.2">
      <c r="A88" s="6">
        <v>1</v>
      </c>
      <c r="B88" s="1">
        <f t="shared" ref="B88:I94" si="10">30*(B12/$A12+B31/$A31+B69/$A69)</f>
        <v>494.25202061125265</v>
      </c>
      <c r="C88" s="1">
        <f t="shared" si="10"/>
        <v>2575.5062658975248</v>
      </c>
      <c r="D88" s="1">
        <f t="shared" si="10"/>
        <v>159.92243280474173</v>
      </c>
      <c r="E88" s="1">
        <f t="shared" si="10"/>
        <v>77.774148332839744</v>
      </c>
      <c r="F88" s="1">
        <f t="shared" si="10"/>
        <v>1.8617817484155039</v>
      </c>
      <c r="G88" s="1">
        <f t="shared" si="10"/>
        <v>5.2311872532063015</v>
      </c>
      <c r="H88" s="1">
        <f t="shared" si="10"/>
        <v>4.5237286182587626</v>
      </c>
      <c r="I88" s="1">
        <f t="shared" si="10"/>
        <v>1.8019221340236136</v>
      </c>
      <c r="J88" s="1">
        <f>30*(J12/$A12+A32/$A31+J69/$A69)</f>
        <v>32.841549830305745</v>
      </c>
      <c r="K88" s="6">
        <v>2010</v>
      </c>
    </row>
    <row r="89" spans="1:11" x14ac:dyDescent="0.2">
      <c r="A89" s="6">
        <v>1</v>
      </c>
      <c r="B89" s="1">
        <f t="shared" si="10"/>
        <v>560.70134741743766</v>
      </c>
      <c r="C89" s="1">
        <f t="shared" si="10"/>
        <v>234.26514936678274</v>
      </c>
      <c r="D89" s="1">
        <f t="shared" si="10"/>
        <v>773.84711200099196</v>
      </c>
      <c r="E89" s="1">
        <f t="shared" si="10"/>
        <v>45.864617589455428</v>
      </c>
      <c r="F89" s="1">
        <f t="shared" si="10"/>
        <v>12.557429410189231</v>
      </c>
      <c r="G89" s="1">
        <f t="shared" si="10"/>
        <v>1.0028715233635879</v>
      </c>
      <c r="H89" s="1">
        <f t="shared" si="10"/>
        <v>0.70722942553709567</v>
      </c>
      <c r="I89" s="1">
        <f t="shared" si="10"/>
        <v>0.50471610340040918</v>
      </c>
      <c r="J89" s="1">
        <f>30*(J13/$A13+A34/$A32+J70/$A70)</f>
        <v>30.413067305318254</v>
      </c>
      <c r="K89" s="6">
        <v>2011</v>
      </c>
    </row>
    <row r="90" spans="1:11" x14ac:dyDescent="0.2">
      <c r="A90" s="6">
        <v>1</v>
      </c>
      <c r="B90" s="1">
        <f t="shared" si="10"/>
        <v>88.385955173016569</v>
      </c>
      <c r="C90" s="1">
        <f t="shared" si="10"/>
        <v>113.49545512755131</v>
      </c>
      <c r="D90" s="1">
        <f t="shared" si="10"/>
        <v>63.370157540871986</v>
      </c>
      <c r="E90" s="1">
        <f t="shared" si="10"/>
        <v>225.52810861392368</v>
      </c>
      <c r="F90" s="1">
        <f t="shared" si="10"/>
        <v>14.020240006014655</v>
      </c>
      <c r="G90" s="1">
        <f t="shared" si="10"/>
        <v>8.4008963159470316</v>
      </c>
      <c r="H90" s="1">
        <f t="shared" si="10"/>
        <v>0.78477289755291413</v>
      </c>
      <c r="I90" s="1">
        <f t="shared" si="10"/>
        <v>0.45375778967400615</v>
      </c>
      <c r="J90" s="1">
        <f>30*(J14/$A14+A35/$A33+J71/$A71)</f>
        <v>30.512238047188717</v>
      </c>
      <c r="K90" s="6">
        <v>2012</v>
      </c>
    </row>
    <row r="91" spans="1:11" x14ac:dyDescent="0.2">
      <c r="A91" s="6">
        <v>1</v>
      </c>
      <c r="B91" s="1">
        <f t="shared" si="10"/>
        <v>3120.4874649067438</v>
      </c>
      <c r="C91" s="1">
        <f t="shared" si="10"/>
        <v>27.732833790490471</v>
      </c>
      <c r="D91" s="1">
        <f t="shared" si="10"/>
        <v>41.036978174761948</v>
      </c>
      <c r="E91" s="1">
        <f t="shared" si="10"/>
        <v>21.758260617568688</v>
      </c>
      <c r="F91" s="1">
        <f t="shared" si="10"/>
        <v>66.933915582209508</v>
      </c>
      <c r="G91" s="1">
        <f t="shared" si="10"/>
        <v>4.7259486704002063</v>
      </c>
      <c r="H91" s="1">
        <f t="shared" si="10"/>
        <v>2.8998870698875403</v>
      </c>
      <c r="I91" s="1">
        <f t="shared" si="10"/>
        <v>0.29286652066456081</v>
      </c>
      <c r="J91" s="1">
        <f>30*(J15/$A15+A38/$A34+J72/$A72)</f>
        <v>0.20048223350253808</v>
      </c>
      <c r="K91" s="6">
        <v>2013</v>
      </c>
    </row>
    <row r="92" spans="1:11" x14ac:dyDescent="0.2">
      <c r="A92" s="6">
        <v>1</v>
      </c>
      <c r="B92" s="1">
        <f t="shared" si="10"/>
        <v>637.46098322921762</v>
      </c>
      <c r="C92" s="1">
        <f t="shared" si="10"/>
        <v>638.83127886834995</v>
      </c>
      <c r="D92" s="1">
        <f t="shared" si="10"/>
        <v>8.3955177940263894</v>
      </c>
      <c r="E92" s="1">
        <f t="shared" si="10"/>
        <v>11.781935377110001</v>
      </c>
      <c r="F92" s="1">
        <f t="shared" si="10"/>
        <v>12.273450950298407</v>
      </c>
      <c r="G92" s="1">
        <f t="shared" si="10"/>
        <v>24.331271053674577</v>
      </c>
      <c r="H92" s="1">
        <f t="shared" si="10"/>
        <v>3.5977198589466131</v>
      </c>
      <c r="I92" s="1">
        <f t="shared" si="10"/>
        <v>1.4006611507098399</v>
      </c>
      <c r="J92" s="1">
        <f>30*(J16/$A16+J35/$A35+J73/$A73)</f>
        <v>0</v>
      </c>
      <c r="K92" s="6">
        <v>2014</v>
      </c>
    </row>
    <row r="93" spans="1:11" x14ac:dyDescent="0.2">
      <c r="A93" s="6">
        <v>1</v>
      </c>
      <c r="B93" s="1">
        <f t="shared" si="10"/>
        <v>1257.2300314116451</v>
      </c>
      <c r="C93" s="1">
        <f t="shared" si="10"/>
        <v>456.58544293484692</v>
      </c>
      <c r="D93" s="1">
        <f t="shared" si="10"/>
        <v>208.50688178037612</v>
      </c>
      <c r="E93" s="1">
        <f t="shared" si="10"/>
        <v>2.0574366476656807</v>
      </c>
      <c r="F93" s="1">
        <f t="shared" si="10"/>
        <v>9.5965771134617928</v>
      </c>
      <c r="G93" s="1">
        <f t="shared" si="10"/>
        <v>17.914731874916615</v>
      </c>
      <c r="H93" s="1">
        <f t="shared" si="10"/>
        <v>13.214280307107089</v>
      </c>
      <c r="I93" s="1">
        <f t="shared" si="10"/>
        <v>2.373661156435714</v>
      </c>
      <c r="J93" s="1">
        <f>30*(J17/$A17+J36/$A36+J74/$A74)</f>
        <v>0</v>
      </c>
      <c r="K93" s="6">
        <v>2015</v>
      </c>
    </row>
    <row r="94" spans="1:11" x14ac:dyDescent="0.2">
      <c r="A94" s="6">
        <v>1</v>
      </c>
      <c r="B94" s="1">
        <f t="shared" si="10"/>
        <v>78.296351146905081</v>
      </c>
      <c r="C94" s="1">
        <f t="shared" si="10"/>
        <v>520.2052553875194</v>
      </c>
      <c r="D94" s="1">
        <f t="shared" si="10"/>
        <v>207.30432385397461</v>
      </c>
      <c r="E94" s="1">
        <f t="shared" si="10"/>
        <v>52.70012795157362</v>
      </c>
      <c r="F94" s="1">
        <f t="shared" si="10"/>
        <v>4.398352521903437</v>
      </c>
      <c r="G94" s="1">
        <f t="shared" si="10"/>
        <v>1.4367228108825238</v>
      </c>
      <c r="H94" s="1">
        <f t="shared" si="10"/>
        <v>8.1571115030778607</v>
      </c>
      <c r="I94" s="1">
        <f t="shared" si="10"/>
        <v>2.027558246635389</v>
      </c>
      <c r="J94" s="1">
        <f>30*(J18/$A18+J37/$A37+J75/$A75)</f>
        <v>0.65909961190168165</v>
      </c>
      <c r="K94" s="6">
        <v>2016</v>
      </c>
    </row>
  </sheetData>
  <conditionalFormatting sqref="B5:B17">
    <cfRule type="dataBar" priority="43">
      <dataBar>
        <cfvo type="min"/>
        <cfvo type="max"/>
        <color rgb="FF638EC6"/>
      </dataBar>
    </cfRule>
  </conditionalFormatting>
  <conditionalFormatting sqref="C5:C17">
    <cfRule type="dataBar" priority="42">
      <dataBar>
        <cfvo type="min"/>
        <cfvo type="max"/>
        <color rgb="FF638EC6"/>
      </dataBar>
    </cfRule>
  </conditionalFormatting>
  <conditionalFormatting sqref="D5:D17">
    <cfRule type="dataBar" priority="41">
      <dataBar>
        <cfvo type="min"/>
        <cfvo type="max"/>
        <color rgb="FF638EC6"/>
      </dataBar>
    </cfRule>
  </conditionalFormatting>
  <conditionalFormatting sqref="E5:E17">
    <cfRule type="dataBar" priority="40">
      <dataBar>
        <cfvo type="min"/>
        <cfvo type="max"/>
        <color rgb="FF638EC6"/>
      </dataBar>
    </cfRule>
  </conditionalFormatting>
  <conditionalFormatting sqref="F5:F17">
    <cfRule type="dataBar" priority="39">
      <dataBar>
        <cfvo type="min"/>
        <cfvo type="max"/>
        <color rgb="FF638EC6"/>
      </dataBar>
    </cfRule>
  </conditionalFormatting>
  <conditionalFormatting sqref="G5:G17">
    <cfRule type="dataBar" priority="38">
      <dataBar>
        <cfvo type="min"/>
        <cfvo type="max"/>
        <color rgb="FF638EC6"/>
      </dataBar>
    </cfRule>
  </conditionalFormatting>
  <conditionalFormatting sqref="H5:H17">
    <cfRule type="dataBar" priority="37">
      <dataBar>
        <cfvo type="min"/>
        <cfvo type="max"/>
        <color rgb="FF638EC6"/>
      </dataBar>
    </cfRule>
  </conditionalFormatting>
  <conditionalFormatting sqref="I5:I17">
    <cfRule type="dataBar" priority="36">
      <dataBar>
        <cfvo type="min"/>
        <cfvo type="max"/>
        <color rgb="FF638EC6"/>
      </dataBar>
    </cfRule>
  </conditionalFormatting>
  <conditionalFormatting sqref="B24:B37">
    <cfRule type="dataBar" priority="35">
      <dataBar>
        <cfvo type="min"/>
        <cfvo type="max"/>
        <color rgb="FF638EC6"/>
      </dataBar>
    </cfRule>
  </conditionalFormatting>
  <conditionalFormatting sqref="C24:C37">
    <cfRule type="dataBar" priority="34">
      <dataBar>
        <cfvo type="min"/>
        <cfvo type="max"/>
        <color rgb="FF638EC6"/>
      </dataBar>
    </cfRule>
  </conditionalFormatting>
  <conditionalFormatting sqref="D24:D37">
    <cfRule type="dataBar" priority="33">
      <dataBar>
        <cfvo type="min"/>
        <cfvo type="max"/>
        <color rgb="FF638EC6"/>
      </dataBar>
    </cfRule>
  </conditionalFormatting>
  <conditionalFormatting sqref="E24:E37">
    <cfRule type="dataBar" priority="32">
      <dataBar>
        <cfvo type="min"/>
        <cfvo type="max"/>
        <color rgb="FF638EC6"/>
      </dataBar>
    </cfRule>
  </conditionalFormatting>
  <conditionalFormatting sqref="F24:F37">
    <cfRule type="dataBar" priority="31">
      <dataBar>
        <cfvo type="min"/>
        <cfvo type="max"/>
        <color rgb="FF638EC6"/>
      </dataBar>
    </cfRule>
  </conditionalFormatting>
  <conditionalFormatting sqref="G24:G37">
    <cfRule type="dataBar" priority="30">
      <dataBar>
        <cfvo type="min"/>
        <cfvo type="max"/>
        <color rgb="FF638EC6"/>
      </dataBar>
    </cfRule>
  </conditionalFormatting>
  <conditionalFormatting sqref="H24:H37">
    <cfRule type="dataBar" priority="29">
      <dataBar>
        <cfvo type="min"/>
        <cfvo type="max"/>
        <color rgb="FF638EC6"/>
      </dataBar>
    </cfRule>
  </conditionalFormatting>
  <conditionalFormatting sqref="I24:I37">
    <cfRule type="dataBar" priority="28">
      <dataBar>
        <cfvo type="min"/>
        <cfvo type="max"/>
        <color rgb="FF638EC6"/>
      </dataBar>
    </cfRule>
  </conditionalFormatting>
  <conditionalFormatting sqref="B62:B75">
    <cfRule type="dataBar" priority="26">
      <dataBar>
        <cfvo type="min"/>
        <cfvo type="max"/>
        <color rgb="FF638EC6"/>
      </dataBar>
    </cfRule>
  </conditionalFormatting>
  <conditionalFormatting sqref="C62:C75">
    <cfRule type="dataBar" priority="25">
      <dataBar>
        <cfvo type="min"/>
        <cfvo type="max"/>
        <color rgb="FF638EC6"/>
      </dataBar>
    </cfRule>
  </conditionalFormatting>
  <conditionalFormatting sqref="D62:D75">
    <cfRule type="dataBar" priority="24">
      <dataBar>
        <cfvo type="min"/>
        <cfvo type="max"/>
        <color rgb="FF638EC6"/>
      </dataBar>
    </cfRule>
  </conditionalFormatting>
  <conditionalFormatting sqref="E62:E75">
    <cfRule type="dataBar" priority="23">
      <dataBar>
        <cfvo type="min"/>
        <cfvo type="max"/>
        <color rgb="FF638EC6"/>
      </dataBar>
    </cfRule>
  </conditionalFormatting>
  <conditionalFormatting sqref="F62:F75">
    <cfRule type="dataBar" priority="22">
      <dataBar>
        <cfvo type="min"/>
        <cfvo type="max"/>
        <color rgb="FF638EC6"/>
      </dataBar>
    </cfRule>
  </conditionalFormatting>
  <conditionalFormatting sqref="G62:G75">
    <cfRule type="dataBar" priority="21">
      <dataBar>
        <cfvo type="min"/>
        <cfvo type="max"/>
        <color rgb="FF638EC6"/>
      </dataBar>
    </cfRule>
  </conditionalFormatting>
  <conditionalFormatting sqref="H62:H75">
    <cfRule type="dataBar" priority="20">
      <dataBar>
        <cfvo type="min"/>
        <cfvo type="max"/>
        <color rgb="FF638EC6"/>
      </dataBar>
    </cfRule>
  </conditionalFormatting>
  <conditionalFormatting sqref="I62:I75">
    <cfRule type="dataBar" priority="19">
      <dataBar>
        <cfvo type="min"/>
        <cfvo type="max"/>
        <color rgb="FF638EC6"/>
      </dataBar>
    </cfRule>
  </conditionalFormatting>
  <conditionalFormatting sqref="J62:J75">
    <cfRule type="dataBar" priority="18">
      <dataBar>
        <cfvo type="min"/>
        <cfvo type="max"/>
        <color rgb="FF638EC6"/>
      </dataBar>
    </cfRule>
  </conditionalFormatting>
  <conditionalFormatting sqref="B81:B94">
    <cfRule type="dataBar" priority="17">
      <dataBar>
        <cfvo type="min"/>
        <cfvo type="max"/>
        <color rgb="FF638EC6"/>
      </dataBar>
    </cfRule>
  </conditionalFormatting>
  <conditionalFormatting sqref="C81:C94">
    <cfRule type="dataBar" priority="16">
      <dataBar>
        <cfvo type="min"/>
        <cfvo type="max"/>
        <color rgb="FF638EC6"/>
      </dataBar>
    </cfRule>
  </conditionalFormatting>
  <conditionalFormatting sqref="D81:D94">
    <cfRule type="dataBar" priority="15">
      <dataBar>
        <cfvo type="min"/>
        <cfvo type="max"/>
        <color rgb="FF638EC6"/>
      </dataBar>
    </cfRule>
  </conditionalFormatting>
  <conditionalFormatting sqref="E81:E94">
    <cfRule type="dataBar" priority="14">
      <dataBar>
        <cfvo type="min"/>
        <cfvo type="max"/>
        <color rgb="FF638EC6"/>
      </dataBar>
    </cfRule>
  </conditionalFormatting>
  <conditionalFormatting sqref="F81:F94">
    <cfRule type="dataBar" priority="13">
      <dataBar>
        <cfvo type="min"/>
        <cfvo type="max"/>
        <color rgb="FF638EC6"/>
      </dataBar>
    </cfRule>
  </conditionalFormatting>
  <conditionalFormatting sqref="G81:G94">
    <cfRule type="dataBar" priority="12">
      <dataBar>
        <cfvo type="min"/>
        <cfvo type="max"/>
        <color rgb="FF638EC6"/>
      </dataBar>
    </cfRule>
  </conditionalFormatting>
  <conditionalFormatting sqref="H81:H94">
    <cfRule type="dataBar" priority="11">
      <dataBar>
        <cfvo type="min"/>
        <cfvo type="max"/>
        <color rgb="FF638EC6"/>
      </dataBar>
    </cfRule>
  </conditionalFormatting>
  <conditionalFormatting sqref="I81:I94">
    <cfRule type="dataBar" priority="10">
      <dataBar>
        <cfvo type="min"/>
        <cfvo type="max"/>
        <color rgb="FF638EC6"/>
      </dataBar>
    </cfRule>
  </conditionalFormatting>
  <conditionalFormatting sqref="J81:J94">
    <cfRule type="dataBar" priority="9">
      <dataBar>
        <cfvo type="min"/>
        <cfvo type="max"/>
        <color rgb="FF638EC6"/>
      </dataBar>
    </cfRule>
  </conditionalFormatting>
  <conditionalFormatting sqref="C53:E54 B43:B54 B57:I57 B55:E56">
    <cfRule type="dataBar" priority="51">
      <dataBar>
        <cfvo type="min"/>
        <cfvo type="max"/>
        <color rgb="FF638EC6"/>
      </dataBar>
    </cfRule>
  </conditionalFormatting>
  <conditionalFormatting sqref="C43:C57">
    <cfRule type="dataBar" priority="55">
      <dataBar>
        <cfvo type="min"/>
        <cfvo type="max"/>
        <color rgb="FF638EC6"/>
      </dataBar>
    </cfRule>
  </conditionalFormatting>
  <conditionalFormatting sqref="D43:D57">
    <cfRule type="dataBar" priority="57">
      <dataBar>
        <cfvo type="min"/>
        <cfvo type="max"/>
        <color rgb="FF638EC6"/>
      </dataBar>
    </cfRule>
  </conditionalFormatting>
  <conditionalFormatting sqref="E43:E57">
    <cfRule type="dataBar" priority="59">
      <dataBar>
        <cfvo type="min"/>
        <cfvo type="max"/>
        <color rgb="FF638EC6"/>
      </dataBar>
    </cfRule>
  </conditionalFormatting>
  <conditionalFormatting sqref="F57">
    <cfRule type="dataBar" priority="61">
      <dataBar>
        <cfvo type="min"/>
        <cfvo type="max"/>
        <color rgb="FF638EC6"/>
      </dataBar>
    </cfRule>
  </conditionalFormatting>
  <conditionalFormatting sqref="G57">
    <cfRule type="dataBar" priority="63">
      <dataBar>
        <cfvo type="min"/>
        <cfvo type="max"/>
        <color rgb="FF638EC6"/>
      </dataBar>
    </cfRule>
  </conditionalFormatting>
  <conditionalFormatting sqref="H57">
    <cfRule type="dataBar" priority="65">
      <dataBar>
        <cfvo type="min"/>
        <cfvo type="max"/>
        <color rgb="FF638EC6"/>
      </dataBar>
    </cfRule>
  </conditionalFormatting>
  <conditionalFormatting sqref="I57">
    <cfRule type="dataBar" priority="67">
      <dataBar>
        <cfvo type="min"/>
        <cfvo type="max"/>
        <color rgb="FF638EC6"/>
      </dataBar>
    </cfRule>
  </conditionalFormatting>
  <conditionalFormatting sqref="F53:F56">
    <cfRule type="dataBar" priority="7">
      <dataBar>
        <cfvo type="min"/>
        <cfvo type="max"/>
        <color rgb="FF638EC6"/>
      </dataBar>
    </cfRule>
  </conditionalFormatting>
  <conditionalFormatting sqref="F43:F56">
    <cfRule type="dataBar" priority="8">
      <dataBar>
        <cfvo type="min"/>
        <cfvo type="max"/>
        <color rgb="FF638EC6"/>
      </dataBar>
    </cfRule>
  </conditionalFormatting>
  <conditionalFormatting sqref="G53:G56">
    <cfRule type="dataBar" priority="5">
      <dataBar>
        <cfvo type="min"/>
        <cfvo type="max"/>
        <color rgb="FF638EC6"/>
      </dataBar>
    </cfRule>
  </conditionalFormatting>
  <conditionalFormatting sqref="G43:G56">
    <cfRule type="dataBar" priority="6">
      <dataBar>
        <cfvo type="min"/>
        <cfvo type="max"/>
        <color rgb="FF638EC6"/>
      </dataBar>
    </cfRule>
  </conditionalFormatting>
  <conditionalFormatting sqref="H53:H56">
    <cfRule type="dataBar" priority="3">
      <dataBar>
        <cfvo type="min"/>
        <cfvo type="max"/>
        <color rgb="FF638EC6"/>
      </dataBar>
    </cfRule>
  </conditionalFormatting>
  <conditionalFormatting sqref="H43:H56">
    <cfRule type="dataBar" priority="4">
      <dataBar>
        <cfvo type="min"/>
        <cfvo type="max"/>
        <color rgb="FF638EC6"/>
      </dataBar>
    </cfRule>
  </conditionalFormatting>
  <conditionalFormatting sqref="I53:I56">
    <cfRule type="dataBar" priority="1">
      <dataBar>
        <cfvo type="min"/>
        <cfvo type="max"/>
        <color rgb="FF638EC6"/>
      </dataBar>
    </cfRule>
  </conditionalFormatting>
  <conditionalFormatting sqref="I43:I56">
    <cfRule type="dataBar" priority="2"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had-7b-k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Shawna Sanfey</cp:lastModifiedBy>
  <dcterms:created xsi:type="dcterms:W3CDTF">2005-06-10T09:52:20Z</dcterms:created>
  <dcterms:modified xsi:type="dcterms:W3CDTF">2018-05-01T14:39:45Z</dcterms:modified>
</cp:coreProperties>
</file>