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esktop\Ramos\Física experimental\"/>
    </mc:Choice>
  </mc:AlternateContent>
  <xr:revisionPtr revIDLastSave="0" documentId="13_ncr:1_{09C8EF80-9908-46FF-A352-747805527DE7}" xr6:coauthVersionLast="45" xr6:coauthVersionMax="45" xr10:uidLastSave="{00000000-0000-0000-0000-000000000000}"/>
  <bookViews>
    <workbookView xWindow="-108" yWindow="-108" windowWidth="23256" windowHeight="12576" xr2:uid="{9B83BF88-9DD4-4A8B-81DD-C1761D69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K6" i="1"/>
  <c r="D3" i="1"/>
  <c r="B3" i="1" s="1"/>
  <c r="C6" i="1" s="1"/>
  <c r="C9" i="1" l="1"/>
  <c r="D9" i="1" s="1"/>
  <c r="C17" i="1"/>
  <c r="D17" i="1" s="1"/>
  <c r="C25" i="1"/>
  <c r="D25" i="1" s="1"/>
  <c r="C12" i="1"/>
  <c r="D12" i="1" s="1"/>
  <c r="C20" i="1"/>
  <c r="D20" i="1" s="1"/>
  <c r="C21" i="1"/>
  <c r="D21" i="1" s="1"/>
  <c r="C14" i="1"/>
  <c r="D14" i="1" s="1"/>
  <c r="C7" i="1"/>
  <c r="D7" i="1" s="1"/>
  <c r="C23" i="1"/>
  <c r="D23" i="1" s="1"/>
  <c r="C8" i="1"/>
  <c r="D8" i="1" s="1"/>
  <c r="C24" i="1"/>
  <c r="D24" i="1" s="1"/>
  <c r="C10" i="1"/>
  <c r="D10" i="1" s="1"/>
  <c r="C18" i="1"/>
  <c r="D18" i="1" s="1"/>
  <c r="D6" i="1"/>
  <c r="C22" i="1"/>
  <c r="D22" i="1" s="1"/>
  <c r="C11" i="1"/>
  <c r="D11" i="1" s="1"/>
  <c r="C19" i="1"/>
  <c r="D19" i="1" s="1"/>
  <c r="C15" i="1"/>
  <c r="D15" i="1" s="1"/>
  <c r="C16" i="1"/>
  <c r="D16" i="1" s="1"/>
  <c r="C13" i="1"/>
  <c r="D13" i="1" s="1"/>
  <c r="D26" i="1" l="1"/>
  <c r="G6" i="1"/>
  <c r="G7" i="1" s="1"/>
  <c r="G8" i="1" s="1"/>
  <c r="G9" i="1" s="1"/>
  <c r="G10" i="1" s="1"/>
  <c r="G12" i="1" s="1"/>
</calcChain>
</file>

<file path=xl/sharedStrings.xml><?xml version="1.0" encoding="utf-8"?>
<sst xmlns="http://schemas.openxmlformats.org/spreadsheetml/2006/main" count="25" uniqueCount="25">
  <si>
    <t>t</t>
  </si>
  <si>
    <t>t-prom(t)</t>
  </si>
  <si>
    <t>(t-prom(t))al 2</t>
  </si>
  <si>
    <t>t(prom)</t>
  </si>
  <si>
    <t>N</t>
  </si>
  <si>
    <t>Suma</t>
  </si>
  <si>
    <t>Ángulo</t>
  </si>
  <si>
    <t>5°</t>
  </si>
  <si>
    <t>Sumatoria</t>
  </si>
  <si>
    <t>Sumatoria/(N-1)</t>
  </si>
  <si>
    <t>Desviación estándar</t>
  </si>
  <si>
    <t>Fórmula</t>
  </si>
  <si>
    <t>Sigma/Raiz(N)</t>
  </si>
  <si>
    <t>Resultado</t>
  </si>
  <si>
    <t>2*(Sigma/raiz(N))</t>
  </si>
  <si>
    <t>2*(Sigma/raiz(N)) + E.I.</t>
  </si>
  <si>
    <t>E.I</t>
  </si>
  <si>
    <t>delta(t)</t>
  </si>
  <si>
    <t>Proceso</t>
  </si>
  <si>
    <t>Aceleración</t>
  </si>
  <si>
    <t>2*prom(d)/square(prom(t))</t>
  </si>
  <si>
    <t>Distancia (m)</t>
  </si>
  <si>
    <r>
      <t xml:space="preserve">Calculamos los datos de t con el celular y tabulamos los resultados, luego hacemos los cálculos correspondientes para obtener la desviación estándar, en estos cálculos no nos preocupamos de las cifras significativas. Al llegar a la desviación estándar (sigma), la dejamos con 2 cifras significativas. Al calcular el sigma/raiz(N) entregamos el resultado con una cifra significativa. Luego al calcular el delta(t) le sumamos el error del instrumento (E.I.) que sería la sensibilidad del instrumento, en este caso es a la centésima del segundo, por lo tanto sería 0.01 segundos.
Todo este proceso es para calcular las variables </t>
    </r>
    <r>
      <rPr>
        <b/>
        <sz val="9"/>
        <color theme="1"/>
        <rFont val="Calibri"/>
        <family val="2"/>
        <scheme val="minor"/>
      </rPr>
      <t>directas.</t>
    </r>
  </si>
  <si>
    <t>delta(a)</t>
  </si>
  <si>
    <r>
      <t xml:space="preserve">En base a el experimento que constaba de un auto soltado en un superficie inclinada. Nuestro objetivo el cual se enfocaba en medir la aceleración indirectamente a través de la medición directa de el ángulo, la distancia que recorre y el tiempo en que se demora en recorrerla. El valor calculado es a = </t>
    </r>
    <r>
      <rPr>
        <sz val="11"/>
        <color rgb="FFFF0000"/>
        <rFont val="Calibri"/>
        <family val="2"/>
        <scheme val="minor"/>
      </rPr>
      <t>asd</t>
    </r>
    <r>
      <rPr>
        <sz val="11"/>
        <color theme="1"/>
        <rFont val="Calibri"/>
        <family val="2"/>
        <scheme val="minor"/>
      </rPr>
      <t xml:space="preserve">
Podemos concluir que:
Nuestro estudio al arrojarnos un error de precisión de un 7.65%.Si bien no es lo óptimo, sigue siendo lo suficientemente confiable, por lo que podriamos como grupo reducir la cantidad de pruebas realizadas considerablemente.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</si>
</sst>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"/>
    <numFmt numFmtId="167" formatCode="0.0000"/>
    <numFmt numFmtId="168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3" borderId="1" xfId="0" applyFill="1" applyBorder="1"/>
    <xf numFmtId="168" fontId="0" fillId="2" borderId="1" xfId="0" applyNumberFormat="1" applyFill="1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B464-F772-4253-A3E7-8667AEC72A89}">
  <dimension ref="B2:L30"/>
  <sheetViews>
    <sheetView tabSelected="1" topLeftCell="A11" zoomScale="110" zoomScaleNormal="110" workbookViewId="0">
      <selection activeCell="O28" sqref="O28"/>
    </sheetView>
  </sheetViews>
  <sheetFormatPr defaultRowHeight="14.4" x14ac:dyDescent="0.3"/>
  <cols>
    <col min="2" max="4" width="12.21875" customWidth="1"/>
    <col min="5" max="5" width="9.6640625" customWidth="1"/>
    <col min="6" max="6" width="19.77734375" bestFit="1" customWidth="1"/>
    <col min="7" max="7" width="17.5546875" bestFit="1" customWidth="1"/>
    <col min="8" max="8" width="10" customWidth="1"/>
    <col min="10" max="10" width="24.33203125" bestFit="1" customWidth="1"/>
  </cols>
  <sheetData>
    <row r="2" spans="2:12" x14ac:dyDescent="0.3">
      <c r="B2" s="6" t="s">
        <v>3</v>
      </c>
      <c r="C2" s="6" t="s">
        <v>4</v>
      </c>
      <c r="D2" s="6" t="s">
        <v>5</v>
      </c>
      <c r="F2" s="6" t="s">
        <v>21</v>
      </c>
      <c r="G2" s="6" t="s">
        <v>6</v>
      </c>
      <c r="H2" s="6" t="s">
        <v>16</v>
      </c>
    </row>
    <row r="3" spans="2:12" x14ac:dyDescent="0.3">
      <c r="B3" s="1">
        <f>D3/C3</f>
        <v>1.0609999999999999</v>
      </c>
      <c r="C3" s="1">
        <v>20</v>
      </c>
      <c r="D3" s="1">
        <f>SUM(B6:B25)</f>
        <v>21.22</v>
      </c>
      <c r="F3" s="1">
        <v>0.5</v>
      </c>
      <c r="G3" s="9" t="s">
        <v>7</v>
      </c>
      <c r="H3" s="1">
        <v>0.01</v>
      </c>
    </row>
    <row r="5" spans="2:12" x14ac:dyDescent="0.3">
      <c r="B5" s="6" t="s">
        <v>0</v>
      </c>
      <c r="C5" s="6" t="s">
        <v>1</v>
      </c>
      <c r="D5" s="6" t="s">
        <v>2</v>
      </c>
      <c r="F5" s="6" t="s">
        <v>11</v>
      </c>
      <c r="G5" s="6" t="s">
        <v>13</v>
      </c>
      <c r="J5" t="s">
        <v>19</v>
      </c>
    </row>
    <row r="6" spans="2:12" x14ac:dyDescent="0.3">
      <c r="B6" s="2">
        <v>1.08</v>
      </c>
      <c r="C6" s="4">
        <f>B6-$B$3</f>
        <v>1.9000000000000128E-2</v>
      </c>
      <c r="D6" s="5">
        <f>C6*C6</f>
        <v>3.6100000000000487E-4</v>
      </c>
      <c r="F6" s="1" t="s">
        <v>9</v>
      </c>
      <c r="G6" s="1">
        <f>D26/(C3-1)</f>
        <v>4.6726315789473675E-3</v>
      </c>
      <c r="J6" t="s">
        <v>20</v>
      </c>
      <c r="K6">
        <f>2*F3/B3^2</f>
        <v>0.8883195747436532</v>
      </c>
    </row>
    <row r="7" spans="2:12" x14ac:dyDescent="0.3">
      <c r="B7" s="2">
        <v>1.06</v>
      </c>
      <c r="C7" s="4">
        <f t="shared" ref="C7:C25" si="0">B7-$B$3</f>
        <v>-9.9999999999988987E-4</v>
      </c>
      <c r="D7" s="5">
        <f t="shared" ref="D7:D25" si="1">C7*C7</f>
        <v>9.9999999999977973E-7</v>
      </c>
      <c r="F7" s="1" t="s">
        <v>10</v>
      </c>
      <c r="G7" s="3">
        <f>SQRT(G6)</f>
        <v>6.8356649851695969E-2</v>
      </c>
    </row>
    <row r="8" spans="2:12" x14ac:dyDescent="0.3">
      <c r="B8" s="2">
        <v>1</v>
      </c>
      <c r="C8" s="4">
        <f t="shared" si="0"/>
        <v>-6.0999999999999943E-2</v>
      </c>
      <c r="D8" s="5">
        <f t="shared" si="1"/>
        <v>3.720999999999993E-3</v>
      </c>
      <c r="F8" s="1" t="s">
        <v>12</v>
      </c>
      <c r="G8" s="2">
        <f>G7/SQRT(C3)</f>
        <v>1.528501157825431E-2</v>
      </c>
    </row>
    <row r="9" spans="2:12" x14ac:dyDescent="0.3">
      <c r="B9" s="2">
        <v>0.91</v>
      </c>
      <c r="C9" s="4">
        <f t="shared" si="0"/>
        <v>-0.15099999999999991</v>
      </c>
      <c r="D9" s="5">
        <f t="shared" si="1"/>
        <v>2.2800999999999974E-2</v>
      </c>
      <c r="F9" s="1" t="s">
        <v>14</v>
      </c>
      <c r="G9" s="2">
        <f>G8*2</f>
        <v>3.057002315650862E-2</v>
      </c>
      <c r="J9" t="s">
        <v>23</v>
      </c>
    </row>
    <row r="10" spans="2:12" x14ac:dyDescent="0.3">
      <c r="B10" s="2">
        <v>1.04</v>
      </c>
      <c r="C10" s="4">
        <f t="shared" si="0"/>
        <v>-2.0999999999999908E-2</v>
      </c>
      <c r="D10" s="5">
        <f t="shared" si="1"/>
        <v>4.4099999999999614E-4</v>
      </c>
      <c r="F10" s="1" t="s">
        <v>15</v>
      </c>
      <c r="G10" s="2">
        <f>G9+0.01</f>
        <v>4.0570023156508622E-2</v>
      </c>
      <c r="J10">
        <f>ABS(2/1.061^2)*(0.001/2) + ABS((4*F3)/B3^3)*G12</f>
        <v>6.8822618759908416E-2</v>
      </c>
    </row>
    <row r="11" spans="2:12" x14ac:dyDescent="0.3">
      <c r="B11" s="2">
        <v>0.98</v>
      </c>
      <c r="C11" s="4">
        <f t="shared" si="0"/>
        <v>-8.0999999999999961E-2</v>
      </c>
      <c r="D11" s="5">
        <f t="shared" si="1"/>
        <v>6.5609999999999939E-3</v>
      </c>
    </row>
    <row r="12" spans="2:12" x14ac:dyDescent="0.3">
      <c r="B12" s="2">
        <v>0.99</v>
      </c>
      <c r="C12" s="4">
        <f t="shared" si="0"/>
        <v>-7.0999999999999952E-2</v>
      </c>
      <c r="D12" s="5">
        <f t="shared" si="1"/>
        <v>5.0409999999999934E-3</v>
      </c>
      <c r="F12" s="1" t="s">
        <v>17</v>
      </c>
      <c r="G12" s="2">
        <f>G10</f>
        <v>4.0570023156508622E-2</v>
      </c>
    </row>
    <row r="13" spans="2:12" x14ac:dyDescent="0.3">
      <c r="B13" s="2">
        <v>1.03</v>
      </c>
      <c r="C13" s="4">
        <f t="shared" si="0"/>
        <v>-3.0999999999999917E-2</v>
      </c>
      <c r="D13" s="5">
        <f t="shared" si="1"/>
        <v>9.6099999999999484E-4</v>
      </c>
    </row>
    <row r="14" spans="2:12" x14ac:dyDescent="0.3">
      <c r="B14" s="2">
        <v>1.06</v>
      </c>
      <c r="C14" s="4">
        <f t="shared" si="0"/>
        <v>-9.9999999999988987E-4</v>
      </c>
      <c r="D14" s="5">
        <f t="shared" si="1"/>
        <v>9.9999999999977973E-7</v>
      </c>
      <c r="F14" s="10" t="s">
        <v>18</v>
      </c>
      <c r="G14" s="10"/>
    </row>
    <row r="15" spans="2:12" ht="14.4" customHeight="1" x14ac:dyDescent="0.3">
      <c r="B15" s="2">
        <v>1</v>
      </c>
      <c r="C15" s="4">
        <f t="shared" si="0"/>
        <v>-6.0999999999999943E-2</v>
      </c>
      <c r="D15" s="5">
        <f t="shared" si="1"/>
        <v>3.720999999999993E-3</v>
      </c>
      <c r="F15" s="8" t="s">
        <v>22</v>
      </c>
      <c r="G15" s="8"/>
      <c r="J15" s="11" t="s">
        <v>24</v>
      </c>
      <c r="K15" s="11"/>
      <c r="L15" s="11"/>
    </row>
    <row r="16" spans="2:12" ht="14.4" customHeight="1" x14ac:dyDescent="0.3">
      <c r="B16" s="2">
        <v>1.06</v>
      </c>
      <c r="C16" s="4">
        <f t="shared" si="0"/>
        <v>-9.9999999999988987E-4</v>
      </c>
      <c r="D16" s="5">
        <f t="shared" si="1"/>
        <v>9.9999999999977973E-7</v>
      </c>
      <c r="F16" s="8"/>
      <c r="G16" s="8"/>
      <c r="J16" s="11"/>
      <c r="K16" s="11"/>
      <c r="L16" s="11"/>
    </row>
    <row r="17" spans="2:12" x14ac:dyDescent="0.3">
      <c r="B17" s="2">
        <v>1.08</v>
      </c>
      <c r="C17" s="4">
        <f t="shared" si="0"/>
        <v>1.9000000000000128E-2</v>
      </c>
      <c r="D17" s="5">
        <f t="shared" si="1"/>
        <v>3.6100000000000487E-4</v>
      </c>
      <c r="F17" s="8"/>
      <c r="G17" s="8"/>
      <c r="J17" s="11"/>
      <c r="K17" s="11"/>
      <c r="L17" s="11"/>
    </row>
    <row r="18" spans="2:12" x14ac:dyDescent="0.3">
      <c r="B18" s="2">
        <v>1.1399999999999999</v>
      </c>
      <c r="C18" s="4">
        <f t="shared" si="0"/>
        <v>7.8999999999999959E-2</v>
      </c>
      <c r="D18" s="5">
        <f t="shared" si="1"/>
        <v>6.2409999999999939E-3</v>
      </c>
      <c r="F18" s="8"/>
      <c r="G18" s="8"/>
      <c r="J18" s="11"/>
      <c r="K18" s="11"/>
      <c r="L18" s="11"/>
    </row>
    <row r="19" spans="2:12" x14ac:dyDescent="0.3">
      <c r="B19" s="2">
        <v>1.1100000000000001</v>
      </c>
      <c r="C19" s="4">
        <f t="shared" si="0"/>
        <v>4.9000000000000155E-2</v>
      </c>
      <c r="D19" s="5">
        <f t="shared" si="1"/>
        <v>2.4010000000000151E-3</v>
      </c>
      <c r="F19" s="8"/>
      <c r="G19" s="8"/>
      <c r="J19" s="11"/>
      <c r="K19" s="11"/>
      <c r="L19" s="11"/>
    </row>
    <row r="20" spans="2:12" x14ac:dyDescent="0.3">
      <c r="B20" s="2">
        <v>1.18</v>
      </c>
      <c r="C20" s="4">
        <f t="shared" si="0"/>
        <v>0.11899999999999999</v>
      </c>
      <c r="D20" s="5">
        <f t="shared" si="1"/>
        <v>1.4160999999999998E-2</v>
      </c>
      <c r="F20" s="8"/>
      <c r="G20" s="8"/>
      <c r="J20" s="11"/>
      <c r="K20" s="11"/>
      <c r="L20" s="11"/>
    </row>
    <row r="21" spans="2:12" x14ac:dyDescent="0.3">
      <c r="B21" s="2">
        <v>1.19</v>
      </c>
      <c r="C21" s="4">
        <f t="shared" si="0"/>
        <v>0.129</v>
      </c>
      <c r="D21" s="5">
        <f>C21*C21</f>
        <v>1.6641E-2</v>
      </c>
      <c r="F21" s="8"/>
      <c r="G21" s="8"/>
      <c r="J21" s="11"/>
      <c r="K21" s="11"/>
      <c r="L21" s="11"/>
    </row>
    <row r="22" spans="2:12" x14ac:dyDescent="0.3">
      <c r="B22" s="2">
        <v>1.1100000000000001</v>
      </c>
      <c r="C22" s="4">
        <f t="shared" si="0"/>
        <v>4.9000000000000155E-2</v>
      </c>
      <c r="D22" s="5">
        <f t="shared" si="1"/>
        <v>2.4010000000000151E-3</v>
      </c>
      <c r="F22" s="8"/>
      <c r="G22" s="8"/>
      <c r="J22" s="11"/>
      <c r="K22" s="11"/>
      <c r="L22" s="11"/>
    </row>
    <row r="23" spans="2:12" x14ac:dyDescent="0.3">
      <c r="B23" s="2">
        <v>1.05</v>
      </c>
      <c r="C23" s="4">
        <f t="shared" si="0"/>
        <v>-1.0999999999999899E-2</v>
      </c>
      <c r="D23" s="5">
        <f t="shared" si="1"/>
        <v>1.2099999999999778E-4</v>
      </c>
      <c r="F23" s="8"/>
      <c r="G23" s="8"/>
      <c r="J23" s="11"/>
      <c r="K23" s="11"/>
      <c r="L23" s="11"/>
    </row>
    <row r="24" spans="2:12" x14ac:dyDescent="0.3">
      <c r="B24" s="2">
        <v>1.04</v>
      </c>
      <c r="C24" s="4">
        <f t="shared" si="0"/>
        <v>-2.0999999999999908E-2</v>
      </c>
      <c r="D24" s="5">
        <f t="shared" si="1"/>
        <v>4.4099999999999614E-4</v>
      </c>
      <c r="F24" s="8"/>
      <c r="G24" s="8"/>
      <c r="J24" s="11"/>
      <c r="K24" s="11"/>
      <c r="L24" s="11"/>
    </row>
    <row r="25" spans="2:12" x14ac:dyDescent="0.3">
      <c r="B25" s="2">
        <v>1.1100000000000001</v>
      </c>
      <c r="C25" s="4">
        <f t="shared" si="0"/>
        <v>4.9000000000000155E-2</v>
      </c>
      <c r="D25" s="5">
        <f t="shared" si="1"/>
        <v>2.4010000000000151E-3</v>
      </c>
      <c r="F25" s="8"/>
      <c r="G25" s="8"/>
      <c r="J25" s="11"/>
      <c r="K25" s="11"/>
      <c r="L25" s="11"/>
    </row>
    <row r="26" spans="2:12" x14ac:dyDescent="0.3">
      <c r="C26" s="1" t="s">
        <v>8</v>
      </c>
      <c r="D26" s="7">
        <f>SUM(D6:D25)</f>
        <v>8.8779999999999984E-2</v>
      </c>
      <c r="F26" s="8"/>
      <c r="G26" s="8"/>
      <c r="J26" s="11"/>
      <c r="K26" s="11"/>
      <c r="L26" s="11"/>
    </row>
    <row r="27" spans="2:12" x14ac:dyDescent="0.3">
      <c r="J27" s="11"/>
      <c r="K27" s="11"/>
      <c r="L27" s="11"/>
    </row>
    <row r="28" spans="2:12" x14ac:dyDescent="0.3">
      <c r="J28" s="11"/>
      <c r="K28" s="11"/>
      <c r="L28" s="11"/>
    </row>
    <row r="29" spans="2:12" x14ac:dyDescent="0.3">
      <c r="J29" s="11"/>
      <c r="K29" s="11"/>
      <c r="L29" s="11"/>
    </row>
    <row r="30" spans="2:12" x14ac:dyDescent="0.3">
      <c r="J30" s="11"/>
      <c r="K30" s="11"/>
      <c r="L30" s="11"/>
    </row>
  </sheetData>
  <mergeCells count="3">
    <mergeCell ref="F14:G14"/>
    <mergeCell ref="F15:G26"/>
    <mergeCell ref="J15:L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2020-03-13T18:51:16Z</dcterms:created>
  <dcterms:modified xsi:type="dcterms:W3CDTF">2020-03-13T21:30:54Z</dcterms:modified>
</cp:coreProperties>
</file>