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USER\Documents\"/>
    </mc:Choice>
  </mc:AlternateContent>
  <bookViews>
    <workbookView xWindow="30795" yWindow="375" windowWidth="19425" windowHeight="11145" activeTab="5"/>
  </bookViews>
  <sheets>
    <sheet name="Instructions" sheetId="8" r:id="rId1"/>
    <sheet name="SalesOrders" sheetId="1" r:id="rId2"/>
    <sheet name="Sheet1" sheetId="15" r:id="rId3"/>
    <sheet name="Pivot Table" sheetId="13" r:id="rId4"/>
    <sheet name="Dashboard" sheetId="14" r:id="rId5"/>
    <sheet name="Sheet2" sheetId="16" r:id="rId6"/>
    <sheet name="MyLinks" sheetId="12" r:id="rId7"/>
  </sheets>
  <definedNames>
    <definedName name="Slicer_OrderDate">#N/A</definedName>
    <definedName name="Slicer_Region">#N/A</definedName>
  </definedNames>
  <calcPr calcId="152511"/>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4" i="15" l="1" a="1"/>
  <c r="J4" i="15" s="1"/>
  <c r="K6" i="15" s="1"/>
  <c r="J7" i="15" a="1"/>
  <c r="J7" i="15" s="1"/>
  <c r="J6" i="15" l="1" a="1"/>
  <c r="J6" i="15" s="1"/>
  <c r="J3" i="15"/>
  <c r="J2" i="15"/>
</calcChain>
</file>

<file path=xl/sharedStrings.xml><?xml version="1.0" encoding="utf-8"?>
<sst xmlns="http://schemas.openxmlformats.org/spreadsheetml/2006/main" count="466" uniqueCount="62">
  <si>
    <t>Region</t>
  </si>
  <si>
    <t>Rep</t>
  </si>
  <si>
    <t>Item</t>
  </si>
  <si>
    <t>Units</t>
  </si>
  <si>
    <t>Total</t>
  </si>
  <si>
    <t>Gill</t>
  </si>
  <si>
    <t>Jardine</t>
  </si>
  <si>
    <t>Jones</t>
  </si>
  <si>
    <t>Kivell</t>
  </si>
  <si>
    <t>Thompson</t>
  </si>
  <si>
    <t>Smith</t>
  </si>
  <si>
    <t>Howard</t>
  </si>
  <si>
    <t>Morgan</t>
  </si>
  <si>
    <t>Sorvino</t>
  </si>
  <si>
    <t>Unit Cost</t>
  </si>
  <si>
    <t>Pencil</t>
  </si>
  <si>
    <t>Binder</t>
  </si>
  <si>
    <t>Pen</t>
  </si>
  <si>
    <t>Andrews</t>
  </si>
  <si>
    <t>Parent</t>
  </si>
  <si>
    <t>Desk</t>
  </si>
  <si>
    <t>Pen Set</t>
  </si>
  <si>
    <t>OrderDate</t>
  </si>
  <si>
    <t>Contextures Recommends</t>
  </si>
  <si>
    <t>Excel Pivot Tables Blog</t>
  </si>
  <si>
    <t>Contextures Excel Blog</t>
  </si>
  <si>
    <t>Contextures Excel Tips Website</t>
  </si>
  <si>
    <t>Central</t>
  </si>
  <si>
    <t>West</t>
  </si>
  <si>
    <t>East</t>
  </si>
  <si>
    <t>Contextures Sites &amp; News</t>
  </si>
  <si>
    <t>Contextures Excel Newsletter</t>
  </si>
  <si>
    <t>Hundreds of tutorials, tips and sample files</t>
  </si>
  <si>
    <t>Pivot table tutorials and tips, with comments and questions</t>
  </si>
  <si>
    <t>Online Instruction Page</t>
  </si>
  <si>
    <t>Related tutorials</t>
  </si>
  <si>
    <t>Notes</t>
  </si>
  <si>
    <t>•</t>
  </si>
  <si>
    <t>Named Excel Tables</t>
  </si>
  <si>
    <t>Sample Data for Excel</t>
  </si>
  <si>
    <t>Data Entry Tips</t>
  </si>
  <si>
    <t>The Total column could be changed to a formula, to multiply the Units and Cost columns.</t>
  </si>
  <si>
    <t>More Excel Sample Files</t>
  </si>
  <si>
    <t>Get emails with Excel tips, links, and news</t>
  </si>
  <si>
    <t>Excel tools and training, recommended by Debra</t>
  </si>
  <si>
    <t>Excel Products</t>
  </si>
  <si>
    <t>SalesOrders sheet has office supply sales data for a fictional company</t>
  </si>
  <si>
    <t xml:space="preserve">Each row represents an order. </t>
  </si>
  <si>
    <t>Office Supply Sales Data</t>
  </si>
  <si>
    <t>Excel tutorials and tips, with comments and questions</t>
  </si>
  <si>
    <t>Row Labels</t>
  </si>
  <si>
    <t>Grand Total</t>
  </si>
  <si>
    <t>Sum of Units</t>
  </si>
  <si>
    <t>Sum of Total</t>
  </si>
  <si>
    <t>Sales Dashboard</t>
  </si>
  <si>
    <t>Rep Total Sale</t>
  </si>
  <si>
    <t>Total Units Sold</t>
  </si>
  <si>
    <t>Rep Item</t>
  </si>
  <si>
    <t>sumproduct</t>
  </si>
  <si>
    <t xml:space="preserve">transformation table </t>
  </si>
  <si>
    <t>show region?</t>
  </si>
  <si>
    <t>chart title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</si>
</sst>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m/d/yy;@"/>
    <numFmt numFmtId="165" formatCode="&quot;$&quot;#,##0.00"/>
  </numFmts>
  <fonts count="11" x14ac:knownFonts="1">
    <font>
      <sz val="11"/>
      <name val="Calibri"/>
      <family val="2"/>
    </font>
    <font>
      <sz val="11"/>
      <color theme="1"/>
      <name val="Calibri"/>
      <family val="2"/>
      <scheme val="minor"/>
    </font>
    <font>
      <sz val="12"/>
      <name val="Arial Narrow"/>
      <family val="2"/>
    </font>
    <font>
      <u/>
      <sz val="11"/>
      <color indexed="12"/>
      <name val="Calibri"/>
      <family val="2"/>
      <scheme val="minor"/>
    </font>
    <font>
      <b/>
      <sz val="14"/>
      <name val="Calibri"/>
      <family val="2"/>
      <scheme val="minor"/>
    </font>
    <font>
      <sz val="11"/>
      <name val="Calibri"/>
      <family val="2"/>
      <scheme val="minor"/>
    </font>
    <font>
      <b/>
      <sz val="12"/>
      <name val="Calibri"/>
      <family val="2"/>
    </font>
    <font>
      <sz val="12"/>
      <name val="Calibri"/>
      <family val="2"/>
    </font>
    <font>
      <u/>
      <sz val="11"/>
      <color theme="10"/>
      <name val="Calibri"/>
      <family val="2"/>
    </font>
    <font>
      <sz val="24"/>
      <color theme="0"/>
      <name val="Calibri"/>
      <family val="2"/>
    </font>
    <font>
      <b/>
      <sz val="11"/>
      <name val="Calibri"/>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6">
    <xf numFmtId="0" fontId="0" fillId="0" borderId="0"/>
    <xf numFmtId="43" fontId="2" fillId="0" borderId="0" applyFont="0" applyFill="0" applyBorder="0" applyAlignment="0" applyProtection="0"/>
    <xf numFmtId="0" fontId="3" fillId="0" borderId="0" applyNumberFormat="0" applyFill="0" applyBorder="0" applyAlignment="0" applyProtection="0">
      <alignment horizontal="left" indent="1"/>
    </xf>
    <xf numFmtId="0" fontId="8" fillId="0" borderId="0" applyNumberFormat="0" applyFill="0" applyBorder="0" applyAlignment="0" applyProtection="0"/>
    <xf numFmtId="0" fontId="1" fillId="0" borderId="0"/>
    <xf numFmtId="0" fontId="3" fillId="0" borderId="0" applyNumberFormat="0" applyFill="0" applyBorder="0" applyAlignment="0" applyProtection="0">
      <alignment vertical="top"/>
      <protection locked="0"/>
    </xf>
  </cellStyleXfs>
  <cellXfs count="34">
    <xf numFmtId="0" fontId="0" fillId="0" borderId="0" xfId="0"/>
    <xf numFmtId="0" fontId="0" fillId="0" borderId="0" xfId="0"/>
    <xf numFmtId="0" fontId="6" fillId="0" borderId="0" xfId="0" applyFont="1"/>
    <xf numFmtId="0" fontId="0" fillId="0" borderId="0" xfId="0" applyAlignment="1">
      <alignment horizontal="right"/>
    </xf>
    <xf numFmtId="0" fontId="3" fillId="0" borderId="0" xfId="2" applyAlignment="1" applyProtection="1"/>
    <xf numFmtId="0" fontId="5" fillId="0" borderId="0" xfId="0" applyFont="1" applyAlignment="1">
      <alignment vertical="center"/>
    </xf>
    <xf numFmtId="0" fontId="5" fillId="0" borderId="0" xfId="0" applyFont="1" applyBorder="1" applyAlignment="1" applyProtection="1">
      <alignment vertical="center"/>
    </xf>
    <xf numFmtId="0" fontId="5" fillId="0" borderId="0" xfId="0" applyFont="1" applyFill="1" applyBorder="1" applyAlignment="1" applyProtection="1">
      <alignment vertical="center"/>
      <protection locked="0"/>
    </xf>
    <xf numFmtId="0" fontId="5" fillId="0" borderId="0" xfId="0" applyFont="1" applyFill="1" applyBorder="1" applyAlignment="1" applyProtection="1">
      <alignment vertical="center"/>
    </xf>
    <xf numFmtId="0" fontId="0" fillId="0" borderId="0" xfId="0" applyAlignment="1">
      <alignment horizontal="right" vertical="top" wrapText="1"/>
    </xf>
    <xf numFmtId="0" fontId="0" fillId="0" borderId="0" xfId="0" applyFont="1" applyFill="1" applyBorder="1" applyAlignment="1" applyProtection="1">
      <alignment horizontal="center" vertical="center"/>
    </xf>
    <xf numFmtId="1" fontId="0" fillId="0" borderId="0" xfId="0" applyNumberFormat="1" applyFont="1" applyFill="1" applyBorder="1" applyAlignment="1" applyProtection="1">
      <alignment horizontal="left" vertical="center"/>
    </xf>
    <xf numFmtId="0" fontId="0" fillId="0" borderId="0" xfId="0" applyFont="1" applyFill="1" applyBorder="1" applyAlignment="1" applyProtection="1">
      <alignment horizontal="left" vertical="center"/>
    </xf>
    <xf numFmtId="0" fontId="0" fillId="0" borderId="0" xfId="0" applyFont="1" applyFill="1" applyBorder="1" applyAlignment="1" applyProtection="1">
      <alignment horizontal="left" vertical="center"/>
      <protection locked="0"/>
    </xf>
    <xf numFmtId="164" fontId="0" fillId="0" borderId="0" xfId="0" applyNumberFormat="1" applyFont="1" applyFill="1" applyBorder="1" applyAlignment="1" applyProtection="1">
      <alignment vertical="center"/>
    </xf>
    <xf numFmtId="0" fontId="0" fillId="0" borderId="0" xfId="0" applyFont="1" applyFill="1" applyBorder="1" applyAlignment="1" applyProtection="1">
      <alignment vertical="center"/>
    </xf>
    <xf numFmtId="0" fontId="0" fillId="0" borderId="0" xfId="0" applyFont="1" applyFill="1" applyBorder="1" applyAlignment="1" applyProtection="1">
      <alignment vertical="center"/>
      <protection locked="0"/>
    </xf>
    <xf numFmtId="43" fontId="0" fillId="0" borderId="0" xfId="1" applyFont="1" applyFill="1" applyBorder="1" applyAlignment="1" applyProtection="1">
      <alignment horizontal="left" vertical="center"/>
    </xf>
    <xf numFmtId="43" fontId="0" fillId="0" borderId="0" xfId="1" applyFont="1" applyFill="1" applyBorder="1" applyAlignment="1" applyProtection="1">
      <alignment vertical="center"/>
    </xf>
    <xf numFmtId="0" fontId="7" fillId="0" borderId="0" xfId="0" applyFont="1" applyAlignment="1">
      <alignment vertical="top"/>
    </xf>
    <xf numFmtId="0" fontId="3" fillId="0" borderId="0" xfId="2" applyAlignment="1"/>
    <xf numFmtId="0" fontId="8" fillId="0" borderId="0" xfId="3" applyAlignment="1">
      <alignment horizontal="left"/>
    </xf>
    <xf numFmtId="0" fontId="8" fillId="0" borderId="0" xfId="3" applyAlignment="1" applyProtection="1"/>
    <xf numFmtId="0" fontId="7" fillId="0" borderId="0" xfId="0" applyFont="1" applyAlignment="1">
      <alignment horizontal="left" vertical="top" indent="2"/>
    </xf>
    <xf numFmtId="0" fontId="4"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pivotButton="1"/>
    <xf numFmtId="165" fontId="0" fillId="0" borderId="0" xfId="0" applyNumberFormat="1"/>
    <xf numFmtId="10" fontId="0" fillId="0" borderId="0" xfId="0" applyNumberFormat="1"/>
    <xf numFmtId="0" fontId="0" fillId="2" borderId="0" xfId="0" applyFill="1"/>
    <xf numFmtId="0" fontId="9" fillId="2" borderId="0" xfId="0" applyFont="1" applyFill="1"/>
    <xf numFmtId="0" fontId="10" fillId="0" borderId="0" xfId="0" applyFont="1"/>
    <xf numFmtId="0" fontId="0" fillId="0" borderId="0" xfId="0" applyAlignment="1">
      <alignment horizontal="center"/>
    </xf>
  </cellXfs>
  <cellStyles count="6">
    <cellStyle name="Comma" xfId="1" builtinId="3"/>
    <cellStyle name="Ctx_Hyperlink" xfId="2"/>
    <cellStyle name="Hyperlink" xfId="3" builtinId="8"/>
    <cellStyle name="Hyperlink 2" xfId="5"/>
    <cellStyle name="Normal" xfId="0" builtinId="0" customBuiltin="1"/>
    <cellStyle name="Normal 4" xfId="4"/>
  </cellStyles>
  <dxfs count="2">
    <dxf>
      <numFmt numFmtId="165" formatCode="&quot;$&quot;#,##0.00"/>
    </dxf>
    <dxf>
      <numFmt numFmtId="14"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Rep</a:t>
            </a:r>
            <a:r>
              <a:rPr lang="en-US" baseline="0"/>
              <a:t> Sales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 Table'!$B$2</c:f>
              <c:strCache>
                <c:ptCount val="1"/>
                <c:pt idx="0">
                  <c:v>Total</c:v>
                </c:pt>
              </c:strCache>
            </c:strRef>
          </c:tx>
          <c:spPr>
            <a:solidFill>
              <a:schemeClr val="accent1"/>
            </a:solidFill>
            <a:ln>
              <a:noFill/>
            </a:ln>
            <a:effectLst/>
          </c:spPr>
          <c:invertIfNegative val="0"/>
          <c:cat>
            <c:strRef>
              <c:f>'Pivot Table'!$A$3:$A$14</c:f>
              <c:strCache>
                <c:ptCount val="11"/>
                <c:pt idx="0">
                  <c:v>Jones</c:v>
                </c:pt>
                <c:pt idx="1">
                  <c:v>Jardine</c:v>
                </c:pt>
                <c:pt idx="2">
                  <c:v>Gill</c:v>
                </c:pt>
                <c:pt idx="3">
                  <c:v>Kivell</c:v>
                </c:pt>
                <c:pt idx="4">
                  <c:v>Andrews</c:v>
                </c:pt>
                <c:pt idx="5">
                  <c:v>Morgan</c:v>
                </c:pt>
                <c:pt idx="6">
                  <c:v>Parent</c:v>
                </c:pt>
                <c:pt idx="7">
                  <c:v>Smith</c:v>
                </c:pt>
                <c:pt idx="8">
                  <c:v>Sorvino</c:v>
                </c:pt>
                <c:pt idx="9">
                  <c:v>Howard</c:v>
                </c:pt>
                <c:pt idx="10">
                  <c:v>Thompson</c:v>
                </c:pt>
              </c:strCache>
            </c:strRef>
          </c:cat>
          <c:val>
            <c:numRef>
              <c:f>'Pivot Table'!$B$3:$B$14</c:f>
              <c:numCache>
                <c:formatCode>0.00%</c:formatCode>
                <c:ptCount val="11"/>
                <c:pt idx="0">
                  <c:v>0.18670438472418671</c:v>
                </c:pt>
                <c:pt idx="1">
                  <c:v>0.1324846770391325</c:v>
                </c:pt>
                <c:pt idx="2">
                  <c:v>0.10042432814710042</c:v>
                </c:pt>
                <c:pt idx="3">
                  <c:v>9.0994813767090996E-2</c:v>
                </c:pt>
                <c:pt idx="4">
                  <c:v>8.6280056577086275E-2</c:v>
                </c:pt>
                <c:pt idx="5">
                  <c:v>8.1565299387081569E-2</c:v>
                </c:pt>
                <c:pt idx="6">
                  <c:v>8.0150872230080147E-2</c:v>
                </c:pt>
                <c:pt idx="7">
                  <c:v>7.355021216407355E-2</c:v>
                </c:pt>
                <c:pt idx="8">
                  <c:v>6.6949552098066953E-2</c:v>
                </c:pt>
                <c:pt idx="9">
                  <c:v>5.8934464875058934E-2</c:v>
                </c:pt>
                <c:pt idx="10">
                  <c:v>4.1961338991041965E-2</c:v>
                </c:pt>
              </c:numCache>
            </c:numRef>
          </c:val>
        </c:ser>
        <c:dLbls>
          <c:showLegendKey val="0"/>
          <c:showVal val="0"/>
          <c:showCatName val="0"/>
          <c:showSerName val="0"/>
          <c:showPercent val="0"/>
          <c:showBubbleSize val="0"/>
        </c:dLbls>
        <c:gapWidth val="219"/>
        <c:overlap val="-27"/>
        <c:axId val="130852112"/>
        <c:axId val="131913184"/>
      </c:barChart>
      <c:catAx>
        <c:axId val="130852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r>
                  <a:rPr lang="en-US" baseline="0"/>
                  <a:t> Rep</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13184"/>
        <c:crosses val="autoZero"/>
        <c:auto val="1"/>
        <c:lblAlgn val="ctr"/>
        <c:lblOffset val="100"/>
        <c:noMultiLvlLbl val="0"/>
      </c:catAx>
      <c:valAx>
        <c:axId val="1319131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521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Revenue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'Pivot Table'!$B$19</c:f>
              <c:strCache>
                <c:ptCount val="1"/>
                <c:pt idx="0">
                  <c:v>Total</c:v>
                </c:pt>
              </c:strCache>
            </c:strRef>
          </c:tx>
          <c:spPr>
            <a:ln w="28575" cap="rnd">
              <a:solidFill>
                <a:schemeClr val="accent1"/>
              </a:solidFill>
              <a:round/>
            </a:ln>
            <a:effectLst/>
          </c:spPr>
          <c:marker>
            <c:symbol val="none"/>
          </c:marker>
          <c:cat>
            <c:strRef>
              <c:f>'Pivot Table'!$A$20:$A$25</c:f>
              <c:strCache>
                <c:ptCount val="5"/>
                <c:pt idx="0">
                  <c:v>Binder</c:v>
                </c:pt>
                <c:pt idx="1">
                  <c:v>Pen Set</c:v>
                </c:pt>
                <c:pt idx="2">
                  <c:v>Pencil</c:v>
                </c:pt>
                <c:pt idx="3">
                  <c:v>Pen</c:v>
                </c:pt>
                <c:pt idx="4">
                  <c:v>Desk</c:v>
                </c:pt>
              </c:strCache>
            </c:strRef>
          </c:cat>
          <c:val>
            <c:numRef>
              <c:f>'Pivot Table'!$B$20:$B$25</c:f>
              <c:numCache>
                <c:formatCode>"$"#,##0.00</c:formatCode>
                <c:ptCount val="5"/>
                <c:pt idx="0">
                  <c:v>9577.65</c:v>
                </c:pt>
                <c:pt idx="1">
                  <c:v>4169.87</c:v>
                </c:pt>
                <c:pt idx="2">
                  <c:v>2135.1400000000003</c:v>
                </c:pt>
                <c:pt idx="3">
                  <c:v>2045.2199999999998</c:v>
                </c:pt>
                <c:pt idx="4">
                  <c:v>1700</c:v>
                </c:pt>
              </c:numCache>
            </c:numRef>
          </c:val>
          <c:smooth val="0"/>
        </c:ser>
        <c:dLbls>
          <c:showLegendKey val="0"/>
          <c:showVal val="0"/>
          <c:showCatName val="0"/>
          <c:showSerName val="0"/>
          <c:showPercent val="0"/>
          <c:showBubbleSize val="0"/>
        </c:dLbls>
        <c:smooth val="0"/>
        <c:axId val="132295312"/>
        <c:axId val="278613448"/>
      </c:lineChart>
      <c:catAx>
        <c:axId val="132295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Item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613448"/>
        <c:crosses val="autoZero"/>
        <c:auto val="1"/>
        <c:lblAlgn val="ctr"/>
        <c:lblOffset val="100"/>
        <c:noMultiLvlLbl val="0"/>
      </c:catAx>
      <c:valAx>
        <c:axId val="278613448"/>
        <c:scaling>
          <c:orientation val="minMax"/>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953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Rep</a:t>
            </a:r>
            <a:r>
              <a:rPr lang="en-US" baseline="0"/>
              <a:t> Sales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Table'!$B$2</c:f>
              <c:strCache>
                <c:ptCount val="1"/>
                <c:pt idx="0">
                  <c:v>Total</c:v>
                </c:pt>
              </c:strCache>
            </c:strRef>
          </c:tx>
          <c:spPr>
            <a:solidFill>
              <a:schemeClr val="accent1"/>
            </a:solidFill>
            <a:ln>
              <a:noFill/>
            </a:ln>
            <a:effectLst/>
          </c:spPr>
          <c:invertIfNegative val="0"/>
          <c:cat>
            <c:strRef>
              <c:f>'Pivot Table'!$A$3:$A$14</c:f>
              <c:strCache>
                <c:ptCount val="11"/>
                <c:pt idx="0">
                  <c:v>Jones</c:v>
                </c:pt>
                <c:pt idx="1">
                  <c:v>Jardine</c:v>
                </c:pt>
                <c:pt idx="2">
                  <c:v>Gill</c:v>
                </c:pt>
                <c:pt idx="3">
                  <c:v>Kivell</c:v>
                </c:pt>
                <c:pt idx="4">
                  <c:v>Andrews</c:v>
                </c:pt>
                <c:pt idx="5">
                  <c:v>Morgan</c:v>
                </c:pt>
                <c:pt idx="6">
                  <c:v>Parent</c:v>
                </c:pt>
                <c:pt idx="7">
                  <c:v>Smith</c:v>
                </c:pt>
                <c:pt idx="8">
                  <c:v>Sorvino</c:v>
                </c:pt>
                <c:pt idx="9">
                  <c:v>Howard</c:v>
                </c:pt>
                <c:pt idx="10">
                  <c:v>Thompson</c:v>
                </c:pt>
              </c:strCache>
            </c:strRef>
          </c:cat>
          <c:val>
            <c:numRef>
              <c:f>'Pivot Table'!$B$3:$B$14</c:f>
              <c:numCache>
                <c:formatCode>0.00%</c:formatCode>
                <c:ptCount val="11"/>
                <c:pt idx="0">
                  <c:v>0.18670438472418671</c:v>
                </c:pt>
                <c:pt idx="1">
                  <c:v>0.1324846770391325</c:v>
                </c:pt>
                <c:pt idx="2">
                  <c:v>0.10042432814710042</c:v>
                </c:pt>
                <c:pt idx="3">
                  <c:v>9.0994813767090996E-2</c:v>
                </c:pt>
                <c:pt idx="4">
                  <c:v>8.6280056577086275E-2</c:v>
                </c:pt>
                <c:pt idx="5">
                  <c:v>8.1565299387081569E-2</c:v>
                </c:pt>
                <c:pt idx="6">
                  <c:v>8.0150872230080147E-2</c:v>
                </c:pt>
                <c:pt idx="7">
                  <c:v>7.355021216407355E-2</c:v>
                </c:pt>
                <c:pt idx="8">
                  <c:v>6.6949552098066953E-2</c:v>
                </c:pt>
                <c:pt idx="9">
                  <c:v>5.8934464875058934E-2</c:v>
                </c:pt>
                <c:pt idx="10">
                  <c:v>4.1961338991041965E-2</c:v>
                </c:pt>
              </c:numCache>
            </c:numRef>
          </c:val>
        </c:ser>
        <c:dLbls>
          <c:showLegendKey val="0"/>
          <c:showVal val="0"/>
          <c:showCatName val="0"/>
          <c:showSerName val="0"/>
          <c:showPercent val="0"/>
          <c:showBubbleSize val="0"/>
        </c:dLbls>
        <c:gapWidth val="219"/>
        <c:overlap val="-27"/>
        <c:axId val="278783928"/>
        <c:axId val="278782360"/>
      </c:barChart>
      <c:catAx>
        <c:axId val="278783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r>
                  <a:rPr lang="en-US" baseline="0"/>
                  <a:t> Rep</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782360"/>
        <c:crosses val="autoZero"/>
        <c:auto val="1"/>
        <c:lblAlgn val="ctr"/>
        <c:lblOffset val="100"/>
        <c:noMultiLvlLbl val="0"/>
      </c:catAx>
      <c:valAx>
        <c:axId val="2787823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783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Revenue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Table'!$B$19</c:f>
              <c:strCache>
                <c:ptCount val="1"/>
                <c:pt idx="0">
                  <c:v>Total</c:v>
                </c:pt>
              </c:strCache>
            </c:strRef>
          </c:tx>
          <c:spPr>
            <a:solidFill>
              <a:schemeClr val="accent1"/>
            </a:solidFill>
            <a:ln>
              <a:noFill/>
            </a:ln>
            <a:effectLst/>
          </c:spPr>
          <c:invertIfNegative val="0"/>
          <c:cat>
            <c:strRef>
              <c:f>'Pivot Table'!$A$20:$A$25</c:f>
              <c:strCache>
                <c:ptCount val="5"/>
                <c:pt idx="0">
                  <c:v>Binder</c:v>
                </c:pt>
                <c:pt idx="1">
                  <c:v>Pen Set</c:v>
                </c:pt>
                <c:pt idx="2">
                  <c:v>Pencil</c:v>
                </c:pt>
                <c:pt idx="3">
                  <c:v>Pen</c:v>
                </c:pt>
                <c:pt idx="4">
                  <c:v>Desk</c:v>
                </c:pt>
              </c:strCache>
            </c:strRef>
          </c:cat>
          <c:val>
            <c:numRef>
              <c:f>'Pivot Table'!$B$20:$B$25</c:f>
              <c:numCache>
                <c:formatCode>"$"#,##0.00</c:formatCode>
                <c:ptCount val="5"/>
                <c:pt idx="0">
                  <c:v>9577.65</c:v>
                </c:pt>
                <c:pt idx="1">
                  <c:v>4169.87</c:v>
                </c:pt>
                <c:pt idx="2">
                  <c:v>2135.1400000000003</c:v>
                </c:pt>
                <c:pt idx="3">
                  <c:v>2045.2199999999998</c:v>
                </c:pt>
                <c:pt idx="4">
                  <c:v>1700</c:v>
                </c:pt>
              </c:numCache>
            </c:numRef>
          </c:val>
        </c:ser>
        <c:dLbls>
          <c:showLegendKey val="0"/>
          <c:showVal val="0"/>
          <c:showCatName val="0"/>
          <c:showSerName val="0"/>
          <c:showPercent val="0"/>
          <c:showBubbleSize val="0"/>
        </c:dLbls>
        <c:gapWidth val="150"/>
        <c:axId val="278781968"/>
        <c:axId val="278785104"/>
      </c:barChart>
      <c:catAx>
        <c:axId val="278781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Item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785104"/>
        <c:crosses val="autoZero"/>
        <c:auto val="1"/>
        <c:lblAlgn val="ctr"/>
        <c:lblOffset val="100"/>
        <c:noMultiLvlLbl val="0"/>
      </c:catAx>
      <c:valAx>
        <c:axId val="278785104"/>
        <c:scaling>
          <c:orientation val="minMax"/>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7819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contextures.com/index.html" TargetMode="Externa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129540</xdr:colOff>
      <xdr:row>0</xdr:row>
      <xdr:rowOff>68580</xdr:rowOff>
    </xdr:from>
    <xdr:to>
      <xdr:col>2</xdr:col>
      <xdr:colOff>1478281</xdr:colOff>
      <xdr:row>2</xdr:row>
      <xdr:rowOff>160020</xdr:rowOff>
    </xdr:to>
    <xdr:pic>
      <xdr:nvPicPr>
        <xdr:cNvPr id="2" name="Picture 1">
          <a:hlinkClick xmlns:r="http://schemas.openxmlformats.org/officeDocument/2006/relationships" r:id="rId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9540" y="68580"/>
          <a:ext cx="2171701" cy="3657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495300</xdr:colOff>
      <xdr:row>1</xdr:row>
      <xdr:rowOff>71437</xdr:rowOff>
    </xdr:from>
    <xdr:to>
      <xdr:col>10</xdr:col>
      <xdr:colOff>447675</xdr:colOff>
      <xdr:row>15</xdr:row>
      <xdr:rowOff>147637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19050</xdr:colOff>
      <xdr:row>16</xdr:row>
      <xdr:rowOff>33337</xdr:rowOff>
    </xdr:from>
    <xdr:to>
      <xdr:col>10</xdr:col>
      <xdr:colOff>219075</xdr:colOff>
      <xdr:row>30</xdr:row>
      <xdr:rowOff>109537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21433</xdr:colOff>
      <xdr:row>6</xdr:row>
      <xdr:rowOff>28575</xdr:rowOff>
    </xdr:from>
    <xdr:to>
      <xdr:col>9</xdr:col>
      <xdr:colOff>266701</xdr:colOff>
      <xdr:row>20</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307180</xdr:colOff>
      <xdr:row>6</xdr:row>
      <xdr:rowOff>33337</xdr:rowOff>
    </xdr:from>
    <xdr:to>
      <xdr:col>16</xdr:col>
      <xdr:colOff>11906</xdr:colOff>
      <xdr:row>20</xdr:row>
      <xdr:rowOff>109537</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6</xdr:row>
      <xdr:rowOff>42863</xdr:rowOff>
    </xdr:from>
    <xdr:to>
      <xdr:col>3</xdr:col>
      <xdr:colOff>7144</xdr:colOff>
      <xdr:row>12</xdr:row>
      <xdr:rowOff>83344</xdr:rowOff>
    </xdr:to>
    <mc:AlternateContent xmlns:mc="http://schemas.openxmlformats.org/markup-compatibility/2006" xmlns:a14="http://schemas.microsoft.com/office/drawing/2010/main">
      <mc:Choice Requires="a14">
        <xdr:graphicFrame macro="">
          <xdr:nvGraphicFramePr>
            <xdr:cNvPr id="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400176"/>
              <a:ext cx="1828800" cy="11834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102394</xdr:rowOff>
    </xdr:from>
    <xdr:to>
      <xdr:col>3</xdr:col>
      <xdr:colOff>7144</xdr:colOff>
      <xdr:row>25</xdr:row>
      <xdr:rowOff>150019</xdr:rowOff>
    </xdr:to>
    <mc:AlternateContent xmlns:mc="http://schemas.openxmlformats.org/markup-compatibility/2006" xmlns:a14="http://schemas.microsoft.com/office/drawing/2010/main">
      <mc:Choice Requires="a14">
        <xdr:graphicFrame macro="">
          <xdr:nvGraphicFramePr>
            <xdr:cNvPr id="7" name="OrderDate"/>
            <xdr:cNvGraphicFramePr/>
          </xdr:nvGraphicFramePr>
          <xdr:xfrm>
            <a:off x="0" y="0"/>
            <a:ext cx="0" cy="0"/>
          </xdr:xfrm>
          <a:graphic>
            <a:graphicData uri="http://schemas.microsoft.com/office/drawing/2010/slicer">
              <sle:slicer xmlns:sle="http://schemas.microsoft.com/office/drawing/2010/slicer" name="OrderDate"/>
            </a:graphicData>
          </a:graphic>
        </xdr:graphicFrame>
      </mc:Choice>
      <mc:Fallback xmlns="">
        <xdr:sp macro="" textlink="">
          <xdr:nvSpPr>
            <xdr:cNvPr id="0" name=""/>
            <xdr:cNvSpPr>
              <a:spLocks noTextEdit="1"/>
            </xdr:cNvSpPr>
          </xdr:nvSpPr>
          <xdr:spPr>
            <a:xfrm>
              <a:off x="0" y="2602707"/>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165.740719907408" createdVersion="5" refreshedVersion="5" minRefreshableVersion="3" recordCount="43">
  <cacheSource type="worksheet">
    <worksheetSource name="Table1"/>
  </cacheSource>
  <cacheFields count="7">
    <cacheField name="OrderDate" numFmtId="164">
      <sharedItems containsSemiMixedTypes="0" containsNonDate="0" containsDate="1" containsString="0" minDate="2021-01-06T00:00:00" maxDate="2022-12-22T00:00:00" count="43">
        <d v="2021-01-06T00:00:00"/>
        <d v="2021-01-23T00:00:00"/>
        <d v="2021-02-09T00:00:00"/>
        <d v="2021-02-26T00:00:00"/>
        <d v="2021-03-15T00:00:00"/>
        <d v="2021-04-01T00:00:00"/>
        <d v="2021-04-18T00:00:00"/>
        <d v="2021-05-05T00:00:00"/>
        <d v="2021-05-22T00:00:00"/>
        <d v="2021-06-08T00:00:00"/>
        <d v="2021-06-25T00:00:00"/>
        <d v="2021-07-12T00:00:00"/>
        <d v="2021-07-29T00:00:00"/>
        <d v="2021-08-15T00:00:00"/>
        <d v="2021-09-01T00:00:00"/>
        <d v="2021-09-18T00:00:00"/>
        <d v="2021-10-05T00:00:00"/>
        <d v="2021-10-22T00:00:00"/>
        <d v="2021-11-08T00:00:00"/>
        <d v="2021-11-25T00:00:00"/>
        <d v="2021-12-12T00:00:00"/>
        <d v="2021-12-29T00:00:00"/>
        <d v="2022-01-15T00:00:00"/>
        <d v="2022-02-01T00:00:00"/>
        <d v="2022-02-18T00:00:00"/>
        <d v="2022-03-07T00:00:00"/>
        <d v="2022-03-24T00:00:00"/>
        <d v="2022-04-10T00:00:00"/>
        <d v="2022-04-27T00:00:00"/>
        <d v="2022-05-14T00:00:00"/>
        <d v="2022-05-31T00:00:00"/>
        <d v="2022-06-17T00:00:00"/>
        <d v="2022-07-04T00:00:00"/>
        <d v="2022-07-21T00:00:00"/>
        <d v="2022-08-07T00:00:00"/>
        <d v="2022-08-24T00:00:00"/>
        <d v="2022-09-10T00:00:00"/>
        <d v="2022-09-27T00:00:00"/>
        <d v="2022-10-14T00:00:00"/>
        <d v="2022-10-31T00:00:00"/>
        <d v="2022-11-17T00:00:00"/>
        <d v="2022-12-04T00:00:00"/>
        <d v="2022-12-21T00:00:00"/>
      </sharedItems>
    </cacheField>
    <cacheField name="Region" numFmtId="0">
      <sharedItems count="3">
        <s v="East"/>
        <s v="Central"/>
        <s v="West"/>
      </sharedItems>
    </cacheField>
    <cacheField name="Rep" numFmtId="0">
      <sharedItems count="11">
        <s v="Jones"/>
        <s v="Kivell"/>
        <s v="Jardine"/>
        <s v="Gill"/>
        <s v="Sorvino"/>
        <s v="Andrews"/>
        <s v="Thompson"/>
        <s v="Morgan"/>
        <s v="Howard"/>
        <s v="Parent"/>
        <s v="Smith"/>
      </sharedItems>
    </cacheField>
    <cacheField name="Item" numFmtId="0">
      <sharedItems count="5">
        <s v="Pencil"/>
        <s v="Binder"/>
        <s v="Pen"/>
        <s v="Desk"/>
        <s v="Pen Set"/>
      </sharedItems>
    </cacheField>
    <cacheField name="Units" numFmtId="0">
      <sharedItems containsSemiMixedTypes="0" containsString="0" containsNumber="1" containsInteger="1" minValue="2" maxValue="96"/>
    </cacheField>
    <cacheField name="Unit Cost" numFmtId="43">
      <sharedItems containsSemiMixedTypes="0" containsString="0" containsNumber="1" minValue="1.29" maxValue="275"/>
    </cacheField>
    <cacheField name="Total" numFmtId="43">
      <sharedItems containsSemiMixedTypes="0" containsString="0" containsNumber="1" minValue="9.0300000000000011" maxValue="1879.06" count="41">
        <n v="189.05"/>
        <n v="999.49999999999989"/>
        <n v="179.64000000000001"/>
        <n v="539.7299999999999"/>
        <n v="167.44"/>
        <n v="299.40000000000003"/>
        <n v="149.25"/>
        <n v="449.1"/>
        <n v="63.68"/>
        <n v="539.4"/>
        <n v="57.71"/>
        <n v="1619.1899999999998"/>
        <n v="174.65"/>
        <n v="250"/>
        <n v="255.84"/>
        <n v="251.72"/>
        <n v="575.36"/>
        <n v="299.84999999999997"/>
        <n v="479.04"/>
        <n v="86.43"/>
        <n v="1183.26"/>
        <n v="413.54"/>
        <n v="1305"/>
        <n v="19.96"/>
        <n v="139.92999999999998"/>
        <n v="249.5"/>
        <n v="131.34"/>
        <n v="68.37"/>
        <n v="719.2"/>
        <n v="625"/>
        <n v="309.38"/>
        <n v="686.95"/>
        <n v="1005.9"/>
        <n v="825"/>
        <n v="9.0300000000000011"/>
        <n v="151.24"/>
        <n v="1139.4299999999998"/>
        <n v="18.060000000000002"/>
        <n v="54.89"/>
        <n v="1879.06"/>
        <n v="139.72"/>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3">
  <r>
    <x v="0"/>
    <x v="0"/>
    <x v="0"/>
    <x v="0"/>
    <n v="95"/>
    <n v="1.99"/>
    <x v="0"/>
  </r>
  <r>
    <x v="1"/>
    <x v="1"/>
    <x v="1"/>
    <x v="1"/>
    <n v="50"/>
    <n v="19.989999999999998"/>
    <x v="1"/>
  </r>
  <r>
    <x v="2"/>
    <x v="1"/>
    <x v="2"/>
    <x v="0"/>
    <n v="36"/>
    <n v="4.99"/>
    <x v="2"/>
  </r>
  <r>
    <x v="3"/>
    <x v="1"/>
    <x v="3"/>
    <x v="2"/>
    <n v="27"/>
    <n v="19.989999999999998"/>
    <x v="3"/>
  </r>
  <r>
    <x v="4"/>
    <x v="2"/>
    <x v="4"/>
    <x v="0"/>
    <n v="56"/>
    <n v="2.99"/>
    <x v="4"/>
  </r>
  <r>
    <x v="5"/>
    <x v="0"/>
    <x v="0"/>
    <x v="1"/>
    <n v="60"/>
    <n v="4.99"/>
    <x v="5"/>
  </r>
  <r>
    <x v="6"/>
    <x v="1"/>
    <x v="5"/>
    <x v="0"/>
    <n v="75"/>
    <n v="1.99"/>
    <x v="6"/>
  </r>
  <r>
    <x v="7"/>
    <x v="1"/>
    <x v="2"/>
    <x v="0"/>
    <n v="90"/>
    <n v="4.99"/>
    <x v="7"/>
  </r>
  <r>
    <x v="8"/>
    <x v="2"/>
    <x v="6"/>
    <x v="0"/>
    <n v="32"/>
    <n v="1.99"/>
    <x v="8"/>
  </r>
  <r>
    <x v="9"/>
    <x v="0"/>
    <x v="0"/>
    <x v="1"/>
    <n v="60"/>
    <n v="8.99"/>
    <x v="9"/>
  </r>
  <r>
    <x v="10"/>
    <x v="1"/>
    <x v="7"/>
    <x v="0"/>
    <n v="90"/>
    <n v="4.99"/>
    <x v="7"/>
  </r>
  <r>
    <x v="11"/>
    <x v="0"/>
    <x v="8"/>
    <x v="1"/>
    <n v="29"/>
    <n v="1.99"/>
    <x v="10"/>
  </r>
  <r>
    <x v="12"/>
    <x v="0"/>
    <x v="9"/>
    <x v="1"/>
    <n v="81"/>
    <n v="19.989999999999998"/>
    <x v="11"/>
  </r>
  <r>
    <x v="13"/>
    <x v="0"/>
    <x v="0"/>
    <x v="0"/>
    <n v="35"/>
    <n v="4.99"/>
    <x v="12"/>
  </r>
  <r>
    <x v="14"/>
    <x v="1"/>
    <x v="10"/>
    <x v="3"/>
    <n v="2"/>
    <n v="125"/>
    <x v="13"/>
  </r>
  <r>
    <x v="15"/>
    <x v="0"/>
    <x v="0"/>
    <x v="4"/>
    <n v="16"/>
    <n v="15.99"/>
    <x v="14"/>
  </r>
  <r>
    <x v="16"/>
    <x v="1"/>
    <x v="7"/>
    <x v="1"/>
    <n v="28"/>
    <n v="8.99"/>
    <x v="15"/>
  </r>
  <r>
    <x v="17"/>
    <x v="0"/>
    <x v="0"/>
    <x v="2"/>
    <n v="64"/>
    <n v="8.99"/>
    <x v="16"/>
  </r>
  <r>
    <x v="18"/>
    <x v="0"/>
    <x v="9"/>
    <x v="2"/>
    <n v="15"/>
    <n v="19.989999999999998"/>
    <x v="17"/>
  </r>
  <r>
    <x v="19"/>
    <x v="1"/>
    <x v="1"/>
    <x v="4"/>
    <n v="96"/>
    <n v="4.99"/>
    <x v="18"/>
  </r>
  <r>
    <x v="20"/>
    <x v="1"/>
    <x v="10"/>
    <x v="0"/>
    <n v="67"/>
    <n v="1.29"/>
    <x v="19"/>
  </r>
  <r>
    <x v="21"/>
    <x v="0"/>
    <x v="9"/>
    <x v="4"/>
    <n v="74"/>
    <n v="15.99"/>
    <x v="20"/>
  </r>
  <r>
    <x v="22"/>
    <x v="1"/>
    <x v="3"/>
    <x v="1"/>
    <n v="46"/>
    <n v="8.99"/>
    <x v="21"/>
  </r>
  <r>
    <x v="23"/>
    <x v="1"/>
    <x v="10"/>
    <x v="1"/>
    <n v="87"/>
    <n v="15"/>
    <x v="22"/>
  </r>
  <r>
    <x v="24"/>
    <x v="0"/>
    <x v="0"/>
    <x v="1"/>
    <n v="4"/>
    <n v="4.99"/>
    <x v="23"/>
  </r>
  <r>
    <x v="25"/>
    <x v="2"/>
    <x v="4"/>
    <x v="1"/>
    <n v="7"/>
    <n v="19.989999999999998"/>
    <x v="24"/>
  </r>
  <r>
    <x v="26"/>
    <x v="1"/>
    <x v="2"/>
    <x v="4"/>
    <n v="50"/>
    <n v="4.99"/>
    <x v="25"/>
  </r>
  <r>
    <x v="27"/>
    <x v="1"/>
    <x v="5"/>
    <x v="0"/>
    <n v="66"/>
    <n v="1.99"/>
    <x v="26"/>
  </r>
  <r>
    <x v="28"/>
    <x v="0"/>
    <x v="8"/>
    <x v="2"/>
    <n v="96"/>
    <n v="4.99"/>
    <x v="18"/>
  </r>
  <r>
    <x v="29"/>
    <x v="1"/>
    <x v="3"/>
    <x v="0"/>
    <n v="53"/>
    <n v="1.29"/>
    <x v="27"/>
  </r>
  <r>
    <x v="30"/>
    <x v="1"/>
    <x v="3"/>
    <x v="1"/>
    <n v="80"/>
    <n v="8.99"/>
    <x v="28"/>
  </r>
  <r>
    <x v="31"/>
    <x v="1"/>
    <x v="1"/>
    <x v="3"/>
    <n v="5"/>
    <n v="125"/>
    <x v="29"/>
  </r>
  <r>
    <x v="32"/>
    <x v="0"/>
    <x v="0"/>
    <x v="4"/>
    <n v="62"/>
    <n v="4.99"/>
    <x v="30"/>
  </r>
  <r>
    <x v="33"/>
    <x v="1"/>
    <x v="7"/>
    <x v="4"/>
    <n v="55"/>
    <n v="12.49"/>
    <x v="31"/>
  </r>
  <r>
    <x v="34"/>
    <x v="1"/>
    <x v="1"/>
    <x v="4"/>
    <n v="42"/>
    <n v="23.95"/>
    <x v="32"/>
  </r>
  <r>
    <x v="35"/>
    <x v="2"/>
    <x v="4"/>
    <x v="3"/>
    <n v="3"/>
    <n v="275"/>
    <x v="33"/>
  </r>
  <r>
    <x v="36"/>
    <x v="1"/>
    <x v="3"/>
    <x v="0"/>
    <n v="7"/>
    <n v="1.29"/>
    <x v="34"/>
  </r>
  <r>
    <x v="37"/>
    <x v="2"/>
    <x v="4"/>
    <x v="2"/>
    <n v="76"/>
    <n v="1.99"/>
    <x v="35"/>
  </r>
  <r>
    <x v="38"/>
    <x v="2"/>
    <x v="6"/>
    <x v="1"/>
    <n v="57"/>
    <n v="19.989999999999998"/>
    <x v="36"/>
  </r>
  <r>
    <x v="39"/>
    <x v="1"/>
    <x v="5"/>
    <x v="0"/>
    <n v="14"/>
    <n v="1.29"/>
    <x v="37"/>
  </r>
  <r>
    <x v="40"/>
    <x v="1"/>
    <x v="2"/>
    <x v="1"/>
    <n v="11"/>
    <n v="4.99"/>
    <x v="38"/>
  </r>
  <r>
    <x v="41"/>
    <x v="1"/>
    <x v="2"/>
    <x v="1"/>
    <n v="94"/>
    <n v="19.989999999999998"/>
    <x v="39"/>
  </r>
  <r>
    <x v="42"/>
    <x v="1"/>
    <x v="5"/>
    <x v="1"/>
    <n v="28"/>
    <n v="4.99"/>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19:B25" firstHeaderRow="1" firstDataRow="1" firstDataCol="1"/>
  <pivotFields count="7">
    <pivotField numFmtId="164"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pivotField axis="axisRow" showAll="0" sortType="descending">
      <items count="6">
        <item x="1"/>
        <item x="3"/>
        <item x="2"/>
        <item x="4"/>
        <item x="0"/>
        <item t="default"/>
      </items>
      <autoSortScope>
        <pivotArea dataOnly="0" outline="0" fieldPosition="0">
          <references count="1">
            <reference field="4294967294" count="1" selected="0">
              <x v="0"/>
            </reference>
          </references>
        </pivotArea>
      </autoSortScope>
    </pivotField>
    <pivotField showAll="0"/>
    <pivotField numFmtId="43" showAll="0"/>
    <pivotField dataField="1" numFmtId="43" showAll="0"/>
  </pivotFields>
  <rowFields count="1">
    <field x="3"/>
  </rowFields>
  <rowItems count="6">
    <i>
      <x/>
    </i>
    <i>
      <x v="3"/>
    </i>
    <i>
      <x v="4"/>
    </i>
    <i>
      <x v="2"/>
    </i>
    <i>
      <x v="1"/>
    </i>
    <i t="grand">
      <x/>
    </i>
  </rowItems>
  <colItems count="1">
    <i/>
  </colItems>
  <dataFields count="1">
    <dataField name="Sum of Total" fld="6" baseField="0" baseItem="0" numFmtId="165"/>
  </dataFields>
  <formats count="1">
    <format dxfId="0">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2:B14" firstHeaderRow="1" firstDataRow="1" firstDataCol="1"/>
  <pivotFields count="7">
    <pivotField numFmtId="164"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axis="axisRow" showAll="0" sortType="descending">
      <items count="12">
        <item x="5"/>
        <item x="3"/>
        <item x="8"/>
        <item x="2"/>
        <item x="0"/>
        <item x="1"/>
        <item x="7"/>
        <item x="9"/>
        <item x="10"/>
        <item x="4"/>
        <item x="6"/>
        <item t="default"/>
      </items>
      <autoSortScope>
        <pivotArea dataOnly="0" outline="0" fieldPosition="0">
          <references count="1">
            <reference field="4294967294" count="1" selected="0">
              <x v="0"/>
            </reference>
          </references>
        </pivotArea>
      </autoSortScope>
    </pivotField>
    <pivotField showAll="0">
      <items count="6">
        <item x="1"/>
        <item x="3"/>
        <item x="2"/>
        <item x="4"/>
        <item x="0"/>
        <item t="default"/>
      </items>
    </pivotField>
    <pivotField dataField="1" showAll="0"/>
    <pivotField numFmtId="43" showAll="0"/>
    <pivotField numFmtId="43" showAll="0">
      <items count="42">
        <item x="34"/>
        <item x="37"/>
        <item x="23"/>
        <item x="38"/>
        <item x="10"/>
        <item x="8"/>
        <item x="27"/>
        <item x="19"/>
        <item x="26"/>
        <item x="40"/>
        <item x="24"/>
        <item x="6"/>
        <item x="35"/>
        <item x="4"/>
        <item x="12"/>
        <item x="2"/>
        <item x="0"/>
        <item x="25"/>
        <item x="13"/>
        <item x="15"/>
        <item x="14"/>
        <item x="5"/>
        <item x="17"/>
        <item x="30"/>
        <item x="21"/>
        <item x="7"/>
        <item x="18"/>
        <item x="9"/>
        <item x="3"/>
        <item x="16"/>
        <item x="29"/>
        <item x="31"/>
        <item x="28"/>
        <item x="33"/>
        <item x="1"/>
        <item x="32"/>
        <item x="36"/>
        <item x="20"/>
        <item x="22"/>
        <item x="11"/>
        <item x="39"/>
        <item t="default"/>
      </items>
    </pivotField>
  </pivotFields>
  <rowFields count="1">
    <field x="2"/>
  </rowFields>
  <rowItems count="12">
    <i>
      <x v="4"/>
    </i>
    <i>
      <x v="3"/>
    </i>
    <i>
      <x v="1"/>
    </i>
    <i>
      <x v="5"/>
    </i>
    <i>
      <x/>
    </i>
    <i>
      <x v="6"/>
    </i>
    <i>
      <x v="7"/>
    </i>
    <i>
      <x v="8"/>
    </i>
    <i>
      <x v="9"/>
    </i>
    <i>
      <x v="2"/>
    </i>
    <i>
      <x v="10"/>
    </i>
    <i t="grand">
      <x/>
    </i>
  </rowItems>
  <colItems count="1">
    <i/>
  </colItems>
  <dataFields count="1">
    <dataField name="Sum of Units" fld="4" showDataAs="percentOfCol" baseField="0" baseItem="0" numFmtId="10"/>
  </dataFields>
  <formats count="1">
    <format dxfId="1">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3" name="PivotTable1"/>
    <pivotTable tabId="13" name="PivotTable2"/>
  </pivotTables>
  <data>
    <tabular pivotCacheId="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rderDate" sourceName="OrderDate">
  <pivotTables>
    <pivotTable tabId="13" name="PivotTable1"/>
    <pivotTable tabId="13" name="PivotTable2"/>
  </pivotTables>
  <data>
    <tabular pivotCacheId="1">
      <items count="43">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41300"/>
  <slicer name="OrderDate" cache="Slicer_OrderDate" caption="OrderDate" rowHeight="241300"/>
</slicers>
</file>

<file path=xl/tables/table1.xml><?xml version="1.0" encoding="utf-8"?>
<table xmlns="http://schemas.openxmlformats.org/spreadsheetml/2006/main" id="1" name="Table1" displayName="Table1" ref="A1:G44" totalsRowShown="0">
  <autoFilter ref="A1:G44"/>
  <tableColumns count="7">
    <tableColumn id="1" name="OrderDate"/>
    <tableColumn id="2" name="Region"/>
    <tableColumn id="3" name="Rep"/>
    <tableColumn id="4" name="Item"/>
    <tableColumn id="5" name="Units"/>
    <tableColumn id="6" name="Unit Cost"/>
    <tableColumn id="7" name="Total"/>
  </tableColumns>
  <tableStyleInfo name="TableStyleLight8" showFirstColumn="0" showLastColumn="0" showRowStripes="1" showColumnStripes="0"/>
</table>
</file>

<file path=xl/tables/table2.xml><?xml version="1.0" encoding="utf-8"?>
<table xmlns="http://schemas.openxmlformats.org/spreadsheetml/2006/main" id="2" name="Data" displayName="Data" ref="A1:G44" totalsRowShown="0">
  <autoFilter ref="A1:G44"/>
  <sortState ref="A2:G44">
    <sortCondition ref="B1:B44"/>
  </sortState>
  <tableColumns count="7">
    <tableColumn id="1" name="OrderDate"/>
    <tableColumn id="2" name="Region"/>
    <tableColumn id="3" name="Rep"/>
    <tableColumn id="4" name="Item"/>
    <tableColumn id="5" name="Units"/>
    <tableColumn id="6" name="Unit Cost"/>
    <tableColumn id="7" name="Total"/>
  </tableColumns>
  <tableStyleInfo name="TableStyleLight11" showFirstColumn="0" showLastColumn="0" showRowStripes="1" showColumnStripes="0"/>
</table>
</file>

<file path=xl/tables/table3.xml><?xml version="1.0" encoding="utf-8"?>
<table xmlns="http://schemas.openxmlformats.org/spreadsheetml/2006/main" id="3" name="Data4" displayName="Data4" ref="A1:G44" totalsRowShown="0">
  <autoFilter ref="A1:G44"/>
  <sortState ref="A2:G44">
    <sortCondition ref="B1:B44"/>
  </sortState>
  <tableColumns count="7">
    <tableColumn id="1" name="OrderDate"/>
    <tableColumn id="2" name="Region"/>
    <tableColumn id="3" name="Rep"/>
    <tableColumn id="4" name="Item"/>
    <tableColumn id="5" name="Units"/>
    <tableColumn id="6" name="Unit Cost"/>
    <tableColumn id="7" name="Total"/>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ontextures.com/xlDataEntry01.html" TargetMode="External"/><Relationship Id="rId2" Type="http://schemas.openxmlformats.org/officeDocument/2006/relationships/hyperlink" Target="https://www.contextures.com/xlExcelTable01.html" TargetMode="External"/><Relationship Id="rId1" Type="http://schemas.openxmlformats.org/officeDocument/2006/relationships/hyperlink" Target="https://www.contextures.com/xlSampleData01.htm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contextures.com/excelfiles.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hyperlink" Target="https://contexturesblog.com/" TargetMode="External"/><Relationship Id="rId2" Type="http://schemas.openxmlformats.org/officeDocument/2006/relationships/hyperlink" Target="https://www.pivot-table.com/" TargetMode="External"/><Relationship Id="rId1" Type="http://schemas.openxmlformats.org/officeDocument/2006/relationships/hyperlink" Target="https://www.contextures.com/tiptech.html" TargetMode="External"/><Relationship Id="rId6" Type="http://schemas.openxmlformats.org/officeDocument/2006/relationships/printerSettings" Target="../printerSettings/printerSettings5.bin"/><Relationship Id="rId5" Type="http://schemas.openxmlformats.org/officeDocument/2006/relationships/hyperlink" Target="https://www.contextures.com/ctxrmd" TargetMode="External"/><Relationship Id="rId4" Type="http://schemas.openxmlformats.org/officeDocument/2006/relationships/hyperlink" Target="https://www.contextures.com/excelnewslettersignu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B1:C21"/>
  <sheetViews>
    <sheetView showGridLines="0" zoomScaleNormal="100" workbookViewId="0">
      <pane ySplit="3" topLeftCell="A4" activePane="bottomLeft" state="frozen"/>
      <selection pane="bottomLeft" activeCell="B6" sqref="B6"/>
    </sheetView>
  </sheetViews>
  <sheetFormatPr defaultColWidth="9.140625" defaultRowHeight="15" x14ac:dyDescent="0.25"/>
  <cols>
    <col min="1" max="1" width="9.140625" style="1"/>
    <col min="2" max="2" width="2.85546875" style="1" customWidth="1"/>
    <col min="3" max="3" width="31.42578125" style="1" customWidth="1"/>
    <col min="4" max="16384" width="9.140625" style="1"/>
  </cols>
  <sheetData>
    <row r="1" spans="2:3" ht="7.5" customHeight="1" x14ac:dyDescent="0.25"/>
    <row r="4" spans="2:3" ht="9" customHeight="1" x14ac:dyDescent="0.25"/>
    <row r="5" spans="2:3" ht="15.75" x14ac:dyDescent="0.25">
      <c r="C5" s="2" t="s">
        <v>34</v>
      </c>
    </row>
    <row r="6" spans="2:3" x14ac:dyDescent="0.25">
      <c r="B6" s="3"/>
      <c r="C6" s="22" t="s">
        <v>39</v>
      </c>
    </row>
    <row r="7" spans="2:3" ht="15.75" x14ac:dyDescent="0.25">
      <c r="B7" s="3"/>
      <c r="C7" s="23" t="s">
        <v>48</v>
      </c>
    </row>
    <row r="8" spans="2:3" ht="9" customHeight="1" x14ac:dyDescent="0.25"/>
    <row r="9" spans="2:3" ht="15.75" x14ac:dyDescent="0.25">
      <c r="B9" s="3"/>
      <c r="C9" s="2" t="s">
        <v>35</v>
      </c>
    </row>
    <row r="10" spans="2:3" x14ac:dyDescent="0.25">
      <c r="C10" s="21" t="s">
        <v>42</v>
      </c>
    </row>
    <row r="11" spans="2:3" x14ac:dyDescent="0.25">
      <c r="B11" s="3"/>
      <c r="C11" s="22" t="s">
        <v>38</v>
      </c>
    </row>
    <row r="12" spans="2:3" x14ac:dyDescent="0.25">
      <c r="C12" s="21" t="s">
        <v>40</v>
      </c>
    </row>
    <row r="13" spans="2:3" ht="9" customHeight="1" x14ac:dyDescent="0.25"/>
    <row r="14" spans="2:3" ht="15.75" x14ac:dyDescent="0.25">
      <c r="C14" s="2" t="s">
        <v>36</v>
      </c>
    </row>
    <row r="15" spans="2:3" ht="15.75" x14ac:dyDescent="0.25">
      <c r="B15" s="9" t="s">
        <v>37</v>
      </c>
      <c r="C15" s="19" t="s">
        <v>46</v>
      </c>
    </row>
    <row r="16" spans="2:3" x14ac:dyDescent="0.25">
      <c r="B16" s="9" t="s">
        <v>37</v>
      </c>
      <c r="C16" t="s">
        <v>47</v>
      </c>
    </row>
    <row r="17" spans="2:3" ht="15.75" x14ac:dyDescent="0.25">
      <c r="B17" s="9" t="s">
        <v>37</v>
      </c>
      <c r="C17" s="19" t="s">
        <v>41</v>
      </c>
    </row>
    <row r="18" spans="2:3" x14ac:dyDescent="0.25">
      <c r="C18"/>
    </row>
    <row r="19" spans="2:3" x14ac:dyDescent="0.25">
      <c r="C19"/>
    </row>
    <row r="20" spans="2:3" x14ac:dyDescent="0.25">
      <c r="C20"/>
    </row>
    <row r="21" spans="2:3" x14ac:dyDescent="0.25">
      <c r="C21"/>
    </row>
  </sheetData>
  <sortState ref="B19:C35">
    <sortCondition ref="B19"/>
  </sortState>
  <hyperlinks>
    <hyperlink ref="C6" r:id="rId1"/>
    <hyperlink ref="C11" r:id="rId2"/>
    <hyperlink ref="C12" r:id="rId3" location="numberdate"/>
    <hyperlink ref="C10" r:id="rId4"/>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44"/>
  <sheetViews>
    <sheetView zoomScaleNormal="100" workbookViewId="0">
      <pane ySplit="1" topLeftCell="A32" activePane="bottomLeft" state="frozen"/>
      <selection pane="bottomLeft" sqref="A1:G44"/>
    </sheetView>
  </sheetViews>
  <sheetFormatPr defaultColWidth="9.140625" defaultRowHeight="15" x14ac:dyDescent="0.25"/>
  <cols>
    <col min="1" max="1" width="14.85546875" style="6" bestFit="1" customWidth="1"/>
    <col min="2" max="2" width="9.42578125" style="6" bestFit="1" customWidth="1"/>
    <col min="3" max="3" width="9.5703125" style="6" customWidth="1"/>
    <col min="4" max="4" width="7.7109375" style="6" customWidth="1"/>
    <col min="5" max="5" width="8" style="7" bestFit="1" customWidth="1"/>
    <col min="6" max="6" width="11.42578125" style="8" bestFit="1" customWidth="1"/>
    <col min="7" max="7" width="10.140625" style="6" bestFit="1" customWidth="1"/>
    <col min="8" max="16384" width="9.140625" style="5"/>
  </cols>
  <sheetData>
    <row r="1" spans="1:7" x14ac:dyDescent="0.25">
      <c r="A1" s="10" t="s">
        <v>22</v>
      </c>
      <c r="B1" s="11" t="s">
        <v>0</v>
      </c>
      <c r="C1" s="11" t="s">
        <v>1</v>
      </c>
      <c r="D1" s="12" t="s">
        <v>2</v>
      </c>
      <c r="E1" s="13" t="s">
        <v>3</v>
      </c>
      <c r="F1" s="12" t="s">
        <v>14</v>
      </c>
      <c r="G1" s="12" t="s">
        <v>4</v>
      </c>
    </row>
    <row r="2" spans="1:7" x14ac:dyDescent="0.25">
      <c r="A2" s="14">
        <v>44202</v>
      </c>
      <c r="B2" s="15" t="s">
        <v>29</v>
      </c>
      <c r="C2" s="15" t="s">
        <v>7</v>
      </c>
      <c r="D2" s="12" t="s">
        <v>15</v>
      </c>
      <c r="E2" s="16">
        <v>95</v>
      </c>
      <c r="F2" s="17">
        <v>1.99</v>
      </c>
      <c r="G2" s="18">
        <v>189.05</v>
      </c>
    </row>
    <row r="3" spans="1:7" x14ac:dyDescent="0.25">
      <c r="A3" s="14">
        <v>44219</v>
      </c>
      <c r="B3" s="15" t="s">
        <v>27</v>
      </c>
      <c r="C3" s="15" t="s">
        <v>8</v>
      </c>
      <c r="D3" s="12" t="s">
        <v>16</v>
      </c>
      <c r="E3" s="16">
        <v>50</v>
      </c>
      <c r="F3" s="17">
        <v>19.989999999999998</v>
      </c>
      <c r="G3" s="18">
        <v>999.49999999999989</v>
      </c>
    </row>
    <row r="4" spans="1:7" x14ac:dyDescent="0.25">
      <c r="A4" s="14">
        <v>44236</v>
      </c>
      <c r="B4" s="15" t="s">
        <v>27</v>
      </c>
      <c r="C4" s="15" t="s">
        <v>6</v>
      </c>
      <c r="D4" s="12" t="s">
        <v>15</v>
      </c>
      <c r="E4" s="16">
        <v>36</v>
      </c>
      <c r="F4" s="17">
        <v>4.99</v>
      </c>
      <c r="G4" s="18">
        <v>179.64000000000001</v>
      </c>
    </row>
    <row r="5" spans="1:7" x14ac:dyDescent="0.25">
      <c r="A5" s="14">
        <v>44253</v>
      </c>
      <c r="B5" s="15" t="s">
        <v>27</v>
      </c>
      <c r="C5" s="15" t="s">
        <v>5</v>
      </c>
      <c r="D5" s="12" t="s">
        <v>17</v>
      </c>
      <c r="E5" s="16">
        <v>27</v>
      </c>
      <c r="F5" s="17">
        <v>19.989999999999998</v>
      </c>
      <c r="G5" s="18">
        <v>539.7299999999999</v>
      </c>
    </row>
    <row r="6" spans="1:7" x14ac:dyDescent="0.25">
      <c r="A6" s="14">
        <v>44270</v>
      </c>
      <c r="B6" s="15" t="s">
        <v>28</v>
      </c>
      <c r="C6" s="15" t="s">
        <v>13</v>
      </c>
      <c r="D6" s="12" t="s">
        <v>15</v>
      </c>
      <c r="E6" s="16">
        <v>56</v>
      </c>
      <c r="F6" s="17">
        <v>2.99</v>
      </c>
      <c r="G6" s="18">
        <v>167.44</v>
      </c>
    </row>
    <row r="7" spans="1:7" x14ac:dyDescent="0.25">
      <c r="A7" s="14">
        <v>44287</v>
      </c>
      <c r="B7" s="15" t="s">
        <v>29</v>
      </c>
      <c r="C7" s="15" t="s">
        <v>7</v>
      </c>
      <c r="D7" s="12" t="s">
        <v>16</v>
      </c>
      <c r="E7" s="16">
        <v>60</v>
      </c>
      <c r="F7" s="17">
        <v>4.99</v>
      </c>
      <c r="G7" s="18">
        <v>299.40000000000003</v>
      </c>
    </row>
    <row r="8" spans="1:7" x14ac:dyDescent="0.25">
      <c r="A8" s="14">
        <v>44304</v>
      </c>
      <c r="B8" s="15" t="s">
        <v>27</v>
      </c>
      <c r="C8" s="15" t="s">
        <v>18</v>
      </c>
      <c r="D8" s="12" t="s">
        <v>15</v>
      </c>
      <c r="E8" s="16">
        <v>75</v>
      </c>
      <c r="F8" s="17">
        <v>1.99</v>
      </c>
      <c r="G8" s="18">
        <v>149.25</v>
      </c>
    </row>
    <row r="9" spans="1:7" x14ac:dyDescent="0.25">
      <c r="A9" s="14">
        <v>44321</v>
      </c>
      <c r="B9" s="15" t="s">
        <v>27</v>
      </c>
      <c r="C9" s="15" t="s">
        <v>6</v>
      </c>
      <c r="D9" s="12" t="s">
        <v>15</v>
      </c>
      <c r="E9" s="16">
        <v>90</v>
      </c>
      <c r="F9" s="17">
        <v>4.99</v>
      </c>
      <c r="G9" s="18">
        <v>449.1</v>
      </c>
    </row>
    <row r="10" spans="1:7" x14ac:dyDescent="0.25">
      <c r="A10" s="14">
        <v>44338</v>
      </c>
      <c r="B10" s="15" t="s">
        <v>28</v>
      </c>
      <c r="C10" s="15" t="s">
        <v>9</v>
      </c>
      <c r="D10" s="12" t="s">
        <v>15</v>
      </c>
      <c r="E10" s="16">
        <v>32</v>
      </c>
      <c r="F10" s="17">
        <v>1.99</v>
      </c>
      <c r="G10" s="18">
        <v>63.68</v>
      </c>
    </row>
    <row r="11" spans="1:7" x14ac:dyDescent="0.25">
      <c r="A11" s="14">
        <v>44355</v>
      </c>
      <c r="B11" s="15" t="s">
        <v>29</v>
      </c>
      <c r="C11" s="15" t="s">
        <v>7</v>
      </c>
      <c r="D11" s="12" t="s">
        <v>16</v>
      </c>
      <c r="E11" s="16">
        <v>60</v>
      </c>
      <c r="F11" s="17">
        <v>8.99</v>
      </c>
      <c r="G11" s="18">
        <v>539.4</v>
      </c>
    </row>
    <row r="12" spans="1:7" x14ac:dyDescent="0.25">
      <c r="A12" s="14">
        <v>44372</v>
      </c>
      <c r="B12" s="15" t="s">
        <v>27</v>
      </c>
      <c r="C12" s="15" t="s">
        <v>12</v>
      </c>
      <c r="D12" s="12" t="s">
        <v>15</v>
      </c>
      <c r="E12" s="16">
        <v>90</v>
      </c>
      <c r="F12" s="17">
        <v>4.99</v>
      </c>
      <c r="G12" s="18">
        <v>449.1</v>
      </c>
    </row>
    <row r="13" spans="1:7" x14ac:dyDescent="0.25">
      <c r="A13" s="14">
        <v>44389</v>
      </c>
      <c r="B13" s="15" t="s">
        <v>29</v>
      </c>
      <c r="C13" s="15" t="s">
        <v>11</v>
      </c>
      <c r="D13" s="12" t="s">
        <v>16</v>
      </c>
      <c r="E13" s="16">
        <v>29</v>
      </c>
      <c r="F13" s="17">
        <v>1.99</v>
      </c>
      <c r="G13" s="18">
        <v>57.71</v>
      </c>
    </row>
    <row r="14" spans="1:7" x14ac:dyDescent="0.25">
      <c r="A14" s="14">
        <v>44406</v>
      </c>
      <c r="B14" s="15" t="s">
        <v>29</v>
      </c>
      <c r="C14" s="15" t="s">
        <v>19</v>
      </c>
      <c r="D14" s="12" t="s">
        <v>16</v>
      </c>
      <c r="E14" s="16">
        <v>81</v>
      </c>
      <c r="F14" s="17">
        <v>19.989999999999998</v>
      </c>
      <c r="G14" s="18">
        <v>1619.1899999999998</v>
      </c>
    </row>
    <row r="15" spans="1:7" x14ac:dyDescent="0.25">
      <c r="A15" s="14">
        <v>44423</v>
      </c>
      <c r="B15" s="15" t="s">
        <v>29</v>
      </c>
      <c r="C15" s="15" t="s">
        <v>7</v>
      </c>
      <c r="D15" s="12" t="s">
        <v>15</v>
      </c>
      <c r="E15" s="16">
        <v>35</v>
      </c>
      <c r="F15" s="17">
        <v>4.99</v>
      </c>
      <c r="G15" s="18">
        <v>174.65</v>
      </c>
    </row>
    <row r="16" spans="1:7" x14ac:dyDescent="0.25">
      <c r="A16" s="14">
        <v>44440</v>
      </c>
      <c r="B16" s="15" t="s">
        <v>27</v>
      </c>
      <c r="C16" s="15" t="s">
        <v>10</v>
      </c>
      <c r="D16" s="12" t="s">
        <v>20</v>
      </c>
      <c r="E16" s="16">
        <v>2</v>
      </c>
      <c r="F16" s="17">
        <v>125</v>
      </c>
      <c r="G16" s="18">
        <v>250</v>
      </c>
    </row>
    <row r="17" spans="1:7" x14ac:dyDescent="0.25">
      <c r="A17" s="14">
        <v>44457</v>
      </c>
      <c r="B17" s="15" t="s">
        <v>29</v>
      </c>
      <c r="C17" s="15" t="s">
        <v>7</v>
      </c>
      <c r="D17" s="12" t="s">
        <v>21</v>
      </c>
      <c r="E17" s="16">
        <v>16</v>
      </c>
      <c r="F17" s="17">
        <v>15.99</v>
      </c>
      <c r="G17" s="18">
        <v>255.84</v>
      </c>
    </row>
    <row r="18" spans="1:7" x14ac:dyDescent="0.25">
      <c r="A18" s="14">
        <v>44474</v>
      </c>
      <c r="B18" s="15" t="s">
        <v>27</v>
      </c>
      <c r="C18" s="15" t="s">
        <v>12</v>
      </c>
      <c r="D18" s="12" t="s">
        <v>16</v>
      </c>
      <c r="E18" s="16">
        <v>28</v>
      </c>
      <c r="F18" s="17">
        <v>8.99</v>
      </c>
      <c r="G18" s="18">
        <v>251.72</v>
      </c>
    </row>
    <row r="19" spans="1:7" x14ac:dyDescent="0.25">
      <c r="A19" s="14">
        <v>44491</v>
      </c>
      <c r="B19" s="15" t="s">
        <v>29</v>
      </c>
      <c r="C19" s="15" t="s">
        <v>7</v>
      </c>
      <c r="D19" s="12" t="s">
        <v>17</v>
      </c>
      <c r="E19" s="16">
        <v>64</v>
      </c>
      <c r="F19" s="17">
        <v>8.99</v>
      </c>
      <c r="G19" s="18">
        <v>575.36</v>
      </c>
    </row>
    <row r="20" spans="1:7" x14ac:dyDescent="0.25">
      <c r="A20" s="14">
        <v>44508</v>
      </c>
      <c r="B20" s="15" t="s">
        <v>29</v>
      </c>
      <c r="C20" s="15" t="s">
        <v>19</v>
      </c>
      <c r="D20" s="12" t="s">
        <v>17</v>
      </c>
      <c r="E20" s="16">
        <v>15</v>
      </c>
      <c r="F20" s="17">
        <v>19.989999999999998</v>
      </c>
      <c r="G20" s="18">
        <v>299.84999999999997</v>
      </c>
    </row>
    <row r="21" spans="1:7" x14ac:dyDescent="0.25">
      <c r="A21" s="14">
        <v>44525</v>
      </c>
      <c r="B21" s="15" t="s">
        <v>27</v>
      </c>
      <c r="C21" s="15" t="s">
        <v>8</v>
      </c>
      <c r="D21" s="12" t="s">
        <v>21</v>
      </c>
      <c r="E21" s="16">
        <v>96</v>
      </c>
      <c r="F21" s="17">
        <v>4.99</v>
      </c>
      <c r="G21" s="18">
        <v>479.04</v>
      </c>
    </row>
    <row r="22" spans="1:7" x14ac:dyDescent="0.25">
      <c r="A22" s="14">
        <v>44542</v>
      </c>
      <c r="B22" s="15" t="s">
        <v>27</v>
      </c>
      <c r="C22" s="15" t="s">
        <v>10</v>
      </c>
      <c r="D22" s="12" t="s">
        <v>15</v>
      </c>
      <c r="E22" s="16">
        <v>67</v>
      </c>
      <c r="F22" s="17">
        <v>1.29</v>
      </c>
      <c r="G22" s="18">
        <v>86.43</v>
      </c>
    </row>
    <row r="23" spans="1:7" x14ac:dyDescent="0.25">
      <c r="A23" s="14">
        <v>44559</v>
      </c>
      <c r="B23" s="15" t="s">
        <v>29</v>
      </c>
      <c r="C23" s="15" t="s">
        <v>19</v>
      </c>
      <c r="D23" s="12" t="s">
        <v>21</v>
      </c>
      <c r="E23" s="16">
        <v>74</v>
      </c>
      <c r="F23" s="17">
        <v>15.99</v>
      </c>
      <c r="G23" s="18">
        <v>1183.26</v>
      </c>
    </row>
    <row r="24" spans="1:7" x14ac:dyDescent="0.25">
      <c r="A24" s="14">
        <v>44576</v>
      </c>
      <c r="B24" s="15" t="s">
        <v>27</v>
      </c>
      <c r="C24" s="15" t="s">
        <v>5</v>
      </c>
      <c r="D24" s="12" t="s">
        <v>16</v>
      </c>
      <c r="E24" s="16">
        <v>46</v>
      </c>
      <c r="F24" s="17">
        <v>8.99</v>
      </c>
      <c r="G24" s="18">
        <v>413.54</v>
      </c>
    </row>
    <row r="25" spans="1:7" x14ac:dyDescent="0.25">
      <c r="A25" s="14">
        <v>44593</v>
      </c>
      <c r="B25" s="15" t="s">
        <v>27</v>
      </c>
      <c r="C25" s="15" t="s">
        <v>10</v>
      </c>
      <c r="D25" s="12" t="s">
        <v>16</v>
      </c>
      <c r="E25" s="16">
        <v>87</v>
      </c>
      <c r="F25" s="17">
        <v>15</v>
      </c>
      <c r="G25" s="18">
        <v>1305</v>
      </c>
    </row>
    <row r="26" spans="1:7" x14ac:dyDescent="0.25">
      <c r="A26" s="14">
        <v>44610</v>
      </c>
      <c r="B26" s="15" t="s">
        <v>29</v>
      </c>
      <c r="C26" s="15" t="s">
        <v>7</v>
      </c>
      <c r="D26" s="12" t="s">
        <v>16</v>
      </c>
      <c r="E26" s="16">
        <v>4</v>
      </c>
      <c r="F26" s="17">
        <v>4.99</v>
      </c>
      <c r="G26" s="18">
        <v>19.96</v>
      </c>
    </row>
    <row r="27" spans="1:7" x14ac:dyDescent="0.25">
      <c r="A27" s="14">
        <v>44627</v>
      </c>
      <c r="B27" s="15" t="s">
        <v>28</v>
      </c>
      <c r="C27" s="15" t="s">
        <v>13</v>
      </c>
      <c r="D27" s="12" t="s">
        <v>16</v>
      </c>
      <c r="E27" s="16">
        <v>7</v>
      </c>
      <c r="F27" s="17">
        <v>19.989999999999998</v>
      </c>
      <c r="G27" s="18">
        <v>139.92999999999998</v>
      </c>
    </row>
    <row r="28" spans="1:7" x14ac:dyDescent="0.25">
      <c r="A28" s="14">
        <v>44644</v>
      </c>
      <c r="B28" s="15" t="s">
        <v>27</v>
      </c>
      <c r="C28" s="15" t="s">
        <v>6</v>
      </c>
      <c r="D28" s="12" t="s">
        <v>21</v>
      </c>
      <c r="E28" s="16">
        <v>50</v>
      </c>
      <c r="F28" s="17">
        <v>4.99</v>
      </c>
      <c r="G28" s="18">
        <v>249.5</v>
      </c>
    </row>
    <row r="29" spans="1:7" x14ac:dyDescent="0.25">
      <c r="A29" s="14">
        <v>44661</v>
      </c>
      <c r="B29" s="15" t="s">
        <v>27</v>
      </c>
      <c r="C29" s="15" t="s">
        <v>18</v>
      </c>
      <c r="D29" s="12" t="s">
        <v>15</v>
      </c>
      <c r="E29" s="16">
        <v>66</v>
      </c>
      <c r="F29" s="17">
        <v>1.99</v>
      </c>
      <c r="G29" s="18">
        <v>131.34</v>
      </c>
    </row>
    <row r="30" spans="1:7" x14ac:dyDescent="0.25">
      <c r="A30" s="14">
        <v>44678</v>
      </c>
      <c r="B30" s="15" t="s">
        <v>29</v>
      </c>
      <c r="C30" s="15" t="s">
        <v>11</v>
      </c>
      <c r="D30" s="12" t="s">
        <v>17</v>
      </c>
      <c r="E30" s="16">
        <v>96</v>
      </c>
      <c r="F30" s="17">
        <v>4.99</v>
      </c>
      <c r="G30" s="18">
        <v>479.04</v>
      </c>
    </row>
    <row r="31" spans="1:7" x14ac:dyDescent="0.25">
      <c r="A31" s="14">
        <v>44695</v>
      </c>
      <c r="B31" s="15" t="s">
        <v>27</v>
      </c>
      <c r="C31" s="15" t="s">
        <v>5</v>
      </c>
      <c r="D31" s="12" t="s">
        <v>15</v>
      </c>
      <c r="E31" s="16">
        <v>53</v>
      </c>
      <c r="F31" s="17">
        <v>1.29</v>
      </c>
      <c r="G31" s="18">
        <v>68.37</v>
      </c>
    </row>
    <row r="32" spans="1:7" x14ac:dyDescent="0.25">
      <c r="A32" s="14">
        <v>44712</v>
      </c>
      <c r="B32" s="15" t="s">
        <v>27</v>
      </c>
      <c r="C32" s="15" t="s">
        <v>5</v>
      </c>
      <c r="D32" s="12" t="s">
        <v>16</v>
      </c>
      <c r="E32" s="16">
        <v>80</v>
      </c>
      <c r="F32" s="17">
        <v>8.99</v>
      </c>
      <c r="G32" s="18">
        <v>719.2</v>
      </c>
    </row>
    <row r="33" spans="1:7" x14ac:dyDescent="0.25">
      <c r="A33" s="14">
        <v>44729</v>
      </c>
      <c r="B33" s="15" t="s">
        <v>27</v>
      </c>
      <c r="C33" s="15" t="s">
        <v>8</v>
      </c>
      <c r="D33" s="12" t="s">
        <v>20</v>
      </c>
      <c r="E33" s="16">
        <v>5</v>
      </c>
      <c r="F33" s="17">
        <v>125</v>
      </c>
      <c r="G33" s="18">
        <v>625</v>
      </c>
    </row>
    <row r="34" spans="1:7" x14ac:dyDescent="0.25">
      <c r="A34" s="14">
        <v>44746</v>
      </c>
      <c r="B34" s="15" t="s">
        <v>29</v>
      </c>
      <c r="C34" s="15" t="s">
        <v>7</v>
      </c>
      <c r="D34" s="12" t="s">
        <v>21</v>
      </c>
      <c r="E34" s="16">
        <v>62</v>
      </c>
      <c r="F34" s="17">
        <v>4.99</v>
      </c>
      <c r="G34" s="18">
        <v>309.38</v>
      </c>
    </row>
    <row r="35" spans="1:7" x14ac:dyDescent="0.25">
      <c r="A35" s="14">
        <v>44763</v>
      </c>
      <c r="B35" s="15" t="s">
        <v>27</v>
      </c>
      <c r="C35" s="15" t="s">
        <v>12</v>
      </c>
      <c r="D35" s="12" t="s">
        <v>21</v>
      </c>
      <c r="E35" s="16">
        <v>55</v>
      </c>
      <c r="F35" s="17">
        <v>12.49</v>
      </c>
      <c r="G35" s="18">
        <v>686.95</v>
      </c>
    </row>
    <row r="36" spans="1:7" x14ac:dyDescent="0.25">
      <c r="A36" s="14">
        <v>44780</v>
      </c>
      <c r="B36" s="15" t="s">
        <v>27</v>
      </c>
      <c r="C36" s="15" t="s">
        <v>8</v>
      </c>
      <c r="D36" s="12" t="s">
        <v>21</v>
      </c>
      <c r="E36" s="16">
        <v>42</v>
      </c>
      <c r="F36" s="17">
        <v>23.95</v>
      </c>
      <c r="G36" s="18">
        <v>1005.9</v>
      </c>
    </row>
    <row r="37" spans="1:7" x14ac:dyDescent="0.25">
      <c r="A37" s="14">
        <v>44797</v>
      </c>
      <c r="B37" s="15" t="s">
        <v>28</v>
      </c>
      <c r="C37" s="15" t="s">
        <v>13</v>
      </c>
      <c r="D37" s="12" t="s">
        <v>20</v>
      </c>
      <c r="E37" s="16">
        <v>3</v>
      </c>
      <c r="F37" s="17">
        <v>275</v>
      </c>
      <c r="G37" s="18">
        <v>825</v>
      </c>
    </row>
    <row r="38" spans="1:7" x14ac:dyDescent="0.25">
      <c r="A38" s="14">
        <v>44814</v>
      </c>
      <c r="B38" s="15" t="s">
        <v>27</v>
      </c>
      <c r="C38" s="15" t="s">
        <v>5</v>
      </c>
      <c r="D38" s="12" t="s">
        <v>15</v>
      </c>
      <c r="E38" s="16">
        <v>7</v>
      </c>
      <c r="F38" s="17">
        <v>1.29</v>
      </c>
      <c r="G38" s="18">
        <v>9.0300000000000011</v>
      </c>
    </row>
    <row r="39" spans="1:7" x14ac:dyDescent="0.25">
      <c r="A39" s="14">
        <v>44831</v>
      </c>
      <c r="B39" s="15" t="s">
        <v>28</v>
      </c>
      <c r="C39" s="15" t="s">
        <v>13</v>
      </c>
      <c r="D39" s="12" t="s">
        <v>17</v>
      </c>
      <c r="E39" s="16">
        <v>76</v>
      </c>
      <c r="F39" s="17">
        <v>1.99</v>
      </c>
      <c r="G39" s="18">
        <v>151.24</v>
      </c>
    </row>
    <row r="40" spans="1:7" x14ac:dyDescent="0.25">
      <c r="A40" s="14">
        <v>44848</v>
      </c>
      <c r="B40" s="15" t="s">
        <v>28</v>
      </c>
      <c r="C40" s="15" t="s">
        <v>9</v>
      </c>
      <c r="D40" s="12" t="s">
        <v>16</v>
      </c>
      <c r="E40" s="16">
        <v>57</v>
      </c>
      <c r="F40" s="17">
        <v>19.989999999999998</v>
      </c>
      <c r="G40" s="18">
        <v>1139.4299999999998</v>
      </c>
    </row>
    <row r="41" spans="1:7" x14ac:dyDescent="0.25">
      <c r="A41" s="14">
        <v>44865</v>
      </c>
      <c r="B41" s="15" t="s">
        <v>27</v>
      </c>
      <c r="C41" s="15" t="s">
        <v>18</v>
      </c>
      <c r="D41" s="12" t="s">
        <v>15</v>
      </c>
      <c r="E41" s="16">
        <v>14</v>
      </c>
      <c r="F41" s="17">
        <v>1.29</v>
      </c>
      <c r="G41" s="18">
        <v>18.060000000000002</v>
      </c>
    </row>
    <row r="42" spans="1:7" x14ac:dyDescent="0.25">
      <c r="A42" s="14">
        <v>44882</v>
      </c>
      <c r="B42" s="15" t="s">
        <v>27</v>
      </c>
      <c r="C42" s="15" t="s">
        <v>6</v>
      </c>
      <c r="D42" s="12" t="s">
        <v>16</v>
      </c>
      <c r="E42" s="16">
        <v>11</v>
      </c>
      <c r="F42" s="17">
        <v>4.99</v>
      </c>
      <c r="G42" s="18">
        <v>54.89</v>
      </c>
    </row>
    <row r="43" spans="1:7" x14ac:dyDescent="0.25">
      <c r="A43" s="14">
        <v>44899</v>
      </c>
      <c r="B43" s="15" t="s">
        <v>27</v>
      </c>
      <c r="C43" s="15" t="s">
        <v>6</v>
      </c>
      <c r="D43" s="12" t="s">
        <v>16</v>
      </c>
      <c r="E43" s="16">
        <v>94</v>
      </c>
      <c r="F43" s="17">
        <v>19.989999999999998</v>
      </c>
      <c r="G43" s="18">
        <v>1879.06</v>
      </c>
    </row>
    <row r="44" spans="1:7" x14ac:dyDescent="0.25">
      <c r="A44" s="14">
        <v>44916</v>
      </c>
      <c r="B44" s="15" t="s">
        <v>27</v>
      </c>
      <c r="C44" s="15" t="s">
        <v>18</v>
      </c>
      <c r="D44" s="12" t="s">
        <v>16</v>
      </c>
      <c r="E44" s="16">
        <v>28</v>
      </c>
      <c r="F44" s="17">
        <v>4.99</v>
      </c>
      <c r="G44" s="18">
        <v>139.72</v>
      </c>
    </row>
  </sheetData>
  <phoneticPr fontId="0" type="noConversion"/>
  <pageMargins left="0.75" right="0.75" top="1" bottom="1" header="0.5" footer="0.5"/>
  <pageSetup orientation="portrait" r:id="rId1"/>
  <headerFooter alignWithMargins="0">
    <oddFooter>&amp;LDeveloped by Contextures Inc.&amp;Cwww.contextures.com&amp;R&amp;D</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zoomScaleNormal="100" workbookViewId="0">
      <selection activeCell="J19" sqref="J19"/>
    </sheetView>
  </sheetViews>
  <sheetFormatPr defaultRowHeight="15" x14ac:dyDescent="0.25"/>
  <cols>
    <col min="7" max="7" width="9.5703125" bestFit="1" customWidth="1"/>
    <col min="9" max="9" width="9.140625" style="1"/>
    <col min="10" max="10" width="9.85546875" style="1" bestFit="1" customWidth="1"/>
  </cols>
  <sheetData>
    <row r="1" spans="1:11" x14ac:dyDescent="0.25">
      <c r="A1" s="10" t="s">
        <v>22</v>
      </c>
      <c r="B1" s="11" t="s">
        <v>0</v>
      </c>
      <c r="C1" s="11" t="s">
        <v>1</v>
      </c>
      <c r="D1" s="12" t="s">
        <v>2</v>
      </c>
      <c r="E1" s="13" t="s">
        <v>3</v>
      </c>
      <c r="F1" s="12" t="s">
        <v>14</v>
      </c>
      <c r="G1" s="12" t="s">
        <v>4</v>
      </c>
      <c r="I1"/>
      <c r="J1"/>
    </row>
    <row r="2" spans="1:11" x14ac:dyDescent="0.25">
      <c r="A2" s="14">
        <v>44219</v>
      </c>
      <c r="B2" s="15" t="s">
        <v>27</v>
      </c>
      <c r="C2" s="15" t="s">
        <v>8</v>
      </c>
      <c r="D2" s="12" t="s">
        <v>16</v>
      </c>
      <c r="E2" s="16">
        <v>50</v>
      </c>
      <c r="F2" s="17">
        <v>19.989999999999998</v>
      </c>
      <c r="G2" s="18">
        <v>999.49999999999989</v>
      </c>
      <c r="I2" t="s">
        <v>10</v>
      </c>
      <c r="J2">
        <f>MATCH(I2,Data[Rep],0)</f>
        <v>7</v>
      </c>
    </row>
    <row r="3" spans="1:11" x14ac:dyDescent="0.25">
      <c r="A3" s="14">
        <v>44236</v>
      </c>
      <c r="B3" s="15" t="s">
        <v>27</v>
      </c>
      <c r="C3" s="15" t="s">
        <v>6</v>
      </c>
      <c r="D3" s="12" t="s">
        <v>15</v>
      </c>
      <c r="E3" s="16">
        <v>36</v>
      </c>
      <c r="F3" s="17">
        <v>4.99</v>
      </c>
      <c r="G3" s="18">
        <v>179.64000000000001</v>
      </c>
      <c r="I3" t="s">
        <v>15</v>
      </c>
      <c r="J3">
        <f>MATCH(I3,Data[Item],0)</f>
        <v>2</v>
      </c>
    </row>
    <row r="4" spans="1:11" x14ac:dyDescent="0.25">
      <c r="A4" s="14">
        <v>44253</v>
      </c>
      <c r="B4" s="15" t="s">
        <v>27</v>
      </c>
      <c r="C4" s="15" t="s">
        <v>5</v>
      </c>
      <c r="D4" s="12" t="s">
        <v>17</v>
      </c>
      <c r="E4" s="16">
        <v>27</v>
      </c>
      <c r="F4" s="17">
        <v>19.989999999999998</v>
      </c>
      <c r="G4" s="18">
        <v>539.7299999999999</v>
      </c>
      <c r="I4" t="s">
        <v>57</v>
      </c>
      <c r="J4">
        <f t="array" ref="J4">MATCH(I2&amp;I3,Data[Rep]&amp;Data[Item],0)</f>
        <v>10</v>
      </c>
    </row>
    <row r="5" spans="1:11" x14ac:dyDescent="0.25">
      <c r="A5" s="14">
        <v>44304</v>
      </c>
      <c r="B5" s="15" t="s">
        <v>27</v>
      </c>
      <c r="C5" s="15" t="s">
        <v>18</v>
      </c>
      <c r="D5" s="12" t="s">
        <v>15</v>
      </c>
      <c r="E5" s="16">
        <v>75</v>
      </c>
      <c r="F5" s="17">
        <v>1.99</v>
      </c>
      <c r="G5" s="18">
        <v>149.25</v>
      </c>
      <c r="I5"/>
      <c r="J5"/>
    </row>
    <row r="6" spans="1:11" x14ac:dyDescent="0.25">
      <c r="A6" s="14">
        <v>44321</v>
      </c>
      <c r="B6" s="15" t="s">
        <v>27</v>
      </c>
      <c r="C6" s="15" t="s">
        <v>6</v>
      </c>
      <c r="D6" s="12" t="s">
        <v>15</v>
      </c>
      <c r="E6" s="16">
        <v>90</v>
      </c>
      <c r="F6" s="17">
        <v>4.99</v>
      </c>
      <c r="G6" s="18">
        <v>449.1</v>
      </c>
      <c r="I6" s="32" t="s">
        <v>55</v>
      </c>
      <c r="J6">
        <f t="array" ref="J6">INDEX(Data[Total],MATCH(I2&amp;I3,Data[Rep]&amp;Data[Item],0))</f>
        <v>86.43</v>
      </c>
      <c r="K6">
        <f>INDEX(Data[Total],J4)</f>
        <v>86.43</v>
      </c>
    </row>
    <row r="7" spans="1:11" x14ac:dyDescent="0.25">
      <c r="A7" s="14">
        <v>44372</v>
      </c>
      <c r="B7" s="15" t="s">
        <v>27</v>
      </c>
      <c r="C7" s="15" t="s">
        <v>12</v>
      </c>
      <c r="D7" s="12" t="s">
        <v>15</v>
      </c>
      <c r="E7" s="16">
        <v>90</v>
      </c>
      <c r="F7" s="17">
        <v>4.99</v>
      </c>
      <c r="G7" s="18">
        <v>449.1</v>
      </c>
      <c r="I7" s="32" t="s">
        <v>56</v>
      </c>
      <c r="J7">
        <f t="array" ref="J7">INDEX(Data[Units],MATCH(I2&amp;I3,Data[Rep]&amp;D2:D44,0))</f>
        <v>67</v>
      </c>
    </row>
    <row r="8" spans="1:11" x14ac:dyDescent="0.25">
      <c r="A8" s="14">
        <v>44440</v>
      </c>
      <c r="B8" s="15" t="s">
        <v>27</v>
      </c>
      <c r="C8" s="15" t="s">
        <v>10</v>
      </c>
      <c r="D8" s="12" t="s">
        <v>20</v>
      </c>
      <c r="E8" s="16">
        <v>2</v>
      </c>
      <c r="F8" s="17">
        <v>125</v>
      </c>
      <c r="G8" s="18">
        <v>250</v>
      </c>
      <c r="I8"/>
      <c r="J8"/>
    </row>
    <row r="9" spans="1:11" x14ac:dyDescent="0.25">
      <c r="A9" s="14">
        <v>44474</v>
      </c>
      <c r="B9" s="15" t="s">
        <v>27</v>
      </c>
      <c r="C9" s="15" t="s">
        <v>12</v>
      </c>
      <c r="D9" s="12" t="s">
        <v>16</v>
      </c>
      <c r="E9" s="16">
        <v>28</v>
      </c>
      <c r="F9" s="17">
        <v>8.99</v>
      </c>
      <c r="G9" s="18">
        <v>251.72</v>
      </c>
      <c r="I9" s="32" t="s">
        <v>58</v>
      </c>
      <c r="J9"/>
    </row>
    <row r="10" spans="1:11" x14ac:dyDescent="0.25">
      <c r="A10" s="14">
        <v>44525</v>
      </c>
      <c r="B10" s="15" t="s">
        <v>27</v>
      </c>
      <c r="C10" s="15" t="s">
        <v>8</v>
      </c>
      <c r="D10" s="12" t="s">
        <v>21</v>
      </c>
      <c r="E10" s="16">
        <v>96</v>
      </c>
      <c r="F10" s="17">
        <v>4.99</v>
      </c>
      <c r="G10" s="18">
        <v>479.04</v>
      </c>
      <c r="I10" s="32"/>
      <c r="J10"/>
    </row>
    <row r="11" spans="1:11" x14ac:dyDescent="0.25">
      <c r="A11" s="14">
        <v>44542</v>
      </c>
      <c r="B11" s="15" t="s">
        <v>27</v>
      </c>
      <c r="C11" s="15" t="s">
        <v>10</v>
      </c>
      <c r="D11" s="12" t="s">
        <v>15</v>
      </c>
      <c r="E11" s="16">
        <v>67</v>
      </c>
      <c r="F11" s="17">
        <v>1.29</v>
      </c>
      <c r="G11" s="18">
        <v>86.43</v>
      </c>
      <c r="I11"/>
      <c r="J11"/>
    </row>
    <row r="12" spans="1:11" x14ac:dyDescent="0.25">
      <c r="A12" s="14">
        <v>44576</v>
      </c>
      <c r="B12" s="15" t="s">
        <v>27</v>
      </c>
      <c r="C12" s="15" t="s">
        <v>5</v>
      </c>
      <c r="D12" s="12" t="s">
        <v>16</v>
      </c>
      <c r="E12" s="16">
        <v>46</v>
      </c>
      <c r="F12" s="17">
        <v>8.99</v>
      </c>
      <c r="G12" s="18">
        <v>413.54</v>
      </c>
      <c r="I12"/>
      <c r="J12"/>
    </row>
    <row r="13" spans="1:11" x14ac:dyDescent="0.25">
      <c r="A13" s="14">
        <v>44593</v>
      </c>
      <c r="B13" s="15" t="s">
        <v>27</v>
      </c>
      <c r="C13" s="15" t="s">
        <v>10</v>
      </c>
      <c r="D13" s="12" t="s">
        <v>16</v>
      </c>
      <c r="E13" s="16">
        <v>87</v>
      </c>
      <c r="F13" s="17">
        <v>15</v>
      </c>
      <c r="G13" s="18">
        <v>1305</v>
      </c>
      <c r="I13"/>
      <c r="J13"/>
    </row>
    <row r="14" spans="1:11" x14ac:dyDescent="0.25">
      <c r="A14" s="14">
        <v>44644</v>
      </c>
      <c r="B14" s="15" t="s">
        <v>27</v>
      </c>
      <c r="C14" s="15" t="s">
        <v>6</v>
      </c>
      <c r="D14" s="12" t="s">
        <v>21</v>
      </c>
      <c r="E14" s="16">
        <v>50</v>
      </c>
      <c r="F14" s="17">
        <v>4.99</v>
      </c>
      <c r="G14" s="18">
        <v>249.5</v>
      </c>
      <c r="I14"/>
      <c r="J14"/>
    </row>
    <row r="15" spans="1:11" x14ac:dyDescent="0.25">
      <c r="A15" s="14">
        <v>44661</v>
      </c>
      <c r="B15" s="15" t="s">
        <v>27</v>
      </c>
      <c r="C15" s="15" t="s">
        <v>18</v>
      </c>
      <c r="D15" s="12" t="s">
        <v>15</v>
      </c>
      <c r="E15" s="16">
        <v>66</v>
      </c>
      <c r="F15" s="17">
        <v>1.99</v>
      </c>
      <c r="G15" s="18">
        <v>131.34</v>
      </c>
      <c r="I15"/>
      <c r="J15"/>
    </row>
    <row r="16" spans="1:11" x14ac:dyDescent="0.25">
      <c r="A16" s="14">
        <v>44695</v>
      </c>
      <c r="B16" s="15" t="s">
        <v>27</v>
      </c>
      <c r="C16" s="15" t="s">
        <v>5</v>
      </c>
      <c r="D16" s="12" t="s">
        <v>15</v>
      </c>
      <c r="E16" s="16">
        <v>53</v>
      </c>
      <c r="F16" s="17">
        <v>1.29</v>
      </c>
      <c r="G16" s="18">
        <v>68.37</v>
      </c>
      <c r="I16"/>
      <c r="J16"/>
    </row>
    <row r="17" spans="1:10" x14ac:dyDescent="0.25">
      <c r="A17" s="14">
        <v>44712</v>
      </c>
      <c r="B17" s="15" t="s">
        <v>27</v>
      </c>
      <c r="C17" s="15" t="s">
        <v>5</v>
      </c>
      <c r="D17" s="12" t="s">
        <v>16</v>
      </c>
      <c r="E17" s="16">
        <v>80</v>
      </c>
      <c r="F17" s="17">
        <v>8.99</v>
      </c>
      <c r="G17" s="18">
        <v>719.2</v>
      </c>
      <c r="I17"/>
      <c r="J17"/>
    </row>
    <row r="18" spans="1:10" x14ac:dyDescent="0.25">
      <c r="A18" s="14">
        <v>44729</v>
      </c>
      <c r="B18" s="15" t="s">
        <v>27</v>
      </c>
      <c r="C18" s="15" t="s">
        <v>8</v>
      </c>
      <c r="D18" s="12" t="s">
        <v>20</v>
      </c>
      <c r="E18" s="16">
        <v>5</v>
      </c>
      <c r="F18" s="17">
        <v>125</v>
      </c>
      <c r="G18" s="18">
        <v>625</v>
      </c>
      <c r="I18"/>
      <c r="J18"/>
    </row>
    <row r="19" spans="1:10" x14ac:dyDescent="0.25">
      <c r="A19" s="14">
        <v>44763</v>
      </c>
      <c r="B19" s="15" t="s">
        <v>27</v>
      </c>
      <c r="C19" s="15" t="s">
        <v>12</v>
      </c>
      <c r="D19" s="12" t="s">
        <v>21</v>
      </c>
      <c r="E19" s="16">
        <v>55</v>
      </c>
      <c r="F19" s="17">
        <v>12.49</v>
      </c>
      <c r="G19" s="18">
        <v>686.95</v>
      </c>
      <c r="I19"/>
      <c r="J19"/>
    </row>
    <row r="20" spans="1:10" x14ac:dyDescent="0.25">
      <c r="A20" s="14">
        <v>44780</v>
      </c>
      <c r="B20" s="15" t="s">
        <v>27</v>
      </c>
      <c r="C20" s="15" t="s">
        <v>8</v>
      </c>
      <c r="D20" s="12" t="s">
        <v>21</v>
      </c>
      <c r="E20" s="16">
        <v>42</v>
      </c>
      <c r="F20" s="17">
        <v>23.95</v>
      </c>
      <c r="G20" s="18">
        <v>1005.9</v>
      </c>
      <c r="I20"/>
      <c r="J20"/>
    </row>
    <row r="21" spans="1:10" x14ac:dyDescent="0.25">
      <c r="A21" s="14">
        <v>44814</v>
      </c>
      <c r="B21" s="15" t="s">
        <v>27</v>
      </c>
      <c r="C21" s="15" t="s">
        <v>5</v>
      </c>
      <c r="D21" s="12" t="s">
        <v>15</v>
      </c>
      <c r="E21" s="16">
        <v>7</v>
      </c>
      <c r="F21" s="17">
        <v>1.29</v>
      </c>
      <c r="G21" s="18">
        <v>9.0300000000000011</v>
      </c>
      <c r="I21"/>
      <c r="J21"/>
    </row>
    <row r="22" spans="1:10" x14ac:dyDescent="0.25">
      <c r="A22" s="14">
        <v>44865</v>
      </c>
      <c r="B22" s="15" t="s">
        <v>27</v>
      </c>
      <c r="C22" s="15" t="s">
        <v>18</v>
      </c>
      <c r="D22" s="12" t="s">
        <v>15</v>
      </c>
      <c r="E22" s="16">
        <v>14</v>
      </c>
      <c r="F22" s="17">
        <v>1.29</v>
      </c>
      <c r="G22" s="18">
        <v>18.060000000000002</v>
      </c>
      <c r="I22"/>
      <c r="J22"/>
    </row>
    <row r="23" spans="1:10" x14ac:dyDescent="0.25">
      <c r="A23" s="14">
        <v>44882</v>
      </c>
      <c r="B23" s="15" t="s">
        <v>27</v>
      </c>
      <c r="C23" s="15" t="s">
        <v>6</v>
      </c>
      <c r="D23" s="12" t="s">
        <v>16</v>
      </c>
      <c r="E23" s="16">
        <v>11</v>
      </c>
      <c r="F23" s="17">
        <v>4.99</v>
      </c>
      <c r="G23" s="18">
        <v>54.89</v>
      </c>
      <c r="I23"/>
      <c r="J23"/>
    </row>
    <row r="24" spans="1:10" x14ac:dyDescent="0.25">
      <c r="A24" s="14">
        <v>44899</v>
      </c>
      <c r="B24" s="15" t="s">
        <v>27</v>
      </c>
      <c r="C24" s="15" t="s">
        <v>6</v>
      </c>
      <c r="D24" s="12" t="s">
        <v>16</v>
      </c>
      <c r="E24" s="16">
        <v>94</v>
      </c>
      <c r="F24" s="17">
        <v>19.989999999999998</v>
      </c>
      <c r="G24" s="18">
        <v>1879.06</v>
      </c>
      <c r="I24"/>
      <c r="J24"/>
    </row>
    <row r="25" spans="1:10" x14ac:dyDescent="0.25">
      <c r="A25" s="14">
        <v>44916</v>
      </c>
      <c r="B25" s="15" t="s">
        <v>27</v>
      </c>
      <c r="C25" s="15" t="s">
        <v>18</v>
      </c>
      <c r="D25" s="12" t="s">
        <v>16</v>
      </c>
      <c r="E25" s="16">
        <v>28</v>
      </c>
      <c r="F25" s="17">
        <v>4.99</v>
      </c>
      <c r="G25" s="18">
        <v>139.72</v>
      </c>
      <c r="I25"/>
      <c r="J25"/>
    </row>
    <row r="26" spans="1:10" x14ac:dyDescent="0.25">
      <c r="A26" s="14">
        <v>44202</v>
      </c>
      <c r="B26" s="15" t="s">
        <v>29</v>
      </c>
      <c r="C26" s="15" t="s">
        <v>7</v>
      </c>
      <c r="D26" s="12" t="s">
        <v>15</v>
      </c>
      <c r="E26" s="16">
        <v>95</v>
      </c>
      <c r="F26" s="17">
        <v>1.99</v>
      </c>
      <c r="G26" s="18">
        <v>189.05</v>
      </c>
      <c r="I26"/>
      <c r="J26"/>
    </row>
    <row r="27" spans="1:10" x14ac:dyDescent="0.25">
      <c r="A27" s="14">
        <v>44287</v>
      </c>
      <c r="B27" s="15" t="s">
        <v>29</v>
      </c>
      <c r="C27" s="15" t="s">
        <v>7</v>
      </c>
      <c r="D27" s="12" t="s">
        <v>16</v>
      </c>
      <c r="E27" s="16">
        <v>60</v>
      </c>
      <c r="F27" s="17">
        <v>4.99</v>
      </c>
      <c r="G27" s="18">
        <v>299.40000000000003</v>
      </c>
      <c r="I27"/>
      <c r="J27"/>
    </row>
    <row r="28" spans="1:10" x14ac:dyDescent="0.25">
      <c r="A28" s="14">
        <v>44355</v>
      </c>
      <c r="B28" s="15" t="s">
        <v>29</v>
      </c>
      <c r="C28" s="15" t="s">
        <v>7</v>
      </c>
      <c r="D28" s="12" t="s">
        <v>16</v>
      </c>
      <c r="E28" s="16">
        <v>60</v>
      </c>
      <c r="F28" s="17">
        <v>8.99</v>
      </c>
      <c r="G28" s="18">
        <v>539.4</v>
      </c>
      <c r="I28"/>
      <c r="J28"/>
    </row>
    <row r="29" spans="1:10" x14ac:dyDescent="0.25">
      <c r="A29" s="14">
        <v>44389</v>
      </c>
      <c r="B29" s="15" t="s">
        <v>29</v>
      </c>
      <c r="C29" s="15" t="s">
        <v>11</v>
      </c>
      <c r="D29" s="12" t="s">
        <v>16</v>
      </c>
      <c r="E29" s="16">
        <v>29</v>
      </c>
      <c r="F29" s="17">
        <v>1.99</v>
      </c>
      <c r="G29" s="18">
        <v>57.71</v>
      </c>
      <c r="I29"/>
      <c r="J29"/>
    </row>
    <row r="30" spans="1:10" x14ac:dyDescent="0.25">
      <c r="A30" s="14">
        <v>44406</v>
      </c>
      <c r="B30" s="15" t="s">
        <v>29</v>
      </c>
      <c r="C30" s="15" t="s">
        <v>19</v>
      </c>
      <c r="D30" s="12" t="s">
        <v>16</v>
      </c>
      <c r="E30" s="16">
        <v>81</v>
      </c>
      <c r="F30" s="17">
        <v>19.989999999999998</v>
      </c>
      <c r="G30" s="18">
        <v>1619.1899999999998</v>
      </c>
      <c r="I30"/>
      <c r="J30"/>
    </row>
    <row r="31" spans="1:10" x14ac:dyDescent="0.25">
      <c r="A31" s="14">
        <v>44423</v>
      </c>
      <c r="B31" s="15" t="s">
        <v>29</v>
      </c>
      <c r="C31" s="15" t="s">
        <v>7</v>
      </c>
      <c r="D31" s="12" t="s">
        <v>15</v>
      </c>
      <c r="E31" s="16">
        <v>35</v>
      </c>
      <c r="F31" s="17">
        <v>4.99</v>
      </c>
      <c r="G31" s="18">
        <v>174.65</v>
      </c>
      <c r="I31"/>
      <c r="J31"/>
    </row>
    <row r="32" spans="1:10" x14ac:dyDescent="0.25">
      <c r="A32" s="14">
        <v>44457</v>
      </c>
      <c r="B32" s="15" t="s">
        <v>29</v>
      </c>
      <c r="C32" s="15" t="s">
        <v>7</v>
      </c>
      <c r="D32" s="12" t="s">
        <v>21</v>
      </c>
      <c r="E32" s="16">
        <v>16</v>
      </c>
      <c r="F32" s="17">
        <v>15.99</v>
      </c>
      <c r="G32" s="18">
        <v>255.84</v>
      </c>
      <c r="I32"/>
      <c r="J32"/>
    </row>
    <row r="33" spans="1:10" x14ac:dyDescent="0.25">
      <c r="A33" s="14">
        <v>44491</v>
      </c>
      <c r="B33" s="15" t="s">
        <v>29</v>
      </c>
      <c r="C33" s="15" t="s">
        <v>7</v>
      </c>
      <c r="D33" s="12" t="s">
        <v>17</v>
      </c>
      <c r="E33" s="16">
        <v>64</v>
      </c>
      <c r="F33" s="17">
        <v>8.99</v>
      </c>
      <c r="G33" s="18">
        <v>575.36</v>
      </c>
      <c r="I33"/>
      <c r="J33"/>
    </row>
    <row r="34" spans="1:10" x14ac:dyDescent="0.25">
      <c r="A34" s="14">
        <v>44508</v>
      </c>
      <c r="B34" s="15" t="s">
        <v>29</v>
      </c>
      <c r="C34" s="15" t="s">
        <v>19</v>
      </c>
      <c r="D34" s="12" t="s">
        <v>17</v>
      </c>
      <c r="E34" s="16">
        <v>15</v>
      </c>
      <c r="F34" s="17">
        <v>19.989999999999998</v>
      </c>
      <c r="G34" s="18">
        <v>299.84999999999997</v>
      </c>
      <c r="I34"/>
      <c r="J34"/>
    </row>
    <row r="35" spans="1:10" x14ac:dyDescent="0.25">
      <c r="A35" s="14">
        <v>44559</v>
      </c>
      <c r="B35" s="15" t="s">
        <v>29</v>
      </c>
      <c r="C35" s="15" t="s">
        <v>19</v>
      </c>
      <c r="D35" s="12" t="s">
        <v>21</v>
      </c>
      <c r="E35" s="16">
        <v>74</v>
      </c>
      <c r="F35" s="17">
        <v>15.99</v>
      </c>
      <c r="G35" s="18">
        <v>1183.26</v>
      </c>
      <c r="I35"/>
      <c r="J35"/>
    </row>
    <row r="36" spans="1:10" x14ac:dyDescent="0.25">
      <c r="A36" s="14">
        <v>44610</v>
      </c>
      <c r="B36" s="15" t="s">
        <v>29</v>
      </c>
      <c r="C36" s="15" t="s">
        <v>7</v>
      </c>
      <c r="D36" s="12" t="s">
        <v>16</v>
      </c>
      <c r="E36" s="16">
        <v>4</v>
      </c>
      <c r="F36" s="17">
        <v>4.99</v>
      </c>
      <c r="G36" s="18">
        <v>19.96</v>
      </c>
      <c r="I36"/>
      <c r="J36"/>
    </row>
    <row r="37" spans="1:10" x14ac:dyDescent="0.25">
      <c r="A37" s="14">
        <v>44678</v>
      </c>
      <c r="B37" s="15" t="s">
        <v>29</v>
      </c>
      <c r="C37" s="15" t="s">
        <v>11</v>
      </c>
      <c r="D37" s="12" t="s">
        <v>17</v>
      </c>
      <c r="E37" s="16">
        <v>96</v>
      </c>
      <c r="F37" s="17">
        <v>4.99</v>
      </c>
      <c r="G37" s="18">
        <v>479.04</v>
      </c>
      <c r="I37"/>
      <c r="J37"/>
    </row>
    <row r="38" spans="1:10" x14ac:dyDescent="0.25">
      <c r="A38" s="14">
        <v>44746</v>
      </c>
      <c r="B38" s="15" t="s">
        <v>29</v>
      </c>
      <c r="C38" s="15" t="s">
        <v>7</v>
      </c>
      <c r="D38" s="12" t="s">
        <v>21</v>
      </c>
      <c r="E38" s="16">
        <v>62</v>
      </c>
      <c r="F38" s="17">
        <v>4.99</v>
      </c>
      <c r="G38" s="18">
        <v>309.38</v>
      </c>
      <c r="I38"/>
      <c r="J38"/>
    </row>
    <row r="39" spans="1:10" x14ac:dyDescent="0.25">
      <c r="A39" s="14">
        <v>44270</v>
      </c>
      <c r="B39" s="15" t="s">
        <v>28</v>
      </c>
      <c r="C39" s="15" t="s">
        <v>13</v>
      </c>
      <c r="D39" s="12" t="s">
        <v>15</v>
      </c>
      <c r="E39" s="16">
        <v>56</v>
      </c>
      <c r="F39" s="17">
        <v>2.99</v>
      </c>
      <c r="G39" s="18">
        <v>167.44</v>
      </c>
      <c r="I39"/>
      <c r="J39"/>
    </row>
    <row r="40" spans="1:10" x14ac:dyDescent="0.25">
      <c r="A40" s="14">
        <v>44338</v>
      </c>
      <c r="B40" s="15" t="s">
        <v>28</v>
      </c>
      <c r="C40" s="15" t="s">
        <v>9</v>
      </c>
      <c r="D40" s="12" t="s">
        <v>15</v>
      </c>
      <c r="E40" s="16">
        <v>32</v>
      </c>
      <c r="F40" s="17">
        <v>1.99</v>
      </c>
      <c r="G40" s="18">
        <v>63.68</v>
      </c>
      <c r="I40"/>
      <c r="J40"/>
    </row>
    <row r="41" spans="1:10" x14ac:dyDescent="0.25">
      <c r="A41" s="14">
        <v>44627</v>
      </c>
      <c r="B41" s="15" t="s">
        <v>28</v>
      </c>
      <c r="C41" s="15" t="s">
        <v>13</v>
      </c>
      <c r="D41" s="12" t="s">
        <v>16</v>
      </c>
      <c r="E41" s="16">
        <v>7</v>
      </c>
      <c r="F41" s="17">
        <v>19.989999999999998</v>
      </c>
      <c r="G41" s="18">
        <v>139.92999999999998</v>
      </c>
      <c r="I41"/>
      <c r="J41"/>
    </row>
    <row r="42" spans="1:10" x14ac:dyDescent="0.25">
      <c r="A42" s="14">
        <v>44797</v>
      </c>
      <c r="B42" s="15" t="s">
        <v>28</v>
      </c>
      <c r="C42" s="15" t="s">
        <v>13</v>
      </c>
      <c r="D42" s="12" t="s">
        <v>20</v>
      </c>
      <c r="E42" s="16">
        <v>3</v>
      </c>
      <c r="F42" s="17">
        <v>275</v>
      </c>
      <c r="G42" s="18">
        <v>825</v>
      </c>
      <c r="I42"/>
      <c r="J42"/>
    </row>
    <row r="43" spans="1:10" x14ac:dyDescent="0.25">
      <c r="A43" s="14">
        <v>44831</v>
      </c>
      <c r="B43" s="15" t="s">
        <v>28</v>
      </c>
      <c r="C43" s="15" t="s">
        <v>13</v>
      </c>
      <c r="D43" s="12" t="s">
        <v>17</v>
      </c>
      <c r="E43" s="16">
        <v>76</v>
      </c>
      <c r="F43" s="17">
        <v>1.99</v>
      </c>
      <c r="G43" s="18">
        <v>151.24</v>
      </c>
      <c r="I43"/>
      <c r="J43"/>
    </row>
    <row r="44" spans="1:10" x14ac:dyDescent="0.25">
      <c r="A44" s="14">
        <v>44848</v>
      </c>
      <c r="B44" s="15" t="s">
        <v>28</v>
      </c>
      <c r="C44" s="15" t="s">
        <v>9</v>
      </c>
      <c r="D44" s="12" t="s">
        <v>16</v>
      </c>
      <c r="E44" s="16">
        <v>57</v>
      </c>
      <c r="F44" s="17">
        <v>19.989999999999998</v>
      </c>
      <c r="G44" s="18">
        <v>1139.4299999999998</v>
      </c>
      <c r="I44"/>
      <c r="J44"/>
    </row>
  </sheetData>
  <dataValidations disablePrompts="1" count="2">
    <dataValidation type="list" allowBlank="1" showInputMessage="1" showErrorMessage="1" sqref="I2">
      <formula1>$C$2:$C$44</formula1>
    </dataValidation>
    <dataValidation type="list" allowBlank="1" showInputMessage="1" showErrorMessage="1" sqref="I3">
      <formula1>$D$2:$D$44</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5"/>
  <sheetViews>
    <sheetView topLeftCell="A13" workbookViewId="0">
      <selection activeCell="A21" sqref="A21"/>
    </sheetView>
  </sheetViews>
  <sheetFormatPr defaultRowHeight="15" x14ac:dyDescent="0.25"/>
  <cols>
    <col min="1" max="1" width="13.140625" customWidth="1"/>
    <col min="2" max="2" width="12" customWidth="1"/>
    <col min="3" max="4" width="9.140625" customWidth="1"/>
    <col min="5" max="5" width="11.28515625" customWidth="1"/>
    <col min="6" max="6" width="6.42578125" customWidth="1"/>
    <col min="7" max="7" width="11.28515625" bestFit="1" customWidth="1"/>
  </cols>
  <sheetData>
    <row r="2" spans="1:2" x14ac:dyDescent="0.25">
      <c r="A2" s="27" t="s">
        <v>50</v>
      </c>
      <c r="B2" t="s">
        <v>52</v>
      </c>
    </row>
    <row r="3" spans="1:2" x14ac:dyDescent="0.25">
      <c r="A3" s="26" t="s">
        <v>7</v>
      </c>
      <c r="B3" s="29">
        <v>0.18670438472418671</v>
      </c>
    </row>
    <row r="4" spans="1:2" x14ac:dyDescent="0.25">
      <c r="A4" s="26" t="s">
        <v>6</v>
      </c>
      <c r="B4" s="29">
        <v>0.1324846770391325</v>
      </c>
    </row>
    <row r="5" spans="1:2" x14ac:dyDescent="0.25">
      <c r="A5" s="26" t="s">
        <v>5</v>
      </c>
      <c r="B5" s="29">
        <v>0.10042432814710042</v>
      </c>
    </row>
    <row r="6" spans="1:2" x14ac:dyDescent="0.25">
      <c r="A6" s="26" t="s">
        <v>8</v>
      </c>
      <c r="B6" s="29">
        <v>9.0994813767090996E-2</v>
      </c>
    </row>
    <row r="7" spans="1:2" x14ac:dyDescent="0.25">
      <c r="A7" s="26" t="s">
        <v>18</v>
      </c>
      <c r="B7" s="29">
        <v>8.6280056577086275E-2</v>
      </c>
    </row>
    <row r="8" spans="1:2" x14ac:dyDescent="0.25">
      <c r="A8" s="26" t="s">
        <v>12</v>
      </c>
      <c r="B8" s="29">
        <v>8.1565299387081569E-2</v>
      </c>
    </row>
    <row r="9" spans="1:2" x14ac:dyDescent="0.25">
      <c r="A9" s="26" t="s">
        <v>19</v>
      </c>
      <c r="B9" s="29">
        <v>8.0150872230080147E-2</v>
      </c>
    </row>
    <row r="10" spans="1:2" x14ac:dyDescent="0.25">
      <c r="A10" s="26" t="s">
        <v>10</v>
      </c>
      <c r="B10" s="29">
        <v>7.355021216407355E-2</v>
      </c>
    </row>
    <row r="11" spans="1:2" x14ac:dyDescent="0.25">
      <c r="A11" s="26" t="s">
        <v>13</v>
      </c>
      <c r="B11" s="29">
        <v>6.6949552098066953E-2</v>
      </c>
    </row>
    <row r="12" spans="1:2" x14ac:dyDescent="0.25">
      <c r="A12" s="26" t="s">
        <v>11</v>
      </c>
      <c r="B12" s="29">
        <v>5.8934464875058934E-2</v>
      </c>
    </row>
    <row r="13" spans="1:2" x14ac:dyDescent="0.25">
      <c r="A13" s="26" t="s">
        <v>9</v>
      </c>
      <c r="B13" s="29">
        <v>4.1961338991041965E-2</v>
      </c>
    </row>
    <row r="14" spans="1:2" x14ac:dyDescent="0.25">
      <c r="A14" s="26" t="s">
        <v>51</v>
      </c>
      <c r="B14" s="29">
        <v>1</v>
      </c>
    </row>
    <row r="19" spans="1:2" x14ac:dyDescent="0.25">
      <c r="A19" s="27" t="s">
        <v>50</v>
      </c>
      <c r="B19" t="s">
        <v>53</v>
      </c>
    </row>
    <row r="20" spans="1:2" x14ac:dyDescent="0.25">
      <c r="A20" s="26" t="s">
        <v>16</v>
      </c>
      <c r="B20" s="28">
        <v>9577.65</v>
      </c>
    </row>
    <row r="21" spans="1:2" x14ac:dyDescent="0.25">
      <c r="A21" s="26" t="s">
        <v>21</v>
      </c>
      <c r="B21" s="28">
        <v>4169.87</v>
      </c>
    </row>
    <row r="22" spans="1:2" x14ac:dyDescent="0.25">
      <c r="A22" s="26" t="s">
        <v>15</v>
      </c>
      <c r="B22" s="28">
        <v>2135.1400000000003</v>
      </c>
    </row>
    <row r="23" spans="1:2" x14ac:dyDescent="0.25">
      <c r="A23" s="26" t="s">
        <v>17</v>
      </c>
      <c r="B23" s="28">
        <v>2045.2199999999998</v>
      </c>
    </row>
    <row r="24" spans="1:2" x14ac:dyDescent="0.25">
      <c r="A24" s="26" t="s">
        <v>20</v>
      </c>
      <c r="B24" s="28">
        <v>1700</v>
      </c>
    </row>
    <row r="25" spans="1:2" x14ac:dyDescent="0.25">
      <c r="A25" s="26" t="s">
        <v>51</v>
      </c>
      <c r="B25" s="28">
        <v>19627.879999999997</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showGridLines="0" zoomScale="80" zoomScaleNormal="80" workbookViewId="0">
      <selection activeCell="L24" sqref="L24"/>
    </sheetView>
  </sheetViews>
  <sheetFormatPr defaultRowHeight="15" x14ac:dyDescent="0.25"/>
  <sheetData>
    <row r="1" spans="1:16" x14ac:dyDescent="0.25">
      <c r="A1" s="30"/>
      <c r="B1" s="30"/>
      <c r="C1" s="30"/>
      <c r="D1" s="30"/>
      <c r="E1" s="30"/>
      <c r="F1" s="30"/>
      <c r="G1" s="30"/>
      <c r="H1" s="30"/>
      <c r="I1" s="30"/>
      <c r="J1" s="30"/>
      <c r="K1" s="30"/>
      <c r="L1" s="30"/>
      <c r="M1" s="30"/>
      <c r="N1" s="30"/>
      <c r="O1" s="30"/>
      <c r="P1" s="30"/>
    </row>
    <row r="2" spans="1:16" x14ac:dyDescent="0.25">
      <c r="A2" s="30"/>
      <c r="B2" s="30"/>
      <c r="C2" s="30"/>
      <c r="D2" s="30"/>
      <c r="E2" s="30"/>
      <c r="F2" s="30"/>
      <c r="G2" s="30"/>
      <c r="H2" s="30"/>
      <c r="I2" s="30"/>
      <c r="J2" s="30"/>
      <c r="K2" s="30"/>
      <c r="L2" s="30"/>
      <c r="M2" s="30"/>
      <c r="N2" s="30"/>
      <c r="O2" s="30"/>
      <c r="P2" s="30"/>
    </row>
    <row r="3" spans="1:16" ht="31.5" x14ac:dyDescent="0.5">
      <c r="A3" s="30"/>
      <c r="B3" s="30"/>
      <c r="C3" s="30"/>
      <c r="D3" s="30"/>
      <c r="E3" s="30"/>
      <c r="F3" s="30"/>
      <c r="G3" s="31" t="s">
        <v>54</v>
      </c>
      <c r="H3" s="30"/>
      <c r="I3" s="30"/>
      <c r="J3" s="30"/>
      <c r="K3" s="30"/>
      <c r="L3" s="30"/>
      <c r="M3" s="30"/>
      <c r="N3" s="30"/>
      <c r="O3" s="30"/>
      <c r="P3" s="30"/>
    </row>
    <row r="4" spans="1:16" x14ac:dyDescent="0.25">
      <c r="A4" s="30"/>
      <c r="B4" s="30"/>
      <c r="C4" s="30"/>
      <c r="D4" s="30"/>
      <c r="E4" s="30"/>
      <c r="F4" s="30"/>
      <c r="G4" s="30"/>
      <c r="H4" s="30"/>
      <c r="I4" s="30"/>
      <c r="J4" s="30"/>
      <c r="K4" s="30"/>
      <c r="L4" s="30"/>
      <c r="M4" s="30"/>
      <c r="N4" s="30"/>
      <c r="O4" s="30"/>
      <c r="P4" s="30"/>
    </row>
    <row r="5" spans="1:16" x14ac:dyDescent="0.25">
      <c r="A5" s="30"/>
      <c r="B5" s="30"/>
      <c r="C5" s="30"/>
      <c r="D5" s="30"/>
      <c r="E5" s="30"/>
      <c r="F5" s="30"/>
      <c r="G5" s="30"/>
      <c r="H5" s="30"/>
      <c r="I5" s="30"/>
      <c r="J5" s="30"/>
      <c r="K5" s="30"/>
      <c r="L5" s="30"/>
      <c r="M5" s="30"/>
      <c r="N5" s="30"/>
      <c r="O5" s="30"/>
      <c r="P5" s="30"/>
    </row>
    <row r="6" spans="1:16" x14ac:dyDescent="0.25">
      <c r="A6" s="30"/>
      <c r="B6" s="30"/>
      <c r="C6" s="30"/>
      <c r="D6" s="30"/>
      <c r="E6" s="30"/>
      <c r="F6" s="30"/>
      <c r="G6" s="30"/>
      <c r="H6" s="30"/>
      <c r="I6" s="30"/>
      <c r="J6" s="30"/>
      <c r="K6" s="30"/>
      <c r="L6" s="30"/>
      <c r="M6" s="30"/>
      <c r="N6" s="30"/>
      <c r="O6" s="30"/>
      <c r="P6" s="3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abSelected="1" workbookViewId="0">
      <selection activeCell="M5" sqref="M5"/>
    </sheetView>
  </sheetViews>
  <sheetFormatPr defaultRowHeight="15" x14ac:dyDescent="0.25"/>
  <cols>
    <col min="7" max="7" width="9.5703125" bestFit="1" customWidth="1"/>
  </cols>
  <sheetData>
    <row r="1" spans="1:13" x14ac:dyDescent="0.25">
      <c r="A1" s="10" t="s">
        <v>22</v>
      </c>
      <c r="B1" s="11" t="s">
        <v>0</v>
      </c>
      <c r="C1" s="11" t="s">
        <v>1</v>
      </c>
      <c r="D1" s="12" t="s">
        <v>2</v>
      </c>
      <c r="E1" s="13" t="s">
        <v>3</v>
      </c>
      <c r="F1" s="12" t="s">
        <v>14</v>
      </c>
      <c r="G1" s="12" t="s">
        <v>4</v>
      </c>
      <c r="J1" s="33" t="s">
        <v>59</v>
      </c>
      <c r="K1" s="33"/>
      <c r="L1" s="33"/>
    </row>
    <row r="2" spans="1:13" x14ac:dyDescent="0.25">
      <c r="A2" s="14">
        <v>44219</v>
      </c>
      <c r="B2" s="15" t="s">
        <v>27</v>
      </c>
      <c r="C2" s="15" t="s">
        <v>8</v>
      </c>
      <c r="D2" s="12" t="s">
        <v>16</v>
      </c>
      <c r="E2" s="16">
        <v>50</v>
      </c>
      <c r="F2" s="17">
        <v>19.989999999999998</v>
      </c>
      <c r="G2" s="18">
        <v>999.49999999999989</v>
      </c>
    </row>
    <row r="3" spans="1:13" x14ac:dyDescent="0.25">
      <c r="A3" s="14">
        <v>44236</v>
      </c>
      <c r="B3" s="15" t="s">
        <v>27</v>
      </c>
      <c r="C3" s="15" t="s">
        <v>6</v>
      </c>
      <c r="D3" s="12" t="s">
        <v>15</v>
      </c>
      <c r="E3" s="16">
        <v>36</v>
      </c>
      <c r="F3" s="17">
        <v>4.99</v>
      </c>
      <c r="G3" s="18">
        <v>179.64000000000001</v>
      </c>
      <c r="M3" t="s">
        <v>60</v>
      </c>
    </row>
    <row r="4" spans="1:13" x14ac:dyDescent="0.25">
      <c r="A4" s="14">
        <v>44253</v>
      </c>
      <c r="B4" s="15" t="s">
        <v>27</v>
      </c>
      <c r="C4" s="15" t="s">
        <v>5</v>
      </c>
      <c r="D4" s="12" t="s">
        <v>17</v>
      </c>
      <c r="E4" s="16">
        <v>27</v>
      </c>
      <c r="F4" s="17">
        <v>19.989999999999998</v>
      </c>
      <c r="G4" s="18">
        <v>539.7299999999999</v>
      </c>
      <c r="M4" t="s">
        <v>61</v>
      </c>
    </row>
    <row r="5" spans="1:13" x14ac:dyDescent="0.25">
      <c r="A5" s="14">
        <v>44304</v>
      </c>
      <c r="B5" s="15" t="s">
        <v>27</v>
      </c>
      <c r="C5" s="15" t="s">
        <v>18</v>
      </c>
      <c r="D5" s="12" t="s">
        <v>15</v>
      </c>
      <c r="E5" s="16">
        <v>75</v>
      </c>
      <c r="F5" s="17">
        <v>1.99</v>
      </c>
      <c r="G5" s="18">
        <v>149.25</v>
      </c>
    </row>
    <row r="6" spans="1:13" x14ac:dyDescent="0.25">
      <c r="A6" s="14">
        <v>44321</v>
      </c>
      <c r="B6" s="15" t="s">
        <v>27</v>
      </c>
      <c r="C6" s="15" t="s">
        <v>6</v>
      </c>
      <c r="D6" s="12" t="s">
        <v>15</v>
      </c>
      <c r="E6" s="16">
        <v>90</v>
      </c>
      <c r="F6" s="17">
        <v>4.99</v>
      </c>
      <c r="G6" s="18">
        <v>449.1</v>
      </c>
    </row>
    <row r="7" spans="1:13" x14ac:dyDescent="0.25">
      <c r="A7" s="14">
        <v>44372</v>
      </c>
      <c r="B7" s="15" t="s">
        <v>27</v>
      </c>
      <c r="C7" s="15" t="s">
        <v>12</v>
      </c>
      <c r="D7" s="12" t="s">
        <v>15</v>
      </c>
      <c r="E7" s="16">
        <v>90</v>
      </c>
      <c r="F7" s="17">
        <v>4.99</v>
      </c>
      <c r="G7" s="18">
        <v>449.1</v>
      </c>
    </row>
    <row r="8" spans="1:13" x14ac:dyDescent="0.25">
      <c r="A8" s="14">
        <v>44440</v>
      </c>
      <c r="B8" s="15" t="s">
        <v>27</v>
      </c>
      <c r="C8" s="15" t="s">
        <v>10</v>
      </c>
      <c r="D8" s="12" t="s">
        <v>20</v>
      </c>
      <c r="E8" s="16">
        <v>2</v>
      </c>
      <c r="F8" s="17">
        <v>125</v>
      </c>
      <c r="G8" s="18">
        <v>250</v>
      </c>
    </row>
    <row r="9" spans="1:13" x14ac:dyDescent="0.25">
      <c r="A9" s="14">
        <v>44474</v>
      </c>
      <c r="B9" s="15" t="s">
        <v>27</v>
      </c>
      <c r="C9" s="15" t="s">
        <v>12</v>
      </c>
      <c r="D9" s="12" t="s">
        <v>16</v>
      </c>
      <c r="E9" s="16">
        <v>28</v>
      </c>
      <c r="F9" s="17">
        <v>8.99</v>
      </c>
      <c r="G9" s="18">
        <v>251.72</v>
      </c>
    </row>
    <row r="10" spans="1:13" x14ac:dyDescent="0.25">
      <c r="A10" s="14">
        <v>44525</v>
      </c>
      <c r="B10" s="15" t="s">
        <v>27</v>
      </c>
      <c r="C10" s="15" t="s">
        <v>8</v>
      </c>
      <c r="D10" s="12" t="s">
        <v>21</v>
      </c>
      <c r="E10" s="16">
        <v>96</v>
      </c>
      <c r="F10" s="17">
        <v>4.99</v>
      </c>
      <c r="G10" s="18">
        <v>479.04</v>
      </c>
    </row>
    <row r="11" spans="1:13" x14ac:dyDescent="0.25">
      <c r="A11" s="14">
        <v>44542</v>
      </c>
      <c r="B11" s="15" t="s">
        <v>27</v>
      </c>
      <c r="C11" s="15" t="s">
        <v>10</v>
      </c>
      <c r="D11" s="12" t="s">
        <v>15</v>
      </c>
      <c r="E11" s="16">
        <v>67</v>
      </c>
      <c r="F11" s="17">
        <v>1.29</v>
      </c>
      <c r="G11" s="18">
        <v>86.43</v>
      </c>
    </row>
    <row r="12" spans="1:13" x14ac:dyDescent="0.25">
      <c r="A12" s="14">
        <v>44576</v>
      </c>
      <c r="B12" s="15" t="s">
        <v>27</v>
      </c>
      <c r="C12" s="15" t="s">
        <v>5</v>
      </c>
      <c r="D12" s="12" t="s">
        <v>16</v>
      </c>
      <c r="E12" s="16">
        <v>46</v>
      </c>
      <c r="F12" s="17">
        <v>8.99</v>
      </c>
      <c r="G12" s="18">
        <v>413.54</v>
      </c>
    </row>
    <row r="13" spans="1:13" x14ac:dyDescent="0.25">
      <c r="A13" s="14">
        <v>44593</v>
      </c>
      <c r="B13" s="15" t="s">
        <v>27</v>
      </c>
      <c r="C13" s="15" t="s">
        <v>10</v>
      </c>
      <c r="D13" s="12" t="s">
        <v>16</v>
      </c>
      <c r="E13" s="16">
        <v>87</v>
      </c>
      <c r="F13" s="17">
        <v>15</v>
      </c>
      <c r="G13" s="18">
        <v>1305</v>
      </c>
    </row>
    <row r="14" spans="1:13" x14ac:dyDescent="0.25">
      <c r="A14" s="14">
        <v>44644</v>
      </c>
      <c r="B14" s="15" t="s">
        <v>27</v>
      </c>
      <c r="C14" s="15" t="s">
        <v>6</v>
      </c>
      <c r="D14" s="12" t="s">
        <v>21</v>
      </c>
      <c r="E14" s="16">
        <v>50</v>
      </c>
      <c r="F14" s="17">
        <v>4.99</v>
      </c>
      <c r="G14" s="18">
        <v>249.5</v>
      </c>
    </row>
    <row r="15" spans="1:13" x14ac:dyDescent="0.25">
      <c r="A15" s="14">
        <v>44661</v>
      </c>
      <c r="B15" s="15" t="s">
        <v>27</v>
      </c>
      <c r="C15" s="15" t="s">
        <v>18</v>
      </c>
      <c r="D15" s="12" t="s">
        <v>15</v>
      </c>
      <c r="E15" s="16">
        <v>66</v>
      </c>
      <c r="F15" s="17">
        <v>1.99</v>
      </c>
      <c r="G15" s="18">
        <v>131.34</v>
      </c>
    </row>
    <row r="16" spans="1:13" x14ac:dyDescent="0.25">
      <c r="A16" s="14">
        <v>44695</v>
      </c>
      <c r="B16" s="15" t="s">
        <v>27</v>
      </c>
      <c r="C16" s="15" t="s">
        <v>5</v>
      </c>
      <c r="D16" s="12" t="s">
        <v>15</v>
      </c>
      <c r="E16" s="16">
        <v>53</v>
      </c>
      <c r="F16" s="17">
        <v>1.29</v>
      </c>
      <c r="G16" s="18">
        <v>68.37</v>
      </c>
    </row>
    <row r="17" spans="1:7" x14ac:dyDescent="0.25">
      <c r="A17" s="14">
        <v>44712</v>
      </c>
      <c r="B17" s="15" t="s">
        <v>27</v>
      </c>
      <c r="C17" s="15" t="s">
        <v>5</v>
      </c>
      <c r="D17" s="12" t="s">
        <v>16</v>
      </c>
      <c r="E17" s="16">
        <v>80</v>
      </c>
      <c r="F17" s="17">
        <v>8.99</v>
      </c>
      <c r="G17" s="18">
        <v>719.2</v>
      </c>
    </row>
    <row r="18" spans="1:7" x14ac:dyDescent="0.25">
      <c r="A18" s="14">
        <v>44729</v>
      </c>
      <c r="B18" s="15" t="s">
        <v>27</v>
      </c>
      <c r="C18" s="15" t="s">
        <v>8</v>
      </c>
      <c r="D18" s="12" t="s">
        <v>20</v>
      </c>
      <c r="E18" s="16">
        <v>5</v>
      </c>
      <c r="F18" s="17">
        <v>125</v>
      </c>
      <c r="G18" s="18">
        <v>625</v>
      </c>
    </row>
    <row r="19" spans="1:7" x14ac:dyDescent="0.25">
      <c r="A19" s="14">
        <v>44763</v>
      </c>
      <c r="B19" s="15" t="s">
        <v>27</v>
      </c>
      <c r="C19" s="15" t="s">
        <v>12</v>
      </c>
      <c r="D19" s="12" t="s">
        <v>21</v>
      </c>
      <c r="E19" s="16">
        <v>55</v>
      </c>
      <c r="F19" s="17">
        <v>12.49</v>
      </c>
      <c r="G19" s="18">
        <v>686.95</v>
      </c>
    </row>
    <row r="20" spans="1:7" x14ac:dyDescent="0.25">
      <c r="A20" s="14">
        <v>44780</v>
      </c>
      <c r="B20" s="15" t="s">
        <v>27</v>
      </c>
      <c r="C20" s="15" t="s">
        <v>8</v>
      </c>
      <c r="D20" s="12" t="s">
        <v>21</v>
      </c>
      <c r="E20" s="16">
        <v>42</v>
      </c>
      <c r="F20" s="17">
        <v>23.95</v>
      </c>
      <c r="G20" s="18">
        <v>1005.9</v>
      </c>
    </row>
    <row r="21" spans="1:7" x14ac:dyDescent="0.25">
      <c r="A21" s="14">
        <v>44814</v>
      </c>
      <c r="B21" s="15" t="s">
        <v>27</v>
      </c>
      <c r="C21" s="15" t="s">
        <v>5</v>
      </c>
      <c r="D21" s="12" t="s">
        <v>15</v>
      </c>
      <c r="E21" s="16">
        <v>7</v>
      </c>
      <c r="F21" s="17">
        <v>1.29</v>
      </c>
      <c r="G21" s="18">
        <v>9.0300000000000011</v>
      </c>
    </row>
    <row r="22" spans="1:7" x14ac:dyDescent="0.25">
      <c r="A22" s="14">
        <v>44865</v>
      </c>
      <c r="B22" s="15" t="s">
        <v>27</v>
      </c>
      <c r="C22" s="15" t="s">
        <v>18</v>
      </c>
      <c r="D22" s="12" t="s">
        <v>15</v>
      </c>
      <c r="E22" s="16">
        <v>14</v>
      </c>
      <c r="F22" s="17">
        <v>1.29</v>
      </c>
      <c r="G22" s="18">
        <v>18.060000000000002</v>
      </c>
    </row>
    <row r="23" spans="1:7" x14ac:dyDescent="0.25">
      <c r="A23" s="14">
        <v>44882</v>
      </c>
      <c r="B23" s="15" t="s">
        <v>27</v>
      </c>
      <c r="C23" s="15" t="s">
        <v>6</v>
      </c>
      <c r="D23" s="12" t="s">
        <v>16</v>
      </c>
      <c r="E23" s="16">
        <v>11</v>
      </c>
      <c r="F23" s="17">
        <v>4.99</v>
      </c>
      <c r="G23" s="18">
        <v>54.89</v>
      </c>
    </row>
    <row r="24" spans="1:7" x14ac:dyDescent="0.25">
      <c r="A24" s="14">
        <v>44899</v>
      </c>
      <c r="B24" s="15" t="s">
        <v>27</v>
      </c>
      <c r="C24" s="15" t="s">
        <v>6</v>
      </c>
      <c r="D24" s="12" t="s">
        <v>16</v>
      </c>
      <c r="E24" s="16">
        <v>94</v>
      </c>
      <c r="F24" s="17">
        <v>19.989999999999998</v>
      </c>
      <c r="G24" s="18">
        <v>1879.06</v>
      </c>
    </row>
    <row r="25" spans="1:7" x14ac:dyDescent="0.25">
      <c r="A25" s="14">
        <v>44916</v>
      </c>
      <c r="B25" s="15" t="s">
        <v>27</v>
      </c>
      <c r="C25" s="15" t="s">
        <v>18</v>
      </c>
      <c r="D25" s="12" t="s">
        <v>16</v>
      </c>
      <c r="E25" s="16">
        <v>28</v>
      </c>
      <c r="F25" s="17">
        <v>4.99</v>
      </c>
      <c r="G25" s="18">
        <v>139.72</v>
      </c>
    </row>
    <row r="26" spans="1:7" x14ac:dyDescent="0.25">
      <c r="A26" s="14">
        <v>44202</v>
      </c>
      <c r="B26" s="15" t="s">
        <v>29</v>
      </c>
      <c r="C26" s="15" t="s">
        <v>7</v>
      </c>
      <c r="D26" s="12" t="s">
        <v>15</v>
      </c>
      <c r="E26" s="16">
        <v>95</v>
      </c>
      <c r="F26" s="17">
        <v>1.99</v>
      </c>
      <c r="G26" s="18">
        <v>189.05</v>
      </c>
    </row>
    <row r="27" spans="1:7" x14ac:dyDescent="0.25">
      <c r="A27" s="14">
        <v>44287</v>
      </c>
      <c r="B27" s="15" t="s">
        <v>29</v>
      </c>
      <c r="C27" s="15" t="s">
        <v>7</v>
      </c>
      <c r="D27" s="12" t="s">
        <v>16</v>
      </c>
      <c r="E27" s="16">
        <v>60</v>
      </c>
      <c r="F27" s="17">
        <v>4.99</v>
      </c>
      <c r="G27" s="18">
        <v>299.40000000000003</v>
      </c>
    </row>
    <row r="28" spans="1:7" x14ac:dyDescent="0.25">
      <c r="A28" s="14">
        <v>44355</v>
      </c>
      <c r="B28" s="15" t="s">
        <v>29</v>
      </c>
      <c r="C28" s="15" t="s">
        <v>7</v>
      </c>
      <c r="D28" s="12" t="s">
        <v>16</v>
      </c>
      <c r="E28" s="16">
        <v>60</v>
      </c>
      <c r="F28" s="17">
        <v>8.99</v>
      </c>
      <c r="G28" s="18">
        <v>539.4</v>
      </c>
    </row>
    <row r="29" spans="1:7" x14ac:dyDescent="0.25">
      <c r="A29" s="14">
        <v>44389</v>
      </c>
      <c r="B29" s="15" t="s">
        <v>29</v>
      </c>
      <c r="C29" s="15" t="s">
        <v>11</v>
      </c>
      <c r="D29" s="12" t="s">
        <v>16</v>
      </c>
      <c r="E29" s="16">
        <v>29</v>
      </c>
      <c r="F29" s="17">
        <v>1.99</v>
      </c>
      <c r="G29" s="18">
        <v>57.71</v>
      </c>
    </row>
    <row r="30" spans="1:7" x14ac:dyDescent="0.25">
      <c r="A30" s="14">
        <v>44406</v>
      </c>
      <c r="B30" s="15" t="s">
        <v>29</v>
      </c>
      <c r="C30" s="15" t="s">
        <v>19</v>
      </c>
      <c r="D30" s="12" t="s">
        <v>16</v>
      </c>
      <c r="E30" s="16">
        <v>81</v>
      </c>
      <c r="F30" s="17">
        <v>19.989999999999998</v>
      </c>
      <c r="G30" s="18">
        <v>1619.1899999999998</v>
      </c>
    </row>
    <row r="31" spans="1:7" x14ac:dyDescent="0.25">
      <c r="A31" s="14">
        <v>44423</v>
      </c>
      <c r="B31" s="15" t="s">
        <v>29</v>
      </c>
      <c r="C31" s="15" t="s">
        <v>7</v>
      </c>
      <c r="D31" s="12" t="s">
        <v>15</v>
      </c>
      <c r="E31" s="16">
        <v>35</v>
      </c>
      <c r="F31" s="17">
        <v>4.99</v>
      </c>
      <c r="G31" s="18">
        <v>174.65</v>
      </c>
    </row>
    <row r="32" spans="1:7" x14ac:dyDescent="0.25">
      <c r="A32" s="14">
        <v>44457</v>
      </c>
      <c r="B32" s="15" t="s">
        <v>29</v>
      </c>
      <c r="C32" s="15" t="s">
        <v>7</v>
      </c>
      <c r="D32" s="12" t="s">
        <v>21</v>
      </c>
      <c r="E32" s="16">
        <v>16</v>
      </c>
      <c r="F32" s="17">
        <v>15.99</v>
      </c>
      <c r="G32" s="18">
        <v>255.84</v>
      </c>
    </row>
    <row r="33" spans="1:7" x14ac:dyDescent="0.25">
      <c r="A33" s="14">
        <v>44491</v>
      </c>
      <c r="B33" s="15" t="s">
        <v>29</v>
      </c>
      <c r="C33" s="15" t="s">
        <v>7</v>
      </c>
      <c r="D33" s="12" t="s">
        <v>17</v>
      </c>
      <c r="E33" s="16">
        <v>64</v>
      </c>
      <c r="F33" s="17">
        <v>8.99</v>
      </c>
      <c r="G33" s="18">
        <v>575.36</v>
      </c>
    </row>
    <row r="34" spans="1:7" x14ac:dyDescent="0.25">
      <c r="A34" s="14">
        <v>44508</v>
      </c>
      <c r="B34" s="15" t="s">
        <v>29</v>
      </c>
      <c r="C34" s="15" t="s">
        <v>19</v>
      </c>
      <c r="D34" s="12" t="s">
        <v>17</v>
      </c>
      <c r="E34" s="16">
        <v>15</v>
      </c>
      <c r="F34" s="17">
        <v>19.989999999999998</v>
      </c>
      <c r="G34" s="18">
        <v>299.84999999999997</v>
      </c>
    </row>
    <row r="35" spans="1:7" x14ac:dyDescent="0.25">
      <c r="A35" s="14">
        <v>44559</v>
      </c>
      <c r="B35" s="15" t="s">
        <v>29</v>
      </c>
      <c r="C35" s="15" t="s">
        <v>19</v>
      </c>
      <c r="D35" s="12" t="s">
        <v>21</v>
      </c>
      <c r="E35" s="16">
        <v>74</v>
      </c>
      <c r="F35" s="17">
        <v>15.99</v>
      </c>
      <c r="G35" s="18">
        <v>1183.26</v>
      </c>
    </row>
    <row r="36" spans="1:7" x14ac:dyDescent="0.25">
      <c r="A36" s="14">
        <v>44610</v>
      </c>
      <c r="B36" s="15" t="s">
        <v>29</v>
      </c>
      <c r="C36" s="15" t="s">
        <v>7</v>
      </c>
      <c r="D36" s="12" t="s">
        <v>16</v>
      </c>
      <c r="E36" s="16">
        <v>4</v>
      </c>
      <c r="F36" s="17">
        <v>4.99</v>
      </c>
      <c r="G36" s="18">
        <v>19.96</v>
      </c>
    </row>
    <row r="37" spans="1:7" x14ac:dyDescent="0.25">
      <c r="A37" s="14">
        <v>44678</v>
      </c>
      <c r="B37" s="15" t="s">
        <v>29</v>
      </c>
      <c r="C37" s="15" t="s">
        <v>11</v>
      </c>
      <c r="D37" s="12" t="s">
        <v>17</v>
      </c>
      <c r="E37" s="16">
        <v>96</v>
      </c>
      <c r="F37" s="17">
        <v>4.99</v>
      </c>
      <c r="G37" s="18">
        <v>479.04</v>
      </c>
    </row>
    <row r="38" spans="1:7" x14ac:dyDescent="0.25">
      <c r="A38" s="14">
        <v>44746</v>
      </c>
      <c r="B38" s="15" t="s">
        <v>29</v>
      </c>
      <c r="C38" s="15" t="s">
        <v>7</v>
      </c>
      <c r="D38" s="12" t="s">
        <v>21</v>
      </c>
      <c r="E38" s="16">
        <v>62</v>
      </c>
      <c r="F38" s="17">
        <v>4.99</v>
      </c>
      <c r="G38" s="18">
        <v>309.38</v>
      </c>
    </row>
    <row r="39" spans="1:7" x14ac:dyDescent="0.25">
      <c r="A39" s="14">
        <v>44270</v>
      </c>
      <c r="B39" s="15" t="s">
        <v>28</v>
      </c>
      <c r="C39" s="15" t="s">
        <v>13</v>
      </c>
      <c r="D39" s="12" t="s">
        <v>15</v>
      </c>
      <c r="E39" s="16">
        <v>56</v>
      </c>
      <c r="F39" s="17">
        <v>2.99</v>
      </c>
      <c r="G39" s="18">
        <v>167.44</v>
      </c>
    </row>
    <row r="40" spans="1:7" x14ac:dyDescent="0.25">
      <c r="A40" s="14">
        <v>44338</v>
      </c>
      <c r="B40" s="15" t="s">
        <v>28</v>
      </c>
      <c r="C40" s="15" t="s">
        <v>9</v>
      </c>
      <c r="D40" s="12" t="s">
        <v>15</v>
      </c>
      <c r="E40" s="16">
        <v>32</v>
      </c>
      <c r="F40" s="17">
        <v>1.99</v>
      </c>
      <c r="G40" s="18">
        <v>63.68</v>
      </c>
    </row>
    <row r="41" spans="1:7" x14ac:dyDescent="0.25">
      <c r="A41" s="14">
        <v>44627</v>
      </c>
      <c r="B41" s="15" t="s">
        <v>28</v>
      </c>
      <c r="C41" s="15" t="s">
        <v>13</v>
      </c>
      <c r="D41" s="12" t="s">
        <v>16</v>
      </c>
      <c r="E41" s="16">
        <v>7</v>
      </c>
      <c r="F41" s="17">
        <v>19.989999999999998</v>
      </c>
      <c r="G41" s="18">
        <v>139.92999999999998</v>
      </c>
    </row>
    <row r="42" spans="1:7" x14ac:dyDescent="0.25">
      <c r="A42" s="14">
        <v>44797</v>
      </c>
      <c r="B42" s="15" t="s">
        <v>28</v>
      </c>
      <c r="C42" s="15" t="s">
        <v>13</v>
      </c>
      <c r="D42" s="12" t="s">
        <v>20</v>
      </c>
      <c r="E42" s="16">
        <v>3</v>
      </c>
      <c r="F42" s="17">
        <v>275</v>
      </c>
      <c r="G42" s="18">
        <v>825</v>
      </c>
    </row>
    <row r="43" spans="1:7" x14ac:dyDescent="0.25">
      <c r="A43" s="14">
        <v>44831</v>
      </c>
      <c r="B43" s="15" t="s">
        <v>28</v>
      </c>
      <c r="C43" s="15" t="s">
        <v>13</v>
      </c>
      <c r="D43" s="12" t="s">
        <v>17</v>
      </c>
      <c r="E43" s="16">
        <v>76</v>
      </c>
      <c r="F43" s="17">
        <v>1.99</v>
      </c>
      <c r="G43" s="18">
        <v>151.24</v>
      </c>
    </row>
    <row r="44" spans="1:7" x14ac:dyDescent="0.25">
      <c r="A44" s="14">
        <v>44848</v>
      </c>
      <c r="B44" s="15" t="s">
        <v>28</v>
      </c>
      <c r="C44" s="15" t="s">
        <v>9</v>
      </c>
      <c r="D44" s="12" t="s">
        <v>16</v>
      </c>
      <c r="E44" s="16">
        <v>57</v>
      </c>
      <c r="F44" s="17">
        <v>19.989999999999998</v>
      </c>
      <c r="G44" s="18">
        <v>1139.4299999999998</v>
      </c>
    </row>
  </sheetData>
  <mergeCells count="1">
    <mergeCell ref="J1:L1"/>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2:C9"/>
  <sheetViews>
    <sheetView showGridLines="0" workbookViewId="0">
      <selection activeCell="A3" sqref="A3"/>
    </sheetView>
  </sheetViews>
  <sheetFormatPr defaultColWidth="8.85546875" defaultRowHeight="15" x14ac:dyDescent="0.25"/>
  <cols>
    <col min="1" max="1" width="3" style="1" customWidth="1"/>
    <col min="2" max="2" width="32.85546875" style="26" customWidth="1"/>
    <col min="3" max="3" width="64" style="1" customWidth="1"/>
    <col min="4" max="16384" width="8.85546875" style="1"/>
  </cols>
  <sheetData>
    <row r="2" spans="2:3" ht="18.75" x14ac:dyDescent="0.3">
      <c r="B2" s="24" t="s">
        <v>30</v>
      </c>
    </row>
    <row r="3" spans="2:3" x14ac:dyDescent="0.25">
      <c r="B3" s="20" t="s">
        <v>26</v>
      </c>
      <c r="C3" s="1" t="s">
        <v>32</v>
      </c>
    </row>
    <row r="4" spans="2:3" x14ac:dyDescent="0.25">
      <c r="B4" s="20" t="s">
        <v>25</v>
      </c>
      <c r="C4" s="1" t="s">
        <v>49</v>
      </c>
    </row>
    <row r="5" spans="2:3" x14ac:dyDescent="0.25">
      <c r="B5" s="20" t="s">
        <v>24</v>
      </c>
      <c r="C5" s="1" t="s">
        <v>33</v>
      </c>
    </row>
    <row r="6" spans="2:3" x14ac:dyDescent="0.25">
      <c r="B6" s="20" t="s">
        <v>31</v>
      </c>
      <c r="C6" s="1" t="s">
        <v>43</v>
      </c>
    </row>
    <row r="7" spans="2:3" x14ac:dyDescent="0.25">
      <c r="B7" s="25"/>
    </row>
    <row r="8" spans="2:3" ht="18.75" x14ac:dyDescent="0.3">
      <c r="B8" s="24" t="s">
        <v>45</v>
      </c>
    </row>
    <row r="9" spans="2:3" x14ac:dyDescent="0.25">
      <c r="B9" s="4" t="s">
        <v>23</v>
      </c>
      <c r="C9" s="1" t="s">
        <v>44</v>
      </c>
    </row>
  </sheetData>
  <hyperlinks>
    <hyperlink ref="B3" r:id="rId1"/>
    <hyperlink ref="B5" r:id="rId2"/>
    <hyperlink ref="B4" r:id="rId3"/>
    <hyperlink ref="B6" r:id="rId4"/>
    <hyperlink ref="B9" r:id="rId5" tooltip="Contextures Recommends"/>
  </hyperlinks>
  <pageMargins left="0.75" right="0.75" top="1" bottom="1" header="0.5" footer="0.5"/>
  <pageSetup orientation="portrait" r:id="rId6"/>
  <headerFooter alignWithMargins="0">
    <oddFooter>&amp;Lwww.contextures.com&amp;R&amp;D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SalesOrders</vt:lpstr>
      <vt:lpstr>Sheet1</vt:lpstr>
      <vt:lpstr>Pivot Table</vt:lpstr>
      <vt:lpstr>Dashboard</vt:lpstr>
      <vt:lpstr>Sheet2</vt:lpstr>
      <vt:lpstr>MyLinks</vt:lpstr>
    </vt:vector>
  </TitlesOfParts>
  <Company>Contextures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USER</cp:lastModifiedBy>
  <dcterms:created xsi:type="dcterms:W3CDTF">2004-05-01T18:16:56Z</dcterms:created>
  <dcterms:modified xsi:type="dcterms:W3CDTF">2024-11-15T17:54:05Z</dcterms:modified>
  <cp:category>Excel</cp:category>
</cp:coreProperties>
</file>