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bookViews>
    <workbookView xWindow="0" yWindow="0" windowWidth="23040" windowHeight="9930" activeTab="1"/>
  </bookViews>
  <sheets>
    <sheet name="Sheet1" sheetId="1" r:id="rId1"/>
    <sheet name="Sheet2" sheetId="3" r:id="rId2"/>
    <sheet name="Pivot Table" sheetId="4" r:id="rId3"/>
    <sheet name="Dashboard" sheetId="5" r:id="rId4"/>
  </sheets>
  <calcPr calcId="152511"/>
  <pivotCaches>
    <pivotCache cacheId="0" r:id="rId5"/>
  </pivotCaches>
</workbook>
</file>

<file path=xl/calcChain.xml><?xml version="1.0" encoding="utf-8"?>
<calcChain xmlns="http://schemas.openxmlformats.org/spreadsheetml/2006/main">
  <c r="L2" i="3" l="1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M251" i="1"/>
  <c r="N251" i="1" s="1"/>
  <c r="L251" i="1"/>
  <c r="P251" i="1" s="1"/>
  <c r="N250" i="1"/>
  <c r="M250" i="1"/>
  <c r="L250" i="1"/>
  <c r="M249" i="1"/>
  <c r="N249" i="1" s="1"/>
  <c r="O249" i="1" s="1"/>
  <c r="L249" i="1"/>
  <c r="P249" i="1" s="1"/>
  <c r="N248" i="1"/>
  <c r="M248" i="1"/>
  <c r="L248" i="1"/>
  <c r="M247" i="1"/>
  <c r="N247" i="1" s="1"/>
  <c r="O247" i="1" s="1"/>
  <c r="L247" i="1"/>
  <c r="P247" i="1" s="1"/>
  <c r="N246" i="1"/>
  <c r="M246" i="1"/>
  <c r="L246" i="1"/>
  <c r="M245" i="1"/>
  <c r="N245" i="1" s="1"/>
  <c r="O245" i="1" s="1"/>
  <c r="L245" i="1"/>
  <c r="P245" i="1" s="1"/>
  <c r="N244" i="1"/>
  <c r="M244" i="1"/>
  <c r="L244" i="1"/>
  <c r="M243" i="1"/>
  <c r="N243" i="1" s="1"/>
  <c r="O243" i="1" s="1"/>
  <c r="L243" i="1"/>
  <c r="P243" i="1" s="1"/>
  <c r="N242" i="1"/>
  <c r="M242" i="1"/>
  <c r="L242" i="1"/>
  <c r="M241" i="1"/>
  <c r="N241" i="1" s="1"/>
  <c r="O241" i="1" s="1"/>
  <c r="L241" i="1"/>
  <c r="P241" i="1" s="1"/>
  <c r="N240" i="1"/>
  <c r="M240" i="1"/>
  <c r="L240" i="1"/>
  <c r="M239" i="1"/>
  <c r="N239" i="1" s="1"/>
  <c r="O239" i="1" s="1"/>
  <c r="L239" i="1"/>
  <c r="N238" i="1"/>
  <c r="M238" i="1"/>
  <c r="L238" i="1"/>
  <c r="M237" i="1"/>
  <c r="N237" i="1" s="1"/>
  <c r="O237" i="1" s="1"/>
  <c r="L237" i="1"/>
  <c r="P237" i="1" s="1"/>
  <c r="N236" i="1"/>
  <c r="M236" i="1"/>
  <c r="L236" i="1"/>
  <c r="M235" i="1"/>
  <c r="N235" i="1" s="1"/>
  <c r="O235" i="1" s="1"/>
  <c r="L235" i="1"/>
  <c r="N234" i="1"/>
  <c r="M234" i="1"/>
  <c r="L234" i="1"/>
  <c r="M233" i="1"/>
  <c r="N233" i="1" s="1"/>
  <c r="O233" i="1" s="1"/>
  <c r="L233" i="1"/>
  <c r="P233" i="1" s="1"/>
  <c r="N232" i="1"/>
  <c r="M232" i="1"/>
  <c r="L232" i="1"/>
  <c r="M231" i="1"/>
  <c r="N231" i="1" s="1"/>
  <c r="O231" i="1" s="1"/>
  <c r="L231" i="1"/>
  <c r="N230" i="1"/>
  <c r="M230" i="1"/>
  <c r="L230" i="1"/>
  <c r="M229" i="1"/>
  <c r="N229" i="1" s="1"/>
  <c r="O229" i="1" s="1"/>
  <c r="L229" i="1"/>
  <c r="P229" i="1" s="1"/>
  <c r="N228" i="1"/>
  <c r="M228" i="1"/>
  <c r="L228" i="1"/>
  <c r="M227" i="1"/>
  <c r="N227" i="1" s="1"/>
  <c r="O227" i="1" s="1"/>
  <c r="L227" i="1"/>
  <c r="N226" i="1"/>
  <c r="M226" i="1"/>
  <c r="L226" i="1"/>
  <c r="M225" i="1"/>
  <c r="N225" i="1" s="1"/>
  <c r="O225" i="1" s="1"/>
  <c r="L225" i="1"/>
  <c r="P225" i="1" s="1"/>
  <c r="N224" i="1"/>
  <c r="M224" i="1"/>
  <c r="L224" i="1"/>
  <c r="M223" i="1"/>
  <c r="N223" i="1" s="1"/>
  <c r="O223" i="1" s="1"/>
  <c r="L223" i="1"/>
  <c r="N222" i="1"/>
  <c r="M222" i="1"/>
  <c r="L222" i="1"/>
  <c r="M221" i="1"/>
  <c r="N221" i="1" s="1"/>
  <c r="O221" i="1" s="1"/>
  <c r="L221" i="1"/>
  <c r="P221" i="1" s="1"/>
  <c r="N220" i="1"/>
  <c r="M220" i="1"/>
  <c r="L220" i="1"/>
  <c r="M219" i="1"/>
  <c r="N219" i="1" s="1"/>
  <c r="O219" i="1" s="1"/>
  <c r="L219" i="1"/>
  <c r="N218" i="1"/>
  <c r="M218" i="1"/>
  <c r="L218" i="1"/>
  <c r="M217" i="1"/>
  <c r="N217" i="1" s="1"/>
  <c r="O217" i="1" s="1"/>
  <c r="L217" i="1"/>
  <c r="P217" i="1" s="1"/>
  <c r="N216" i="1"/>
  <c r="M216" i="1"/>
  <c r="L216" i="1"/>
  <c r="M215" i="1"/>
  <c r="N215" i="1" s="1"/>
  <c r="O215" i="1" s="1"/>
  <c r="L215" i="1"/>
  <c r="N214" i="1"/>
  <c r="M214" i="1"/>
  <c r="L214" i="1"/>
  <c r="M213" i="1"/>
  <c r="N213" i="1" s="1"/>
  <c r="O213" i="1" s="1"/>
  <c r="L213" i="1"/>
  <c r="P213" i="1" s="1"/>
  <c r="N212" i="1"/>
  <c r="M212" i="1"/>
  <c r="L212" i="1"/>
  <c r="M211" i="1"/>
  <c r="N211" i="1" s="1"/>
  <c r="O211" i="1" s="1"/>
  <c r="L211" i="1"/>
  <c r="N210" i="1"/>
  <c r="M210" i="1"/>
  <c r="L210" i="1"/>
  <c r="M209" i="1"/>
  <c r="N209" i="1" s="1"/>
  <c r="O209" i="1" s="1"/>
  <c r="L209" i="1"/>
  <c r="P209" i="1" s="1"/>
  <c r="N208" i="1"/>
  <c r="M208" i="1"/>
  <c r="L208" i="1"/>
  <c r="M207" i="1"/>
  <c r="N207" i="1" s="1"/>
  <c r="O207" i="1" s="1"/>
  <c r="L207" i="1"/>
  <c r="N206" i="1"/>
  <c r="M206" i="1"/>
  <c r="L206" i="1"/>
  <c r="M205" i="1"/>
  <c r="N205" i="1" s="1"/>
  <c r="O205" i="1" s="1"/>
  <c r="L205" i="1"/>
  <c r="P205" i="1" s="1"/>
  <c r="N204" i="1"/>
  <c r="M204" i="1"/>
  <c r="L204" i="1"/>
  <c r="M203" i="1"/>
  <c r="N203" i="1" s="1"/>
  <c r="O203" i="1" s="1"/>
  <c r="L203" i="1"/>
  <c r="N202" i="1"/>
  <c r="M202" i="1"/>
  <c r="L202" i="1"/>
  <c r="M201" i="1"/>
  <c r="N201" i="1" s="1"/>
  <c r="O201" i="1" s="1"/>
  <c r="L201" i="1"/>
  <c r="P201" i="1" s="1"/>
  <c r="N200" i="1"/>
  <c r="M200" i="1"/>
  <c r="L200" i="1"/>
  <c r="M199" i="1"/>
  <c r="N199" i="1" s="1"/>
  <c r="O199" i="1" s="1"/>
  <c r="L199" i="1"/>
  <c r="N198" i="1"/>
  <c r="M198" i="1"/>
  <c r="L198" i="1"/>
  <c r="M197" i="1"/>
  <c r="N197" i="1" s="1"/>
  <c r="O197" i="1" s="1"/>
  <c r="L197" i="1"/>
  <c r="P197" i="1" s="1"/>
  <c r="N196" i="1"/>
  <c r="M196" i="1"/>
  <c r="L196" i="1"/>
  <c r="M195" i="1"/>
  <c r="N195" i="1" s="1"/>
  <c r="O195" i="1" s="1"/>
  <c r="L195" i="1"/>
  <c r="N194" i="1"/>
  <c r="M194" i="1"/>
  <c r="L194" i="1"/>
  <c r="M193" i="1"/>
  <c r="N193" i="1" s="1"/>
  <c r="O193" i="1" s="1"/>
  <c r="L193" i="1"/>
  <c r="P193" i="1" s="1"/>
  <c r="N192" i="1"/>
  <c r="M192" i="1"/>
  <c r="L192" i="1"/>
  <c r="M191" i="1"/>
  <c r="N191" i="1" s="1"/>
  <c r="O191" i="1" s="1"/>
  <c r="L191" i="1"/>
  <c r="N190" i="1"/>
  <c r="M190" i="1"/>
  <c r="L190" i="1"/>
  <c r="M189" i="1"/>
  <c r="N189" i="1" s="1"/>
  <c r="O189" i="1" s="1"/>
  <c r="L189" i="1"/>
  <c r="P189" i="1" s="1"/>
  <c r="N188" i="1"/>
  <c r="M188" i="1"/>
  <c r="L188" i="1"/>
  <c r="M187" i="1"/>
  <c r="N187" i="1" s="1"/>
  <c r="O187" i="1" s="1"/>
  <c r="L187" i="1"/>
  <c r="N186" i="1"/>
  <c r="M186" i="1"/>
  <c r="L186" i="1"/>
  <c r="M185" i="1"/>
  <c r="N185" i="1" s="1"/>
  <c r="O185" i="1" s="1"/>
  <c r="L185" i="1"/>
  <c r="P185" i="1" s="1"/>
  <c r="N184" i="1"/>
  <c r="M184" i="1"/>
  <c r="L184" i="1"/>
  <c r="M183" i="1"/>
  <c r="N183" i="1" s="1"/>
  <c r="O183" i="1" s="1"/>
  <c r="L183" i="1"/>
  <c r="N182" i="1"/>
  <c r="M182" i="1"/>
  <c r="L182" i="1"/>
  <c r="M181" i="1"/>
  <c r="N181" i="1" s="1"/>
  <c r="O181" i="1" s="1"/>
  <c r="L181" i="1"/>
  <c r="P181" i="1" s="1"/>
  <c r="N180" i="1"/>
  <c r="M180" i="1"/>
  <c r="L180" i="1"/>
  <c r="M179" i="1"/>
  <c r="N179" i="1" s="1"/>
  <c r="O179" i="1" s="1"/>
  <c r="L179" i="1"/>
  <c r="N178" i="1"/>
  <c r="M178" i="1"/>
  <c r="L178" i="1"/>
  <c r="M177" i="1"/>
  <c r="N177" i="1" s="1"/>
  <c r="O177" i="1" s="1"/>
  <c r="L177" i="1"/>
  <c r="P177" i="1" s="1"/>
  <c r="N176" i="1"/>
  <c r="M176" i="1"/>
  <c r="L176" i="1"/>
  <c r="M175" i="1"/>
  <c r="N175" i="1" s="1"/>
  <c r="O175" i="1" s="1"/>
  <c r="L175" i="1"/>
  <c r="N174" i="1"/>
  <c r="M174" i="1"/>
  <c r="L174" i="1"/>
  <c r="P174" i="1" s="1"/>
  <c r="M173" i="1"/>
  <c r="N173" i="1" s="1"/>
  <c r="O173" i="1" s="1"/>
  <c r="L173" i="1"/>
  <c r="P173" i="1" s="1"/>
  <c r="N172" i="1"/>
  <c r="M172" i="1"/>
  <c r="L172" i="1"/>
  <c r="M171" i="1"/>
  <c r="N171" i="1" s="1"/>
  <c r="O171" i="1" s="1"/>
  <c r="L171" i="1"/>
  <c r="N170" i="1"/>
  <c r="M170" i="1"/>
  <c r="L170" i="1"/>
  <c r="P170" i="1" s="1"/>
  <c r="M169" i="1"/>
  <c r="N169" i="1" s="1"/>
  <c r="O169" i="1" s="1"/>
  <c r="L169" i="1"/>
  <c r="P169" i="1" s="1"/>
  <c r="N168" i="1"/>
  <c r="M168" i="1"/>
  <c r="L168" i="1"/>
  <c r="M167" i="1"/>
  <c r="N167" i="1" s="1"/>
  <c r="O167" i="1" s="1"/>
  <c r="L167" i="1"/>
  <c r="N166" i="1"/>
  <c r="M166" i="1"/>
  <c r="L166" i="1"/>
  <c r="P166" i="1" s="1"/>
  <c r="M165" i="1"/>
  <c r="N165" i="1" s="1"/>
  <c r="O165" i="1" s="1"/>
  <c r="L165" i="1"/>
  <c r="P165" i="1" s="1"/>
  <c r="P164" i="1"/>
  <c r="N164" i="1"/>
  <c r="M164" i="1"/>
  <c r="L164" i="1"/>
  <c r="O164" i="1" s="1"/>
  <c r="M163" i="1"/>
  <c r="N163" i="1" s="1"/>
  <c r="O163" i="1" s="1"/>
  <c r="L163" i="1"/>
  <c r="N162" i="1"/>
  <c r="M162" i="1"/>
  <c r="L162" i="1"/>
  <c r="P162" i="1" s="1"/>
  <c r="M161" i="1"/>
  <c r="N161" i="1" s="1"/>
  <c r="O161" i="1" s="1"/>
  <c r="L161" i="1"/>
  <c r="P161" i="1" s="1"/>
  <c r="N160" i="1"/>
  <c r="M160" i="1"/>
  <c r="L160" i="1"/>
  <c r="M159" i="1"/>
  <c r="N159" i="1" s="1"/>
  <c r="O159" i="1" s="1"/>
  <c r="L159" i="1"/>
  <c r="N158" i="1"/>
  <c r="M158" i="1"/>
  <c r="L158" i="1"/>
  <c r="P158" i="1" s="1"/>
  <c r="M157" i="1"/>
  <c r="N157" i="1" s="1"/>
  <c r="O157" i="1" s="1"/>
  <c r="L157" i="1"/>
  <c r="P156" i="1"/>
  <c r="N156" i="1"/>
  <c r="M156" i="1"/>
  <c r="L156" i="1"/>
  <c r="O156" i="1" s="1"/>
  <c r="M155" i="1"/>
  <c r="N155" i="1" s="1"/>
  <c r="O155" i="1" s="1"/>
  <c r="L155" i="1"/>
  <c r="N154" i="1"/>
  <c r="M154" i="1"/>
  <c r="L154" i="1"/>
  <c r="P154" i="1" s="1"/>
  <c r="M153" i="1"/>
  <c r="N153" i="1" s="1"/>
  <c r="O153" i="1" s="1"/>
  <c r="L153" i="1"/>
  <c r="P153" i="1" s="1"/>
  <c r="N152" i="1"/>
  <c r="M152" i="1"/>
  <c r="L152" i="1"/>
  <c r="O152" i="1" s="1"/>
  <c r="M151" i="1"/>
  <c r="N151" i="1" s="1"/>
  <c r="O151" i="1" s="1"/>
  <c r="L151" i="1"/>
  <c r="N150" i="1"/>
  <c r="M150" i="1"/>
  <c r="L150" i="1"/>
  <c r="M149" i="1"/>
  <c r="N149" i="1" s="1"/>
  <c r="O149" i="1" s="1"/>
  <c r="L149" i="1"/>
  <c r="P148" i="1"/>
  <c r="N148" i="1"/>
  <c r="M148" i="1"/>
  <c r="L148" i="1"/>
  <c r="O148" i="1" s="1"/>
  <c r="O147" i="1"/>
  <c r="M147" i="1"/>
  <c r="N147" i="1" s="1"/>
  <c r="L147" i="1"/>
  <c r="P147" i="1" s="1"/>
  <c r="N146" i="1"/>
  <c r="M146" i="1"/>
  <c r="L146" i="1"/>
  <c r="M145" i="1"/>
  <c r="N145" i="1" s="1"/>
  <c r="O145" i="1" s="1"/>
  <c r="L145" i="1"/>
  <c r="P144" i="1"/>
  <c r="N144" i="1"/>
  <c r="M144" i="1"/>
  <c r="L144" i="1"/>
  <c r="O143" i="1"/>
  <c r="M143" i="1"/>
  <c r="N143" i="1" s="1"/>
  <c r="L143" i="1"/>
  <c r="N142" i="1"/>
  <c r="M142" i="1"/>
  <c r="L142" i="1"/>
  <c r="M141" i="1"/>
  <c r="N141" i="1" s="1"/>
  <c r="O141" i="1" s="1"/>
  <c r="L141" i="1"/>
  <c r="P140" i="1"/>
  <c r="N140" i="1"/>
  <c r="M140" i="1"/>
  <c r="L140" i="1"/>
  <c r="O140" i="1" s="1"/>
  <c r="O139" i="1"/>
  <c r="M139" i="1"/>
  <c r="N139" i="1" s="1"/>
  <c r="L139" i="1"/>
  <c r="N138" i="1"/>
  <c r="M138" i="1"/>
  <c r="L138" i="1"/>
  <c r="N137" i="1"/>
  <c r="O137" i="1" s="1"/>
  <c r="M137" i="1"/>
  <c r="L137" i="1"/>
  <c r="O136" i="1"/>
  <c r="N136" i="1"/>
  <c r="M136" i="1"/>
  <c r="L136" i="1"/>
  <c r="P136" i="1" s="1"/>
  <c r="P135" i="1"/>
  <c r="M135" i="1"/>
  <c r="N135" i="1" s="1"/>
  <c r="O135" i="1" s="1"/>
  <c r="L135" i="1"/>
  <c r="P134" i="1"/>
  <c r="M134" i="1"/>
  <c r="N134" i="1" s="1"/>
  <c r="L134" i="1"/>
  <c r="M133" i="1"/>
  <c r="N133" i="1" s="1"/>
  <c r="O133" i="1" s="1"/>
  <c r="L133" i="1"/>
  <c r="P132" i="1"/>
  <c r="N132" i="1"/>
  <c r="M132" i="1"/>
  <c r="L132" i="1"/>
  <c r="O132" i="1" s="1"/>
  <c r="M131" i="1"/>
  <c r="N131" i="1" s="1"/>
  <c r="L131" i="1"/>
  <c r="N130" i="1"/>
  <c r="M130" i="1"/>
  <c r="L130" i="1"/>
  <c r="N129" i="1"/>
  <c r="O129" i="1" s="1"/>
  <c r="M129" i="1"/>
  <c r="L129" i="1"/>
  <c r="P129" i="1" s="1"/>
  <c r="N128" i="1"/>
  <c r="M128" i="1"/>
  <c r="L128" i="1"/>
  <c r="P128" i="1" s="1"/>
  <c r="M127" i="1"/>
  <c r="N127" i="1" s="1"/>
  <c r="L127" i="1"/>
  <c r="P127" i="1" s="1"/>
  <c r="M126" i="1"/>
  <c r="N126" i="1" s="1"/>
  <c r="L126" i="1"/>
  <c r="P126" i="1" s="1"/>
  <c r="M125" i="1"/>
  <c r="N125" i="1" s="1"/>
  <c r="O125" i="1" s="1"/>
  <c r="L125" i="1"/>
  <c r="N124" i="1"/>
  <c r="M124" i="1"/>
  <c r="L124" i="1"/>
  <c r="O123" i="1"/>
  <c r="M123" i="1"/>
  <c r="N123" i="1" s="1"/>
  <c r="L123" i="1"/>
  <c r="P123" i="1" s="1"/>
  <c r="N122" i="1"/>
  <c r="M122" i="1"/>
  <c r="L122" i="1"/>
  <c r="P122" i="1" s="1"/>
  <c r="N121" i="1"/>
  <c r="O121" i="1" s="1"/>
  <c r="M121" i="1"/>
  <c r="L121" i="1"/>
  <c r="O120" i="1"/>
  <c r="N120" i="1"/>
  <c r="M120" i="1"/>
  <c r="L120" i="1"/>
  <c r="P120" i="1" s="1"/>
  <c r="P119" i="1"/>
  <c r="O119" i="1"/>
  <c r="M119" i="1"/>
  <c r="N119" i="1" s="1"/>
  <c r="L119" i="1"/>
  <c r="P118" i="1"/>
  <c r="N118" i="1"/>
  <c r="M118" i="1"/>
  <c r="L118" i="1"/>
  <c r="O117" i="1"/>
  <c r="N117" i="1"/>
  <c r="M117" i="1"/>
  <c r="L117" i="1"/>
  <c r="P116" i="1"/>
  <c r="N116" i="1"/>
  <c r="M116" i="1"/>
  <c r="L116" i="1"/>
  <c r="O116" i="1" s="1"/>
  <c r="M115" i="1"/>
  <c r="N115" i="1" s="1"/>
  <c r="L115" i="1"/>
  <c r="N114" i="1"/>
  <c r="M114" i="1"/>
  <c r="L114" i="1"/>
  <c r="O113" i="1"/>
  <c r="N113" i="1"/>
  <c r="M113" i="1"/>
  <c r="L113" i="1"/>
  <c r="P113" i="1" s="1"/>
  <c r="N112" i="1"/>
  <c r="M112" i="1"/>
  <c r="L112" i="1"/>
  <c r="P112" i="1" s="1"/>
  <c r="M111" i="1"/>
  <c r="N111" i="1" s="1"/>
  <c r="L111" i="1"/>
  <c r="P111" i="1" s="1"/>
  <c r="M110" i="1"/>
  <c r="N110" i="1" s="1"/>
  <c r="L110" i="1"/>
  <c r="P110" i="1" s="1"/>
  <c r="M109" i="1"/>
  <c r="N109" i="1" s="1"/>
  <c r="O109" i="1" s="1"/>
  <c r="L109" i="1"/>
  <c r="N108" i="1"/>
  <c r="M108" i="1"/>
  <c r="L108" i="1"/>
  <c r="P108" i="1" s="1"/>
  <c r="O107" i="1"/>
  <c r="M107" i="1"/>
  <c r="N107" i="1" s="1"/>
  <c r="L107" i="1"/>
  <c r="P107" i="1" s="1"/>
  <c r="N106" i="1"/>
  <c r="M106" i="1"/>
  <c r="L106" i="1"/>
  <c r="N105" i="1"/>
  <c r="O105" i="1" s="1"/>
  <c r="M105" i="1"/>
  <c r="L105" i="1"/>
  <c r="O104" i="1"/>
  <c r="N104" i="1"/>
  <c r="M104" i="1"/>
  <c r="L104" i="1"/>
  <c r="P104" i="1" s="1"/>
  <c r="P103" i="1"/>
  <c r="O103" i="1"/>
  <c r="M103" i="1"/>
  <c r="N103" i="1" s="1"/>
  <c r="L103" i="1"/>
  <c r="P102" i="1"/>
  <c r="N102" i="1"/>
  <c r="M102" i="1"/>
  <c r="L102" i="1"/>
  <c r="O101" i="1"/>
  <c r="N101" i="1"/>
  <c r="M101" i="1"/>
  <c r="L101" i="1"/>
  <c r="N100" i="1"/>
  <c r="M100" i="1"/>
  <c r="L100" i="1"/>
  <c r="O100" i="1" s="1"/>
  <c r="M99" i="1"/>
  <c r="N99" i="1" s="1"/>
  <c r="L99" i="1"/>
  <c r="N98" i="1"/>
  <c r="M98" i="1"/>
  <c r="L98" i="1"/>
  <c r="M97" i="1"/>
  <c r="N97" i="1" s="1"/>
  <c r="L97" i="1"/>
  <c r="P97" i="1" s="1"/>
  <c r="N96" i="1"/>
  <c r="M96" i="1"/>
  <c r="L96" i="1"/>
  <c r="O95" i="1"/>
  <c r="N95" i="1"/>
  <c r="M95" i="1"/>
  <c r="L95" i="1"/>
  <c r="P95" i="1" s="1"/>
  <c r="P94" i="1"/>
  <c r="N94" i="1"/>
  <c r="M94" i="1"/>
  <c r="L94" i="1"/>
  <c r="O94" i="1" s="1"/>
  <c r="M93" i="1"/>
  <c r="N93" i="1" s="1"/>
  <c r="L93" i="1"/>
  <c r="P93" i="1" s="1"/>
  <c r="N92" i="1"/>
  <c r="M92" i="1"/>
  <c r="L92" i="1"/>
  <c r="P92" i="1" s="1"/>
  <c r="O91" i="1"/>
  <c r="N91" i="1"/>
  <c r="M91" i="1"/>
  <c r="L91" i="1"/>
  <c r="P91" i="1" s="1"/>
  <c r="P90" i="1"/>
  <c r="N90" i="1"/>
  <c r="M90" i="1"/>
  <c r="L90" i="1"/>
  <c r="O90" i="1" s="1"/>
  <c r="M89" i="1"/>
  <c r="N89" i="1" s="1"/>
  <c r="L89" i="1"/>
  <c r="N88" i="1"/>
  <c r="M88" i="1"/>
  <c r="L88" i="1"/>
  <c r="P88" i="1" s="1"/>
  <c r="O87" i="1"/>
  <c r="N87" i="1"/>
  <c r="M87" i="1"/>
  <c r="L87" i="1"/>
  <c r="P87" i="1" s="1"/>
  <c r="N86" i="1"/>
  <c r="M86" i="1"/>
  <c r="L86" i="1"/>
  <c r="O86" i="1" s="1"/>
  <c r="M85" i="1"/>
  <c r="N85" i="1" s="1"/>
  <c r="L85" i="1"/>
  <c r="P85" i="1" s="1"/>
  <c r="N84" i="1"/>
  <c r="M84" i="1"/>
  <c r="L84" i="1"/>
  <c r="O83" i="1"/>
  <c r="N83" i="1"/>
  <c r="M83" i="1"/>
  <c r="L83" i="1"/>
  <c r="P83" i="1" s="1"/>
  <c r="P82" i="1"/>
  <c r="N82" i="1"/>
  <c r="M82" i="1"/>
  <c r="L82" i="1"/>
  <c r="O82" i="1" s="1"/>
  <c r="M81" i="1"/>
  <c r="N81" i="1" s="1"/>
  <c r="L81" i="1"/>
  <c r="P81" i="1" s="1"/>
  <c r="N80" i="1"/>
  <c r="M80" i="1"/>
  <c r="L80" i="1"/>
  <c r="O79" i="1"/>
  <c r="N79" i="1"/>
  <c r="M79" i="1"/>
  <c r="L79" i="1"/>
  <c r="P79" i="1" s="1"/>
  <c r="P78" i="1"/>
  <c r="N78" i="1"/>
  <c r="M78" i="1"/>
  <c r="L78" i="1"/>
  <c r="O78" i="1" s="1"/>
  <c r="M77" i="1"/>
  <c r="N77" i="1" s="1"/>
  <c r="L77" i="1"/>
  <c r="P77" i="1" s="1"/>
  <c r="N76" i="1"/>
  <c r="M76" i="1"/>
  <c r="L76" i="1"/>
  <c r="P76" i="1" s="1"/>
  <c r="O75" i="1"/>
  <c r="N75" i="1"/>
  <c r="M75" i="1"/>
  <c r="L75" i="1"/>
  <c r="P75" i="1" s="1"/>
  <c r="P74" i="1"/>
  <c r="N74" i="1"/>
  <c r="M74" i="1"/>
  <c r="L74" i="1"/>
  <c r="O74" i="1" s="1"/>
  <c r="M73" i="1"/>
  <c r="N73" i="1" s="1"/>
  <c r="L73" i="1"/>
  <c r="N72" i="1"/>
  <c r="M72" i="1"/>
  <c r="L72" i="1"/>
  <c r="P72" i="1" s="1"/>
  <c r="O71" i="1"/>
  <c r="N71" i="1"/>
  <c r="M71" i="1"/>
  <c r="L71" i="1"/>
  <c r="P71" i="1" s="1"/>
  <c r="N70" i="1"/>
  <c r="M70" i="1"/>
  <c r="L70" i="1"/>
  <c r="O70" i="1" s="1"/>
  <c r="M69" i="1"/>
  <c r="N69" i="1" s="1"/>
  <c r="L69" i="1"/>
  <c r="P69" i="1" s="1"/>
  <c r="M68" i="1"/>
  <c r="N68" i="1" s="1"/>
  <c r="L68" i="1"/>
  <c r="N67" i="1"/>
  <c r="O67" i="1" s="1"/>
  <c r="M67" i="1"/>
  <c r="L67" i="1"/>
  <c r="O66" i="1"/>
  <c r="N66" i="1"/>
  <c r="M66" i="1"/>
  <c r="L66" i="1"/>
  <c r="P66" i="1" s="1"/>
  <c r="M65" i="1"/>
  <c r="N65" i="1" s="1"/>
  <c r="P65" i="1" s="1"/>
  <c r="L65" i="1"/>
  <c r="M64" i="1"/>
  <c r="N64" i="1" s="1"/>
  <c r="L64" i="1"/>
  <c r="N63" i="1"/>
  <c r="O63" i="1" s="1"/>
  <c r="M63" i="1"/>
  <c r="L63" i="1"/>
  <c r="P63" i="1" s="1"/>
  <c r="O62" i="1"/>
  <c r="N62" i="1"/>
  <c r="M62" i="1"/>
  <c r="L62" i="1"/>
  <c r="P62" i="1" s="1"/>
  <c r="M61" i="1"/>
  <c r="N61" i="1" s="1"/>
  <c r="L61" i="1"/>
  <c r="O61" i="1" s="1"/>
  <c r="M60" i="1"/>
  <c r="N60" i="1" s="1"/>
  <c r="L60" i="1"/>
  <c r="O59" i="1"/>
  <c r="N59" i="1"/>
  <c r="M59" i="1"/>
  <c r="L59" i="1"/>
  <c r="P59" i="1" s="1"/>
  <c r="N58" i="1"/>
  <c r="M58" i="1"/>
  <c r="L58" i="1"/>
  <c r="O58" i="1" s="1"/>
  <c r="M57" i="1"/>
  <c r="N57" i="1" s="1"/>
  <c r="L57" i="1"/>
  <c r="O57" i="1" s="1"/>
  <c r="N56" i="1"/>
  <c r="M56" i="1"/>
  <c r="L56" i="1"/>
  <c r="N55" i="1"/>
  <c r="O55" i="1" s="1"/>
  <c r="M55" i="1"/>
  <c r="L55" i="1"/>
  <c r="O54" i="1"/>
  <c r="N54" i="1"/>
  <c r="M54" i="1"/>
  <c r="L54" i="1"/>
  <c r="P54" i="1" s="1"/>
  <c r="P53" i="1"/>
  <c r="M53" i="1"/>
  <c r="N53" i="1" s="1"/>
  <c r="L53" i="1"/>
  <c r="O53" i="1" s="1"/>
  <c r="M52" i="1"/>
  <c r="N52" i="1" s="1"/>
  <c r="L52" i="1"/>
  <c r="N51" i="1"/>
  <c r="O51" i="1" s="1"/>
  <c r="M51" i="1"/>
  <c r="L51" i="1"/>
  <c r="O50" i="1"/>
  <c r="N50" i="1"/>
  <c r="M50" i="1"/>
  <c r="L50" i="1"/>
  <c r="P50" i="1" s="1"/>
  <c r="M49" i="1"/>
  <c r="N49" i="1" s="1"/>
  <c r="P49" i="1" s="1"/>
  <c r="L49" i="1"/>
  <c r="M48" i="1"/>
  <c r="N48" i="1" s="1"/>
  <c r="L48" i="1"/>
  <c r="N47" i="1"/>
  <c r="O47" i="1" s="1"/>
  <c r="M47" i="1"/>
  <c r="L47" i="1"/>
  <c r="P47" i="1" s="1"/>
  <c r="O46" i="1"/>
  <c r="N46" i="1"/>
  <c r="M46" i="1"/>
  <c r="L46" i="1"/>
  <c r="P46" i="1" s="1"/>
  <c r="M45" i="1"/>
  <c r="N45" i="1" s="1"/>
  <c r="L45" i="1"/>
  <c r="O45" i="1" s="1"/>
  <c r="M44" i="1"/>
  <c r="N44" i="1" s="1"/>
  <c r="L44" i="1"/>
  <c r="O43" i="1"/>
  <c r="N43" i="1"/>
  <c r="M43" i="1"/>
  <c r="L43" i="1"/>
  <c r="P43" i="1" s="1"/>
  <c r="N42" i="1"/>
  <c r="M42" i="1"/>
  <c r="L42" i="1"/>
  <c r="O42" i="1" s="1"/>
  <c r="M41" i="1"/>
  <c r="N41" i="1" s="1"/>
  <c r="L41" i="1"/>
  <c r="O41" i="1" s="1"/>
  <c r="N40" i="1"/>
  <c r="M40" i="1"/>
  <c r="L40" i="1"/>
  <c r="N39" i="1"/>
  <c r="O39" i="1" s="1"/>
  <c r="M39" i="1"/>
  <c r="L39" i="1"/>
  <c r="O38" i="1"/>
  <c r="N38" i="1"/>
  <c r="M38" i="1"/>
  <c r="L38" i="1"/>
  <c r="P38" i="1" s="1"/>
  <c r="P37" i="1"/>
  <c r="M37" i="1"/>
  <c r="N37" i="1" s="1"/>
  <c r="L37" i="1"/>
  <c r="O37" i="1" s="1"/>
  <c r="M36" i="1"/>
  <c r="N36" i="1" s="1"/>
  <c r="P36" i="1" s="1"/>
  <c r="L36" i="1"/>
  <c r="M35" i="1"/>
  <c r="N35" i="1" s="1"/>
  <c r="O35" i="1" s="1"/>
  <c r="L35" i="1"/>
  <c r="N34" i="1"/>
  <c r="M34" i="1"/>
  <c r="L34" i="1"/>
  <c r="O34" i="1" s="1"/>
  <c r="M33" i="1"/>
  <c r="N33" i="1" s="1"/>
  <c r="L33" i="1"/>
  <c r="P33" i="1" s="1"/>
  <c r="M32" i="1"/>
  <c r="N32" i="1" s="1"/>
  <c r="L32" i="1"/>
  <c r="M31" i="1"/>
  <c r="N31" i="1" s="1"/>
  <c r="O31" i="1" s="1"/>
  <c r="L31" i="1"/>
  <c r="N30" i="1"/>
  <c r="O30" i="1" s="1"/>
  <c r="M30" i="1"/>
  <c r="L30" i="1"/>
  <c r="P30" i="1" s="1"/>
  <c r="M29" i="1"/>
  <c r="N29" i="1" s="1"/>
  <c r="P29" i="1" s="1"/>
  <c r="L29" i="1"/>
  <c r="M28" i="1"/>
  <c r="N28" i="1" s="1"/>
  <c r="P28" i="1" s="1"/>
  <c r="L28" i="1"/>
  <c r="M27" i="1"/>
  <c r="N27" i="1" s="1"/>
  <c r="O27" i="1" s="1"/>
  <c r="L27" i="1"/>
  <c r="N26" i="1"/>
  <c r="O26" i="1" s="1"/>
  <c r="M26" i="1"/>
  <c r="L26" i="1"/>
  <c r="P26" i="1" s="1"/>
  <c r="P25" i="1"/>
  <c r="O25" i="1"/>
  <c r="M25" i="1"/>
  <c r="N25" i="1" s="1"/>
  <c r="L25" i="1"/>
  <c r="N24" i="1"/>
  <c r="P24" i="1" s="1"/>
  <c r="M24" i="1"/>
  <c r="L24" i="1"/>
  <c r="M23" i="1"/>
  <c r="N23" i="1" s="1"/>
  <c r="O23" i="1" s="1"/>
  <c r="L23" i="1"/>
  <c r="M22" i="1"/>
  <c r="N22" i="1" s="1"/>
  <c r="L22" i="1"/>
  <c r="M21" i="1"/>
  <c r="N21" i="1" s="1"/>
  <c r="O21" i="1" s="1"/>
  <c r="L21" i="1"/>
  <c r="N20" i="1"/>
  <c r="O20" i="1" s="1"/>
  <c r="M20" i="1"/>
  <c r="L20" i="1"/>
  <c r="P20" i="1" s="1"/>
  <c r="M19" i="1"/>
  <c r="N19" i="1" s="1"/>
  <c r="O19" i="1" s="1"/>
  <c r="L19" i="1"/>
  <c r="M18" i="1"/>
  <c r="N18" i="1" s="1"/>
  <c r="L18" i="1"/>
  <c r="O18" i="1" s="1"/>
  <c r="M17" i="1"/>
  <c r="N17" i="1" s="1"/>
  <c r="O17" i="1" s="1"/>
  <c r="L17" i="1"/>
  <c r="N16" i="1"/>
  <c r="O16" i="1" s="1"/>
  <c r="M16" i="1"/>
  <c r="L16" i="1"/>
  <c r="P16" i="1" s="1"/>
  <c r="M15" i="1"/>
  <c r="N15" i="1" s="1"/>
  <c r="O15" i="1" s="1"/>
  <c r="L15" i="1"/>
  <c r="M14" i="1"/>
  <c r="N14" i="1" s="1"/>
  <c r="L14" i="1"/>
  <c r="M13" i="1"/>
  <c r="N13" i="1" s="1"/>
  <c r="O13" i="1" s="1"/>
  <c r="L13" i="1"/>
  <c r="N12" i="1"/>
  <c r="O12" i="1" s="1"/>
  <c r="M12" i="1"/>
  <c r="L12" i="1"/>
  <c r="P12" i="1" s="1"/>
  <c r="M11" i="1"/>
  <c r="N11" i="1" s="1"/>
  <c r="L11" i="1"/>
  <c r="P11" i="1" s="1"/>
  <c r="V10" i="1"/>
  <c r="M10" i="1"/>
  <c r="N10" i="1" s="1"/>
  <c r="L10" i="1"/>
  <c r="M9" i="1"/>
  <c r="N9" i="1" s="1"/>
  <c r="O9" i="1" s="1"/>
  <c r="L9" i="1"/>
  <c r="N8" i="1"/>
  <c r="U10" i="1" s="1"/>
  <c r="M8" i="1"/>
  <c r="L8" i="1"/>
  <c r="P8" i="1" s="1"/>
  <c r="M7" i="1"/>
  <c r="N7" i="1" s="1"/>
  <c r="O7" i="1" s="1"/>
  <c r="L7" i="1"/>
  <c r="P7" i="1" s="1"/>
  <c r="N6" i="1"/>
  <c r="O6" i="1" s="1"/>
  <c r="M6" i="1"/>
  <c r="L6" i="1"/>
  <c r="P6" i="1" s="1"/>
  <c r="M5" i="1"/>
  <c r="N5" i="1" s="1"/>
  <c r="O5" i="1" s="1"/>
  <c r="L5" i="1"/>
  <c r="M4" i="1"/>
  <c r="N4" i="1" s="1"/>
  <c r="L4" i="1"/>
  <c r="O4" i="1" s="1"/>
  <c r="M3" i="1"/>
  <c r="N3" i="1" s="1"/>
  <c r="O3" i="1" s="1"/>
  <c r="L3" i="1"/>
  <c r="N2" i="1"/>
  <c r="U6" i="1" s="1"/>
  <c r="M2" i="1"/>
  <c r="L2" i="1"/>
  <c r="P2" i="1" s="1"/>
  <c r="P9" i="1" l="1"/>
  <c r="O14" i="1"/>
  <c r="P21" i="1"/>
  <c r="P23" i="1"/>
  <c r="P3" i="1"/>
  <c r="V4" i="1" s="1"/>
  <c r="P5" i="1"/>
  <c r="O10" i="1"/>
  <c r="P13" i="1"/>
  <c r="P15" i="1"/>
  <c r="O22" i="1"/>
  <c r="P17" i="1"/>
  <c r="P19" i="1"/>
  <c r="U11" i="1"/>
  <c r="P22" i="1"/>
  <c r="P31" i="1"/>
  <c r="O32" i="1"/>
  <c r="P34" i="1"/>
  <c r="P42" i="1"/>
  <c r="P48" i="1"/>
  <c r="P58" i="1"/>
  <c r="P64" i="1"/>
  <c r="P115" i="1"/>
  <c r="O115" i="1"/>
  <c r="O172" i="1"/>
  <c r="P172" i="1"/>
  <c r="O180" i="1"/>
  <c r="P180" i="1"/>
  <c r="O188" i="1"/>
  <c r="P188" i="1"/>
  <c r="O196" i="1"/>
  <c r="P196" i="1"/>
  <c r="O204" i="1"/>
  <c r="P204" i="1"/>
  <c r="O212" i="1"/>
  <c r="P212" i="1"/>
  <c r="O220" i="1"/>
  <c r="P220" i="1"/>
  <c r="O228" i="1"/>
  <c r="P228" i="1"/>
  <c r="O236" i="1"/>
  <c r="P236" i="1"/>
  <c r="O244" i="1"/>
  <c r="P244" i="1"/>
  <c r="P10" i="1"/>
  <c r="P14" i="1"/>
  <c r="P18" i="1"/>
  <c r="O8" i="1"/>
  <c r="V11" i="1"/>
  <c r="O29" i="1"/>
  <c r="P35" i="1"/>
  <c r="O36" i="1"/>
  <c r="P44" i="1"/>
  <c r="P60" i="1"/>
  <c r="O114" i="1"/>
  <c r="P114" i="1"/>
  <c r="P131" i="1"/>
  <c r="O131" i="1"/>
  <c r="O160" i="1"/>
  <c r="P160" i="1"/>
  <c r="O11" i="1"/>
  <c r="O24" i="1"/>
  <c r="O33" i="1"/>
  <c r="P39" i="1"/>
  <c r="P40" i="1"/>
  <c r="P45" i="1"/>
  <c r="P55" i="1"/>
  <c r="P56" i="1"/>
  <c r="P61" i="1"/>
  <c r="P80" i="1"/>
  <c r="P96" i="1"/>
  <c r="P99" i="1"/>
  <c r="O99" i="1"/>
  <c r="O130" i="1"/>
  <c r="P130" i="1"/>
  <c r="P4" i="1"/>
  <c r="V5" i="1" s="1"/>
  <c r="V6" i="1"/>
  <c r="O2" i="1"/>
  <c r="P27" i="1"/>
  <c r="O28" i="1"/>
  <c r="P32" i="1"/>
  <c r="P41" i="1"/>
  <c r="O49" i="1"/>
  <c r="P51" i="1"/>
  <c r="P52" i="1"/>
  <c r="P57" i="1"/>
  <c r="O65" i="1"/>
  <c r="P67" i="1"/>
  <c r="P68" i="1"/>
  <c r="P70" i="1"/>
  <c r="P73" i="1"/>
  <c r="P84" i="1"/>
  <c r="P86" i="1"/>
  <c r="P89" i="1"/>
  <c r="O98" i="1"/>
  <c r="P98" i="1"/>
  <c r="P100" i="1"/>
  <c r="P106" i="1"/>
  <c r="P124" i="1"/>
  <c r="P138" i="1"/>
  <c r="O146" i="1"/>
  <c r="P146" i="1"/>
  <c r="O40" i="1"/>
  <c r="O44" i="1"/>
  <c r="O48" i="1"/>
  <c r="O52" i="1"/>
  <c r="O56" i="1"/>
  <c r="O60" i="1"/>
  <c r="O64" i="1"/>
  <c r="O68" i="1"/>
  <c r="O72" i="1"/>
  <c r="O76" i="1"/>
  <c r="O80" i="1"/>
  <c r="O84" i="1"/>
  <c r="O88" i="1"/>
  <c r="O92" i="1"/>
  <c r="O96" i="1"/>
  <c r="P101" i="1"/>
  <c r="O102" i="1"/>
  <c r="O108" i="1"/>
  <c r="O111" i="1"/>
  <c r="P117" i="1"/>
  <c r="O118" i="1"/>
  <c r="O124" i="1"/>
  <c r="O127" i="1"/>
  <c r="P133" i="1"/>
  <c r="O134" i="1"/>
  <c r="P141" i="1"/>
  <c r="P150" i="1"/>
  <c r="P152" i="1"/>
  <c r="P157" i="1"/>
  <c r="O69" i="1"/>
  <c r="O73" i="1"/>
  <c r="O77" i="1"/>
  <c r="O81" i="1"/>
  <c r="O85" i="1"/>
  <c r="O89" i="1"/>
  <c r="O93" i="1"/>
  <c r="O97" i="1"/>
  <c r="P105" i="1"/>
  <c r="O106" i="1"/>
  <c r="O112" i="1"/>
  <c r="P121" i="1"/>
  <c r="O122" i="1"/>
  <c r="O128" i="1"/>
  <c r="P137" i="1"/>
  <c r="O138" i="1"/>
  <c r="P139" i="1"/>
  <c r="P143" i="1"/>
  <c r="O168" i="1"/>
  <c r="P168" i="1"/>
  <c r="O176" i="1"/>
  <c r="P176" i="1"/>
  <c r="O184" i="1"/>
  <c r="P184" i="1"/>
  <c r="O192" i="1"/>
  <c r="P192" i="1"/>
  <c r="O200" i="1"/>
  <c r="P200" i="1"/>
  <c r="O208" i="1"/>
  <c r="P208" i="1"/>
  <c r="O216" i="1"/>
  <c r="P216" i="1"/>
  <c r="O224" i="1"/>
  <c r="P224" i="1"/>
  <c r="O232" i="1"/>
  <c r="P232" i="1"/>
  <c r="O240" i="1"/>
  <c r="P240" i="1"/>
  <c r="O248" i="1"/>
  <c r="P248" i="1"/>
  <c r="P109" i="1"/>
  <c r="O110" i="1"/>
  <c r="P125" i="1"/>
  <c r="O126" i="1"/>
  <c r="O142" i="1"/>
  <c r="P142" i="1"/>
  <c r="P149" i="1"/>
  <c r="O144" i="1"/>
  <c r="P145" i="1"/>
  <c r="P151" i="1"/>
  <c r="P155" i="1"/>
  <c r="P159" i="1"/>
  <c r="P163" i="1"/>
  <c r="P167" i="1"/>
  <c r="P171" i="1"/>
  <c r="P175" i="1"/>
  <c r="P179" i="1"/>
  <c r="P183" i="1"/>
  <c r="P187" i="1"/>
  <c r="P191" i="1"/>
  <c r="P195" i="1"/>
  <c r="P199" i="1"/>
  <c r="P203" i="1"/>
  <c r="P207" i="1"/>
  <c r="P211" i="1"/>
  <c r="P215" i="1"/>
  <c r="P219" i="1"/>
  <c r="P223" i="1"/>
  <c r="P227" i="1"/>
  <c r="P231" i="1"/>
  <c r="P235" i="1"/>
  <c r="P239" i="1"/>
  <c r="P178" i="1"/>
  <c r="P182" i="1"/>
  <c r="P186" i="1"/>
  <c r="P190" i="1"/>
  <c r="P194" i="1"/>
  <c r="P198" i="1"/>
  <c r="P202" i="1"/>
  <c r="P206" i="1"/>
  <c r="P210" i="1"/>
  <c r="P214" i="1"/>
  <c r="P218" i="1"/>
  <c r="P222" i="1"/>
  <c r="P226" i="1"/>
  <c r="P230" i="1"/>
  <c r="P234" i="1"/>
  <c r="P238" i="1"/>
  <c r="P242" i="1"/>
  <c r="P246" i="1"/>
  <c r="P250" i="1"/>
  <c r="O150" i="1"/>
  <c r="O154" i="1"/>
  <c r="O158" i="1"/>
  <c r="O162" i="1"/>
  <c r="O166" i="1"/>
  <c r="O170" i="1"/>
  <c r="O174" i="1"/>
  <c r="O178" i="1"/>
  <c r="O182" i="1"/>
  <c r="O186" i="1"/>
  <c r="O190" i="1"/>
  <c r="O194" i="1"/>
  <c r="O198" i="1"/>
  <c r="O202" i="1"/>
  <c r="O206" i="1"/>
  <c r="O210" i="1"/>
  <c r="O214" i="1"/>
  <c r="O218" i="1"/>
  <c r="O222" i="1"/>
  <c r="O226" i="1"/>
  <c r="O230" i="1"/>
  <c r="O234" i="1"/>
  <c r="O238" i="1"/>
  <c r="O242" i="1"/>
  <c r="O246" i="1"/>
  <c r="O250" i="1"/>
  <c r="O251" i="1"/>
  <c r="U4" i="1" l="1"/>
  <c r="U5" i="1"/>
</calcChain>
</file>

<file path=xl/sharedStrings.xml><?xml version="1.0" encoding="utf-8"?>
<sst xmlns="http://schemas.openxmlformats.org/spreadsheetml/2006/main" count="551" uniqueCount="35">
  <si>
    <t xml:space="preserve">CLASS </t>
  </si>
  <si>
    <t>NORMAL</t>
  </si>
  <si>
    <t>OBESE</t>
  </si>
  <si>
    <t>OTHER</t>
  </si>
  <si>
    <t>OTHER GENDER</t>
  </si>
  <si>
    <t>Grand Total</t>
  </si>
  <si>
    <t>S/N</t>
  </si>
  <si>
    <t>GENDER</t>
  </si>
  <si>
    <t>AGE</t>
  </si>
  <si>
    <t>WEIGHT (KG)</t>
  </si>
  <si>
    <t>HEIGHT (M)</t>
  </si>
  <si>
    <t>BMI (KG/M2)</t>
  </si>
  <si>
    <t>TRICEP/CHEST(MM)</t>
  </si>
  <si>
    <t>ABDOMEN/SUPER ILLIAC CREST (MM)</t>
  </si>
  <si>
    <t>THIGH (MM)</t>
  </si>
  <si>
    <t>SUPRAILIAC(MM)</t>
  </si>
  <si>
    <t>BODY FAT%</t>
  </si>
  <si>
    <t>CODE GENDER</t>
  </si>
  <si>
    <t>INT GENDER</t>
  </si>
  <si>
    <t>MALE OBESE</t>
  </si>
  <si>
    <t>FEMALE OBESE</t>
  </si>
  <si>
    <t>M</t>
  </si>
  <si>
    <t>MALE</t>
  </si>
  <si>
    <t>FEMALE</t>
  </si>
  <si>
    <t>F</t>
  </si>
  <si>
    <t>Male</t>
  </si>
  <si>
    <t>Female</t>
  </si>
  <si>
    <t>BMI Category</t>
  </si>
  <si>
    <t>Row Labels</t>
  </si>
  <si>
    <t>Normal</t>
  </si>
  <si>
    <t>Obese</t>
  </si>
  <si>
    <t>Overweight</t>
  </si>
  <si>
    <t>Column Labels</t>
  </si>
  <si>
    <t>Count of BMI (KG/M2)</t>
  </si>
  <si>
    <t>Obesity in AE-FUNAI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</si>
</sst>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_ "/>
    <numFmt numFmtId="165" formatCode="0.00_ "/>
  </numFmts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164" fontId="0" fillId="0" borderId="0" xfId="0" applyNumberFormat="1">
      <alignment vertical="center"/>
    </xf>
    <xf numFmtId="0" fontId="0" fillId="0" borderId="0" xfId="0" applyNumberFormat="1">
      <alignment vertical="center"/>
    </xf>
    <xf numFmtId="165" fontId="0" fillId="0" borderId="0" xfId="0" applyNumberFormat="1">
      <alignment vertical="center"/>
    </xf>
    <xf numFmtId="1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2.xlsx]Pivot Table!PivotTable1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BMI</a:t>
            </a:r>
            <a:r>
              <a:rPr lang="en-US" baseline="0"/>
              <a:t> Categorises by Gender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0.00%</c:formatCode>
                <c:ptCount val="2"/>
                <c:pt idx="0">
                  <c:v>0.59477124183006536</c:v>
                </c:pt>
                <c:pt idx="1">
                  <c:v>0.74226804123711343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Obese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0.00%</c:formatCode>
                <c:ptCount val="2"/>
                <c:pt idx="0">
                  <c:v>0.1111111111111111</c:v>
                </c:pt>
                <c:pt idx="1">
                  <c:v>2.0618556701030927E-2</c:v>
                </c:pt>
              </c:numCache>
            </c:numRef>
          </c:val>
        </c:ser>
        <c:ser>
          <c:idx val="2"/>
          <c:order val="2"/>
          <c:tx>
            <c:strRef>
              <c:f>'Pivot Table'!$D$1:$D$2</c:f>
              <c:strCache>
                <c:ptCount val="1"/>
                <c:pt idx="0">
                  <c:v>Overweight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Table'!$D$3:$D$5</c:f>
              <c:numCache>
                <c:formatCode>0.00%</c:formatCode>
                <c:ptCount val="2"/>
                <c:pt idx="0">
                  <c:v>0.29411764705882354</c:v>
                </c:pt>
                <c:pt idx="1">
                  <c:v>0.23711340206185566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0507992"/>
        <c:axId val="271728832"/>
      </c:barChart>
      <c:catAx>
        <c:axId val="2705079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1728832"/>
        <c:crosses val="autoZero"/>
        <c:auto val="1"/>
        <c:lblAlgn val="ctr"/>
        <c:lblOffset val="100"/>
        <c:noMultiLvlLbl val="0"/>
      </c:catAx>
      <c:valAx>
        <c:axId val="27172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5079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2.xlsx]Pivot Table!PivotTable1</c:name>
    <c:fmtId val="1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BMI</a:t>
            </a:r>
            <a:r>
              <a:rPr lang="en-US" baseline="0"/>
              <a:t> Categorises by Gender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Normal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0.00%</c:formatCode>
                <c:ptCount val="2"/>
                <c:pt idx="0">
                  <c:v>0.59477124183006536</c:v>
                </c:pt>
                <c:pt idx="1">
                  <c:v>0.74226804123711343</c:v>
                </c:pt>
              </c:numCache>
            </c:numRef>
          </c:val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Obese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0.00%</c:formatCode>
                <c:ptCount val="2"/>
                <c:pt idx="0">
                  <c:v>0.1111111111111111</c:v>
                </c:pt>
                <c:pt idx="1">
                  <c:v>2.0618556701030927E-2</c:v>
                </c:pt>
              </c:numCache>
            </c:numRef>
          </c:val>
        </c:ser>
        <c:ser>
          <c:idx val="2"/>
          <c:order val="2"/>
          <c:tx>
            <c:strRef>
              <c:f>'Pivot Table'!$D$1:$D$2</c:f>
              <c:strCache>
                <c:ptCount val="1"/>
                <c:pt idx="0">
                  <c:v>Overweight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Table'!$D$3:$D$5</c:f>
              <c:numCache>
                <c:formatCode>0.00%</c:formatCode>
                <c:ptCount val="2"/>
                <c:pt idx="0">
                  <c:v>0.29411764705882354</c:v>
                </c:pt>
                <c:pt idx="1">
                  <c:v>0.23711340206185566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72571600"/>
        <c:axId val="272580616"/>
      </c:barChart>
      <c:catAx>
        <c:axId val="27257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80616"/>
        <c:crosses val="autoZero"/>
        <c:auto val="1"/>
        <c:lblAlgn val="ctr"/>
        <c:lblOffset val="100"/>
        <c:noMultiLvlLbl val="0"/>
      </c:catAx>
      <c:valAx>
        <c:axId val="272580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25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0</xdr:row>
      <xdr:rowOff>0</xdr:rowOff>
    </xdr:from>
    <xdr:to>
      <xdr:col>12</xdr:col>
      <xdr:colOff>419100</xdr:colOff>
      <xdr:row>14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428625</xdr:colOff>
      <xdr:row>4</xdr:row>
      <xdr:rowOff>28575</xdr:rowOff>
    </xdr:from>
    <xdr:to>
      <xdr:col>7</xdr:col>
      <xdr:colOff>600075</xdr:colOff>
      <xdr:row>18</xdr:row>
      <xdr:rowOff>104775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USER" refreshedDate="45163.771157175928" createdVersion="5" refreshedVersion="5" minRefreshableVersion="3" recordCount="250">
  <cacheSource type="worksheet">
    <worksheetSource name="Table15"/>
  </cacheSource>
  <cacheFields count="12">
    <cacheField name="S/N" numFmtId="0">
      <sharedItems containsSemiMixedTypes="0" containsString="0" containsNumber="1" containsInteger="1" minValue="1" maxValue="250"/>
    </cacheField>
    <cacheField name="GENDER" numFmtId="0">
      <sharedItems count="2">
        <s v="Male"/>
        <s v="Female"/>
      </sharedItems>
    </cacheField>
    <cacheField name="AGE" numFmtId="0">
      <sharedItems containsSemiMixedTypes="0" containsString="0" containsNumber="1" containsInteger="1" minValue="18" maxValue="27" count="10">
        <n v="24"/>
        <n v="20"/>
        <n v="22"/>
        <n v="25"/>
        <n v="23"/>
        <n v="21"/>
        <n v="19"/>
        <n v="18"/>
        <n v="27"/>
        <n v="26"/>
      </sharedItems>
    </cacheField>
    <cacheField name="WEIGHT (KG)" numFmtId="0">
      <sharedItems containsSemiMixedTypes="0" containsString="0" containsNumber="1" containsInteger="1" minValue="40" maxValue="131"/>
    </cacheField>
    <cacheField name="HEIGHT (M)" numFmtId="0">
      <sharedItems containsSemiMixedTypes="0" containsString="0" containsNumber="1" minValue="1.5" maxValue="1.92"/>
    </cacheField>
    <cacheField name="BMI (KG/M2)" numFmtId="0">
      <sharedItems containsSemiMixedTypes="0" containsString="0" containsNumber="1" minValue="16.399999999999999" maxValue="42.4"/>
    </cacheField>
    <cacheField name="TRICEP/CHEST(MM)" numFmtId="0">
      <sharedItems containsSemiMixedTypes="0" containsString="0" containsNumber="1" containsInteger="1" minValue="4" maxValue="40"/>
    </cacheField>
    <cacheField name="ABDOMEN/SUPER ILLIAC CREST (MM)" numFmtId="0">
      <sharedItems containsSemiMixedTypes="0" containsString="0" containsNumber="1" containsInteger="1" minValue="5" maxValue="45"/>
    </cacheField>
    <cacheField name="THIGH (MM)" numFmtId="0">
      <sharedItems containsSemiMixedTypes="0" containsString="0" containsNumber="1" containsInteger="1" minValue="4" maxValue="62"/>
    </cacheField>
    <cacheField name="SUPRAILIAC(MM)" numFmtId="0">
      <sharedItems containsSemiMixedTypes="0" containsString="0" containsNumber="1" containsInteger="1" minValue="1" maxValue="31"/>
    </cacheField>
    <cacheField name="BODY FAT%" numFmtId="0">
      <sharedItems containsSemiMixedTypes="0" containsString="0" containsNumber="1" minValue="2.2000000000000002" maxValue="36.299999999999997"/>
    </cacheField>
    <cacheField name="BMI Category" numFmtId="0">
      <sharedItems count="3">
        <s v="Normal"/>
        <s v="Overweight"/>
        <s v="Obese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">
  <r>
    <n v="1"/>
    <x v="0"/>
    <x v="0"/>
    <n v="68"/>
    <n v="1.78"/>
    <n v="21.45"/>
    <n v="6"/>
    <n v="8"/>
    <n v="6"/>
    <n v="4"/>
    <n v="4.8"/>
    <x v="0"/>
  </r>
  <r>
    <n v="2"/>
    <x v="0"/>
    <x v="0"/>
    <n v="83"/>
    <n v="1.7"/>
    <n v="28.72"/>
    <n v="12"/>
    <n v="22"/>
    <n v="19"/>
    <n v="6"/>
    <n v="12.2"/>
    <x v="1"/>
  </r>
  <r>
    <n v="3"/>
    <x v="1"/>
    <x v="1"/>
    <n v="52"/>
    <n v="1.68"/>
    <n v="18.440000000000001"/>
    <n v="10"/>
    <n v="14"/>
    <n v="15"/>
    <n v="14"/>
    <n v="16.5"/>
    <x v="0"/>
  </r>
  <r>
    <n v="4"/>
    <x v="1"/>
    <x v="1"/>
    <n v="54"/>
    <n v="1.61"/>
    <n v="20.8"/>
    <n v="11"/>
    <n v="22"/>
    <n v="21"/>
    <n v="21"/>
    <n v="21.8"/>
    <x v="0"/>
  </r>
  <r>
    <n v="5"/>
    <x v="1"/>
    <x v="1"/>
    <n v="74"/>
    <n v="1.71"/>
    <n v="25.3"/>
    <n v="25"/>
    <n v="20"/>
    <n v="31"/>
    <n v="9"/>
    <n v="24.1"/>
    <x v="1"/>
  </r>
  <r>
    <n v="6"/>
    <x v="1"/>
    <x v="2"/>
    <n v="69"/>
    <n v="1.71"/>
    <n v="23.6"/>
    <n v="20"/>
    <n v="30"/>
    <n v="29"/>
    <n v="8"/>
    <n v="24.6"/>
    <x v="0"/>
  </r>
  <r>
    <n v="7"/>
    <x v="1"/>
    <x v="3"/>
    <n v="84"/>
    <n v="1.71"/>
    <n v="28.7"/>
    <n v="31"/>
    <n v="26"/>
    <n v="33"/>
    <n v="19"/>
    <n v="29.4"/>
    <x v="1"/>
  </r>
  <r>
    <n v="8"/>
    <x v="0"/>
    <x v="2"/>
    <n v="98"/>
    <n v="1.91"/>
    <n v="26.9"/>
    <n v="13"/>
    <n v="31"/>
    <n v="12"/>
    <n v="12"/>
    <n v="15.3"/>
    <x v="1"/>
  </r>
  <r>
    <n v="9"/>
    <x v="0"/>
    <x v="4"/>
    <n v="83"/>
    <n v="1.69"/>
    <n v="29"/>
    <n v="12"/>
    <n v="18"/>
    <n v="12"/>
    <n v="5"/>
    <n v="10.5"/>
    <x v="1"/>
  </r>
  <r>
    <n v="10"/>
    <x v="0"/>
    <x v="4"/>
    <n v="65"/>
    <n v="1.84"/>
    <n v="19.2"/>
    <n v="10"/>
    <n v="11"/>
    <n v="10"/>
    <n v="5"/>
    <n v="7.8"/>
    <x v="0"/>
  </r>
  <r>
    <n v="11"/>
    <x v="1"/>
    <x v="1"/>
    <n v="50"/>
    <n v="1.71"/>
    <n v="17.100000000000001"/>
    <n v="9"/>
    <n v="17"/>
    <n v="12"/>
    <n v="8"/>
    <n v="14.7"/>
    <x v="0"/>
  </r>
  <r>
    <n v="12"/>
    <x v="0"/>
    <x v="1"/>
    <n v="68"/>
    <n v="1.78"/>
    <n v="21.5"/>
    <n v="6"/>
    <n v="8"/>
    <n v="8"/>
    <n v="5"/>
    <n v="4.9000000000000004"/>
    <x v="0"/>
  </r>
  <r>
    <n v="13"/>
    <x v="1"/>
    <x v="5"/>
    <n v="88"/>
    <n v="1.73"/>
    <n v="29.4"/>
    <n v="22"/>
    <n v="30"/>
    <n v="37"/>
    <n v="8"/>
    <n v="26.8"/>
    <x v="1"/>
  </r>
  <r>
    <n v="14"/>
    <x v="0"/>
    <x v="6"/>
    <n v="79"/>
    <n v="1.91"/>
    <n v="21.7"/>
    <n v="5"/>
    <n v="6"/>
    <n v="7"/>
    <n v="3"/>
    <n v="3.2"/>
    <x v="0"/>
  </r>
  <r>
    <n v="15"/>
    <x v="0"/>
    <x v="2"/>
    <n v="62"/>
    <n v="1.69"/>
    <n v="21.7"/>
    <n v="5"/>
    <n v="8"/>
    <n v="9"/>
    <n v="4"/>
    <n v="5"/>
    <x v="0"/>
  </r>
  <r>
    <n v="16"/>
    <x v="0"/>
    <x v="5"/>
    <n v="61"/>
    <n v="1.71"/>
    <n v="20.9"/>
    <n v="5"/>
    <n v="8"/>
    <n v="9"/>
    <n v="3"/>
    <n v="4.5999999999999996"/>
    <x v="0"/>
  </r>
  <r>
    <n v="17"/>
    <x v="0"/>
    <x v="4"/>
    <n v="63"/>
    <n v="1.71"/>
    <n v="21.5"/>
    <n v="6"/>
    <n v="7"/>
    <n v="8"/>
    <n v="4"/>
    <n v="4.9000000000000004"/>
    <x v="0"/>
  </r>
  <r>
    <n v="18"/>
    <x v="1"/>
    <x v="4"/>
    <n v="58"/>
    <n v="1.68"/>
    <n v="20.5"/>
    <n v="15"/>
    <n v="21"/>
    <n v="23"/>
    <n v="6"/>
    <n v="19.600000000000001"/>
    <x v="0"/>
  </r>
  <r>
    <n v="19"/>
    <x v="1"/>
    <x v="0"/>
    <n v="65"/>
    <n v="1.67"/>
    <n v="33.299999999999997"/>
    <n v="16"/>
    <n v="19"/>
    <n v="19"/>
    <n v="9"/>
    <n v="19.100000000000001"/>
    <x v="2"/>
  </r>
  <r>
    <n v="20"/>
    <x v="1"/>
    <x v="5"/>
    <n v="60"/>
    <n v="1.61"/>
    <n v="23.1"/>
    <n v="27"/>
    <n v="23"/>
    <n v="30"/>
    <n v="16"/>
    <n v="26.5"/>
    <x v="0"/>
  </r>
  <r>
    <n v="21"/>
    <x v="0"/>
    <x v="1"/>
    <n v="65"/>
    <n v="1.76"/>
    <n v="20.9"/>
    <n v="7"/>
    <n v="7"/>
    <n v="7"/>
    <n v="6"/>
    <n v="4.9000000000000004"/>
    <x v="0"/>
  </r>
  <r>
    <n v="22"/>
    <x v="0"/>
    <x v="1"/>
    <n v="68"/>
    <n v="1.79"/>
    <n v="21.2"/>
    <n v="7"/>
    <n v="8"/>
    <n v="6"/>
    <n v="5"/>
    <n v="4.7"/>
    <x v="0"/>
  </r>
  <r>
    <n v="23"/>
    <x v="0"/>
    <x v="1"/>
    <n v="68"/>
    <n v="1.79"/>
    <n v="21.2"/>
    <n v="7"/>
    <n v="10"/>
    <n v="4"/>
    <n v="4"/>
    <n v="4.4000000000000004"/>
    <x v="0"/>
  </r>
  <r>
    <n v="24"/>
    <x v="0"/>
    <x v="5"/>
    <n v="70"/>
    <n v="1.67"/>
    <n v="25.1"/>
    <n v="5"/>
    <n v="10"/>
    <n v="7"/>
    <n v="3"/>
    <n v="4.5999999999999996"/>
    <x v="1"/>
  </r>
  <r>
    <n v="25"/>
    <x v="0"/>
    <x v="0"/>
    <n v="76"/>
    <n v="1.76"/>
    <n v="24.5"/>
    <n v="5"/>
    <n v="13"/>
    <n v="7"/>
    <n v="4"/>
    <n v="6.1"/>
    <x v="0"/>
  </r>
  <r>
    <n v="26"/>
    <x v="0"/>
    <x v="1"/>
    <n v="60"/>
    <n v="1.78"/>
    <n v="18.899999999999999"/>
    <n v="6"/>
    <n v="6"/>
    <n v="8"/>
    <n v="3"/>
    <n v="3.9"/>
    <x v="0"/>
  </r>
  <r>
    <n v="27"/>
    <x v="0"/>
    <x v="5"/>
    <n v="59"/>
    <n v="1.72"/>
    <n v="19.899999999999999"/>
    <n v="5"/>
    <n v="10"/>
    <n v="10"/>
    <n v="5"/>
    <n v="5.9"/>
    <x v="0"/>
  </r>
  <r>
    <n v="28"/>
    <x v="0"/>
    <x v="5"/>
    <n v="75"/>
    <n v="1.82"/>
    <n v="22.6"/>
    <n v="10"/>
    <n v="9"/>
    <n v="9"/>
    <n v="7"/>
    <n v="7.2"/>
    <x v="0"/>
  </r>
  <r>
    <n v="29"/>
    <x v="0"/>
    <x v="3"/>
    <n v="79"/>
    <n v="1.76"/>
    <n v="25.5"/>
    <n v="6"/>
    <n v="16"/>
    <n v="10"/>
    <n v="4"/>
    <n v="8.1"/>
    <x v="1"/>
  </r>
  <r>
    <n v="30"/>
    <x v="1"/>
    <x v="0"/>
    <n v="72"/>
    <n v="1.64"/>
    <n v="26.8"/>
    <n v="20"/>
    <n v="31"/>
    <n v="34"/>
    <n v="16"/>
    <n v="27.7"/>
    <x v="1"/>
  </r>
  <r>
    <n v="31"/>
    <x v="1"/>
    <x v="6"/>
    <n v="82"/>
    <n v="1.79"/>
    <n v="25.6"/>
    <n v="23"/>
    <n v="17"/>
    <n v="36"/>
    <n v="10"/>
    <n v="24.3"/>
    <x v="1"/>
  </r>
  <r>
    <n v="32"/>
    <x v="0"/>
    <x v="5"/>
    <n v="80"/>
    <n v="1.75"/>
    <n v="26.1"/>
    <n v="12"/>
    <n v="15"/>
    <n v="12"/>
    <n v="12"/>
    <n v="11.2"/>
    <x v="1"/>
  </r>
  <r>
    <n v="33"/>
    <x v="0"/>
    <x v="6"/>
    <n v="67"/>
    <n v="1.73"/>
    <n v="22.4"/>
    <n v="7"/>
    <n v="11"/>
    <n v="8"/>
    <n v="6"/>
    <n v="6.1"/>
    <x v="0"/>
  </r>
  <r>
    <n v="34"/>
    <x v="0"/>
    <x v="2"/>
    <n v="63"/>
    <n v="1.73"/>
    <n v="21"/>
    <n v="6"/>
    <n v="10"/>
    <n v="8"/>
    <n v="3"/>
    <n v="5.3"/>
    <x v="0"/>
  </r>
  <r>
    <n v="35"/>
    <x v="0"/>
    <x v="2"/>
    <n v="85"/>
    <n v="1.76"/>
    <n v="27.4"/>
    <n v="6"/>
    <n v="8"/>
    <n v="9"/>
    <n v="3"/>
    <n v="5"/>
    <x v="1"/>
  </r>
  <r>
    <n v="36"/>
    <x v="0"/>
    <x v="3"/>
    <n v="112"/>
    <n v="1.82"/>
    <n v="33.799999999999997"/>
    <n v="35"/>
    <n v="30"/>
    <n v="27"/>
    <n v="15"/>
    <n v="23.8"/>
    <x v="2"/>
  </r>
  <r>
    <n v="37"/>
    <x v="0"/>
    <x v="4"/>
    <n v="66"/>
    <n v="1.76"/>
    <n v="21.3"/>
    <n v="10"/>
    <n v="9"/>
    <n v="10"/>
    <n v="5"/>
    <n v="7.3"/>
    <x v="0"/>
  </r>
  <r>
    <n v="38"/>
    <x v="1"/>
    <x v="7"/>
    <n v="69"/>
    <n v="1.62"/>
    <n v="26.3"/>
    <n v="20"/>
    <n v="24"/>
    <n v="34"/>
    <n v="15"/>
    <n v="25.8"/>
    <x v="1"/>
  </r>
  <r>
    <n v="39"/>
    <x v="0"/>
    <x v="7"/>
    <n v="78"/>
    <n v="1.71"/>
    <n v="26.7"/>
    <n v="10"/>
    <n v="10"/>
    <n v="15"/>
    <n v="8"/>
    <n v="8.8000000000000007"/>
    <x v="1"/>
  </r>
  <r>
    <n v="40"/>
    <x v="1"/>
    <x v="1"/>
    <n v="64"/>
    <n v="1.57"/>
    <n v="25.9"/>
    <n v="23"/>
    <n v="23"/>
    <n v="37"/>
    <n v="10"/>
    <n v="25.9"/>
    <x v="1"/>
  </r>
  <r>
    <n v="41"/>
    <x v="0"/>
    <x v="6"/>
    <n v="69"/>
    <n v="1.69"/>
    <n v="24.2"/>
    <n v="10"/>
    <n v="15"/>
    <n v="18"/>
    <n v="15"/>
    <n v="12.6"/>
    <x v="0"/>
  </r>
  <r>
    <n v="42"/>
    <x v="0"/>
    <x v="7"/>
    <n v="84"/>
    <n v="1.77"/>
    <n v="26.9"/>
    <n v="25"/>
    <n v="34"/>
    <n v="27"/>
    <n v="12"/>
    <n v="21"/>
    <x v="1"/>
  </r>
  <r>
    <n v="43"/>
    <x v="0"/>
    <x v="1"/>
    <n v="62"/>
    <n v="1.76"/>
    <n v="20"/>
    <n v="4"/>
    <n v="5"/>
    <n v="5"/>
    <n v="3"/>
    <n v="2.2000000000000002"/>
    <x v="0"/>
  </r>
  <r>
    <n v="44"/>
    <x v="0"/>
    <x v="1"/>
    <n v="71"/>
    <n v="1.82"/>
    <n v="21.4"/>
    <n v="5"/>
    <n v="7"/>
    <n v="5"/>
    <n v="3"/>
    <n v="3.1"/>
    <x v="0"/>
  </r>
  <r>
    <n v="45"/>
    <x v="1"/>
    <x v="2"/>
    <n v="62"/>
    <n v="1.56"/>
    <n v="25.5"/>
    <n v="16"/>
    <n v="23"/>
    <n v="62"/>
    <n v="19"/>
    <n v="31.5"/>
    <x v="1"/>
  </r>
  <r>
    <n v="46"/>
    <x v="1"/>
    <x v="5"/>
    <n v="65"/>
    <n v="1.66"/>
    <n v="23.6"/>
    <n v="22"/>
    <n v="15"/>
    <n v="22"/>
    <n v="11"/>
    <n v="20.7"/>
    <x v="0"/>
  </r>
  <r>
    <n v="47"/>
    <x v="0"/>
    <x v="4"/>
    <n v="67"/>
    <n v="1.72"/>
    <n v="22.6"/>
    <n v="6"/>
    <n v="11"/>
    <n v="11"/>
    <n v="9"/>
    <n v="8"/>
    <x v="0"/>
  </r>
  <r>
    <n v="48"/>
    <x v="1"/>
    <x v="1"/>
    <n v="58"/>
    <n v="1.59"/>
    <n v="22.9"/>
    <n v="12"/>
    <n v="20"/>
    <n v="23"/>
    <n v="6"/>
    <n v="18.5"/>
    <x v="0"/>
  </r>
  <r>
    <n v="49"/>
    <x v="0"/>
    <x v="1"/>
    <n v="62"/>
    <n v="1.67"/>
    <n v="22.2"/>
    <n v="5"/>
    <n v="7"/>
    <n v="9"/>
    <n v="5"/>
    <n v="4.7"/>
    <x v="0"/>
  </r>
  <r>
    <n v="50"/>
    <x v="1"/>
    <x v="7"/>
    <n v="57"/>
    <n v="1.68"/>
    <n v="20.9"/>
    <n v="16"/>
    <n v="24"/>
    <n v="24"/>
    <n v="5"/>
    <n v="20.399999999999999"/>
    <x v="0"/>
  </r>
  <r>
    <n v="51"/>
    <x v="0"/>
    <x v="7"/>
    <n v="81"/>
    <n v="1.77"/>
    <n v="25.9"/>
    <n v="8"/>
    <n v="17"/>
    <n v="16"/>
    <n v="5"/>
    <n v="9.5"/>
    <x v="1"/>
  </r>
  <r>
    <n v="52"/>
    <x v="0"/>
    <x v="1"/>
    <n v="64"/>
    <n v="1.73"/>
    <n v="21.4"/>
    <n v="8"/>
    <n v="9"/>
    <n v="8"/>
    <n v="4"/>
    <n v="5.5"/>
    <x v="0"/>
  </r>
  <r>
    <n v="53"/>
    <x v="0"/>
    <x v="6"/>
    <n v="70"/>
    <n v="1.79"/>
    <n v="21.8"/>
    <n v="12"/>
    <n v="14"/>
    <n v="17"/>
    <n v="8"/>
    <n v="10.9"/>
    <x v="0"/>
  </r>
  <r>
    <n v="54"/>
    <x v="0"/>
    <x v="6"/>
    <n v="100"/>
    <n v="1.86"/>
    <n v="28.9"/>
    <n v="18"/>
    <n v="20"/>
    <n v="30"/>
    <n v="9"/>
    <n v="16.8"/>
    <x v="1"/>
  </r>
  <r>
    <n v="55"/>
    <x v="0"/>
    <x v="1"/>
    <n v="98"/>
    <n v="1.92"/>
    <n v="26.6"/>
    <n v="22"/>
    <n v="31"/>
    <n v="33"/>
    <n v="9"/>
    <n v="20.7"/>
    <x v="1"/>
  </r>
  <r>
    <n v="56"/>
    <x v="0"/>
    <x v="7"/>
    <n v="103"/>
    <n v="1.92"/>
    <n v="27.9"/>
    <n v="23"/>
    <n v="42"/>
    <n v="40"/>
    <n v="12"/>
    <n v="24.5"/>
    <x v="1"/>
  </r>
  <r>
    <n v="57"/>
    <x v="0"/>
    <x v="7"/>
    <n v="55"/>
    <n v="1.71"/>
    <n v="18.8"/>
    <n v="7"/>
    <n v="10"/>
    <n v="8"/>
    <n v="5"/>
    <n v="5.4"/>
    <x v="0"/>
  </r>
  <r>
    <n v="58"/>
    <x v="0"/>
    <x v="1"/>
    <n v="80"/>
    <n v="1.84"/>
    <n v="23.6"/>
    <n v="8"/>
    <n v="11"/>
    <n v="8"/>
    <n v="4"/>
    <n v="6"/>
    <x v="0"/>
  </r>
  <r>
    <n v="59"/>
    <x v="0"/>
    <x v="1"/>
    <n v="65"/>
    <n v="1.74"/>
    <n v="21.5"/>
    <n v="7"/>
    <n v="10"/>
    <n v="7"/>
    <n v="5"/>
    <n v="5.5"/>
    <x v="0"/>
  </r>
  <r>
    <n v="60"/>
    <x v="0"/>
    <x v="7"/>
    <n v="65"/>
    <n v="1.62"/>
    <n v="24.8"/>
    <n v="7"/>
    <n v="11"/>
    <n v="9"/>
    <n v="4"/>
    <n v="5.7"/>
    <x v="0"/>
  </r>
  <r>
    <n v="61"/>
    <x v="0"/>
    <x v="7"/>
    <n v="66"/>
    <n v="1.71"/>
    <n v="22.6"/>
    <n v="7"/>
    <n v="9"/>
    <n v="7"/>
    <n v="3"/>
    <n v="4.4000000000000004"/>
    <x v="0"/>
  </r>
  <r>
    <n v="62"/>
    <x v="0"/>
    <x v="7"/>
    <n v="70"/>
    <n v="1.67"/>
    <n v="25"/>
    <n v="8"/>
    <n v="10"/>
    <n v="10"/>
    <n v="4"/>
    <n v="5.9"/>
    <x v="0"/>
  </r>
  <r>
    <n v="63"/>
    <x v="0"/>
    <x v="5"/>
    <n v="62"/>
    <n v="1.63"/>
    <n v="23.3"/>
    <n v="7"/>
    <n v="14"/>
    <n v="15"/>
    <n v="5"/>
    <n v="8.6999999999999993"/>
    <x v="0"/>
  </r>
  <r>
    <n v="64"/>
    <x v="0"/>
    <x v="1"/>
    <n v="60"/>
    <n v="1.7"/>
    <n v="20.8"/>
    <n v="5"/>
    <n v="7"/>
    <n v="6"/>
    <n v="4"/>
    <n v="3.6"/>
    <x v="0"/>
  </r>
  <r>
    <n v="65"/>
    <x v="0"/>
    <x v="6"/>
    <n v="68"/>
    <n v="1.68"/>
    <n v="24"/>
    <n v="8"/>
    <n v="12"/>
    <n v="7"/>
    <n v="6"/>
    <n v="6.4"/>
    <x v="0"/>
  </r>
  <r>
    <n v="66"/>
    <x v="0"/>
    <x v="6"/>
    <n v="85"/>
    <n v="1.87"/>
    <n v="24.3"/>
    <n v="9"/>
    <n v="12"/>
    <n v="16"/>
    <n v="4"/>
    <n v="8.4"/>
    <x v="0"/>
  </r>
  <r>
    <n v="67"/>
    <x v="0"/>
    <x v="1"/>
    <n v="68"/>
    <n v="1.77"/>
    <n v="21.7"/>
    <n v="6"/>
    <n v="10"/>
    <n v="10"/>
    <n v="4"/>
    <n v="5.7"/>
    <x v="0"/>
  </r>
  <r>
    <n v="68"/>
    <x v="0"/>
    <x v="1"/>
    <n v="65"/>
    <n v="1.76"/>
    <n v="21"/>
    <n v="6"/>
    <n v="9"/>
    <n v="6"/>
    <n v="4"/>
    <n v="4.4000000000000004"/>
    <x v="0"/>
  </r>
  <r>
    <n v="69"/>
    <x v="0"/>
    <x v="1"/>
    <n v="65"/>
    <n v="1.74"/>
    <n v="21.5"/>
    <n v="5"/>
    <n v="9"/>
    <n v="7"/>
    <n v="4"/>
    <n v="4.4000000000000004"/>
    <x v="0"/>
  </r>
  <r>
    <n v="70"/>
    <x v="0"/>
    <x v="7"/>
    <n v="71"/>
    <n v="1.78"/>
    <n v="22.4"/>
    <n v="7"/>
    <n v="12"/>
    <n v="10"/>
    <n v="5"/>
    <n v="6.5"/>
    <x v="0"/>
  </r>
  <r>
    <n v="71"/>
    <x v="0"/>
    <x v="6"/>
    <n v="67"/>
    <n v="1.76"/>
    <n v="21.6"/>
    <n v="8"/>
    <n v="7"/>
    <n v="12"/>
    <n v="5"/>
    <n v="6.1"/>
    <x v="0"/>
  </r>
  <r>
    <n v="72"/>
    <x v="0"/>
    <x v="4"/>
    <n v="78"/>
    <n v="1.71"/>
    <n v="26.7"/>
    <n v="7"/>
    <n v="10"/>
    <n v="15"/>
    <n v="4"/>
    <n v="7.8"/>
    <x v="1"/>
  </r>
  <r>
    <n v="73"/>
    <x v="1"/>
    <x v="5"/>
    <n v="67"/>
    <n v="1.74"/>
    <n v="21.1"/>
    <n v="15"/>
    <n v="12"/>
    <n v="25"/>
    <n v="7"/>
    <n v="18"/>
    <x v="0"/>
  </r>
  <r>
    <n v="74"/>
    <x v="0"/>
    <x v="4"/>
    <n v="75"/>
    <n v="1.81"/>
    <n v="22.9"/>
    <n v="11"/>
    <n v="10"/>
    <n v="13"/>
    <n v="5"/>
    <n v="8.5"/>
    <x v="0"/>
  </r>
  <r>
    <n v="75"/>
    <x v="0"/>
    <x v="1"/>
    <n v="57"/>
    <n v="1.67"/>
    <n v="20.399999999999999"/>
    <n v="6"/>
    <n v="8"/>
    <n v="6"/>
    <n v="4"/>
    <n v="4.0999999999999996"/>
    <x v="0"/>
  </r>
  <r>
    <n v="76"/>
    <x v="0"/>
    <x v="6"/>
    <n v="71"/>
    <n v="1.67"/>
    <n v="25.5"/>
    <n v="9"/>
    <n v="14"/>
    <n v="10"/>
    <n v="4"/>
    <n v="7.4"/>
    <x v="1"/>
  </r>
  <r>
    <n v="77"/>
    <x v="0"/>
    <x v="2"/>
    <n v="99"/>
    <n v="1.88"/>
    <n v="28"/>
    <n v="22"/>
    <n v="30"/>
    <n v="34"/>
    <n v="9"/>
    <n v="21"/>
    <x v="1"/>
  </r>
  <r>
    <n v="78"/>
    <x v="0"/>
    <x v="6"/>
    <n v="73"/>
    <n v="1.77"/>
    <n v="23.3"/>
    <n v="7"/>
    <n v="9"/>
    <n v="9"/>
    <n v="5"/>
    <n v="5.6"/>
    <x v="0"/>
  </r>
  <r>
    <n v="79"/>
    <x v="0"/>
    <x v="5"/>
    <n v="73"/>
    <n v="1.79"/>
    <n v="22.8"/>
    <n v="5"/>
    <n v="9"/>
    <n v="7"/>
    <n v="3"/>
    <n v="4.3"/>
    <x v="0"/>
  </r>
  <r>
    <n v="80"/>
    <x v="0"/>
    <x v="6"/>
    <n v="57"/>
    <n v="1.6"/>
    <n v="22.3"/>
    <n v="6"/>
    <n v="9"/>
    <n v="8"/>
    <n v="5"/>
    <n v="5.0999999999999996"/>
    <x v="0"/>
  </r>
  <r>
    <n v="81"/>
    <x v="0"/>
    <x v="6"/>
    <n v="67"/>
    <n v="1.67"/>
    <n v="24"/>
    <n v="7"/>
    <n v="10"/>
    <n v="7"/>
    <n v="4"/>
    <n v="5.0999999999999996"/>
    <x v="0"/>
  </r>
  <r>
    <n v="82"/>
    <x v="0"/>
    <x v="5"/>
    <n v="80"/>
    <n v="1.82"/>
    <n v="24.2"/>
    <n v="5"/>
    <n v="13"/>
    <n v="6"/>
    <n v="4"/>
    <n v="5.4"/>
    <x v="0"/>
  </r>
  <r>
    <n v="83"/>
    <x v="0"/>
    <x v="5"/>
    <n v="122"/>
    <n v="1.82"/>
    <n v="36.799999999999997"/>
    <n v="24"/>
    <n v="35"/>
    <n v="34"/>
    <n v="14"/>
    <n v="23.2"/>
    <x v="2"/>
  </r>
  <r>
    <n v="84"/>
    <x v="0"/>
    <x v="6"/>
    <n v="81"/>
    <n v="1.78"/>
    <n v="25.6"/>
    <n v="8"/>
    <n v="11"/>
    <n v="7"/>
    <n v="4"/>
    <n v="5.6"/>
    <x v="1"/>
  </r>
  <r>
    <n v="85"/>
    <x v="0"/>
    <x v="3"/>
    <n v="77"/>
    <n v="1.76"/>
    <n v="24.9"/>
    <n v="13"/>
    <n v="14"/>
    <n v="19"/>
    <n v="5"/>
    <n v="11.8"/>
    <x v="0"/>
  </r>
  <r>
    <n v="86"/>
    <x v="0"/>
    <x v="6"/>
    <n v="75"/>
    <n v="1.85"/>
    <n v="21.9"/>
    <n v="10"/>
    <n v="12"/>
    <n v="12"/>
    <n v="7"/>
    <n v="8.4"/>
    <x v="0"/>
  </r>
  <r>
    <n v="87"/>
    <x v="0"/>
    <x v="6"/>
    <n v="64"/>
    <n v="1.74"/>
    <n v="21.1"/>
    <n v="6"/>
    <n v="8"/>
    <n v="6"/>
    <n v="3"/>
    <n v="3.7"/>
    <x v="0"/>
  </r>
  <r>
    <n v="88"/>
    <x v="0"/>
    <x v="4"/>
    <n v="90"/>
    <n v="1.79"/>
    <n v="28.1"/>
    <n v="14"/>
    <n v="30"/>
    <n v="20"/>
    <n v="7"/>
    <n v="16.2"/>
    <x v="1"/>
  </r>
  <r>
    <n v="89"/>
    <x v="0"/>
    <x v="6"/>
    <n v="58"/>
    <n v="1.7"/>
    <n v="20.100000000000001"/>
    <n v="12"/>
    <n v="12"/>
    <n v="15"/>
    <n v="4"/>
    <n v="8.9"/>
    <x v="0"/>
  </r>
  <r>
    <n v="90"/>
    <x v="0"/>
    <x v="1"/>
    <n v="78"/>
    <n v="1.91"/>
    <n v="21.4"/>
    <n v="6"/>
    <n v="11"/>
    <n v="9"/>
    <n v="4"/>
    <n v="5.7"/>
    <x v="0"/>
  </r>
  <r>
    <n v="91"/>
    <x v="0"/>
    <x v="5"/>
    <n v="75"/>
    <n v="1.76"/>
    <n v="24.2"/>
    <n v="10"/>
    <n v="12"/>
    <n v="13"/>
    <n v="5"/>
    <n v="8.5"/>
    <x v="0"/>
  </r>
  <r>
    <n v="92"/>
    <x v="0"/>
    <x v="3"/>
    <n v="80"/>
    <n v="1.76"/>
    <n v="25.8"/>
    <n v="6"/>
    <n v="19"/>
    <n v="6"/>
    <n v="4"/>
    <n v="7.8"/>
    <x v="1"/>
  </r>
  <r>
    <n v="93"/>
    <x v="0"/>
    <x v="1"/>
    <n v="71"/>
    <n v="1.73"/>
    <n v="23.7"/>
    <n v="13"/>
    <n v="19"/>
    <n v="14"/>
    <n v="5"/>
    <n v="11"/>
    <x v="0"/>
  </r>
  <r>
    <n v="94"/>
    <x v="0"/>
    <x v="1"/>
    <n v="81"/>
    <n v="1.81"/>
    <n v="24.7"/>
    <n v="10"/>
    <n v="13"/>
    <n v="9"/>
    <n v="5"/>
    <n v="7.6"/>
    <x v="0"/>
  </r>
  <r>
    <n v="95"/>
    <x v="0"/>
    <x v="6"/>
    <n v="64"/>
    <n v="1.74"/>
    <n v="21.1"/>
    <n v="10"/>
    <n v="7"/>
    <n v="7"/>
    <n v="7"/>
    <n v="5.8"/>
    <x v="0"/>
  </r>
  <r>
    <n v="96"/>
    <x v="0"/>
    <x v="3"/>
    <n v="63"/>
    <n v="1.81"/>
    <n v="19.2"/>
    <n v="7"/>
    <n v="6"/>
    <n v="10"/>
    <n v="6"/>
    <n v="6.3"/>
    <x v="0"/>
  </r>
  <r>
    <n v="97"/>
    <x v="1"/>
    <x v="2"/>
    <n v="47"/>
    <n v="1.57"/>
    <n v="19.100000000000001"/>
    <n v="11"/>
    <n v="13"/>
    <n v="23"/>
    <n v="10"/>
    <n v="17.600000000000001"/>
    <x v="0"/>
  </r>
  <r>
    <n v="98"/>
    <x v="1"/>
    <x v="4"/>
    <n v="66"/>
    <n v="1.65"/>
    <n v="24.2"/>
    <n v="16"/>
    <n v="23"/>
    <n v="29"/>
    <n v="15"/>
    <n v="23.8"/>
    <x v="0"/>
  </r>
  <r>
    <n v="99"/>
    <x v="1"/>
    <x v="6"/>
    <n v="74"/>
    <n v="1.67"/>
    <n v="26.5"/>
    <n v="25"/>
    <n v="30"/>
    <n v="32"/>
    <n v="15"/>
    <n v="27.8"/>
    <x v="1"/>
  </r>
  <r>
    <n v="100"/>
    <x v="1"/>
    <x v="6"/>
    <n v="74"/>
    <n v="1.7"/>
    <n v="25.6"/>
    <n v="29"/>
    <n v="29"/>
    <n v="30"/>
    <n v="15"/>
    <n v="28"/>
    <x v="1"/>
  </r>
  <r>
    <n v="101"/>
    <x v="1"/>
    <x v="3"/>
    <n v="93"/>
    <n v="1.72"/>
    <n v="31.4"/>
    <n v="32"/>
    <n v="21"/>
    <n v="23"/>
    <n v="18"/>
    <n v="26.2"/>
    <x v="2"/>
  </r>
  <r>
    <n v="102"/>
    <x v="1"/>
    <x v="7"/>
    <n v="74"/>
    <n v="1.68"/>
    <n v="26.2"/>
    <n v="33"/>
    <n v="33"/>
    <n v="47"/>
    <n v="23"/>
    <n v="34.299999999999997"/>
    <x v="1"/>
  </r>
  <r>
    <n v="103"/>
    <x v="1"/>
    <x v="1"/>
    <n v="93"/>
    <n v="1.68"/>
    <n v="26.2"/>
    <n v="13"/>
    <n v="33"/>
    <n v="44"/>
    <n v="16"/>
    <n v="28.6"/>
    <x v="1"/>
  </r>
  <r>
    <n v="104"/>
    <x v="1"/>
    <x v="6"/>
    <n v="60"/>
    <n v="1.7"/>
    <n v="20.8"/>
    <n v="24"/>
    <n v="23"/>
    <n v="19"/>
    <n v="13"/>
    <n v="22.7"/>
    <x v="0"/>
  </r>
  <r>
    <n v="105"/>
    <x v="1"/>
    <x v="6"/>
    <n v="59"/>
    <n v="1.59"/>
    <n v="23.3"/>
    <n v="29"/>
    <n v="29"/>
    <n v="28"/>
    <n v="13"/>
    <n v="27.1"/>
    <x v="0"/>
  </r>
  <r>
    <n v="106"/>
    <x v="1"/>
    <x v="6"/>
    <n v="56"/>
    <n v="1.55"/>
    <n v="23.3"/>
    <n v="20"/>
    <n v="28"/>
    <n v="26"/>
    <n v="14"/>
    <n v="24.7"/>
    <x v="0"/>
  </r>
  <r>
    <n v="107"/>
    <x v="1"/>
    <x v="6"/>
    <n v="60"/>
    <n v="1.55"/>
    <n v="25"/>
    <n v="23"/>
    <n v="13"/>
    <n v="23"/>
    <n v="9"/>
    <n v="20.2"/>
    <x v="0"/>
  </r>
  <r>
    <n v="108"/>
    <x v="1"/>
    <x v="6"/>
    <n v="62"/>
    <n v="1.6"/>
    <n v="24.2"/>
    <n v="17"/>
    <n v="18"/>
    <n v="20"/>
    <n v="11"/>
    <n v="19.7"/>
    <x v="0"/>
  </r>
  <r>
    <n v="109"/>
    <x v="1"/>
    <x v="5"/>
    <n v="52"/>
    <n v="1.58"/>
    <n v="20.8"/>
    <n v="18"/>
    <n v="33"/>
    <n v="17"/>
    <n v="15"/>
    <n v="23.7"/>
    <x v="0"/>
  </r>
  <r>
    <n v="110"/>
    <x v="1"/>
    <x v="7"/>
    <n v="63"/>
    <n v="1.63"/>
    <n v="23"/>
    <n v="25"/>
    <n v="27"/>
    <n v="34"/>
    <n v="13"/>
    <n v="27.1"/>
    <x v="0"/>
  </r>
  <r>
    <n v="111"/>
    <x v="1"/>
    <x v="4"/>
    <n v="79"/>
    <n v="1.65"/>
    <n v="29"/>
    <n v="20"/>
    <n v="25"/>
    <n v="30"/>
    <n v="15"/>
    <n v="25.3"/>
    <x v="1"/>
  </r>
  <r>
    <n v="112"/>
    <x v="1"/>
    <x v="5"/>
    <n v="60"/>
    <n v="1.64"/>
    <n v="22.3"/>
    <n v="27"/>
    <n v="29"/>
    <n v="28"/>
    <n v="23"/>
    <n v="28.9"/>
    <x v="0"/>
  </r>
  <r>
    <n v="113"/>
    <x v="1"/>
    <x v="7"/>
    <n v="55"/>
    <n v="1.65"/>
    <n v="20.2"/>
    <n v="23"/>
    <n v="39"/>
    <n v="15"/>
    <n v="10"/>
    <n v="24.5"/>
    <x v="0"/>
  </r>
  <r>
    <n v="114"/>
    <x v="1"/>
    <x v="1"/>
    <n v="65"/>
    <n v="1.64"/>
    <n v="24.2"/>
    <n v="15"/>
    <n v="23"/>
    <n v="24"/>
    <n v="18"/>
    <n v="20.7"/>
    <x v="0"/>
  </r>
  <r>
    <n v="115"/>
    <x v="1"/>
    <x v="1"/>
    <n v="56"/>
    <n v="1.63"/>
    <n v="21.1"/>
    <n v="20"/>
    <n v="27"/>
    <n v="30"/>
    <n v="8"/>
    <n v="24.1"/>
    <x v="0"/>
  </r>
  <r>
    <n v="116"/>
    <x v="1"/>
    <x v="5"/>
    <n v="69"/>
    <n v="1.69"/>
    <n v="24.2"/>
    <n v="30"/>
    <n v="29"/>
    <n v="34"/>
    <n v="15"/>
    <n v="29.1"/>
    <x v="0"/>
  </r>
  <r>
    <n v="117"/>
    <x v="1"/>
    <x v="1"/>
    <n v="54"/>
    <n v="1.62"/>
    <n v="20.6"/>
    <n v="19"/>
    <n v="29"/>
    <n v="28"/>
    <n v="11"/>
    <n v="24.6"/>
    <x v="0"/>
  </r>
  <r>
    <n v="118"/>
    <x v="1"/>
    <x v="6"/>
    <n v="78"/>
    <n v="1.77"/>
    <n v="24.9"/>
    <n v="30"/>
    <n v="23"/>
    <n v="36"/>
    <n v="14"/>
    <n v="28"/>
    <x v="0"/>
  </r>
  <r>
    <n v="119"/>
    <x v="1"/>
    <x v="7"/>
    <n v="68"/>
    <n v="1.67"/>
    <n v="24.4"/>
    <n v="16"/>
    <n v="21"/>
    <n v="28"/>
    <n v="11"/>
    <n v="22"/>
    <x v="0"/>
  </r>
  <r>
    <n v="120"/>
    <x v="1"/>
    <x v="7"/>
    <n v="60"/>
    <n v="1.65"/>
    <n v="22"/>
    <n v="18"/>
    <n v="17"/>
    <n v="23"/>
    <n v="11"/>
    <n v="20.399999999999999"/>
    <x v="0"/>
  </r>
  <r>
    <n v="121"/>
    <x v="1"/>
    <x v="5"/>
    <n v="54"/>
    <n v="1.65"/>
    <n v="19.8"/>
    <n v="15"/>
    <n v="17"/>
    <n v="21"/>
    <n v="9"/>
    <n v="18.8"/>
    <x v="0"/>
  </r>
  <r>
    <n v="122"/>
    <x v="1"/>
    <x v="0"/>
    <n v="86"/>
    <n v="1.66"/>
    <n v="31.2"/>
    <n v="35"/>
    <n v="31"/>
    <n v="40"/>
    <n v="23"/>
    <n v="33.200000000000003"/>
    <x v="2"/>
  </r>
  <r>
    <n v="123"/>
    <x v="0"/>
    <x v="2"/>
    <n v="56"/>
    <n v="1.63"/>
    <n v="21"/>
    <n v="5"/>
    <n v="9"/>
    <n v="6"/>
    <n v="3"/>
    <n v="4.2"/>
    <x v="0"/>
  </r>
  <r>
    <n v="124"/>
    <x v="1"/>
    <x v="3"/>
    <n v="64"/>
    <n v="1.63"/>
    <n v="24"/>
    <n v="17"/>
    <n v="26"/>
    <n v="35"/>
    <n v="13"/>
    <n v="25.6"/>
    <x v="0"/>
  </r>
  <r>
    <n v="125"/>
    <x v="1"/>
    <x v="5"/>
    <n v="66"/>
    <n v="1.59"/>
    <n v="26.1"/>
    <n v="26"/>
    <n v="24"/>
    <n v="23"/>
    <n v="16"/>
    <n v="25"/>
    <x v="1"/>
  </r>
  <r>
    <n v="126"/>
    <x v="1"/>
    <x v="4"/>
    <n v="47"/>
    <n v="1.54"/>
    <n v="19.8"/>
    <n v="15"/>
    <n v="13"/>
    <n v="18"/>
    <n v="9"/>
    <n v="17.100000000000001"/>
    <x v="0"/>
  </r>
  <r>
    <n v="127"/>
    <x v="1"/>
    <x v="4"/>
    <n v="40"/>
    <n v="1.56"/>
    <n v="16.399999999999999"/>
    <n v="9"/>
    <n v="10"/>
    <n v="19"/>
    <n v="9"/>
    <n v="15.1"/>
    <x v="0"/>
  </r>
  <r>
    <n v="128"/>
    <x v="1"/>
    <x v="4"/>
    <n v="69"/>
    <n v="1.61"/>
    <n v="26.6"/>
    <n v="26"/>
    <n v="27"/>
    <n v="31"/>
    <n v="13"/>
    <n v="26.8"/>
    <x v="1"/>
  </r>
  <r>
    <n v="129"/>
    <x v="1"/>
    <x v="4"/>
    <n v="68"/>
    <n v="1.59"/>
    <n v="26.9"/>
    <n v="23"/>
    <n v="21"/>
    <n v="28"/>
    <n v="10"/>
    <n v="23.5"/>
    <x v="1"/>
  </r>
  <r>
    <n v="130"/>
    <x v="1"/>
    <x v="8"/>
    <n v="70"/>
    <n v="1.62"/>
    <n v="26.7"/>
    <n v="26"/>
    <n v="23"/>
    <n v="33"/>
    <n v="15"/>
    <n v="26.9"/>
    <x v="1"/>
  </r>
  <r>
    <n v="131"/>
    <x v="1"/>
    <x v="1"/>
    <n v="58"/>
    <n v="1.66"/>
    <n v="21"/>
    <n v="21"/>
    <n v="19"/>
    <n v="25"/>
    <n v="13"/>
    <n v="22.5"/>
    <x v="0"/>
  </r>
  <r>
    <n v="132"/>
    <x v="0"/>
    <x v="7"/>
    <n v="81"/>
    <n v="1.81"/>
    <n v="24.7"/>
    <n v="9"/>
    <n v="14"/>
    <n v="8"/>
    <n v="5"/>
    <n v="7"/>
    <x v="0"/>
  </r>
  <r>
    <n v="133"/>
    <x v="0"/>
    <x v="5"/>
    <n v="62"/>
    <n v="1.69"/>
    <n v="22"/>
    <n v="5"/>
    <n v="5"/>
    <n v="5"/>
    <n v="4"/>
    <n v="2.9"/>
    <x v="0"/>
  </r>
  <r>
    <n v="134"/>
    <x v="1"/>
    <x v="5"/>
    <n v="70"/>
    <n v="1.61"/>
    <n v="27"/>
    <n v="30"/>
    <n v="40"/>
    <n v="37"/>
    <n v="24"/>
    <n v="33.5"/>
    <x v="1"/>
  </r>
  <r>
    <n v="135"/>
    <x v="1"/>
    <x v="5"/>
    <n v="52"/>
    <n v="1.6"/>
    <n v="20.3"/>
    <n v="20"/>
    <n v="24"/>
    <n v="32"/>
    <n v="10"/>
    <n v="24.4"/>
    <x v="0"/>
  </r>
  <r>
    <n v="136"/>
    <x v="0"/>
    <x v="1"/>
    <n v="68"/>
    <n v="1.7"/>
    <n v="23.5"/>
    <n v="7"/>
    <n v="5"/>
    <n v="8"/>
    <n v="4"/>
    <n v="4.0999999999999996"/>
    <x v="0"/>
  </r>
  <r>
    <n v="137"/>
    <x v="0"/>
    <x v="1"/>
    <n v="55"/>
    <n v="1.73"/>
    <n v="18.399999999999999"/>
    <n v="9"/>
    <n v="10"/>
    <n v="14"/>
    <n v="6"/>
    <n v="8.1"/>
    <x v="0"/>
  </r>
  <r>
    <n v="138"/>
    <x v="1"/>
    <x v="1"/>
    <n v="68"/>
    <n v="1.58"/>
    <n v="27.2"/>
    <n v="25"/>
    <n v="28"/>
    <n v="35"/>
    <n v="11"/>
    <n v="27.2"/>
    <x v="1"/>
  </r>
  <r>
    <n v="139"/>
    <x v="1"/>
    <x v="5"/>
    <n v="73"/>
    <n v="1.65"/>
    <n v="26.8"/>
    <n v="34"/>
    <n v="23"/>
    <n v="32"/>
    <n v="13"/>
    <n v="27.8"/>
    <x v="1"/>
  </r>
  <r>
    <n v="140"/>
    <x v="1"/>
    <x v="1"/>
    <n v="71"/>
    <n v="1.57"/>
    <n v="28.8"/>
    <n v="25"/>
    <n v="30"/>
    <n v="34"/>
    <n v="25"/>
    <n v="30.2"/>
    <x v="1"/>
  </r>
  <r>
    <n v="141"/>
    <x v="0"/>
    <x v="3"/>
    <n v="82"/>
    <n v="1.78"/>
    <n v="25.9"/>
    <n v="6"/>
    <n v="9"/>
    <n v="8"/>
    <n v="3"/>
    <n v="5.5"/>
    <x v="1"/>
  </r>
  <r>
    <n v="142"/>
    <x v="0"/>
    <x v="4"/>
    <n v="65"/>
    <n v="1.68"/>
    <n v="23"/>
    <n v="10"/>
    <n v="9"/>
    <n v="15"/>
    <n v="10"/>
    <n v="9.8000000000000007"/>
    <x v="0"/>
  </r>
  <r>
    <n v="143"/>
    <x v="1"/>
    <x v="1"/>
    <n v="63"/>
    <n v="1.56"/>
    <n v="25.9"/>
    <n v="18"/>
    <n v="12"/>
    <n v="22"/>
    <n v="10"/>
    <n v="18.7"/>
    <x v="1"/>
  </r>
  <r>
    <n v="144"/>
    <x v="1"/>
    <x v="4"/>
    <n v="55"/>
    <n v="1.6"/>
    <n v="21.5"/>
    <n v="16"/>
    <n v="14"/>
    <n v="16"/>
    <n v="8"/>
    <n v="16.899999999999999"/>
    <x v="0"/>
  </r>
  <r>
    <n v="145"/>
    <x v="0"/>
    <x v="0"/>
    <n v="75"/>
    <n v="1.73"/>
    <n v="25.1"/>
    <n v="9"/>
    <n v="11"/>
    <n v="10"/>
    <n v="5"/>
    <n v="7.7"/>
    <x v="1"/>
  </r>
  <r>
    <n v="146"/>
    <x v="1"/>
    <x v="1"/>
    <n v="55"/>
    <n v="1.61"/>
    <n v="21.2"/>
    <n v="17"/>
    <n v="17"/>
    <n v="25"/>
    <n v="8"/>
    <n v="19.899999999999999"/>
    <x v="0"/>
  </r>
  <r>
    <n v="147"/>
    <x v="1"/>
    <x v="7"/>
    <n v="53"/>
    <n v="1.56"/>
    <n v="21.8"/>
    <n v="23"/>
    <n v="27"/>
    <n v="20"/>
    <n v="9"/>
    <n v="22.7"/>
    <x v="0"/>
  </r>
  <r>
    <n v="148"/>
    <x v="1"/>
    <x v="1"/>
    <n v="65"/>
    <n v="1.65"/>
    <n v="23.9"/>
    <n v="24"/>
    <n v="38"/>
    <n v="33"/>
    <n v="16"/>
    <n v="29.6"/>
    <x v="0"/>
  </r>
  <r>
    <n v="149"/>
    <x v="1"/>
    <x v="7"/>
    <n v="70"/>
    <n v="1.65"/>
    <n v="25.7"/>
    <n v="16"/>
    <n v="24"/>
    <n v="33"/>
    <n v="12"/>
    <n v="24.1"/>
    <x v="1"/>
  </r>
  <r>
    <n v="150"/>
    <x v="1"/>
    <x v="5"/>
    <n v="73"/>
    <n v="1.61"/>
    <n v="28.1"/>
    <n v="26"/>
    <n v="23"/>
    <n v="38"/>
    <n v="15"/>
    <n v="27.8"/>
    <x v="1"/>
  </r>
  <r>
    <n v="151"/>
    <x v="1"/>
    <x v="3"/>
    <n v="65"/>
    <n v="1.63"/>
    <n v="24.5"/>
    <n v="27"/>
    <n v="30"/>
    <n v="35"/>
    <n v="23"/>
    <n v="30.6"/>
    <x v="0"/>
  </r>
  <r>
    <n v="152"/>
    <x v="1"/>
    <x v="6"/>
    <n v="78"/>
    <n v="1.56"/>
    <n v="32"/>
    <n v="26"/>
    <n v="27"/>
    <n v="44"/>
    <n v="1"/>
    <n v="26.9"/>
    <x v="2"/>
  </r>
  <r>
    <n v="153"/>
    <x v="1"/>
    <x v="6"/>
    <n v="107"/>
    <n v="1.59"/>
    <n v="42.4"/>
    <n v="35"/>
    <n v="34"/>
    <n v="38"/>
    <n v="19"/>
    <n v="32.5"/>
    <x v="2"/>
  </r>
  <r>
    <n v="154"/>
    <x v="1"/>
    <x v="7"/>
    <n v="101"/>
    <n v="1.63"/>
    <n v="38"/>
    <n v="39"/>
    <n v="36"/>
    <n v="33"/>
    <n v="20"/>
    <n v="32.9"/>
    <x v="2"/>
  </r>
  <r>
    <n v="155"/>
    <x v="1"/>
    <x v="6"/>
    <n v="67"/>
    <n v="1.73"/>
    <n v="22.4"/>
    <n v="14"/>
    <n v="27"/>
    <n v="30"/>
    <n v="26"/>
    <n v="26.7"/>
    <x v="0"/>
  </r>
  <r>
    <n v="156"/>
    <x v="1"/>
    <x v="1"/>
    <n v="62"/>
    <n v="1.56"/>
    <n v="25"/>
    <n v="23"/>
    <n v="23"/>
    <n v="27"/>
    <n v="15"/>
    <n v="24.8"/>
    <x v="0"/>
  </r>
  <r>
    <n v="157"/>
    <x v="1"/>
    <x v="6"/>
    <n v="74"/>
    <n v="1.59"/>
    <n v="29.3"/>
    <n v="30"/>
    <n v="31"/>
    <n v="32"/>
    <n v="14"/>
    <n v="28.8"/>
    <x v="1"/>
  </r>
  <r>
    <n v="158"/>
    <x v="1"/>
    <x v="2"/>
    <n v="61"/>
    <n v="1.63"/>
    <n v="23"/>
    <n v="24"/>
    <n v="15"/>
    <n v="26"/>
    <n v="10"/>
    <n v="21.9"/>
    <x v="0"/>
  </r>
  <r>
    <n v="159"/>
    <x v="1"/>
    <x v="1"/>
    <n v="72"/>
    <n v="1.66"/>
    <n v="26.1"/>
    <n v="29"/>
    <n v="15"/>
    <n v="26"/>
    <n v="21"/>
    <n v="25.4"/>
    <x v="1"/>
  </r>
  <r>
    <n v="160"/>
    <x v="1"/>
    <x v="6"/>
    <n v="74"/>
    <n v="1.62"/>
    <n v="28.2"/>
    <n v="27"/>
    <n v="22"/>
    <n v="31"/>
    <n v="11"/>
    <n v="25.4"/>
    <x v="1"/>
  </r>
  <r>
    <n v="161"/>
    <x v="1"/>
    <x v="6"/>
    <n v="78"/>
    <n v="1.63"/>
    <n v="29.4"/>
    <n v="21"/>
    <n v="23"/>
    <n v="33"/>
    <n v="21"/>
    <n v="26.9"/>
    <x v="1"/>
  </r>
  <r>
    <n v="162"/>
    <x v="1"/>
    <x v="4"/>
    <n v="55"/>
    <n v="1.53"/>
    <n v="23.5"/>
    <n v="16"/>
    <n v="15"/>
    <n v="24"/>
    <n v="9"/>
    <n v="19.3"/>
    <x v="0"/>
  </r>
  <r>
    <n v="163"/>
    <x v="1"/>
    <x v="6"/>
    <n v="62"/>
    <n v="1.63"/>
    <n v="23.3"/>
    <n v="21"/>
    <n v="26"/>
    <n v="26"/>
    <n v="31"/>
    <n v="28.2"/>
    <x v="0"/>
  </r>
  <r>
    <n v="164"/>
    <x v="1"/>
    <x v="6"/>
    <n v="64"/>
    <n v="1.64"/>
    <n v="23.8"/>
    <n v="23"/>
    <n v="25"/>
    <n v="20"/>
    <n v="11"/>
    <n v="22.7"/>
    <x v="0"/>
  </r>
  <r>
    <n v="165"/>
    <x v="1"/>
    <x v="2"/>
    <n v="62"/>
    <n v="1.77"/>
    <n v="19.8"/>
    <n v="21"/>
    <n v="16"/>
    <n v="35"/>
    <n v="13"/>
    <n v="24.2"/>
    <x v="0"/>
  </r>
  <r>
    <n v="166"/>
    <x v="1"/>
    <x v="1"/>
    <n v="88"/>
    <n v="1.68"/>
    <n v="31.2"/>
    <n v="33"/>
    <n v="35"/>
    <n v="46"/>
    <n v="15"/>
    <n v="33.1"/>
    <x v="2"/>
  </r>
  <r>
    <n v="167"/>
    <x v="1"/>
    <x v="1"/>
    <n v="58"/>
    <n v="1.68"/>
    <n v="20.5"/>
    <n v="23"/>
    <n v="13"/>
    <n v="27"/>
    <n v="10"/>
    <n v="21.4"/>
    <x v="0"/>
  </r>
  <r>
    <n v="168"/>
    <x v="1"/>
    <x v="2"/>
    <n v="68"/>
    <n v="1.65"/>
    <n v="25"/>
    <n v="19"/>
    <n v="36"/>
    <n v="24"/>
    <n v="19"/>
    <n v="27"/>
    <x v="0"/>
  </r>
  <r>
    <n v="169"/>
    <x v="1"/>
    <x v="4"/>
    <n v="52"/>
    <n v="1.61"/>
    <n v="20"/>
    <n v="14"/>
    <n v="23"/>
    <n v="25"/>
    <n v="13"/>
    <n v="21.9"/>
    <x v="0"/>
  </r>
  <r>
    <n v="170"/>
    <x v="1"/>
    <x v="7"/>
    <n v="58"/>
    <n v="1.67"/>
    <n v="20.8"/>
    <n v="14"/>
    <n v="13"/>
    <n v="25"/>
    <n v="7"/>
    <n v="17.899999999999999"/>
    <x v="0"/>
  </r>
  <r>
    <n v="171"/>
    <x v="1"/>
    <x v="1"/>
    <n v="53"/>
    <n v="1.59"/>
    <n v="21"/>
    <n v="25"/>
    <n v="13"/>
    <n v="33"/>
    <n v="12"/>
    <n v="23.7"/>
    <x v="0"/>
  </r>
  <r>
    <n v="172"/>
    <x v="1"/>
    <x v="1"/>
    <n v="96"/>
    <n v="1.7"/>
    <n v="33.200000000000003"/>
    <n v="34"/>
    <n v="45"/>
    <n v="43"/>
    <n v="25"/>
    <n v="36.299999999999997"/>
    <x v="2"/>
  </r>
  <r>
    <n v="173"/>
    <x v="1"/>
    <x v="1"/>
    <n v="56"/>
    <n v="1.59"/>
    <n v="22.2"/>
    <n v="16"/>
    <n v="26"/>
    <n v="20"/>
    <n v="16"/>
    <n v="22.5"/>
    <x v="0"/>
  </r>
  <r>
    <n v="174"/>
    <x v="1"/>
    <x v="6"/>
    <n v="72"/>
    <n v="1.56"/>
    <n v="29.6"/>
    <n v="25"/>
    <n v="25"/>
    <n v="30"/>
    <n v="15"/>
    <n v="26.3"/>
    <x v="1"/>
  </r>
  <r>
    <n v="175"/>
    <x v="1"/>
    <x v="4"/>
    <n v="66"/>
    <n v="1.56"/>
    <n v="27.1"/>
    <n v="25"/>
    <n v="25"/>
    <n v="32"/>
    <n v="12"/>
    <n v="26.2"/>
    <x v="1"/>
  </r>
  <r>
    <n v="176"/>
    <x v="1"/>
    <x v="6"/>
    <n v="59"/>
    <n v="1.55"/>
    <n v="24.6"/>
    <n v="20"/>
    <n v="22"/>
    <n v="32"/>
    <n v="17"/>
    <n v="25.6"/>
    <x v="0"/>
  </r>
  <r>
    <n v="177"/>
    <x v="1"/>
    <x v="5"/>
    <n v="90"/>
    <n v="1.59"/>
    <n v="35.6"/>
    <n v="31"/>
    <n v="36"/>
    <n v="33"/>
    <n v="21"/>
    <n v="29.7"/>
    <x v="2"/>
  </r>
  <r>
    <n v="178"/>
    <x v="1"/>
    <x v="3"/>
    <n v="79"/>
    <n v="1.59"/>
    <n v="31.2"/>
    <n v="30"/>
    <n v="27"/>
    <n v="35"/>
    <n v="16"/>
    <n v="29.2"/>
    <x v="2"/>
  </r>
  <r>
    <n v="179"/>
    <x v="1"/>
    <x v="1"/>
    <n v="91"/>
    <n v="1.64"/>
    <n v="33.799999999999997"/>
    <n v="34"/>
    <n v="35"/>
    <n v="40"/>
    <n v="24"/>
    <n v="33.9"/>
    <x v="2"/>
  </r>
  <r>
    <n v="180"/>
    <x v="1"/>
    <x v="3"/>
    <n v="97"/>
    <n v="1.65"/>
    <n v="35.6"/>
    <n v="40"/>
    <n v="41"/>
    <n v="45"/>
    <n v="15"/>
    <n v="35.4"/>
    <x v="2"/>
  </r>
  <r>
    <n v="181"/>
    <x v="1"/>
    <x v="1"/>
    <n v="63"/>
    <n v="1.64"/>
    <n v="23.4"/>
    <n v="26"/>
    <n v="25"/>
    <n v="20"/>
    <n v="13"/>
    <n v="23.9"/>
    <x v="0"/>
  </r>
  <r>
    <n v="182"/>
    <x v="1"/>
    <x v="5"/>
    <n v="55"/>
    <n v="1.63"/>
    <n v="20.7"/>
    <n v="18"/>
    <n v="14"/>
    <n v="20"/>
    <n v="11"/>
    <n v="19"/>
    <x v="0"/>
  </r>
  <r>
    <n v="183"/>
    <x v="1"/>
    <x v="1"/>
    <n v="63"/>
    <n v="1.62"/>
    <n v="24"/>
    <n v="25"/>
    <n v="28"/>
    <n v="27"/>
    <n v="23"/>
    <n v="28"/>
    <x v="0"/>
  </r>
  <r>
    <n v="184"/>
    <x v="1"/>
    <x v="3"/>
    <n v="50"/>
    <n v="1.6"/>
    <n v="19.5"/>
    <n v="28"/>
    <n v="22"/>
    <n v="24"/>
    <n v="14"/>
    <n v="24.9"/>
    <x v="0"/>
  </r>
  <r>
    <n v="185"/>
    <x v="1"/>
    <x v="2"/>
    <n v="75"/>
    <n v="1.7"/>
    <n v="26"/>
    <n v="27"/>
    <n v="25"/>
    <n v="37"/>
    <n v="15"/>
    <n v="28.3"/>
    <x v="1"/>
  </r>
  <r>
    <n v="186"/>
    <x v="1"/>
    <x v="1"/>
    <n v="54"/>
    <n v="1.61"/>
    <n v="20.8"/>
    <n v="12"/>
    <n v="10"/>
    <n v="25"/>
    <n v="10"/>
    <n v="17.5"/>
    <x v="0"/>
  </r>
  <r>
    <n v="187"/>
    <x v="0"/>
    <x v="1"/>
    <n v="71"/>
    <n v="1.81"/>
    <n v="21.7"/>
    <n v="10"/>
    <n v="10"/>
    <n v="10"/>
    <n v="7"/>
    <n v="12.4"/>
    <x v="0"/>
  </r>
  <r>
    <n v="188"/>
    <x v="1"/>
    <x v="1"/>
    <n v="66"/>
    <n v="1.76"/>
    <n v="21.3"/>
    <n v="19"/>
    <n v="28"/>
    <n v="20"/>
    <n v="10"/>
    <n v="22.3"/>
    <x v="0"/>
  </r>
  <r>
    <n v="189"/>
    <x v="0"/>
    <x v="9"/>
    <n v="68"/>
    <n v="1.72"/>
    <n v="23"/>
    <n v="5"/>
    <n v="6"/>
    <n v="8"/>
    <n v="4"/>
    <n v="4.8"/>
    <x v="0"/>
  </r>
  <r>
    <n v="190"/>
    <x v="1"/>
    <x v="4"/>
    <n v="71"/>
    <n v="1.69"/>
    <n v="24.9"/>
    <n v="24"/>
    <n v="30"/>
    <n v="34"/>
    <n v="14"/>
    <n v="27.9"/>
    <x v="0"/>
  </r>
  <r>
    <n v="191"/>
    <x v="1"/>
    <x v="6"/>
    <n v="53"/>
    <n v="1.6"/>
    <n v="20.7"/>
    <n v="19"/>
    <n v="10"/>
    <n v="25"/>
    <n v="14"/>
    <n v="20.2"/>
    <x v="0"/>
  </r>
  <r>
    <n v="192"/>
    <x v="1"/>
    <x v="0"/>
    <n v="131"/>
    <n v="1.81"/>
    <n v="40"/>
    <n v="40"/>
    <n v="30"/>
    <n v="25"/>
    <n v="19"/>
    <n v="30.4"/>
    <x v="2"/>
  </r>
  <r>
    <n v="193"/>
    <x v="1"/>
    <x v="7"/>
    <n v="71"/>
    <n v="1.54"/>
    <n v="30"/>
    <n v="30"/>
    <n v="24"/>
    <n v="30"/>
    <n v="12"/>
    <n v="26.5"/>
    <x v="1"/>
  </r>
  <r>
    <n v="194"/>
    <x v="1"/>
    <x v="4"/>
    <n v="62"/>
    <n v="1.74"/>
    <n v="20.5"/>
    <n v="16"/>
    <n v="22"/>
    <n v="20"/>
    <n v="4"/>
    <n v="18.8"/>
    <x v="0"/>
  </r>
  <r>
    <n v="195"/>
    <x v="1"/>
    <x v="5"/>
    <n v="63"/>
    <n v="1.55"/>
    <n v="26.2"/>
    <n v="25"/>
    <n v="23"/>
    <n v="30"/>
    <n v="7"/>
    <n v="24.1"/>
    <x v="1"/>
  </r>
  <r>
    <n v="196"/>
    <x v="1"/>
    <x v="0"/>
    <n v="78"/>
    <n v="1.63"/>
    <n v="29.4"/>
    <n v="33"/>
    <n v="31"/>
    <n v="50"/>
    <n v="17"/>
    <n v="33.6"/>
    <x v="1"/>
  </r>
  <r>
    <n v="197"/>
    <x v="1"/>
    <x v="4"/>
    <n v="75"/>
    <n v="1.63"/>
    <n v="28.2"/>
    <n v="30"/>
    <n v="37"/>
    <n v="35"/>
    <n v="16"/>
    <n v="31.1"/>
    <x v="1"/>
  </r>
  <r>
    <n v="198"/>
    <x v="1"/>
    <x v="5"/>
    <n v="59"/>
    <n v="1.61"/>
    <n v="22.8"/>
    <n v="15"/>
    <n v="19"/>
    <n v="20"/>
    <n v="8"/>
    <n v="18.8"/>
    <x v="0"/>
  </r>
  <r>
    <n v="199"/>
    <x v="1"/>
    <x v="1"/>
    <n v="72"/>
    <n v="1.75"/>
    <n v="23.5"/>
    <n v="22"/>
    <n v="18"/>
    <n v="15"/>
    <n v="6"/>
    <n v="18.5"/>
    <x v="0"/>
  </r>
  <r>
    <n v="200"/>
    <x v="1"/>
    <x v="4"/>
    <n v="56"/>
    <n v="1.59"/>
    <n v="22.2"/>
    <n v="16"/>
    <n v="15"/>
    <n v="15"/>
    <n v="7"/>
    <n v="16.600000000000001"/>
    <x v="0"/>
  </r>
  <r>
    <n v="201"/>
    <x v="0"/>
    <x v="4"/>
    <n v="65"/>
    <n v="1.65"/>
    <n v="23.9"/>
    <n v="6"/>
    <n v="8"/>
    <n v="7"/>
    <n v="4"/>
    <n v="4.9000000000000004"/>
    <x v="0"/>
  </r>
  <r>
    <n v="202"/>
    <x v="0"/>
    <x v="1"/>
    <n v="70"/>
    <n v="1.77"/>
    <n v="22.3"/>
    <n v="5"/>
    <n v="8"/>
    <n v="6"/>
    <n v="4"/>
    <n v="3.9"/>
    <x v="0"/>
  </r>
  <r>
    <n v="203"/>
    <x v="0"/>
    <x v="5"/>
    <n v="63"/>
    <n v="1.7"/>
    <n v="21.8"/>
    <n v="5"/>
    <n v="6"/>
    <n v="6"/>
    <n v="3"/>
    <n v="3.2"/>
    <x v="0"/>
  </r>
  <r>
    <n v="204"/>
    <x v="1"/>
    <x v="6"/>
    <n v="54"/>
    <n v="1.65"/>
    <n v="19.8"/>
    <n v="10"/>
    <n v="15"/>
    <n v="15"/>
    <n v="5"/>
    <n v="14.5"/>
    <x v="0"/>
  </r>
  <r>
    <n v="205"/>
    <x v="1"/>
    <x v="6"/>
    <n v="51"/>
    <n v="1.63"/>
    <n v="19.2"/>
    <n v="14"/>
    <n v="14"/>
    <n v="21"/>
    <n v="7"/>
    <n v="17.2"/>
    <x v="0"/>
  </r>
  <r>
    <n v="206"/>
    <x v="1"/>
    <x v="5"/>
    <n v="56"/>
    <n v="1.65"/>
    <n v="20.6"/>
    <n v="24"/>
    <n v="23"/>
    <n v="35"/>
    <n v="17"/>
    <n v="27.2"/>
    <x v="0"/>
  </r>
  <r>
    <n v="207"/>
    <x v="1"/>
    <x v="7"/>
    <n v="55"/>
    <n v="1.63"/>
    <n v="20.7"/>
    <n v="24"/>
    <n v="20"/>
    <n v="34"/>
    <n v="16"/>
    <n v="26"/>
    <x v="0"/>
  </r>
  <r>
    <n v="208"/>
    <x v="1"/>
    <x v="6"/>
    <n v="52"/>
    <n v="1.59"/>
    <n v="20.6"/>
    <n v="24"/>
    <n v="15"/>
    <n v="23"/>
    <n v="10"/>
    <n v="21.3"/>
    <x v="0"/>
  </r>
  <r>
    <n v="209"/>
    <x v="1"/>
    <x v="6"/>
    <n v="77"/>
    <n v="1.67"/>
    <n v="20.6"/>
    <n v="34"/>
    <n v="29"/>
    <n v="35"/>
    <n v="24"/>
    <n v="31.8"/>
    <x v="0"/>
  </r>
  <r>
    <n v="210"/>
    <x v="1"/>
    <x v="7"/>
    <n v="68"/>
    <n v="1.58"/>
    <n v="27.2"/>
    <n v="30"/>
    <n v="25"/>
    <n v="30"/>
    <n v="14"/>
    <n v="27.1"/>
    <x v="1"/>
  </r>
  <r>
    <n v="211"/>
    <x v="1"/>
    <x v="2"/>
    <n v="100"/>
    <n v="1.68"/>
    <n v="37.4"/>
    <n v="31"/>
    <n v="39"/>
    <n v="37"/>
    <n v="21"/>
    <n v="33"/>
    <x v="2"/>
  </r>
  <r>
    <n v="212"/>
    <x v="1"/>
    <x v="0"/>
    <n v="76"/>
    <n v="1.72"/>
    <n v="25.7"/>
    <n v="20"/>
    <n v="25"/>
    <n v="27"/>
    <n v="13"/>
    <n v="24.2"/>
    <x v="1"/>
  </r>
  <r>
    <n v="213"/>
    <x v="1"/>
    <x v="2"/>
    <n v="56"/>
    <n v="1.72"/>
    <n v="18.899999999999999"/>
    <n v="21"/>
    <n v="20"/>
    <n v="31"/>
    <n v="14"/>
    <n v="24.4"/>
    <x v="0"/>
  </r>
  <r>
    <n v="214"/>
    <x v="1"/>
    <x v="6"/>
    <n v="63"/>
    <n v="1.65"/>
    <n v="23.1"/>
    <n v="19"/>
    <n v="30"/>
    <n v="30"/>
    <n v="15"/>
    <n v="26.1"/>
    <x v="0"/>
  </r>
  <r>
    <n v="215"/>
    <x v="1"/>
    <x v="7"/>
    <n v="92"/>
    <n v="1.61"/>
    <n v="35.5"/>
    <n v="33"/>
    <n v="28"/>
    <n v="33"/>
    <n v="20"/>
    <n v="30.2"/>
    <x v="2"/>
  </r>
  <r>
    <n v="216"/>
    <x v="1"/>
    <x v="5"/>
    <n v="73"/>
    <n v="1.7"/>
    <n v="25.3"/>
    <n v="29"/>
    <n v="33"/>
    <n v="34"/>
    <n v="16"/>
    <n v="29.9"/>
    <x v="1"/>
  </r>
  <r>
    <n v="217"/>
    <x v="1"/>
    <x v="5"/>
    <n v="64"/>
    <n v="1.63"/>
    <n v="24.1"/>
    <n v="16"/>
    <n v="30"/>
    <n v="38"/>
    <n v="8"/>
    <n v="25.7"/>
    <x v="0"/>
  </r>
  <r>
    <n v="218"/>
    <x v="1"/>
    <x v="4"/>
    <n v="73"/>
    <n v="1.77"/>
    <n v="23.3"/>
    <n v="17"/>
    <n v="19"/>
    <n v="30"/>
    <n v="7"/>
    <n v="21.5"/>
    <x v="0"/>
  </r>
  <r>
    <n v="219"/>
    <x v="1"/>
    <x v="1"/>
    <n v="91"/>
    <n v="1.69"/>
    <n v="31.9"/>
    <n v="33"/>
    <n v="35"/>
    <n v="28"/>
    <n v="15"/>
    <n v="29.6"/>
    <x v="2"/>
  </r>
  <r>
    <n v="220"/>
    <x v="1"/>
    <x v="6"/>
    <n v="69"/>
    <n v="1.74"/>
    <n v="22.8"/>
    <n v="25"/>
    <n v="30"/>
    <n v="35"/>
    <n v="15"/>
    <n v="28.4"/>
    <x v="0"/>
  </r>
  <r>
    <n v="221"/>
    <x v="1"/>
    <x v="5"/>
    <n v="62"/>
    <n v="1.68"/>
    <n v="21.9"/>
    <n v="27"/>
    <n v="25"/>
    <n v="27"/>
    <n v="16"/>
    <n v="26.3"/>
    <x v="0"/>
  </r>
  <r>
    <n v="222"/>
    <x v="1"/>
    <x v="6"/>
    <n v="95"/>
    <n v="1.77"/>
    <n v="30.3"/>
    <n v="31"/>
    <n v="40"/>
    <n v="41"/>
    <n v="17"/>
    <n v="33.1"/>
    <x v="2"/>
  </r>
  <r>
    <n v="223"/>
    <x v="1"/>
    <x v="4"/>
    <n v="74"/>
    <n v="1.64"/>
    <n v="27.5"/>
    <n v="29"/>
    <n v="28"/>
    <n v="28"/>
    <n v="26"/>
    <n v="29.7"/>
    <x v="1"/>
  </r>
  <r>
    <n v="224"/>
    <x v="1"/>
    <x v="5"/>
    <n v="61"/>
    <n v="1.57"/>
    <n v="24.7"/>
    <n v="16"/>
    <n v="21"/>
    <n v="23"/>
    <n v="7"/>
    <n v="20"/>
    <x v="0"/>
  </r>
  <r>
    <n v="225"/>
    <x v="1"/>
    <x v="5"/>
    <n v="72"/>
    <n v="1.62"/>
    <n v="27.4"/>
    <n v="25"/>
    <n v="30"/>
    <n v="25"/>
    <n v="15"/>
    <n v="26.3"/>
    <x v="1"/>
  </r>
  <r>
    <n v="226"/>
    <x v="1"/>
    <x v="2"/>
    <n v="60"/>
    <n v="1.57"/>
    <n v="21.5"/>
    <n v="12"/>
    <n v="14"/>
    <n v="16"/>
    <n v="9"/>
    <n v="16.100000000000001"/>
    <x v="0"/>
  </r>
  <r>
    <n v="227"/>
    <x v="1"/>
    <x v="5"/>
    <n v="59"/>
    <n v="1.63"/>
    <n v="22.2"/>
    <n v="24"/>
    <n v="27"/>
    <n v="34"/>
    <n v="9"/>
    <n v="26.1"/>
    <x v="0"/>
  </r>
  <r>
    <n v="228"/>
    <x v="1"/>
    <x v="3"/>
    <n v="72"/>
    <n v="1.74"/>
    <n v="23.8"/>
    <n v="17"/>
    <n v="15"/>
    <n v="21"/>
    <n v="7"/>
    <n v="18.399999999999999"/>
    <x v="0"/>
  </r>
  <r>
    <n v="229"/>
    <x v="1"/>
    <x v="1"/>
    <n v="56"/>
    <n v="1.7"/>
    <n v="19.399999999999999"/>
    <n v="16"/>
    <n v="20"/>
    <n v="19"/>
    <n v="9"/>
    <n v="19.2"/>
    <x v="0"/>
  </r>
  <r>
    <n v="230"/>
    <x v="1"/>
    <x v="5"/>
    <n v="59"/>
    <n v="1.73"/>
    <n v="19.7"/>
    <n v="17"/>
    <n v="13"/>
    <n v="23"/>
    <n v="14"/>
    <n v="20"/>
    <x v="0"/>
  </r>
  <r>
    <n v="231"/>
    <x v="1"/>
    <x v="5"/>
    <n v="60"/>
    <n v="1.58"/>
    <n v="24"/>
    <n v="20"/>
    <n v="25"/>
    <n v="21"/>
    <n v="14"/>
    <n v="23"/>
    <x v="0"/>
  </r>
  <r>
    <n v="232"/>
    <x v="1"/>
    <x v="7"/>
    <n v="60"/>
    <n v="1.69"/>
    <n v="21"/>
    <n v="17"/>
    <n v="24"/>
    <n v="25"/>
    <n v="13"/>
    <n v="22.7"/>
    <x v="0"/>
  </r>
  <r>
    <n v="233"/>
    <x v="1"/>
    <x v="6"/>
    <n v="59"/>
    <n v="1.65"/>
    <n v="21.7"/>
    <n v="27"/>
    <n v="23"/>
    <n v="30"/>
    <n v="20"/>
    <n v="27.3"/>
    <x v="0"/>
  </r>
  <r>
    <n v="234"/>
    <x v="1"/>
    <x v="1"/>
    <n v="73"/>
    <n v="1.62"/>
    <n v="27.8"/>
    <n v="22"/>
    <n v="28"/>
    <n v="40"/>
    <n v="8"/>
    <n v="26.9"/>
    <x v="1"/>
  </r>
  <r>
    <n v="235"/>
    <x v="1"/>
    <x v="7"/>
    <n v="49"/>
    <n v="1.5"/>
    <n v="21.8"/>
    <n v="17"/>
    <n v="17"/>
    <n v="25"/>
    <n v="15"/>
    <n v="21.5"/>
    <x v="0"/>
  </r>
  <r>
    <n v="236"/>
    <x v="0"/>
    <x v="6"/>
    <n v="62"/>
    <n v="1.73"/>
    <n v="20.7"/>
    <n v="5"/>
    <n v="7"/>
    <n v="6"/>
    <n v="4"/>
    <n v="3.4"/>
    <x v="0"/>
  </r>
  <r>
    <n v="237"/>
    <x v="0"/>
    <x v="2"/>
    <n v="58"/>
    <n v="1.63"/>
    <n v="21.8"/>
    <n v="9"/>
    <n v="9"/>
    <n v="8"/>
    <n v="4"/>
    <n v="6.1"/>
    <x v="0"/>
  </r>
  <r>
    <n v="238"/>
    <x v="1"/>
    <x v="2"/>
    <n v="62"/>
    <n v="1.58"/>
    <n v="24.8"/>
    <n v="28"/>
    <n v="28"/>
    <n v="30"/>
    <n v="18"/>
    <n v="28.3"/>
    <x v="0"/>
  </r>
  <r>
    <n v="239"/>
    <x v="1"/>
    <x v="6"/>
    <n v="57"/>
    <n v="1.52"/>
    <n v="24.7"/>
    <n v="25"/>
    <n v="22"/>
    <n v="30"/>
    <n v="13"/>
    <n v="25.2"/>
    <x v="0"/>
  </r>
  <r>
    <n v="240"/>
    <x v="0"/>
    <x v="0"/>
    <n v="80"/>
    <n v="1.64"/>
    <n v="29.7"/>
    <n v="13"/>
    <n v="22"/>
    <n v="16"/>
    <n v="6"/>
    <n v="13.1"/>
    <x v="1"/>
  </r>
  <r>
    <n v="241"/>
    <x v="1"/>
    <x v="0"/>
    <n v="55"/>
    <n v="1.63"/>
    <n v="20.7"/>
    <n v="15"/>
    <n v="15"/>
    <n v="28"/>
    <n v="10"/>
    <n v="20.3"/>
    <x v="0"/>
  </r>
  <r>
    <n v="242"/>
    <x v="1"/>
    <x v="3"/>
    <n v="56"/>
    <n v="1.61"/>
    <n v="21.6"/>
    <n v="14"/>
    <n v="16"/>
    <n v="28"/>
    <n v="5"/>
    <n v="19.100000000000001"/>
    <x v="0"/>
  </r>
  <r>
    <n v="243"/>
    <x v="1"/>
    <x v="3"/>
    <n v="74"/>
    <n v="1.66"/>
    <n v="26.9"/>
    <n v="26"/>
    <n v="30"/>
    <n v="35"/>
    <n v="10"/>
    <n v="27.7"/>
    <x v="1"/>
  </r>
  <r>
    <n v="244"/>
    <x v="1"/>
    <x v="0"/>
    <n v="72"/>
    <n v="1.66"/>
    <n v="26.1"/>
    <n v="27"/>
    <n v="27"/>
    <n v="27"/>
    <n v="13"/>
    <n v="26.2"/>
    <x v="1"/>
  </r>
  <r>
    <n v="245"/>
    <x v="0"/>
    <x v="4"/>
    <n v="67"/>
    <n v="1.66"/>
    <n v="24.3"/>
    <n v="6"/>
    <n v="15"/>
    <n v="10"/>
    <n v="3"/>
    <n v="7.3"/>
    <x v="0"/>
  </r>
  <r>
    <n v="246"/>
    <x v="0"/>
    <x v="1"/>
    <n v="65"/>
    <n v="1.75"/>
    <n v="21.2"/>
    <n v="7"/>
    <n v="10"/>
    <n v="8"/>
    <n v="3"/>
    <n v="5.2"/>
    <x v="0"/>
  </r>
  <r>
    <n v="247"/>
    <x v="1"/>
    <x v="6"/>
    <n v="74"/>
    <n v="1.67"/>
    <n v="26.53"/>
    <n v="25"/>
    <n v="30"/>
    <n v="32"/>
    <n v="18"/>
    <n v="22.5"/>
    <x v="1"/>
  </r>
  <r>
    <n v="248"/>
    <x v="0"/>
    <x v="7"/>
    <n v="67"/>
    <n v="1.66"/>
    <n v="24.31"/>
    <n v="7"/>
    <n v="10"/>
    <n v="15"/>
    <n v="4"/>
    <n v="7"/>
    <x v="0"/>
  </r>
  <r>
    <n v="249"/>
    <x v="1"/>
    <x v="0"/>
    <n v="61"/>
    <n v="1.54"/>
    <n v="25.72"/>
    <n v="15"/>
    <n v="20"/>
    <n v="21"/>
    <n v="6"/>
    <n v="18.899999999999999"/>
    <x v="1"/>
  </r>
  <r>
    <n v="250"/>
    <x v="0"/>
    <x v="5"/>
    <n v="89"/>
    <n v="1.87"/>
    <n v="25.45"/>
    <n v="13"/>
    <n v="25"/>
    <n v="19"/>
    <n v="13"/>
    <n v="15.6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4">
  <location ref="A1:E5" firstHeaderRow="1" firstDataRow="2" firstDataCol="1"/>
  <pivotFields count="12">
    <pivotField showAll="0"/>
    <pivotField axis="axisRow" showAll="0" countASubtotal="1">
      <items count="3">
        <item x="1"/>
        <item x="0"/>
        <item t="countA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axis="axisCol" showAll="0">
      <items count="4">
        <item x="0"/>
        <item x="2"/>
        <item x="1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Fields count="1">
    <field x="11"/>
  </colFields>
  <colItems count="4">
    <i>
      <x/>
    </i>
    <i>
      <x v="1"/>
    </i>
    <i>
      <x v="2"/>
    </i>
    <i t="grand">
      <x/>
    </i>
  </colItems>
  <dataFields count="1">
    <dataField name="Count of BMI (KG/M2)" fld="5" subtotal="count" showDataAs="percentOfRow" baseField="1" baseItem="0" numFmtId="10"/>
  </dataFields>
  <chartFormats count="9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1" format="4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1" format="5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3" format="6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3" format="7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3" format="8" series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P251" totalsRowShown="0">
  <autoFilter ref="A1:P251"/>
  <tableColumns count="16">
    <tableColumn id="1" name="S/N"/>
    <tableColumn id="2" name="GENDER"/>
    <tableColumn id="3" name="AGE"/>
    <tableColumn id="4" name="WEIGHT (KG)"/>
    <tableColumn id="5" name="HEIGHT (M)"/>
    <tableColumn id="6" name="BMI (KG/M2)"/>
    <tableColumn id="7" name="TRICEP/CHEST(MM)"/>
    <tableColumn id="8" name="ABDOMEN/SUPER ILLIAC CREST (MM)"/>
    <tableColumn id="9" name="THIGH (MM)"/>
    <tableColumn id="10" name="SUPRAILIAC(MM)"/>
    <tableColumn id="11" name="BODY FAT%"/>
    <tableColumn id="12" name="OBESE">
      <calculatedColumnFormula>IF(F2&gt;=30,1,0)</calculatedColumnFormula>
    </tableColumn>
    <tableColumn id="13" name="CODE GENDER">
      <calculatedColumnFormula>CODE(B2)</calculatedColumnFormula>
    </tableColumn>
    <tableColumn id="14" name="INT GENDER">
      <calculatedColumnFormula>IF(M2=77,1,0)</calculatedColumnFormula>
    </tableColumn>
    <tableColumn id="15" name="MALE OBESE">
      <calculatedColumnFormula>IF(AND(L2=1,N2=1),1,0)</calculatedColumnFormula>
    </tableColumn>
    <tableColumn id="16" name="FEMALE OBESE">
      <calculatedColumnFormula>IF(AND(L2=1,N2=0),1,0)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T3:V6" totalsRowShown="0">
  <autoFilter ref="T3:V6"/>
  <tableColumns count="3">
    <tableColumn id="1" name="CLASS "/>
    <tableColumn id="2" name="MALE"/>
    <tableColumn id="3" name="FEMAL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T9:V12" totalsRowShown="0">
  <autoFilter ref="T9:V12"/>
  <tableColumns count="3">
    <tableColumn id="1" name="CLASS "/>
    <tableColumn id="2" name="MALE"/>
    <tableColumn id="3" name="FEMALE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le15" displayName="Table15" ref="A1:L251" totalsRowShown="0">
  <autoFilter ref="A1:L251">
    <filterColumn colId="1">
      <filters>
        <filter val="Male"/>
      </filters>
    </filterColumn>
  </autoFilter>
  <tableColumns count="12">
    <tableColumn id="1" name="S/N"/>
    <tableColumn id="2" name="GENDER"/>
    <tableColumn id="3" name="AGE"/>
    <tableColumn id="4" name="WEIGHT (KG)"/>
    <tableColumn id="5" name="HEIGHT (M)"/>
    <tableColumn id="6" name="BMI (KG/M2)"/>
    <tableColumn id="7" name="TRICEP/CHEST(MM)"/>
    <tableColumn id="8" name="ABDOMEN/SUPER ILLIAC CREST (MM)"/>
    <tableColumn id="9" name="THIGH (MM)"/>
    <tableColumn id="10" name="SUPRAILIAC(MM)"/>
    <tableColumn id="11" name="BODY FAT%"/>
    <tableColumn id="12" name="BMI Category" dataDxfId="0">
      <calculatedColumnFormula>IF(Table15[[#This Row],[BMI (KG/M2)]]&lt;=25,"Normal",IF(Table15[[#This Row],[BMI (KG/M2)]]&lt;=30,"Overweight",IF(Table15[[#This Row],[BMI (KG/M2)]]&gt;30,"Obese","Invalid")))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51"/>
  <sheetViews>
    <sheetView topLeftCell="A10" workbookViewId="0">
      <selection activeCell="U10" sqref="U10"/>
    </sheetView>
  </sheetViews>
  <sheetFormatPr defaultColWidth="8.85546875" defaultRowHeight="15"/>
  <cols>
    <col min="1" max="1" width="4.7109375" customWidth="1"/>
    <col min="2" max="2" width="6.28515625" customWidth="1"/>
    <col min="3" max="3" width="6.5703125" customWidth="1"/>
    <col min="4" max="4" width="7.140625" customWidth="1"/>
    <col min="5" max="5" width="6.85546875" customWidth="1"/>
    <col min="6" max="6" width="7.5703125" customWidth="1"/>
    <col min="7" max="7" width="7.85546875" customWidth="1"/>
    <col min="8" max="8" width="9.85546875" customWidth="1"/>
    <col min="9" max="9" width="9.28515625" customWidth="1"/>
    <col min="10" max="10" width="11.140625" customWidth="1"/>
    <col min="11" max="11" width="9" customWidth="1"/>
    <col min="12" max="12" width="8.5703125" customWidth="1"/>
  </cols>
  <sheetData>
    <row r="1" spans="1:22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t="s">
        <v>2</v>
      </c>
      <c r="M1" t="s">
        <v>17</v>
      </c>
      <c r="N1" t="s">
        <v>18</v>
      </c>
      <c r="O1" t="s">
        <v>19</v>
      </c>
      <c r="P1" t="s">
        <v>20</v>
      </c>
    </row>
    <row r="2" spans="1:22">
      <c r="A2">
        <v>1</v>
      </c>
      <c r="B2" t="s">
        <v>21</v>
      </c>
      <c r="C2">
        <v>24</v>
      </c>
      <c r="D2">
        <v>68</v>
      </c>
      <c r="E2">
        <v>1.78</v>
      </c>
      <c r="F2">
        <v>21.45</v>
      </c>
      <c r="G2">
        <v>6</v>
      </c>
      <c r="H2">
        <v>8</v>
      </c>
      <c r="I2">
        <v>6</v>
      </c>
      <c r="J2">
        <v>4</v>
      </c>
      <c r="K2">
        <v>4.8</v>
      </c>
      <c r="L2">
        <f t="shared" ref="L2:L65" si="0">IF(F2&gt;=30,1,0)</f>
        <v>0</v>
      </c>
      <c r="M2">
        <f t="shared" ref="M2:M65" si="1">CODE(B2)</f>
        <v>77</v>
      </c>
      <c r="N2">
        <f t="shared" ref="N2:N65" si="2">IF(M2=77,1,0)</f>
        <v>1</v>
      </c>
      <c r="O2">
        <f t="shared" ref="O2:O65" si="3">IF(AND(L2=1,N2=1),1,0)</f>
        <v>0</v>
      </c>
      <c r="P2">
        <f t="shared" ref="P2:P65" si="4">IF(AND(L2=1,N2=0),1,0)</f>
        <v>0</v>
      </c>
    </row>
    <row r="3" spans="1:22">
      <c r="A3">
        <v>2</v>
      </c>
      <c r="B3" t="s">
        <v>21</v>
      </c>
      <c r="C3">
        <v>24</v>
      </c>
      <c r="D3">
        <v>83</v>
      </c>
      <c r="E3">
        <v>1.7</v>
      </c>
      <c r="F3">
        <v>28.72</v>
      </c>
      <c r="G3">
        <v>12</v>
      </c>
      <c r="H3">
        <v>22</v>
      </c>
      <c r="I3">
        <v>19</v>
      </c>
      <c r="J3">
        <v>6</v>
      </c>
      <c r="K3">
        <v>12.2</v>
      </c>
      <c r="L3">
        <f t="shared" si="0"/>
        <v>0</v>
      </c>
      <c r="M3">
        <f t="shared" si="1"/>
        <v>77</v>
      </c>
      <c r="N3">
        <f t="shared" si="2"/>
        <v>1</v>
      </c>
      <c r="O3">
        <f t="shared" si="3"/>
        <v>0</v>
      </c>
      <c r="P3">
        <f t="shared" si="4"/>
        <v>0</v>
      </c>
      <c r="T3" t="s">
        <v>0</v>
      </c>
      <c r="U3" t="s">
        <v>22</v>
      </c>
      <c r="V3" t="s">
        <v>23</v>
      </c>
    </row>
    <row r="4" spans="1:22">
      <c r="A4">
        <v>3</v>
      </c>
      <c r="B4" t="s">
        <v>24</v>
      </c>
      <c r="C4">
        <v>20</v>
      </c>
      <c r="D4">
        <v>52</v>
      </c>
      <c r="E4">
        <v>1.68</v>
      </c>
      <c r="F4">
        <v>18.440000000000001</v>
      </c>
      <c r="G4">
        <v>10</v>
      </c>
      <c r="H4">
        <v>14</v>
      </c>
      <c r="I4">
        <v>15</v>
      </c>
      <c r="J4">
        <v>14</v>
      </c>
      <c r="K4">
        <v>16.5</v>
      </c>
      <c r="L4">
        <f t="shared" si="0"/>
        <v>0</v>
      </c>
      <c r="M4">
        <f t="shared" si="1"/>
        <v>70</v>
      </c>
      <c r="N4">
        <f t="shared" si="2"/>
        <v>0</v>
      </c>
      <c r="O4">
        <f t="shared" si="3"/>
        <v>0</v>
      </c>
      <c r="P4">
        <f t="shared" si="4"/>
        <v>0</v>
      </c>
      <c r="T4" t="s">
        <v>2</v>
      </c>
      <c r="U4" s="3">
        <f>SUM(O2:O251)</f>
        <v>2</v>
      </c>
      <c r="V4" s="3">
        <f>SUM(P2:P251)</f>
        <v>18</v>
      </c>
    </row>
    <row r="5" spans="1:22">
      <c r="A5">
        <v>4</v>
      </c>
      <c r="B5" t="s">
        <v>24</v>
      </c>
      <c r="C5">
        <v>20</v>
      </c>
      <c r="D5">
        <v>54</v>
      </c>
      <c r="E5">
        <v>1.61</v>
      </c>
      <c r="F5">
        <v>20.8</v>
      </c>
      <c r="G5">
        <v>11</v>
      </c>
      <c r="H5">
        <v>22</v>
      </c>
      <c r="I5">
        <v>21</v>
      </c>
      <c r="J5">
        <v>21</v>
      </c>
      <c r="K5">
        <v>21.8</v>
      </c>
      <c r="L5">
        <f t="shared" si="0"/>
        <v>0</v>
      </c>
      <c r="M5">
        <f t="shared" si="1"/>
        <v>70</v>
      </c>
      <c r="N5">
        <f t="shared" si="2"/>
        <v>0</v>
      </c>
      <c r="O5">
        <f t="shared" si="3"/>
        <v>0</v>
      </c>
      <c r="P5">
        <f t="shared" si="4"/>
        <v>0</v>
      </c>
      <c r="T5" t="s">
        <v>3</v>
      </c>
      <c r="U5">
        <f>COUNTIFS(N2:N251,"=1",O2:O251,"=0")</f>
        <v>95</v>
      </c>
      <c r="V5">
        <f>COUNTIFS(N2:N251,"=0",P2:P251,"=0")</f>
        <v>135</v>
      </c>
    </row>
    <row r="6" spans="1:22">
      <c r="A6">
        <v>5</v>
      </c>
      <c r="B6" t="s">
        <v>24</v>
      </c>
      <c r="C6">
        <v>20</v>
      </c>
      <c r="D6">
        <v>74</v>
      </c>
      <c r="E6">
        <v>1.71</v>
      </c>
      <c r="F6">
        <v>25.3</v>
      </c>
      <c r="G6">
        <v>25</v>
      </c>
      <c r="H6">
        <v>20</v>
      </c>
      <c r="I6">
        <v>31</v>
      </c>
      <c r="J6">
        <v>9</v>
      </c>
      <c r="K6">
        <v>24.1</v>
      </c>
      <c r="L6">
        <f t="shared" si="0"/>
        <v>0</v>
      </c>
      <c r="M6">
        <f t="shared" si="1"/>
        <v>70</v>
      </c>
      <c r="N6">
        <f t="shared" si="2"/>
        <v>0</v>
      </c>
      <c r="O6">
        <f t="shared" si="3"/>
        <v>0</v>
      </c>
      <c r="P6">
        <f t="shared" si="4"/>
        <v>0</v>
      </c>
      <c r="T6" t="s">
        <v>4</v>
      </c>
      <c r="U6">
        <f>COUNTIF(N2:N251,0)</f>
        <v>153</v>
      </c>
      <c r="V6">
        <f>COUNTIF(N2:N251,1)</f>
        <v>97</v>
      </c>
    </row>
    <row r="7" spans="1:22">
      <c r="A7">
        <v>6</v>
      </c>
      <c r="B7" t="s">
        <v>24</v>
      </c>
      <c r="C7">
        <v>22</v>
      </c>
      <c r="D7">
        <v>69</v>
      </c>
      <c r="E7">
        <v>1.71</v>
      </c>
      <c r="F7">
        <v>23.6</v>
      </c>
      <c r="G7">
        <v>20</v>
      </c>
      <c r="H7">
        <v>30</v>
      </c>
      <c r="I7">
        <v>29</v>
      </c>
      <c r="J7">
        <v>8</v>
      </c>
      <c r="K7">
        <v>24.6</v>
      </c>
      <c r="L7">
        <f t="shared" si="0"/>
        <v>0</v>
      </c>
      <c r="M7">
        <f t="shared" si="1"/>
        <v>70</v>
      </c>
      <c r="N7">
        <f t="shared" si="2"/>
        <v>0</v>
      </c>
      <c r="O7">
        <f t="shared" si="3"/>
        <v>0</v>
      </c>
      <c r="P7">
        <f t="shared" si="4"/>
        <v>0</v>
      </c>
    </row>
    <row r="8" spans="1:22">
      <c r="A8">
        <v>7</v>
      </c>
      <c r="B8" t="s">
        <v>24</v>
      </c>
      <c r="C8">
        <v>25</v>
      </c>
      <c r="D8">
        <v>84</v>
      </c>
      <c r="E8">
        <v>1.71</v>
      </c>
      <c r="F8">
        <v>28.7</v>
      </c>
      <c r="G8">
        <v>31</v>
      </c>
      <c r="H8">
        <v>26</v>
      </c>
      <c r="I8">
        <v>33</v>
      </c>
      <c r="J8">
        <v>19</v>
      </c>
      <c r="K8">
        <v>29.4</v>
      </c>
      <c r="L8">
        <f t="shared" si="0"/>
        <v>0</v>
      </c>
      <c r="M8">
        <f t="shared" si="1"/>
        <v>70</v>
      </c>
      <c r="N8">
        <f t="shared" si="2"/>
        <v>0</v>
      </c>
      <c r="O8">
        <f t="shared" si="3"/>
        <v>0</v>
      </c>
      <c r="P8">
        <f t="shared" si="4"/>
        <v>0</v>
      </c>
    </row>
    <row r="9" spans="1:22">
      <c r="A9">
        <v>8</v>
      </c>
      <c r="B9" t="s">
        <v>21</v>
      </c>
      <c r="C9">
        <v>22</v>
      </c>
      <c r="D9">
        <v>98</v>
      </c>
      <c r="E9">
        <v>1.91</v>
      </c>
      <c r="F9">
        <v>26.9</v>
      </c>
      <c r="G9">
        <v>13</v>
      </c>
      <c r="H9">
        <v>31</v>
      </c>
      <c r="I9">
        <v>12</v>
      </c>
      <c r="J9">
        <v>12</v>
      </c>
      <c r="K9">
        <v>15.3</v>
      </c>
      <c r="L9">
        <f t="shared" si="0"/>
        <v>0</v>
      </c>
      <c r="M9">
        <f t="shared" si="1"/>
        <v>77</v>
      </c>
      <c r="N9">
        <f t="shared" si="2"/>
        <v>1</v>
      </c>
      <c r="O9">
        <f t="shared" si="3"/>
        <v>0</v>
      </c>
      <c r="P9">
        <f t="shared" si="4"/>
        <v>0</v>
      </c>
      <c r="T9" t="s">
        <v>0</v>
      </c>
      <c r="U9" t="s">
        <v>22</v>
      </c>
      <c r="V9" t="s">
        <v>23</v>
      </c>
    </row>
    <row r="10" spans="1:22">
      <c r="A10">
        <v>9</v>
      </c>
      <c r="B10" t="s">
        <v>21</v>
      </c>
      <c r="C10">
        <v>23</v>
      </c>
      <c r="D10">
        <v>83</v>
      </c>
      <c r="E10">
        <v>1.69</v>
      </c>
      <c r="F10">
        <v>29</v>
      </c>
      <c r="G10">
        <v>12</v>
      </c>
      <c r="H10">
        <v>18</v>
      </c>
      <c r="I10">
        <v>12</v>
      </c>
      <c r="J10">
        <v>5</v>
      </c>
      <c r="K10">
        <v>10.5</v>
      </c>
      <c r="L10">
        <f t="shared" si="0"/>
        <v>0</v>
      </c>
      <c r="M10">
        <f t="shared" si="1"/>
        <v>77</v>
      </c>
      <c r="N10">
        <f t="shared" si="2"/>
        <v>1</v>
      </c>
      <c r="O10">
        <f t="shared" si="3"/>
        <v>0</v>
      </c>
      <c r="P10">
        <f t="shared" si="4"/>
        <v>0</v>
      </c>
      <c r="T10" t="s">
        <v>2</v>
      </c>
      <c r="U10" s="3">
        <f>SUMIFS(N2:N251,K2:K251,"&gt;25",N2:N251,1)</f>
        <v>0</v>
      </c>
      <c r="V10">
        <f>COUNTIFS(K2:K251,"&gt;35",N2:N251,"=0")</f>
        <v>2</v>
      </c>
    </row>
    <row r="11" spans="1:22">
      <c r="A11">
        <v>10</v>
      </c>
      <c r="B11" t="s">
        <v>21</v>
      </c>
      <c r="C11">
        <v>23</v>
      </c>
      <c r="D11">
        <v>65</v>
      </c>
      <c r="E11">
        <v>1.84</v>
      </c>
      <c r="F11">
        <v>19.2</v>
      </c>
      <c r="G11">
        <v>10</v>
      </c>
      <c r="H11">
        <v>11</v>
      </c>
      <c r="I11">
        <v>10</v>
      </c>
      <c r="J11">
        <v>5</v>
      </c>
      <c r="K11">
        <v>7.8</v>
      </c>
      <c r="L11">
        <f t="shared" si="0"/>
        <v>0</v>
      </c>
      <c r="M11">
        <f t="shared" si="1"/>
        <v>77</v>
      </c>
      <c r="N11">
        <f t="shared" si="2"/>
        <v>1</v>
      </c>
      <c r="O11">
        <f t="shared" si="3"/>
        <v>0</v>
      </c>
      <c r="P11">
        <f t="shared" si="4"/>
        <v>0</v>
      </c>
      <c r="T11" t="s">
        <v>1</v>
      </c>
      <c r="U11">
        <f>SUMIFS(N2:N251,K2:K251,"&lt;25",N2:N251,1)</f>
        <v>97</v>
      </c>
      <c r="V11">
        <f>COUNTIFS(K2:K251,"&lt;35",N2:N251,"=0")</f>
        <v>151</v>
      </c>
    </row>
    <row r="12" spans="1:22">
      <c r="A12">
        <v>11</v>
      </c>
      <c r="B12" t="s">
        <v>24</v>
      </c>
      <c r="C12">
        <v>20</v>
      </c>
      <c r="D12">
        <v>50</v>
      </c>
      <c r="E12">
        <v>1.71</v>
      </c>
      <c r="F12">
        <v>17.100000000000001</v>
      </c>
      <c r="G12">
        <v>9</v>
      </c>
      <c r="H12">
        <v>17</v>
      </c>
      <c r="I12">
        <v>12</v>
      </c>
      <c r="J12">
        <v>8</v>
      </c>
      <c r="K12">
        <v>14.7</v>
      </c>
      <c r="L12">
        <f t="shared" si="0"/>
        <v>0</v>
      </c>
      <c r="M12">
        <f t="shared" si="1"/>
        <v>70</v>
      </c>
      <c r="N12">
        <f t="shared" si="2"/>
        <v>0</v>
      </c>
      <c r="O12">
        <f t="shared" si="3"/>
        <v>0</v>
      </c>
      <c r="P12">
        <f t="shared" si="4"/>
        <v>0</v>
      </c>
      <c r="T12" t="s">
        <v>4</v>
      </c>
      <c r="U12">
        <v>153</v>
      </c>
      <c r="V12">
        <v>97</v>
      </c>
    </row>
    <row r="13" spans="1:22">
      <c r="A13">
        <v>12</v>
      </c>
      <c r="B13" t="s">
        <v>21</v>
      </c>
      <c r="C13">
        <v>20</v>
      </c>
      <c r="D13">
        <v>68</v>
      </c>
      <c r="E13">
        <v>1.78</v>
      </c>
      <c r="F13">
        <v>21.5</v>
      </c>
      <c r="G13">
        <v>6</v>
      </c>
      <c r="H13">
        <v>8</v>
      </c>
      <c r="I13">
        <v>8</v>
      </c>
      <c r="J13">
        <v>5</v>
      </c>
      <c r="K13">
        <v>4.9000000000000004</v>
      </c>
      <c r="L13">
        <f t="shared" si="0"/>
        <v>0</v>
      </c>
      <c r="M13">
        <f t="shared" si="1"/>
        <v>77</v>
      </c>
      <c r="N13">
        <f t="shared" si="2"/>
        <v>1</v>
      </c>
      <c r="O13">
        <f t="shared" si="3"/>
        <v>0</v>
      </c>
      <c r="P13">
        <f t="shared" si="4"/>
        <v>0</v>
      </c>
    </row>
    <row r="14" spans="1:22">
      <c r="A14">
        <v>13</v>
      </c>
      <c r="B14" t="s">
        <v>24</v>
      </c>
      <c r="C14">
        <v>21</v>
      </c>
      <c r="D14">
        <v>88</v>
      </c>
      <c r="E14">
        <v>1.73</v>
      </c>
      <c r="F14">
        <v>29.4</v>
      </c>
      <c r="G14">
        <v>22</v>
      </c>
      <c r="H14">
        <v>30</v>
      </c>
      <c r="I14">
        <v>37</v>
      </c>
      <c r="J14">
        <v>8</v>
      </c>
      <c r="K14">
        <v>26.8</v>
      </c>
      <c r="L14">
        <f t="shared" si="0"/>
        <v>0</v>
      </c>
      <c r="M14">
        <f t="shared" si="1"/>
        <v>70</v>
      </c>
      <c r="N14">
        <f t="shared" si="2"/>
        <v>0</v>
      </c>
      <c r="O14">
        <f t="shared" si="3"/>
        <v>0</v>
      </c>
      <c r="P14">
        <f t="shared" si="4"/>
        <v>0</v>
      </c>
    </row>
    <row r="15" spans="1:22">
      <c r="A15">
        <v>14</v>
      </c>
      <c r="B15" t="s">
        <v>21</v>
      </c>
      <c r="C15">
        <v>19</v>
      </c>
      <c r="D15">
        <v>79</v>
      </c>
      <c r="E15">
        <v>1.91</v>
      </c>
      <c r="F15">
        <v>21.7</v>
      </c>
      <c r="G15">
        <v>5</v>
      </c>
      <c r="H15">
        <v>6</v>
      </c>
      <c r="I15">
        <v>7</v>
      </c>
      <c r="J15">
        <v>3</v>
      </c>
      <c r="K15">
        <v>3.2</v>
      </c>
      <c r="L15">
        <f t="shared" si="0"/>
        <v>0</v>
      </c>
      <c r="M15">
        <f t="shared" si="1"/>
        <v>77</v>
      </c>
      <c r="N15">
        <f t="shared" si="2"/>
        <v>1</v>
      </c>
      <c r="O15">
        <f t="shared" si="3"/>
        <v>0</v>
      </c>
      <c r="P15">
        <f t="shared" si="4"/>
        <v>0</v>
      </c>
    </row>
    <row r="16" spans="1:22">
      <c r="A16">
        <v>15</v>
      </c>
      <c r="B16" t="s">
        <v>21</v>
      </c>
      <c r="C16">
        <v>22</v>
      </c>
      <c r="D16">
        <v>62</v>
      </c>
      <c r="E16">
        <v>1.69</v>
      </c>
      <c r="F16">
        <v>21.7</v>
      </c>
      <c r="G16">
        <v>5</v>
      </c>
      <c r="H16">
        <v>8</v>
      </c>
      <c r="I16">
        <v>9</v>
      </c>
      <c r="J16">
        <v>4</v>
      </c>
      <c r="K16">
        <v>5</v>
      </c>
      <c r="L16">
        <f t="shared" si="0"/>
        <v>0</v>
      </c>
      <c r="M16">
        <f t="shared" si="1"/>
        <v>77</v>
      </c>
      <c r="N16">
        <f t="shared" si="2"/>
        <v>1</v>
      </c>
      <c r="O16">
        <f t="shared" si="3"/>
        <v>0</v>
      </c>
      <c r="P16">
        <f t="shared" si="4"/>
        <v>0</v>
      </c>
    </row>
    <row r="17" spans="1:16">
      <c r="A17">
        <v>16</v>
      </c>
      <c r="B17" t="s">
        <v>21</v>
      </c>
      <c r="C17">
        <v>21</v>
      </c>
      <c r="D17">
        <v>61</v>
      </c>
      <c r="E17">
        <v>1.71</v>
      </c>
      <c r="F17">
        <v>20.9</v>
      </c>
      <c r="G17">
        <v>5</v>
      </c>
      <c r="H17">
        <v>8</v>
      </c>
      <c r="I17">
        <v>9</v>
      </c>
      <c r="J17">
        <v>3</v>
      </c>
      <c r="K17">
        <v>4.5999999999999996</v>
      </c>
      <c r="L17">
        <f t="shared" si="0"/>
        <v>0</v>
      </c>
      <c r="M17">
        <f t="shared" si="1"/>
        <v>77</v>
      </c>
      <c r="N17">
        <f t="shared" si="2"/>
        <v>1</v>
      </c>
      <c r="O17">
        <f t="shared" si="3"/>
        <v>0</v>
      </c>
      <c r="P17">
        <f t="shared" si="4"/>
        <v>0</v>
      </c>
    </row>
    <row r="18" spans="1:16">
      <c r="A18">
        <v>17</v>
      </c>
      <c r="B18" t="s">
        <v>21</v>
      </c>
      <c r="C18">
        <v>23</v>
      </c>
      <c r="D18">
        <v>63</v>
      </c>
      <c r="E18">
        <v>1.71</v>
      </c>
      <c r="F18">
        <v>21.5</v>
      </c>
      <c r="G18">
        <v>6</v>
      </c>
      <c r="H18">
        <v>7</v>
      </c>
      <c r="I18">
        <v>8</v>
      </c>
      <c r="J18">
        <v>4</v>
      </c>
      <c r="K18">
        <v>4.9000000000000004</v>
      </c>
      <c r="L18">
        <f t="shared" si="0"/>
        <v>0</v>
      </c>
      <c r="M18">
        <f t="shared" si="1"/>
        <v>77</v>
      </c>
      <c r="N18">
        <f t="shared" si="2"/>
        <v>1</v>
      </c>
      <c r="O18">
        <f t="shared" si="3"/>
        <v>0</v>
      </c>
      <c r="P18">
        <f t="shared" si="4"/>
        <v>0</v>
      </c>
    </row>
    <row r="19" spans="1:16">
      <c r="A19">
        <v>18</v>
      </c>
      <c r="B19" t="s">
        <v>24</v>
      </c>
      <c r="C19">
        <v>23</v>
      </c>
      <c r="D19">
        <v>58</v>
      </c>
      <c r="E19">
        <v>1.68</v>
      </c>
      <c r="F19">
        <v>20.5</v>
      </c>
      <c r="G19">
        <v>15</v>
      </c>
      <c r="H19">
        <v>21</v>
      </c>
      <c r="I19">
        <v>23</v>
      </c>
      <c r="J19">
        <v>6</v>
      </c>
      <c r="K19">
        <v>19.600000000000001</v>
      </c>
      <c r="L19">
        <f t="shared" si="0"/>
        <v>0</v>
      </c>
      <c r="M19">
        <f t="shared" si="1"/>
        <v>70</v>
      </c>
      <c r="N19">
        <f t="shared" si="2"/>
        <v>0</v>
      </c>
      <c r="O19">
        <f t="shared" si="3"/>
        <v>0</v>
      </c>
      <c r="P19">
        <f t="shared" si="4"/>
        <v>0</v>
      </c>
    </row>
    <row r="20" spans="1:16">
      <c r="A20">
        <v>19</v>
      </c>
      <c r="B20" t="s">
        <v>24</v>
      </c>
      <c r="C20">
        <v>24</v>
      </c>
      <c r="D20">
        <v>65</v>
      </c>
      <c r="E20">
        <v>1.67</v>
      </c>
      <c r="F20">
        <v>33.299999999999997</v>
      </c>
      <c r="G20">
        <v>16</v>
      </c>
      <c r="H20">
        <v>19</v>
      </c>
      <c r="I20">
        <v>19</v>
      </c>
      <c r="J20">
        <v>9</v>
      </c>
      <c r="K20">
        <v>19.100000000000001</v>
      </c>
      <c r="L20">
        <f t="shared" si="0"/>
        <v>1</v>
      </c>
      <c r="M20">
        <f t="shared" si="1"/>
        <v>70</v>
      </c>
      <c r="N20">
        <f t="shared" si="2"/>
        <v>0</v>
      </c>
      <c r="O20">
        <f t="shared" si="3"/>
        <v>0</v>
      </c>
      <c r="P20">
        <f t="shared" si="4"/>
        <v>1</v>
      </c>
    </row>
    <row r="21" spans="1:16">
      <c r="A21">
        <v>20</v>
      </c>
      <c r="B21" t="s">
        <v>24</v>
      </c>
      <c r="C21">
        <v>21</v>
      </c>
      <c r="D21">
        <v>60</v>
      </c>
      <c r="E21">
        <v>1.61</v>
      </c>
      <c r="F21">
        <v>23.1</v>
      </c>
      <c r="G21">
        <v>27</v>
      </c>
      <c r="H21">
        <v>23</v>
      </c>
      <c r="I21">
        <v>30</v>
      </c>
      <c r="J21">
        <v>16</v>
      </c>
      <c r="K21">
        <v>26.5</v>
      </c>
      <c r="L21">
        <f t="shared" si="0"/>
        <v>0</v>
      </c>
      <c r="M21">
        <f t="shared" si="1"/>
        <v>70</v>
      </c>
      <c r="N21">
        <f t="shared" si="2"/>
        <v>0</v>
      </c>
      <c r="O21">
        <f t="shared" si="3"/>
        <v>0</v>
      </c>
      <c r="P21">
        <f t="shared" si="4"/>
        <v>0</v>
      </c>
    </row>
    <row r="22" spans="1:16">
      <c r="A22">
        <v>21</v>
      </c>
      <c r="B22" t="s">
        <v>21</v>
      </c>
      <c r="C22">
        <v>20</v>
      </c>
      <c r="D22">
        <v>65</v>
      </c>
      <c r="E22">
        <v>1.76</v>
      </c>
      <c r="F22">
        <v>20.9</v>
      </c>
      <c r="G22">
        <v>7</v>
      </c>
      <c r="H22">
        <v>7</v>
      </c>
      <c r="I22">
        <v>7</v>
      </c>
      <c r="J22">
        <v>6</v>
      </c>
      <c r="K22">
        <v>4.9000000000000004</v>
      </c>
      <c r="L22">
        <f t="shared" si="0"/>
        <v>0</v>
      </c>
      <c r="M22">
        <f t="shared" si="1"/>
        <v>77</v>
      </c>
      <c r="N22">
        <f t="shared" si="2"/>
        <v>1</v>
      </c>
      <c r="O22">
        <f t="shared" si="3"/>
        <v>0</v>
      </c>
      <c r="P22">
        <f t="shared" si="4"/>
        <v>0</v>
      </c>
    </row>
    <row r="23" spans="1:16">
      <c r="A23">
        <v>22</v>
      </c>
      <c r="B23" t="s">
        <v>21</v>
      </c>
      <c r="C23">
        <v>20</v>
      </c>
      <c r="D23">
        <v>68</v>
      </c>
      <c r="E23">
        <v>1.79</v>
      </c>
      <c r="F23">
        <v>21.2</v>
      </c>
      <c r="G23">
        <v>7</v>
      </c>
      <c r="H23">
        <v>8</v>
      </c>
      <c r="I23">
        <v>6</v>
      </c>
      <c r="J23">
        <v>5</v>
      </c>
      <c r="K23">
        <v>4.7</v>
      </c>
      <c r="L23">
        <f t="shared" si="0"/>
        <v>0</v>
      </c>
      <c r="M23">
        <f t="shared" si="1"/>
        <v>77</v>
      </c>
      <c r="N23">
        <f t="shared" si="2"/>
        <v>1</v>
      </c>
      <c r="O23">
        <f t="shared" si="3"/>
        <v>0</v>
      </c>
      <c r="P23">
        <f t="shared" si="4"/>
        <v>0</v>
      </c>
    </row>
    <row r="24" spans="1:16">
      <c r="A24">
        <v>23</v>
      </c>
      <c r="B24" t="s">
        <v>21</v>
      </c>
      <c r="C24">
        <v>20</v>
      </c>
      <c r="D24">
        <v>68</v>
      </c>
      <c r="E24">
        <v>1.79</v>
      </c>
      <c r="F24">
        <v>21.2</v>
      </c>
      <c r="G24">
        <v>7</v>
      </c>
      <c r="H24">
        <v>10</v>
      </c>
      <c r="I24">
        <v>4</v>
      </c>
      <c r="J24">
        <v>4</v>
      </c>
      <c r="K24">
        <v>4.4000000000000004</v>
      </c>
      <c r="L24">
        <f t="shared" si="0"/>
        <v>0</v>
      </c>
      <c r="M24">
        <f t="shared" si="1"/>
        <v>77</v>
      </c>
      <c r="N24">
        <f t="shared" si="2"/>
        <v>1</v>
      </c>
      <c r="O24">
        <f t="shared" si="3"/>
        <v>0</v>
      </c>
      <c r="P24">
        <f t="shared" si="4"/>
        <v>0</v>
      </c>
    </row>
    <row r="25" spans="1:16">
      <c r="A25">
        <v>24</v>
      </c>
      <c r="B25" t="s">
        <v>21</v>
      </c>
      <c r="C25">
        <v>21</v>
      </c>
      <c r="D25">
        <v>70</v>
      </c>
      <c r="E25">
        <v>1.67</v>
      </c>
      <c r="F25">
        <v>25.1</v>
      </c>
      <c r="G25">
        <v>5</v>
      </c>
      <c r="H25">
        <v>10</v>
      </c>
      <c r="I25">
        <v>7</v>
      </c>
      <c r="J25">
        <v>3</v>
      </c>
      <c r="K25">
        <v>4.5999999999999996</v>
      </c>
      <c r="L25">
        <f t="shared" si="0"/>
        <v>0</v>
      </c>
      <c r="M25">
        <f t="shared" si="1"/>
        <v>77</v>
      </c>
      <c r="N25">
        <f t="shared" si="2"/>
        <v>1</v>
      </c>
      <c r="O25">
        <f t="shared" si="3"/>
        <v>0</v>
      </c>
      <c r="P25">
        <f t="shared" si="4"/>
        <v>0</v>
      </c>
    </row>
    <row r="26" spans="1:16">
      <c r="A26">
        <v>25</v>
      </c>
      <c r="B26" t="s">
        <v>21</v>
      </c>
      <c r="C26">
        <v>24</v>
      </c>
      <c r="D26">
        <v>76</v>
      </c>
      <c r="E26">
        <v>1.76</v>
      </c>
      <c r="F26">
        <v>24.5</v>
      </c>
      <c r="G26">
        <v>5</v>
      </c>
      <c r="H26">
        <v>13</v>
      </c>
      <c r="I26">
        <v>7</v>
      </c>
      <c r="J26">
        <v>4</v>
      </c>
      <c r="K26">
        <v>6.1</v>
      </c>
      <c r="L26">
        <f t="shared" si="0"/>
        <v>0</v>
      </c>
      <c r="M26">
        <f t="shared" si="1"/>
        <v>77</v>
      </c>
      <c r="N26">
        <f t="shared" si="2"/>
        <v>1</v>
      </c>
      <c r="O26">
        <f t="shared" si="3"/>
        <v>0</v>
      </c>
      <c r="P26">
        <f t="shared" si="4"/>
        <v>0</v>
      </c>
    </row>
    <row r="27" spans="1:16">
      <c r="A27">
        <v>26</v>
      </c>
      <c r="B27" t="s">
        <v>21</v>
      </c>
      <c r="C27">
        <v>20</v>
      </c>
      <c r="D27">
        <v>60</v>
      </c>
      <c r="E27">
        <v>1.78</v>
      </c>
      <c r="F27">
        <v>18.899999999999999</v>
      </c>
      <c r="G27">
        <v>6</v>
      </c>
      <c r="H27">
        <v>6</v>
      </c>
      <c r="I27">
        <v>8</v>
      </c>
      <c r="J27">
        <v>3</v>
      </c>
      <c r="K27">
        <v>3.9</v>
      </c>
      <c r="L27">
        <f t="shared" si="0"/>
        <v>0</v>
      </c>
      <c r="M27">
        <f t="shared" si="1"/>
        <v>77</v>
      </c>
      <c r="N27">
        <f t="shared" si="2"/>
        <v>1</v>
      </c>
      <c r="O27">
        <f t="shared" si="3"/>
        <v>0</v>
      </c>
      <c r="P27">
        <f t="shared" si="4"/>
        <v>0</v>
      </c>
    </row>
    <row r="28" spans="1:16">
      <c r="A28">
        <v>27</v>
      </c>
      <c r="B28" t="s">
        <v>21</v>
      </c>
      <c r="C28">
        <v>21</v>
      </c>
      <c r="D28">
        <v>59</v>
      </c>
      <c r="E28">
        <v>1.72</v>
      </c>
      <c r="F28">
        <v>19.899999999999999</v>
      </c>
      <c r="G28">
        <v>5</v>
      </c>
      <c r="H28">
        <v>10</v>
      </c>
      <c r="I28">
        <v>10</v>
      </c>
      <c r="J28">
        <v>5</v>
      </c>
      <c r="K28">
        <v>5.9</v>
      </c>
      <c r="L28">
        <f t="shared" si="0"/>
        <v>0</v>
      </c>
      <c r="M28">
        <f t="shared" si="1"/>
        <v>77</v>
      </c>
      <c r="N28">
        <f t="shared" si="2"/>
        <v>1</v>
      </c>
      <c r="O28">
        <f t="shared" si="3"/>
        <v>0</v>
      </c>
      <c r="P28">
        <f t="shared" si="4"/>
        <v>0</v>
      </c>
    </row>
    <row r="29" spans="1:16">
      <c r="A29">
        <v>28</v>
      </c>
      <c r="B29" t="s">
        <v>21</v>
      </c>
      <c r="C29">
        <v>21</v>
      </c>
      <c r="D29">
        <v>75</v>
      </c>
      <c r="E29">
        <v>1.82</v>
      </c>
      <c r="F29">
        <v>22.6</v>
      </c>
      <c r="G29">
        <v>10</v>
      </c>
      <c r="H29">
        <v>9</v>
      </c>
      <c r="I29">
        <v>9</v>
      </c>
      <c r="J29">
        <v>7</v>
      </c>
      <c r="K29">
        <v>7.2</v>
      </c>
      <c r="L29">
        <f t="shared" si="0"/>
        <v>0</v>
      </c>
      <c r="M29">
        <f t="shared" si="1"/>
        <v>77</v>
      </c>
      <c r="N29">
        <f t="shared" si="2"/>
        <v>1</v>
      </c>
      <c r="O29">
        <f t="shared" si="3"/>
        <v>0</v>
      </c>
      <c r="P29">
        <f t="shared" si="4"/>
        <v>0</v>
      </c>
    </row>
    <row r="30" spans="1:16">
      <c r="A30">
        <v>29</v>
      </c>
      <c r="B30" t="s">
        <v>21</v>
      </c>
      <c r="C30">
        <v>25</v>
      </c>
      <c r="D30">
        <v>79</v>
      </c>
      <c r="E30">
        <v>1.76</v>
      </c>
      <c r="F30">
        <v>25.5</v>
      </c>
      <c r="G30">
        <v>6</v>
      </c>
      <c r="H30">
        <v>16</v>
      </c>
      <c r="I30">
        <v>10</v>
      </c>
      <c r="J30">
        <v>4</v>
      </c>
      <c r="K30">
        <v>8.1</v>
      </c>
      <c r="L30">
        <f t="shared" si="0"/>
        <v>0</v>
      </c>
      <c r="M30">
        <f t="shared" si="1"/>
        <v>77</v>
      </c>
      <c r="N30">
        <f t="shared" si="2"/>
        <v>1</v>
      </c>
      <c r="O30">
        <f t="shared" si="3"/>
        <v>0</v>
      </c>
      <c r="P30">
        <f t="shared" si="4"/>
        <v>0</v>
      </c>
    </row>
    <row r="31" spans="1:16">
      <c r="A31">
        <v>30</v>
      </c>
      <c r="B31" t="s">
        <v>24</v>
      </c>
      <c r="C31">
        <v>24</v>
      </c>
      <c r="D31">
        <v>72</v>
      </c>
      <c r="E31">
        <v>1.64</v>
      </c>
      <c r="F31">
        <v>26.8</v>
      </c>
      <c r="G31">
        <v>20</v>
      </c>
      <c r="H31">
        <v>31</v>
      </c>
      <c r="I31">
        <v>34</v>
      </c>
      <c r="J31">
        <v>16</v>
      </c>
      <c r="K31">
        <v>27.7</v>
      </c>
      <c r="L31">
        <f t="shared" si="0"/>
        <v>0</v>
      </c>
      <c r="M31">
        <f t="shared" si="1"/>
        <v>70</v>
      </c>
      <c r="N31">
        <f t="shared" si="2"/>
        <v>0</v>
      </c>
      <c r="O31">
        <f t="shared" si="3"/>
        <v>0</v>
      </c>
      <c r="P31">
        <f t="shared" si="4"/>
        <v>0</v>
      </c>
    </row>
    <row r="32" spans="1:16">
      <c r="A32">
        <v>31</v>
      </c>
      <c r="B32" t="s">
        <v>24</v>
      </c>
      <c r="C32">
        <v>19</v>
      </c>
      <c r="D32">
        <v>82</v>
      </c>
      <c r="E32">
        <v>1.79</v>
      </c>
      <c r="F32">
        <v>25.6</v>
      </c>
      <c r="G32">
        <v>23</v>
      </c>
      <c r="H32">
        <v>17</v>
      </c>
      <c r="I32">
        <v>36</v>
      </c>
      <c r="J32">
        <v>10</v>
      </c>
      <c r="K32">
        <v>24.3</v>
      </c>
      <c r="L32">
        <f t="shared" si="0"/>
        <v>0</v>
      </c>
      <c r="M32">
        <f t="shared" si="1"/>
        <v>70</v>
      </c>
      <c r="N32">
        <f t="shared" si="2"/>
        <v>0</v>
      </c>
      <c r="O32">
        <f t="shared" si="3"/>
        <v>0</v>
      </c>
      <c r="P32">
        <f t="shared" si="4"/>
        <v>0</v>
      </c>
    </row>
    <row r="33" spans="1:16">
      <c r="A33">
        <v>32</v>
      </c>
      <c r="B33" t="s">
        <v>21</v>
      </c>
      <c r="C33">
        <v>21</v>
      </c>
      <c r="D33">
        <v>80</v>
      </c>
      <c r="E33">
        <v>1.75</v>
      </c>
      <c r="F33">
        <v>26.1</v>
      </c>
      <c r="G33">
        <v>12</v>
      </c>
      <c r="H33">
        <v>15</v>
      </c>
      <c r="I33">
        <v>12</v>
      </c>
      <c r="J33">
        <v>12</v>
      </c>
      <c r="K33">
        <v>11.2</v>
      </c>
      <c r="L33">
        <f t="shared" si="0"/>
        <v>0</v>
      </c>
      <c r="M33">
        <f t="shared" si="1"/>
        <v>77</v>
      </c>
      <c r="N33">
        <f t="shared" si="2"/>
        <v>1</v>
      </c>
      <c r="O33">
        <f t="shared" si="3"/>
        <v>0</v>
      </c>
      <c r="P33">
        <f t="shared" si="4"/>
        <v>0</v>
      </c>
    </row>
    <row r="34" spans="1:16">
      <c r="A34">
        <v>33</v>
      </c>
      <c r="B34" t="s">
        <v>21</v>
      </c>
      <c r="C34">
        <v>19</v>
      </c>
      <c r="D34">
        <v>67</v>
      </c>
      <c r="E34">
        <v>1.73</v>
      </c>
      <c r="F34">
        <v>22.4</v>
      </c>
      <c r="G34">
        <v>7</v>
      </c>
      <c r="H34">
        <v>11</v>
      </c>
      <c r="I34">
        <v>8</v>
      </c>
      <c r="J34">
        <v>6</v>
      </c>
      <c r="K34">
        <v>6.1</v>
      </c>
      <c r="L34">
        <f t="shared" si="0"/>
        <v>0</v>
      </c>
      <c r="M34">
        <f t="shared" si="1"/>
        <v>77</v>
      </c>
      <c r="N34">
        <f t="shared" si="2"/>
        <v>1</v>
      </c>
      <c r="O34">
        <f t="shared" si="3"/>
        <v>0</v>
      </c>
      <c r="P34">
        <f t="shared" si="4"/>
        <v>0</v>
      </c>
    </row>
    <row r="35" spans="1:16">
      <c r="A35">
        <v>34</v>
      </c>
      <c r="B35" t="s">
        <v>21</v>
      </c>
      <c r="C35">
        <v>22</v>
      </c>
      <c r="D35">
        <v>63</v>
      </c>
      <c r="E35">
        <v>1.73</v>
      </c>
      <c r="F35">
        <v>21</v>
      </c>
      <c r="G35">
        <v>6</v>
      </c>
      <c r="H35">
        <v>10</v>
      </c>
      <c r="I35">
        <v>8</v>
      </c>
      <c r="J35">
        <v>3</v>
      </c>
      <c r="K35">
        <v>5.3</v>
      </c>
      <c r="L35">
        <f t="shared" si="0"/>
        <v>0</v>
      </c>
      <c r="M35">
        <f t="shared" si="1"/>
        <v>77</v>
      </c>
      <c r="N35">
        <f t="shared" si="2"/>
        <v>1</v>
      </c>
      <c r="O35">
        <f t="shared" si="3"/>
        <v>0</v>
      </c>
      <c r="P35">
        <f t="shared" si="4"/>
        <v>0</v>
      </c>
    </row>
    <row r="36" spans="1:16">
      <c r="A36">
        <v>35</v>
      </c>
      <c r="B36" t="s">
        <v>21</v>
      </c>
      <c r="C36">
        <v>22</v>
      </c>
      <c r="D36">
        <v>85</v>
      </c>
      <c r="E36">
        <v>1.76</v>
      </c>
      <c r="F36">
        <v>27.4</v>
      </c>
      <c r="G36">
        <v>6</v>
      </c>
      <c r="H36">
        <v>8</v>
      </c>
      <c r="I36">
        <v>9</v>
      </c>
      <c r="J36">
        <v>3</v>
      </c>
      <c r="K36">
        <v>5</v>
      </c>
      <c r="L36">
        <f t="shared" si="0"/>
        <v>0</v>
      </c>
      <c r="M36">
        <f t="shared" si="1"/>
        <v>77</v>
      </c>
      <c r="N36">
        <f t="shared" si="2"/>
        <v>1</v>
      </c>
      <c r="O36">
        <f t="shared" si="3"/>
        <v>0</v>
      </c>
      <c r="P36">
        <f t="shared" si="4"/>
        <v>0</v>
      </c>
    </row>
    <row r="37" spans="1:16">
      <c r="A37">
        <v>36</v>
      </c>
      <c r="B37" t="s">
        <v>21</v>
      </c>
      <c r="C37">
        <v>25</v>
      </c>
      <c r="D37">
        <v>112</v>
      </c>
      <c r="E37">
        <v>1.82</v>
      </c>
      <c r="F37">
        <v>33.799999999999997</v>
      </c>
      <c r="G37">
        <v>35</v>
      </c>
      <c r="H37">
        <v>30</v>
      </c>
      <c r="I37">
        <v>27</v>
      </c>
      <c r="J37">
        <v>15</v>
      </c>
      <c r="K37">
        <v>23.8</v>
      </c>
      <c r="L37">
        <f t="shared" si="0"/>
        <v>1</v>
      </c>
      <c r="M37">
        <f t="shared" si="1"/>
        <v>77</v>
      </c>
      <c r="N37">
        <f t="shared" si="2"/>
        <v>1</v>
      </c>
      <c r="O37">
        <f t="shared" si="3"/>
        <v>1</v>
      </c>
      <c r="P37">
        <f t="shared" si="4"/>
        <v>0</v>
      </c>
    </row>
    <row r="38" spans="1:16">
      <c r="A38">
        <v>37</v>
      </c>
      <c r="B38" t="s">
        <v>21</v>
      </c>
      <c r="C38">
        <v>23</v>
      </c>
      <c r="D38">
        <v>66</v>
      </c>
      <c r="E38">
        <v>1.76</v>
      </c>
      <c r="F38">
        <v>21.3</v>
      </c>
      <c r="G38">
        <v>10</v>
      </c>
      <c r="H38">
        <v>9</v>
      </c>
      <c r="I38">
        <v>10</v>
      </c>
      <c r="J38">
        <v>5</v>
      </c>
      <c r="K38">
        <v>7.3</v>
      </c>
      <c r="L38">
        <f t="shared" si="0"/>
        <v>0</v>
      </c>
      <c r="M38">
        <f t="shared" si="1"/>
        <v>77</v>
      </c>
      <c r="N38">
        <f t="shared" si="2"/>
        <v>1</v>
      </c>
      <c r="O38">
        <f t="shared" si="3"/>
        <v>0</v>
      </c>
      <c r="P38">
        <f t="shared" si="4"/>
        <v>0</v>
      </c>
    </row>
    <row r="39" spans="1:16">
      <c r="A39">
        <v>38</v>
      </c>
      <c r="B39" t="s">
        <v>24</v>
      </c>
      <c r="C39">
        <v>18</v>
      </c>
      <c r="D39">
        <v>69</v>
      </c>
      <c r="E39">
        <v>1.62</v>
      </c>
      <c r="F39">
        <v>26.3</v>
      </c>
      <c r="G39">
        <v>20</v>
      </c>
      <c r="H39">
        <v>24</v>
      </c>
      <c r="I39">
        <v>34</v>
      </c>
      <c r="J39">
        <v>15</v>
      </c>
      <c r="K39">
        <v>25.8</v>
      </c>
      <c r="L39">
        <f t="shared" si="0"/>
        <v>0</v>
      </c>
      <c r="M39">
        <f t="shared" si="1"/>
        <v>70</v>
      </c>
      <c r="N39">
        <f t="shared" si="2"/>
        <v>0</v>
      </c>
      <c r="O39">
        <f t="shared" si="3"/>
        <v>0</v>
      </c>
      <c r="P39">
        <f t="shared" si="4"/>
        <v>0</v>
      </c>
    </row>
    <row r="40" spans="1:16">
      <c r="A40">
        <v>39</v>
      </c>
      <c r="B40" t="s">
        <v>21</v>
      </c>
      <c r="C40">
        <v>18</v>
      </c>
      <c r="D40">
        <v>78</v>
      </c>
      <c r="E40">
        <v>1.71</v>
      </c>
      <c r="F40">
        <v>26.7</v>
      </c>
      <c r="G40">
        <v>10</v>
      </c>
      <c r="H40">
        <v>10</v>
      </c>
      <c r="I40">
        <v>15</v>
      </c>
      <c r="J40">
        <v>8</v>
      </c>
      <c r="K40">
        <v>8.8000000000000007</v>
      </c>
      <c r="L40">
        <f t="shared" si="0"/>
        <v>0</v>
      </c>
      <c r="M40">
        <f t="shared" si="1"/>
        <v>77</v>
      </c>
      <c r="N40">
        <f t="shared" si="2"/>
        <v>1</v>
      </c>
      <c r="O40">
        <f t="shared" si="3"/>
        <v>0</v>
      </c>
      <c r="P40">
        <f t="shared" si="4"/>
        <v>0</v>
      </c>
    </row>
    <row r="41" spans="1:16">
      <c r="A41">
        <v>40</v>
      </c>
      <c r="B41" t="s">
        <v>24</v>
      </c>
      <c r="C41">
        <v>20</v>
      </c>
      <c r="D41">
        <v>64</v>
      </c>
      <c r="E41">
        <v>1.57</v>
      </c>
      <c r="F41">
        <v>25.9</v>
      </c>
      <c r="G41">
        <v>23</v>
      </c>
      <c r="H41">
        <v>23</v>
      </c>
      <c r="I41">
        <v>37</v>
      </c>
      <c r="J41">
        <v>10</v>
      </c>
      <c r="K41">
        <v>25.9</v>
      </c>
      <c r="L41">
        <f t="shared" si="0"/>
        <v>0</v>
      </c>
      <c r="M41">
        <f t="shared" si="1"/>
        <v>70</v>
      </c>
      <c r="N41">
        <f t="shared" si="2"/>
        <v>0</v>
      </c>
      <c r="O41">
        <f t="shared" si="3"/>
        <v>0</v>
      </c>
      <c r="P41">
        <f t="shared" si="4"/>
        <v>0</v>
      </c>
    </row>
    <row r="42" spans="1:16">
      <c r="A42">
        <v>41</v>
      </c>
      <c r="B42" t="s">
        <v>21</v>
      </c>
      <c r="C42">
        <v>19</v>
      </c>
      <c r="D42">
        <v>69</v>
      </c>
      <c r="E42">
        <v>1.69</v>
      </c>
      <c r="F42">
        <v>24.2</v>
      </c>
      <c r="G42">
        <v>10</v>
      </c>
      <c r="H42">
        <v>15</v>
      </c>
      <c r="I42">
        <v>18</v>
      </c>
      <c r="J42">
        <v>15</v>
      </c>
      <c r="K42">
        <v>12.6</v>
      </c>
      <c r="L42">
        <f t="shared" si="0"/>
        <v>0</v>
      </c>
      <c r="M42">
        <f t="shared" si="1"/>
        <v>77</v>
      </c>
      <c r="N42">
        <f t="shared" si="2"/>
        <v>1</v>
      </c>
      <c r="O42">
        <f t="shared" si="3"/>
        <v>0</v>
      </c>
      <c r="P42">
        <f t="shared" si="4"/>
        <v>0</v>
      </c>
    </row>
    <row r="43" spans="1:16">
      <c r="A43">
        <v>42</v>
      </c>
      <c r="B43" t="s">
        <v>21</v>
      </c>
      <c r="C43">
        <v>18</v>
      </c>
      <c r="D43">
        <v>84</v>
      </c>
      <c r="E43">
        <v>1.77</v>
      </c>
      <c r="F43">
        <v>26.9</v>
      </c>
      <c r="G43">
        <v>25</v>
      </c>
      <c r="H43">
        <v>34</v>
      </c>
      <c r="I43">
        <v>27</v>
      </c>
      <c r="J43">
        <v>12</v>
      </c>
      <c r="K43">
        <v>21</v>
      </c>
      <c r="L43">
        <f t="shared" si="0"/>
        <v>0</v>
      </c>
      <c r="M43">
        <f t="shared" si="1"/>
        <v>77</v>
      </c>
      <c r="N43">
        <f t="shared" si="2"/>
        <v>1</v>
      </c>
      <c r="O43">
        <f t="shared" si="3"/>
        <v>0</v>
      </c>
      <c r="P43">
        <f t="shared" si="4"/>
        <v>0</v>
      </c>
    </row>
    <row r="44" spans="1:16">
      <c r="A44">
        <v>43</v>
      </c>
      <c r="B44" t="s">
        <v>21</v>
      </c>
      <c r="C44">
        <v>20</v>
      </c>
      <c r="D44">
        <v>62</v>
      </c>
      <c r="E44">
        <v>1.76</v>
      </c>
      <c r="F44" s="2">
        <v>20</v>
      </c>
      <c r="G44">
        <v>4</v>
      </c>
      <c r="H44">
        <v>5</v>
      </c>
      <c r="I44">
        <v>5</v>
      </c>
      <c r="J44">
        <v>3</v>
      </c>
      <c r="K44">
        <v>2.2000000000000002</v>
      </c>
      <c r="L44">
        <f t="shared" si="0"/>
        <v>0</v>
      </c>
      <c r="M44">
        <f t="shared" si="1"/>
        <v>77</v>
      </c>
      <c r="N44">
        <f t="shared" si="2"/>
        <v>1</v>
      </c>
      <c r="O44">
        <f t="shared" si="3"/>
        <v>0</v>
      </c>
      <c r="P44">
        <f t="shared" si="4"/>
        <v>0</v>
      </c>
    </row>
    <row r="45" spans="1:16">
      <c r="A45">
        <v>44</v>
      </c>
      <c r="B45" t="s">
        <v>21</v>
      </c>
      <c r="C45">
        <v>20</v>
      </c>
      <c r="D45">
        <v>71</v>
      </c>
      <c r="E45">
        <v>1.82</v>
      </c>
      <c r="F45">
        <v>21.4</v>
      </c>
      <c r="G45">
        <v>5</v>
      </c>
      <c r="H45">
        <v>7</v>
      </c>
      <c r="I45">
        <v>5</v>
      </c>
      <c r="J45">
        <v>3</v>
      </c>
      <c r="K45">
        <v>3.1</v>
      </c>
      <c r="L45">
        <f t="shared" si="0"/>
        <v>0</v>
      </c>
      <c r="M45">
        <f t="shared" si="1"/>
        <v>77</v>
      </c>
      <c r="N45">
        <f t="shared" si="2"/>
        <v>1</v>
      </c>
      <c r="O45">
        <f t="shared" si="3"/>
        <v>0</v>
      </c>
      <c r="P45">
        <f t="shared" si="4"/>
        <v>0</v>
      </c>
    </row>
    <row r="46" spans="1:16">
      <c r="A46">
        <v>45</v>
      </c>
      <c r="B46" t="s">
        <v>24</v>
      </c>
      <c r="C46">
        <v>22</v>
      </c>
      <c r="D46">
        <v>62</v>
      </c>
      <c r="E46">
        <v>1.56</v>
      </c>
      <c r="F46">
        <v>25.5</v>
      </c>
      <c r="G46">
        <v>16</v>
      </c>
      <c r="H46">
        <v>23</v>
      </c>
      <c r="I46">
        <v>62</v>
      </c>
      <c r="J46">
        <v>19</v>
      </c>
      <c r="K46">
        <v>31.5</v>
      </c>
      <c r="L46">
        <f t="shared" si="0"/>
        <v>0</v>
      </c>
      <c r="M46">
        <f t="shared" si="1"/>
        <v>70</v>
      </c>
      <c r="N46">
        <f t="shared" si="2"/>
        <v>0</v>
      </c>
      <c r="O46">
        <f t="shared" si="3"/>
        <v>0</v>
      </c>
      <c r="P46">
        <f t="shared" si="4"/>
        <v>0</v>
      </c>
    </row>
    <row r="47" spans="1:16">
      <c r="A47">
        <v>46</v>
      </c>
      <c r="B47" t="s">
        <v>24</v>
      </c>
      <c r="C47">
        <v>21</v>
      </c>
      <c r="D47">
        <v>65</v>
      </c>
      <c r="E47">
        <v>1.66</v>
      </c>
      <c r="F47">
        <v>23.6</v>
      </c>
      <c r="G47">
        <v>22</v>
      </c>
      <c r="H47">
        <v>15</v>
      </c>
      <c r="I47">
        <v>22</v>
      </c>
      <c r="J47">
        <v>11</v>
      </c>
      <c r="K47">
        <v>20.7</v>
      </c>
      <c r="L47">
        <f t="shared" si="0"/>
        <v>0</v>
      </c>
      <c r="M47">
        <f t="shared" si="1"/>
        <v>70</v>
      </c>
      <c r="N47">
        <f t="shared" si="2"/>
        <v>0</v>
      </c>
      <c r="O47">
        <f t="shared" si="3"/>
        <v>0</v>
      </c>
      <c r="P47">
        <f t="shared" si="4"/>
        <v>0</v>
      </c>
    </row>
    <row r="48" spans="1:16">
      <c r="A48">
        <v>47</v>
      </c>
      <c r="B48" t="s">
        <v>21</v>
      </c>
      <c r="C48">
        <v>23</v>
      </c>
      <c r="D48">
        <v>67</v>
      </c>
      <c r="E48">
        <v>1.72</v>
      </c>
      <c r="F48">
        <v>22.6</v>
      </c>
      <c r="G48">
        <v>6</v>
      </c>
      <c r="H48">
        <v>11</v>
      </c>
      <c r="I48">
        <v>11</v>
      </c>
      <c r="J48">
        <v>9</v>
      </c>
      <c r="K48">
        <v>8</v>
      </c>
      <c r="L48">
        <f t="shared" si="0"/>
        <v>0</v>
      </c>
      <c r="M48">
        <f t="shared" si="1"/>
        <v>77</v>
      </c>
      <c r="N48">
        <f t="shared" si="2"/>
        <v>1</v>
      </c>
      <c r="O48">
        <f t="shared" si="3"/>
        <v>0</v>
      </c>
      <c r="P48">
        <f t="shared" si="4"/>
        <v>0</v>
      </c>
    </row>
    <row r="49" spans="1:16">
      <c r="A49">
        <v>48</v>
      </c>
      <c r="B49" t="s">
        <v>24</v>
      </c>
      <c r="C49">
        <v>20</v>
      </c>
      <c r="D49">
        <v>58</v>
      </c>
      <c r="E49">
        <v>1.59</v>
      </c>
      <c r="F49">
        <v>22.9</v>
      </c>
      <c r="G49">
        <v>12</v>
      </c>
      <c r="H49">
        <v>20</v>
      </c>
      <c r="I49">
        <v>23</v>
      </c>
      <c r="J49">
        <v>6</v>
      </c>
      <c r="K49">
        <v>18.5</v>
      </c>
      <c r="L49">
        <f t="shared" si="0"/>
        <v>0</v>
      </c>
      <c r="M49">
        <f t="shared" si="1"/>
        <v>70</v>
      </c>
      <c r="N49">
        <f t="shared" si="2"/>
        <v>0</v>
      </c>
      <c r="O49">
        <f t="shared" si="3"/>
        <v>0</v>
      </c>
      <c r="P49">
        <f t="shared" si="4"/>
        <v>0</v>
      </c>
    </row>
    <row r="50" spans="1:16">
      <c r="A50">
        <v>49</v>
      </c>
      <c r="B50" t="s">
        <v>21</v>
      </c>
      <c r="C50">
        <v>20</v>
      </c>
      <c r="D50">
        <v>62</v>
      </c>
      <c r="E50">
        <v>1.67</v>
      </c>
      <c r="F50">
        <v>22.2</v>
      </c>
      <c r="G50">
        <v>5</v>
      </c>
      <c r="H50">
        <v>7</v>
      </c>
      <c r="I50">
        <v>9</v>
      </c>
      <c r="J50">
        <v>5</v>
      </c>
      <c r="K50">
        <v>4.7</v>
      </c>
      <c r="L50">
        <f t="shared" si="0"/>
        <v>0</v>
      </c>
      <c r="M50">
        <f t="shared" si="1"/>
        <v>77</v>
      </c>
      <c r="N50">
        <f t="shared" si="2"/>
        <v>1</v>
      </c>
      <c r="O50">
        <f t="shared" si="3"/>
        <v>0</v>
      </c>
      <c r="P50">
        <f t="shared" si="4"/>
        <v>0</v>
      </c>
    </row>
    <row r="51" spans="1:16">
      <c r="A51">
        <v>50</v>
      </c>
      <c r="B51" t="s">
        <v>24</v>
      </c>
      <c r="C51">
        <v>18</v>
      </c>
      <c r="D51">
        <v>57</v>
      </c>
      <c r="E51">
        <v>1.68</v>
      </c>
      <c r="F51">
        <v>20.9</v>
      </c>
      <c r="G51">
        <v>16</v>
      </c>
      <c r="H51">
        <v>24</v>
      </c>
      <c r="I51">
        <v>24</v>
      </c>
      <c r="J51">
        <v>5</v>
      </c>
      <c r="K51">
        <v>20.399999999999999</v>
      </c>
      <c r="L51">
        <f t="shared" si="0"/>
        <v>0</v>
      </c>
      <c r="M51">
        <f t="shared" si="1"/>
        <v>70</v>
      </c>
      <c r="N51">
        <f t="shared" si="2"/>
        <v>0</v>
      </c>
      <c r="O51">
        <f t="shared" si="3"/>
        <v>0</v>
      </c>
      <c r="P51">
        <f t="shared" si="4"/>
        <v>0</v>
      </c>
    </row>
    <row r="52" spans="1:16">
      <c r="A52">
        <v>51</v>
      </c>
      <c r="B52" t="s">
        <v>21</v>
      </c>
      <c r="C52">
        <v>18</v>
      </c>
      <c r="D52">
        <v>81</v>
      </c>
      <c r="E52">
        <v>1.77</v>
      </c>
      <c r="F52">
        <v>25.9</v>
      </c>
      <c r="G52">
        <v>8</v>
      </c>
      <c r="H52">
        <v>17</v>
      </c>
      <c r="I52">
        <v>16</v>
      </c>
      <c r="J52">
        <v>5</v>
      </c>
      <c r="K52">
        <v>9.5</v>
      </c>
      <c r="L52">
        <f t="shared" si="0"/>
        <v>0</v>
      </c>
      <c r="M52">
        <f t="shared" si="1"/>
        <v>77</v>
      </c>
      <c r="N52">
        <f t="shared" si="2"/>
        <v>1</v>
      </c>
      <c r="O52">
        <f t="shared" si="3"/>
        <v>0</v>
      </c>
      <c r="P52">
        <f t="shared" si="4"/>
        <v>0</v>
      </c>
    </row>
    <row r="53" spans="1:16">
      <c r="A53">
        <v>52</v>
      </c>
      <c r="B53" t="s">
        <v>21</v>
      </c>
      <c r="C53">
        <v>20</v>
      </c>
      <c r="D53">
        <v>64</v>
      </c>
      <c r="E53">
        <v>1.73</v>
      </c>
      <c r="F53">
        <v>21.4</v>
      </c>
      <c r="G53">
        <v>8</v>
      </c>
      <c r="H53">
        <v>9</v>
      </c>
      <c r="I53">
        <v>8</v>
      </c>
      <c r="J53">
        <v>4</v>
      </c>
      <c r="K53">
        <v>5.5</v>
      </c>
      <c r="L53">
        <f t="shared" si="0"/>
        <v>0</v>
      </c>
      <c r="M53">
        <f t="shared" si="1"/>
        <v>77</v>
      </c>
      <c r="N53">
        <f t="shared" si="2"/>
        <v>1</v>
      </c>
      <c r="O53">
        <f t="shared" si="3"/>
        <v>0</v>
      </c>
      <c r="P53">
        <f t="shared" si="4"/>
        <v>0</v>
      </c>
    </row>
    <row r="54" spans="1:16">
      <c r="A54">
        <v>53</v>
      </c>
      <c r="B54" t="s">
        <v>21</v>
      </c>
      <c r="C54">
        <v>19</v>
      </c>
      <c r="D54">
        <v>70</v>
      </c>
      <c r="E54">
        <v>1.79</v>
      </c>
      <c r="F54">
        <v>21.8</v>
      </c>
      <c r="G54">
        <v>12</v>
      </c>
      <c r="H54">
        <v>14</v>
      </c>
      <c r="I54">
        <v>17</v>
      </c>
      <c r="J54">
        <v>8</v>
      </c>
      <c r="K54">
        <v>10.9</v>
      </c>
      <c r="L54">
        <f t="shared" si="0"/>
        <v>0</v>
      </c>
      <c r="M54">
        <f t="shared" si="1"/>
        <v>77</v>
      </c>
      <c r="N54">
        <f t="shared" si="2"/>
        <v>1</v>
      </c>
      <c r="O54">
        <f t="shared" si="3"/>
        <v>0</v>
      </c>
      <c r="P54">
        <f t="shared" si="4"/>
        <v>0</v>
      </c>
    </row>
    <row r="55" spans="1:16">
      <c r="A55">
        <v>54</v>
      </c>
      <c r="B55" t="s">
        <v>21</v>
      </c>
      <c r="C55">
        <v>19</v>
      </c>
      <c r="D55">
        <v>100</v>
      </c>
      <c r="E55">
        <v>1.86</v>
      </c>
      <c r="F55">
        <v>28.9</v>
      </c>
      <c r="G55">
        <v>18</v>
      </c>
      <c r="H55">
        <v>20</v>
      </c>
      <c r="I55">
        <v>30</v>
      </c>
      <c r="J55">
        <v>9</v>
      </c>
      <c r="K55">
        <v>16.8</v>
      </c>
      <c r="L55">
        <f t="shared" si="0"/>
        <v>0</v>
      </c>
      <c r="M55">
        <f t="shared" si="1"/>
        <v>77</v>
      </c>
      <c r="N55">
        <f t="shared" si="2"/>
        <v>1</v>
      </c>
      <c r="O55">
        <f t="shared" si="3"/>
        <v>0</v>
      </c>
      <c r="P55">
        <f t="shared" si="4"/>
        <v>0</v>
      </c>
    </row>
    <row r="56" spans="1:16">
      <c r="A56">
        <v>55</v>
      </c>
      <c r="B56" t="s">
        <v>21</v>
      </c>
      <c r="C56">
        <v>20</v>
      </c>
      <c r="D56">
        <v>98</v>
      </c>
      <c r="E56">
        <v>1.92</v>
      </c>
      <c r="F56">
        <v>26.6</v>
      </c>
      <c r="G56">
        <v>22</v>
      </c>
      <c r="H56">
        <v>31</v>
      </c>
      <c r="I56">
        <v>33</v>
      </c>
      <c r="J56">
        <v>9</v>
      </c>
      <c r="K56">
        <v>20.7</v>
      </c>
      <c r="L56">
        <f t="shared" si="0"/>
        <v>0</v>
      </c>
      <c r="M56">
        <f t="shared" si="1"/>
        <v>77</v>
      </c>
      <c r="N56">
        <f t="shared" si="2"/>
        <v>1</v>
      </c>
      <c r="O56">
        <f t="shared" si="3"/>
        <v>0</v>
      </c>
      <c r="P56">
        <f t="shared" si="4"/>
        <v>0</v>
      </c>
    </row>
    <row r="57" spans="1:16">
      <c r="A57">
        <v>56</v>
      </c>
      <c r="B57" t="s">
        <v>21</v>
      </c>
      <c r="C57">
        <v>18</v>
      </c>
      <c r="D57">
        <v>103</v>
      </c>
      <c r="E57">
        <v>1.92</v>
      </c>
      <c r="F57">
        <v>27.9</v>
      </c>
      <c r="G57">
        <v>23</v>
      </c>
      <c r="H57">
        <v>42</v>
      </c>
      <c r="I57">
        <v>40</v>
      </c>
      <c r="J57">
        <v>12</v>
      </c>
      <c r="K57">
        <v>24.5</v>
      </c>
      <c r="L57">
        <f t="shared" si="0"/>
        <v>0</v>
      </c>
      <c r="M57">
        <f t="shared" si="1"/>
        <v>77</v>
      </c>
      <c r="N57">
        <f t="shared" si="2"/>
        <v>1</v>
      </c>
      <c r="O57">
        <f t="shared" si="3"/>
        <v>0</v>
      </c>
      <c r="P57">
        <f t="shared" si="4"/>
        <v>0</v>
      </c>
    </row>
    <row r="58" spans="1:16">
      <c r="A58">
        <v>57</v>
      </c>
      <c r="B58" t="s">
        <v>21</v>
      </c>
      <c r="C58">
        <v>18</v>
      </c>
      <c r="D58">
        <v>55</v>
      </c>
      <c r="E58">
        <v>1.71</v>
      </c>
      <c r="F58">
        <v>18.8</v>
      </c>
      <c r="G58">
        <v>7</v>
      </c>
      <c r="H58">
        <v>10</v>
      </c>
      <c r="I58">
        <v>8</v>
      </c>
      <c r="J58">
        <v>5</v>
      </c>
      <c r="K58">
        <v>5.4</v>
      </c>
      <c r="L58">
        <f t="shared" si="0"/>
        <v>0</v>
      </c>
      <c r="M58">
        <f t="shared" si="1"/>
        <v>77</v>
      </c>
      <c r="N58">
        <f t="shared" si="2"/>
        <v>1</v>
      </c>
      <c r="O58">
        <f t="shared" si="3"/>
        <v>0</v>
      </c>
      <c r="P58">
        <f t="shared" si="4"/>
        <v>0</v>
      </c>
    </row>
    <row r="59" spans="1:16">
      <c r="A59">
        <v>58</v>
      </c>
      <c r="B59" t="s">
        <v>21</v>
      </c>
      <c r="C59">
        <v>20</v>
      </c>
      <c r="D59">
        <v>80</v>
      </c>
      <c r="E59">
        <v>1.84</v>
      </c>
      <c r="F59">
        <v>23.6</v>
      </c>
      <c r="G59">
        <v>8</v>
      </c>
      <c r="H59">
        <v>11</v>
      </c>
      <c r="I59">
        <v>8</v>
      </c>
      <c r="J59">
        <v>4</v>
      </c>
      <c r="K59">
        <v>6</v>
      </c>
      <c r="L59">
        <f t="shared" si="0"/>
        <v>0</v>
      </c>
      <c r="M59">
        <f t="shared" si="1"/>
        <v>77</v>
      </c>
      <c r="N59">
        <f t="shared" si="2"/>
        <v>1</v>
      </c>
      <c r="O59">
        <f t="shared" si="3"/>
        <v>0</v>
      </c>
      <c r="P59">
        <f t="shared" si="4"/>
        <v>0</v>
      </c>
    </row>
    <row r="60" spans="1:16">
      <c r="A60">
        <v>59</v>
      </c>
      <c r="B60" t="s">
        <v>21</v>
      </c>
      <c r="C60">
        <v>20</v>
      </c>
      <c r="D60">
        <v>65</v>
      </c>
      <c r="E60">
        <v>1.74</v>
      </c>
      <c r="F60">
        <v>21.5</v>
      </c>
      <c r="G60">
        <v>7</v>
      </c>
      <c r="H60">
        <v>10</v>
      </c>
      <c r="I60">
        <v>7</v>
      </c>
      <c r="J60">
        <v>5</v>
      </c>
      <c r="K60">
        <v>5.5</v>
      </c>
      <c r="L60">
        <f t="shared" si="0"/>
        <v>0</v>
      </c>
      <c r="M60">
        <f t="shared" si="1"/>
        <v>77</v>
      </c>
      <c r="N60">
        <f t="shared" si="2"/>
        <v>1</v>
      </c>
      <c r="O60">
        <f t="shared" si="3"/>
        <v>0</v>
      </c>
      <c r="P60">
        <f t="shared" si="4"/>
        <v>0</v>
      </c>
    </row>
    <row r="61" spans="1:16">
      <c r="A61">
        <v>60</v>
      </c>
      <c r="B61" t="s">
        <v>21</v>
      </c>
      <c r="C61">
        <v>18</v>
      </c>
      <c r="D61">
        <v>65</v>
      </c>
      <c r="E61">
        <v>1.62</v>
      </c>
      <c r="F61">
        <v>24.8</v>
      </c>
      <c r="G61">
        <v>7</v>
      </c>
      <c r="H61">
        <v>11</v>
      </c>
      <c r="I61">
        <v>9</v>
      </c>
      <c r="J61">
        <v>4</v>
      </c>
      <c r="K61">
        <v>5.7</v>
      </c>
      <c r="L61">
        <f t="shared" si="0"/>
        <v>0</v>
      </c>
      <c r="M61">
        <f t="shared" si="1"/>
        <v>77</v>
      </c>
      <c r="N61">
        <f t="shared" si="2"/>
        <v>1</v>
      </c>
      <c r="O61">
        <f t="shared" si="3"/>
        <v>0</v>
      </c>
      <c r="P61">
        <f t="shared" si="4"/>
        <v>0</v>
      </c>
    </row>
    <row r="62" spans="1:16">
      <c r="A62">
        <v>61</v>
      </c>
      <c r="B62" t="s">
        <v>21</v>
      </c>
      <c r="C62">
        <v>18</v>
      </c>
      <c r="D62">
        <v>66</v>
      </c>
      <c r="E62">
        <v>1.71</v>
      </c>
      <c r="F62">
        <v>22.6</v>
      </c>
      <c r="G62">
        <v>7</v>
      </c>
      <c r="H62">
        <v>9</v>
      </c>
      <c r="I62">
        <v>7</v>
      </c>
      <c r="J62">
        <v>3</v>
      </c>
      <c r="K62">
        <v>4.4000000000000004</v>
      </c>
      <c r="L62">
        <f t="shared" si="0"/>
        <v>0</v>
      </c>
      <c r="M62">
        <f t="shared" si="1"/>
        <v>77</v>
      </c>
      <c r="N62">
        <f t="shared" si="2"/>
        <v>1</v>
      </c>
      <c r="O62">
        <f t="shared" si="3"/>
        <v>0</v>
      </c>
      <c r="P62">
        <f t="shared" si="4"/>
        <v>0</v>
      </c>
    </row>
    <row r="63" spans="1:16">
      <c r="A63">
        <v>62</v>
      </c>
      <c r="B63" t="s">
        <v>21</v>
      </c>
      <c r="C63">
        <v>18</v>
      </c>
      <c r="D63">
        <v>70</v>
      </c>
      <c r="E63">
        <v>1.67</v>
      </c>
      <c r="F63" s="2">
        <v>25</v>
      </c>
      <c r="G63">
        <v>8</v>
      </c>
      <c r="H63">
        <v>10</v>
      </c>
      <c r="I63">
        <v>10</v>
      </c>
      <c r="J63">
        <v>4</v>
      </c>
      <c r="K63">
        <v>5.9</v>
      </c>
      <c r="L63">
        <f t="shared" si="0"/>
        <v>0</v>
      </c>
      <c r="M63">
        <f t="shared" si="1"/>
        <v>77</v>
      </c>
      <c r="N63">
        <f t="shared" si="2"/>
        <v>1</v>
      </c>
      <c r="O63">
        <f t="shared" si="3"/>
        <v>0</v>
      </c>
      <c r="P63">
        <f t="shared" si="4"/>
        <v>0</v>
      </c>
    </row>
    <row r="64" spans="1:16">
      <c r="A64">
        <v>63</v>
      </c>
      <c r="B64" t="s">
        <v>21</v>
      </c>
      <c r="C64">
        <v>21</v>
      </c>
      <c r="D64">
        <v>62</v>
      </c>
      <c r="E64">
        <v>1.63</v>
      </c>
      <c r="F64">
        <v>23.3</v>
      </c>
      <c r="G64">
        <v>7</v>
      </c>
      <c r="H64">
        <v>14</v>
      </c>
      <c r="I64">
        <v>15</v>
      </c>
      <c r="J64">
        <v>5</v>
      </c>
      <c r="K64">
        <v>8.6999999999999993</v>
      </c>
      <c r="L64">
        <f t="shared" si="0"/>
        <v>0</v>
      </c>
      <c r="M64">
        <f t="shared" si="1"/>
        <v>77</v>
      </c>
      <c r="N64">
        <f t="shared" si="2"/>
        <v>1</v>
      </c>
      <c r="O64">
        <f t="shared" si="3"/>
        <v>0</v>
      </c>
      <c r="P64">
        <f t="shared" si="4"/>
        <v>0</v>
      </c>
    </row>
    <row r="65" spans="1:16">
      <c r="A65">
        <v>64</v>
      </c>
      <c r="B65" t="s">
        <v>21</v>
      </c>
      <c r="C65">
        <v>20</v>
      </c>
      <c r="D65">
        <v>60</v>
      </c>
      <c r="E65" s="4">
        <v>1.7</v>
      </c>
      <c r="F65">
        <v>20.8</v>
      </c>
      <c r="G65">
        <v>5</v>
      </c>
      <c r="H65">
        <v>7</v>
      </c>
      <c r="I65">
        <v>6</v>
      </c>
      <c r="J65">
        <v>4</v>
      </c>
      <c r="K65">
        <v>3.6</v>
      </c>
      <c r="L65">
        <f t="shared" si="0"/>
        <v>0</v>
      </c>
      <c r="M65">
        <f t="shared" si="1"/>
        <v>77</v>
      </c>
      <c r="N65">
        <f t="shared" si="2"/>
        <v>1</v>
      </c>
      <c r="O65">
        <f t="shared" si="3"/>
        <v>0</v>
      </c>
      <c r="P65">
        <f t="shared" si="4"/>
        <v>0</v>
      </c>
    </row>
    <row r="66" spans="1:16">
      <c r="A66">
        <v>65</v>
      </c>
      <c r="B66" t="s">
        <v>21</v>
      </c>
      <c r="C66">
        <v>19</v>
      </c>
      <c r="D66">
        <v>68</v>
      </c>
      <c r="E66">
        <v>1.68</v>
      </c>
      <c r="F66" s="2">
        <v>24</v>
      </c>
      <c r="G66">
        <v>8</v>
      </c>
      <c r="H66">
        <v>12</v>
      </c>
      <c r="I66">
        <v>7</v>
      </c>
      <c r="J66">
        <v>6</v>
      </c>
      <c r="K66">
        <v>6.4</v>
      </c>
      <c r="L66">
        <f t="shared" ref="L66:L129" si="5">IF(F66&gt;=30,1,0)</f>
        <v>0</v>
      </c>
      <c r="M66">
        <f t="shared" ref="M66:M129" si="6">CODE(B66)</f>
        <v>77</v>
      </c>
      <c r="N66">
        <f t="shared" ref="N66:N129" si="7">IF(M66=77,1,0)</f>
        <v>1</v>
      </c>
      <c r="O66">
        <f t="shared" ref="O66:O129" si="8">IF(AND(L66=1,N66=1),1,0)</f>
        <v>0</v>
      </c>
      <c r="P66">
        <f t="shared" ref="P66:P129" si="9">IF(AND(L66=1,N66=0),1,0)</f>
        <v>0</v>
      </c>
    </row>
    <row r="67" spans="1:16">
      <c r="A67">
        <v>66</v>
      </c>
      <c r="B67" t="s">
        <v>21</v>
      </c>
      <c r="C67">
        <v>19</v>
      </c>
      <c r="D67">
        <v>85</v>
      </c>
      <c r="E67">
        <v>1.87</v>
      </c>
      <c r="F67">
        <v>24.3</v>
      </c>
      <c r="G67">
        <v>9</v>
      </c>
      <c r="H67">
        <v>12</v>
      </c>
      <c r="I67">
        <v>16</v>
      </c>
      <c r="J67">
        <v>4</v>
      </c>
      <c r="K67">
        <v>8.4</v>
      </c>
      <c r="L67">
        <f t="shared" si="5"/>
        <v>0</v>
      </c>
      <c r="M67">
        <f t="shared" si="6"/>
        <v>77</v>
      </c>
      <c r="N67">
        <f t="shared" si="7"/>
        <v>1</v>
      </c>
      <c r="O67">
        <f t="shared" si="8"/>
        <v>0</v>
      </c>
      <c r="P67">
        <f t="shared" si="9"/>
        <v>0</v>
      </c>
    </row>
    <row r="68" spans="1:16">
      <c r="A68">
        <v>67</v>
      </c>
      <c r="B68" t="s">
        <v>21</v>
      </c>
      <c r="C68">
        <v>20</v>
      </c>
      <c r="D68">
        <v>68</v>
      </c>
      <c r="E68">
        <v>1.77</v>
      </c>
      <c r="F68">
        <v>21.7</v>
      </c>
      <c r="G68">
        <v>6</v>
      </c>
      <c r="H68">
        <v>10</v>
      </c>
      <c r="I68">
        <v>10</v>
      </c>
      <c r="J68">
        <v>4</v>
      </c>
      <c r="K68">
        <v>5.7</v>
      </c>
      <c r="L68">
        <f t="shared" si="5"/>
        <v>0</v>
      </c>
      <c r="M68">
        <f t="shared" si="6"/>
        <v>77</v>
      </c>
      <c r="N68">
        <f t="shared" si="7"/>
        <v>1</v>
      </c>
      <c r="O68">
        <f t="shared" si="8"/>
        <v>0</v>
      </c>
      <c r="P68">
        <f t="shared" si="9"/>
        <v>0</v>
      </c>
    </row>
    <row r="69" spans="1:16">
      <c r="A69">
        <v>68</v>
      </c>
      <c r="B69" t="s">
        <v>21</v>
      </c>
      <c r="C69">
        <v>20</v>
      </c>
      <c r="D69">
        <v>65</v>
      </c>
      <c r="E69">
        <v>1.76</v>
      </c>
      <c r="F69" s="2">
        <v>21</v>
      </c>
      <c r="G69">
        <v>6</v>
      </c>
      <c r="H69">
        <v>9</v>
      </c>
      <c r="I69">
        <v>6</v>
      </c>
      <c r="J69">
        <v>4</v>
      </c>
      <c r="K69">
        <v>4.4000000000000004</v>
      </c>
      <c r="L69">
        <f t="shared" si="5"/>
        <v>0</v>
      </c>
      <c r="M69">
        <f t="shared" si="6"/>
        <v>77</v>
      </c>
      <c r="N69">
        <f t="shared" si="7"/>
        <v>1</v>
      </c>
      <c r="O69">
        <f t="shared" si="8"/>
        <v>0</v>
      </c>
      <c r="P69">
        <f t="shared" si="9"/>
        <v>0</v>
      </c>
    </row>
    <row r="70" spans="1:16">
      <c r="A70">
        <v>69</v>
      </c>
      <c r="B70" t="s">
        <v>21</v>
      </c>
      <c r="C70">
        <v>20</v>
      </c>
      <c r="D70">
        <v>65</v>
      </c>
      <c r="E70">
        <v>1.74</v>
      </c>
      <c r="F70">
        <v>21.5</v>
      </c>
      <c r="G70">
        <v>5</v>
      </c>
      <c r="H70">
        <v>9</v>
      </c>
      <c r="I70">
        <v>7</v>
      </c>
      <c r="J70">
        <v>4</v>
      </c>
      <c r="K70">
        <v>4.4000000000000004</v>
      </c>
      <c r="L70">
        <f t="shared" si="5"/>
        <v>0</v>
      </c>
      <c r="M70">
        <f t="shared" si="6"/>
        <v>77</v>
      </c>
      <c r="N70">
        <f t="shared" si="7"/>
        <v>1</v>
      </c>
      <c r="O70">
        <f t="shared" si="8"/>
        <v>0</v>
      </c>
      <c r="P70">
        <f t="shared" si="9"/>
        <v>0</v>
      </c>
    </row>
    <row r="71" spans="1:16">
      <c r="A71">
        <v>70</v>
      </c>
      <c r="B71" t="s">
        <v>21</v>
      </c>
      <c r="C71">
        <v>18</v>
      </c>
      <c r="D71">
        <v>71</v>
      </c>
      <c r="E71">
        <v>1.78</v>
      </c>
      <c r="F71">
        <v>22.4</v>
      </c>
      <c r="G71">
        <v>7</v>
      </c>
      <c r="H71">
        <v>12</v>
      </c>
      <c r="I71">
        <v>10</v>
      </c>
      <c r="J71">
        <v>5</v>
      </c>
      <c r="K71">
        <v>6.5</v>
      </c>
      <c r="L71">
        <f t="shared" si="5"/>
        <v>0</v>
      </c>
      <c r="M71">
        <f t="shared" si="6"/>
        <v>77</v>
      </c>
      <c r="N71">
        <f t="shared" si="7"/>
        <v>1</v>
      </c>
      <c r="O71">
        <f t="shared" si="8"/>
        <v>0</v>
      </c>
      <c r="P71">
        <f t="shared" si="9"/>
        <v>0</v>
      </c>
    </row>
    <row r="72" spans="1:16">
      <c r="A72">
        <v>71</v>
      </c>
      <c r="B72" t="s">
        <v>21</v>
      </c>
      <c r="C72">
        <v>19</v>
      </c>
      <c r="D72">
        <v>67</v>
      </c>
      <c r="E72">
        <v>1.76</v>
      </c>
      <c r="F72">
        <v>21.6</v>
      </c>
      <c r="G72">
        <v>8</v>
      </c>
      <c r="H72">
        <v>7</v>
      </c>
      <c r="I72">
        <v>12</v>
      </c>
      <c r="J72">
        <v>5</v>
      </c>
      <c r="K72">
        <v>6.1</v>
      </c>
      <c r="L72">
        <f t="shared" si="5"/>
        <v>0</v>
      </c>
      <c r="M72">
        <f t="shared" si="6"/>
        <v>77</v>
      </c>
      <c r="N72">
        <f t="shared" si="7"/>
        <v>1</v>
      </c>
      <c r="O72">
        <f t="shared" si="8"/>
        <v>0</v>
      </c>
      <c r="P72">
        <f t="shared" si="9"/>
        <v>0</v>
      </c>
    </row>
    <row r="73" spans="1:16">
      <c r="A73">
        <v>72</v>
      </c>
      <c r="B73" t="s">
        <v>21</v>
      </c>
      <c r="C73">
        <v>23</v>
      </c>
      <c r="D73">
        <v>78</v>
      </c>
      <c r="E73">
        <v>1.71</v>
      </c>
      <c r="F73">
        <v>26.7</v>
      </c>
      <c r="G73">
        <v>7</v>
      </c>
      <c r="H73">
        <v>10</v>
      </c>
      <c r="I73">
        <v>15</v>
      </c>
      <c r="J73">
        <v>4</v>
      </c>
      <c r="K73">
        <v>7.8</v>
      </c>
      <c r="L73">
        <f t="shared" si="5"/>
        <v>0</v>
      </c>
      <c r="M73">
        <f t="shared" si="6"/>
        <v>77</v>
      </c>
      <c r="N73">
        <f t="shared" si="7"/>
        <v>1</v>
      </c>
      <c r="O73">
        <f t="shared" si="8"/>
        <v>0</v>
      </c>
      <c r="P73">
        <f t="shared" si="9"/>
        <v>0</v>
      </c>
    </row>
    <row r="74" spans="1:16">
      <c r="A74">
        <v>73</v>
      </c>
      <c r="B74" t="s">
        <v>24</v>
      </c>
      <c r="C74">
        <v>21</v>
      </c>
      <c r="D74">
        <v>67</v>
      </c>
      <c r="E74">
        <v>1.74</v>
      </c>
      <c r="F74">
        <v>21.1</v>
      </c>
      <c r="G74">
        <v>15</v>
      </c>
      <c r="H74">
        <v>12</v>
      </c>
      <c r="I74">
        <v>25</v>
      </c>
      <c r="J74">
        <v>7</v>
      </c>
      <c r="K74">
        <v>18</v>
      </c>
      <c r="L74">
        <f t="shared" si="5"/>
        <v>0</v>
      </c>
      <c r="M74">
        <f t="shared" si="6"/>
        <v>70</v>
      </c>
      <c r="N74">
        <f t="shared" si="7"/>
        <v>0</v>
      </c>
      <c r="O74">
        <f t="shared" si="8"/>
        <v>0</v>
      </c>
      <c r="P74">
        <f t="shared" si="9"/>
        <v>0</v>
      </c>
    </row>
    <row r="75" spans="1:16">
      <c r="A75">
        <v>74</v>
      </c>
      <c r="B75" t="s">
        <v>21</v>
      </c>
      <c r="C75">
        <v>23</v>
      </c>
      <c r="D75">
        <v>75</v>
      </c>
      <c r="E75">
        <v>1.81</v>
      </c>
      <c r="F75">
        <v>22.9</v>
      </c>
      <c r="G75">
        <v>11</v>
      </c>
      <c r="H75">
        <v>10</v>
      </c>
      <c r="I75">
        <v>13</v>
      </c>
      <c r="J75">
        <v>5</v>
      </c>
      <c r="K75">
        <v>8.5</v>
      </c>
      <c r="L75">
        <f t="shared" si="5"/>
        <v>0</v>
      </c>
      <c r="M75">
        <f t="shared" si="6"/>
        <v>77</v>
      </c>
      <c r="N75">
        <f t="shared" si="7"/>
        <v>1</v>
      </c>
      <c r="O75">
        <f t="shared" si="8"/>
        <v>0</v>
      </c>
      <c r="P75">
        <f t="shared" si="9"/>
        <v>0</v>
      </c>
    </row>
    <row r="76" spans="1:16">
      <c r="A76">
        <v>75</v>
      </c>
      <c r="B76" t="s">
        <v>21</v>
      </c>
      <c r="C76">
        <v>20</v>
      </c>
      <c r="D76">
        <v>57</v>
      </c>
      <c r="E76">
        <v>1.67</v>
      </c>
      <c r="F76">
        <v>20.399999999999999</v>
      </c>
      <c r="G76">
        <v>6</v>
      </c>
      <c r="H76">
        <v>8</v>
      </c>
      <c r="I76">
        <v>6</v>
      </c>
      <c r="J76">
        <v>4</v>
      </c>
      <c r="K76">
        <v>4.0999999999999996</v>
      </c>
      <c r="L76">
        <f t="shared" si="5"/>
        <v>0</v>
      </c>
      <c r="M76">
        <f t="shared" si="6"/>
        <v>77</v>
      </c>
      <c r="N76">
        <f t="shared" si="7"/>
        <v>1</v>
      </c>
      <c r="O76">
        <f t="shared" si="8"/>
        <v>0</v>
      </c>
      <c r="P76">
        <f t="shared" si="9"/>
        <v>0</v>
      </c>
    </row>
    <row r="77" spans="1:16">
      <c r="A77">
        <v>76</v>
      </c>
      <c r="B77" t="s">
        <v>21</v>
      </c>
      <c r="C77">
        <v>19</v>
      </c>
      <c r="D77">
        <v>71</v>
      </c>
      <c r="E77">
        <v>1.67</v>
      </c>
      <c r="F77">
        <v>25.5</v>
      </c>
      <c r="G77">
        <v>9</v>
      </c>
      <c r="H77">
        <v>14</v>
      </c>
      <c r="I77">
        <v>10</v>
      </c>
      <c r="J77">
        <v>4</v>
      </c>
      <c r="K77">
        <v>7.4</v>
      </c>
      <c r="L77">
        <f t="shared" si="5"/>
        <v>0</v>
      </c>
      <c r="M77">
        <f t="shared" si="6"/>
        <v>77</v>
      </c>
      <c r="N77">
        <f t="shared" si="7"/>
        <v>1</v>
      </c>
      <c r="O77">
        <f t="shared" si="8"/>
        <v>0</v>
      </c>
      <c r="P77">
        <f t="shared" si="9"/>
        <v>0</v>
      </c>
    </row>
    <row r="78" spans="1:16">
      <c r="A78">
        <v>77</v>
      </c>
      <c r="B78" t="s">
        <v>21</v>
      </c>
      <c r="C78">
        <v>22</v>
      </c>
      <c r="D78">
        <v>99</v>
      </c>
      <c r="E78">
        <v>1.88</v>
      </c>
      <c r="F78" s="2">
        <v>28</v>
      </c>
      <c r="G78">
        <v>22</v>
      </c>
      <c r="H78">
        <v>30</v>
      </c>
      <c r="I78">
        <v>34</v>
      </c>
      <c r="J78">
        <v>9</v>
      </c>
      <c r="K78">
        <v>21</v>
      </c>
      <c r="L78">
        <f t="shared" si="5"/>
        <v>0</v>
      </c>
      <c r="M78">
        <f t="shared" si="6"/>
        <v>77</v>
      </c>
      <c r="N78">
        <f t="shared" si="7"/>
        <v>1</v>
      </c>
      <c r="O78">
        <f t="shared" si="8"/>
        <v>0</v>
      </c>
      <c r="P78">
        <f t="shared" si="9"/>
        <v>0</v>
      </c>
    </row>
    <row r="79" spans="1:16">
      <c r="A79">
        <v>78</v>
      </c>
      <c r="B79" t="s">
        <v>21</v>
      </c>
      <c r="C79">
        <v>19</v>
      </c>
      <c r="D79">
        <v>73</v>
      </c>
      <c r="E79">
        <v>1.77</v>
      </c>
      <c r="F79">
        <v>23.3</v>
      </c>
      <c r="G79">
        <v>7</v>
      </c>
      <c r="H79">
        <v>9</v>
      </c>
      <c r="I79">
        <v>9</v>
      </c>
      <c r="J79">
        <v>5</v>
      </c>
      <c r="K79">
        <v>5.6</v>
      </c>
      <c r="L79">
        <f t="shared" si="5"/>
        <v>0</v>
      </c>
      <c r="M79">
        <f t="shared" si="6"/>
        <v>77</v>
      </c>
      <c r="N79">
        <f t="shared" si="7"/>
        <v>1</v>
      </c>
      <c r="O79">
        <f t="shared" si="8"/>
        <v>0</v>
      </c>
      <c r="P79">
        <f t="shared" si="9"/>
        <v>0</v>
      </c>
    </row>
    <row r="80" spans="1:16">
      <c r="A80">
        <v>79</v>
      </c>
      <c r="B80" t="s">
        <v>21</v>
      </c>
      <c r="C80">
        <v>21</v>
      </c>
      <c r="D80">
        <v>73</v>
      </c>
      <c r="E80">
        <v>1.79</v>
      </c>
      <c r="F80">
        <v>22.8</v>
      </c>
      <c r="G80">
        <v>5</v>
      </c>
      <c r="H80">
        <v>9</v>
      </c>
      <c r="I80">
        <v>7</v>
      </c>
      <c r="J80">
        <v>3</v>
      </c>
      <c r="K80">
        <v>4.3</v>
      </c>
      <c r="L80">
        <f t="shared" si="5"/>
        <v>0</v>
      </c>
      <c r="M80">
        <f t="shared" si="6"/>
        <v>77</v>
      </c>
      <c r="N80">
        <f t="shared" si="7"/>
        <v>1</v>
      </c>
      <c r="O80">
        <f t="shared" si="8"/>
        <v>0</v>
      </c>
      <c r="P80">
        <f t="shared" si="9"/>
        <v>0</v>
      </c>
    </row>
    <row r="81" spans="1:16">
      <c r="A81">
        <v>80</v>
      </c>
      <c r="B81" t="s">
        <v>21</v>
      </c>
      <c r="C81">
        <v>19</v>
      </c>
      <c r="D81">
        <v>57</v>
      </c>
      <c r="E81" s="4">
        <v>1.6</v>
      </c>
      <c r="F81">
        <v>22.3</v>
      </c>
      <c r="G81">
        <v>6</v>
      </c>
      <c r="H81">
        <v>9</v>
      </c>
      <c r="I81">
        <v>8</v>
      </c>
      <c r="J81">
        <v>5</v>
      </c>
      <c r="K81">
        <v>5.0999999999999996</v>
      </c>
      <c r="L81">
        <f t="shared" si="5"/>
        <v>0</v>
      </c>
      <c r="M81">
        <f t="shared" si="6"/>
        <v>77</v>
      </c>
      <c r="N81">
        <f t="shared" si="7"/>
        <v>1</v>
      </c>
      <c r="O81">
        <f t="shared" si="8"/>
        <v>0</v>
      </c>
      <c r="P81">
        <f t="shared" si="9"/>
        <v>0</v>
      </c>
    </row>
    <row r="82" spans="1:16">
      <c r="A82">
        <v>81</v>
      </c>
      <c r="B82" t="s">
        <v>21</v>
      </c>
      <c r="C82">
        <v>19</v>
      </c>
      <c r="D82">
        <v>67</v>
      </c>
      <c r="E82">
        <v>1.67</v>
      </c>
      <c r="F82" s="2">
        <v>24</v>
      </c>
      <c r="G82">
        <v>7</v>
      </c>
      <c r="H82">
        <v>10</v>
      </c>
      <c r="I82">
        <v>7</v>
      </c>
      <c r="J82">
        <v>4</v>
      </c>
      <c r="K82">
        <v>5.0999999999999996</v>
      </c>
      <c r="L82">
        <f t="shared" si="5"/>
        <v>0</v>
      </c>
      <c r="M82">
        <f t="shared" si="6"/>
        <v>77</v>
      </c>
      <c r="N82">
        <f t="shared" si="7"/>
        <v>1</v>
      </c>
      <c r="O82">
        <f t="shared" si="8"/>
        <v>0</v>
      </c>
      <c r="P82">
        <f t="shared" si="9"/>
        <v>0</v>
      </c>
    </row>
    <row r="83" spans="1:16">
      <c r="A83">
        <v>82</v>
      </c>
      <c r="B83" t="s">
        <v>21</v>
      </c>
      <c r="C83">
        <v>21</v>
      </c>
      <c r="D83">
        <v>80</v>
      </c>
      <c r="E83">
        <v>1.82</v>
      </c>
      <c r="F83">
        <v>24.2</v>
      </c>
      <c r="G83">
        <v>5</v>
      </c>
      <c r="H83">
        <v>13</v>
      </c>
      <c r="I83">
        <v>6</v>
      </c>
      <c r="J83">
        <v>4</v>
      </c>
      <c r="K83">
        <v>5.4</v>
      </c>
      <c r="L83">
        <f t="shared" si="5"/>
        <v>0</v>
      </c>
      <c r="M83">
        <f t="shared" si="6"/>
        <v>77</v>
      </c>
      <c r="N83">
        <f t="shared" si="7"/>
        <v>1</v>
      </c>
      <c r="O83">
        <f t="shared" si="8"/>
        <v>0</v>
      </c>
      <c r="P83">
        <f t="shared" si="9"/>
        <v>0</v>
      </c>
    </row>
    <row r="84" spans="1:16">
      <c r="A84">
        <v>83</v>
      </c>
      <c r="B84" t="s">
        <v>21</v>
      </c>
      <c r="C84">
        <v>21</v>
      </c>
      <c r="D84">
        <v>122</v>
      </c>
      <c r="E84">
        <v>1.82</v>
      </c>
      <c r="F84">
        <v>36.799999999999997</v>
      </c>
      <c r="G84">
        <v>24</v>
      </c>
      <c r="H84">
        <v>35</v>
      </c>
      <c r="I84">
        <v>34</v>
      </c>
      <c r="J84">
        <v>14</v>
      </c>
      <c r="K84">
        <v>23.2</v>
      </c>
      <c r="L84">
        <f t="shared" si="5"/>
        <v>1</v>
      </c>
      <c r="M84">
        <f t="shared" si="6"/>
        <v>77</v>
      </c>
      <c r="N84">
        <f t="shared" si="7"/>
        <v>1</v>
      </c>
      <c r="O84">
        <f t="shared" si="8"/>
        <v>1</v>
      </c>
      <c r="P84">
        <f t="shared" si="9"/>
        <v>0</v>
      </c>
    </row>
    <row r="85" spans="1:16">
      <c r="A85">
        <v>84</v>
      </c>
      <c r="B85" t="s">
        <v>21</v>
      </c>
      <c r="C85">
        <v>19</v>
      </c>
      <c r="D85">
        <v>81</v>
      </c>
      <c r="E85">
        <v>1.78</v>
      </c>
      <c r="F85">
        <v>25.6</v>
      </c>
      <c r="G85">
        <v>8</v>
      </c>
      <c r="H85">
        <v>11</v>
      </c>
      <c r="I85">
        <v>7</v>
      </c>
      <c r="J85">
        <v>4</v>
      </c>
      <c r="K85">
        <v>5.6</v>
      </c>
      <c r="L85">
        <f t="shared" si="5"/>
        <v>0</v>
      </c>
      <c r="M85">
        <f t="shared" si="6"/>
        <v>77</v>
      </c>
      <c r="N85">
        <f t="shared" si="7"/>
        <v>1</v>
      </c>
      <c r="O85">
        <f t="shared" si="8"/>
        <v>0</v>
      </c>
      <c r="P85">
        <f t="shared" si="9"/>
        <v>0</v>
      </c>
    </row>
    <row r="86" spans="1:16">
      <c r="A86">
        <v>85</v>
      </c>
      <c r="B86" t="s">
        <v>21</v>
      </c>
      <c r="C86">
        <v>25</v>
      </c>
      <c r="D86">
        <v>77</v>
      </c>
      <c r="E86">
        <v>1.76</v>
      </c>
      <c r="F86">
        <v>24.9</v>
      </c>
      <c r="G86">
        <v>13</v>
      </c>
      <c r="H86">
        <v>14</v>
      </c>
      <c r="I86">
        <v>19</v>
      </c>
      <c r="J86">
        <v>5</v>
      </c>
      <c r="K86">
        <v>11.8</v>
      </c>
      <c r="L86">
        <f t="shared" si="5"/>
        <v>0</v>
      </c>
      <c r="M86">
        <f t="shared" si="6"/>
        <v>77</v>
      </c>
      <c r="N86">
        <f t="shared" si="7"/>
        <v>1</v>
      </c>
      <c r="O86">
        <f t="shared" si="8"/>
        <v>0</v>
      </c>
      <c r="P86">
        <f t="shared" si="9"/>
        <v>0</v>
      </c>
    </row>
    <row r="87" spans="1:16">
      <c r="A87">
        <v>86</v>
      </c>
      <c r="B87" t="s">
        <v>21</v>
      </c>
      <c r="C87">
        <v>19</v>
      </c>
      <c r="D87">
        <v>75</v>
      </c>
      <c r="E87">
        <v>1.85</v>
      </c>
      <c r="F87">
        <v>21.9</v>
      </c>
      <c r="G87">
        <v>10</v>
      </c>
      <c r="H87">
        <v>12</v>
      </c>
      <c r="I87">
        <v>12</v>
      </c>
      <c r="J87">
        <v>7</v>
      </c>
      <c r="K87">
        <v>8.4</v>
      </c>
      <c r="L87">
        <f t="shared" si="5"/>
        <v>0</v>
      </c>
      <c r="M87">
        <f t="shared" si="6"/>
        <v>77</v>
      </c>
      <c r="N87">
        <f t="shared" si="7"/>
        <v>1</v>
      </c>
      <c r="O87">
        <f t="shared" si="8"/>
        <v>0</v>
      </c>
      <c r="P87">
        <f t="shared" si="9"/>
        <v>0</v>
      </c>
    </row>
    <row r="88" spans="1:16">
      <c r="A88">
        <v>87</v>
      </c>
      <c r="B88" t="s">
        <v>21</v>
      </c>
      <c r="C88">
        <v>19</v>
      </c>
      <c r="D88">
        <v>64</v>
      </c>
      <c r="E88">
        <v>1.74</v>
      </c>
      <c r="F88">
        <v>21.1</v>
      </c>
      <c r="G88">
        <v>6</v>
      </c>
      <c r="H88">
        <v>8</v>
      </c>
      <c r="I88">
        <v>6</v>
      </c>
      <c r="J88">
        <v>3</v>
      </c>
      <c r="K88">
        <v>3.7</v>
      </c>
      <c r="L88">
        <f t="shared" si="5"/>
        <v>0</v>
      </c>
      <c r="M88">
        <f t="shared" si="6"/>
        <v>77</v>
      </c>
      <c r="N88">
        <f t="shared" si="7"/>
        <v>1</v>
      </c>
      <c r="O88">
        <f t="shared" si="8"/>
        <v>0</v>
      </c>
      <c r="P88">
        <f t="shared" si="9"/>
        <v>0</v>
      </c>
    </row>
    <row r="89" spans="1:16">
      <c r="A89">
        <v>88</v>
      </c>
      <c r="B89" t="s">
        <v>21</v>
      </c>
      <c r="C89">
        <v>23</v>
      </c>
      <c r="D89">
        <v>90</v>
      </c>
      <c r="E89">
        <v>1.79</v>
      </c>
      <c r="F89">
        <v>28.1</v>
      </c>
      <c r="G89">
        <v>14</v>
      </c>
      <c r="H89">
        <v>30</v>
      </c>
      <c r="I89">
        <v>20</v>
      </c>
      <c r="J89">
        <v>7</v>
      </c>
      <c r="K89">
        <v>16.2</v>
      </c>
      <c r="L89">
        <f t="shared" si="5"/>
        <v>0</v>
      </c>
      <c r="M89">
        <f t="shared" si="6"/>
        <v>77</v>
      </c>
      <c r="N89">
        <f t="shared" si="7"/>
        <v>1</v>
      </c>
      <c r="O89">
        <f t="shared" si="8"/>
        <v>0</v>
      </c>
      <c r="P89">
        <f t="shared" si="9"/>
        <v>0</v>
      </c>
    </row>
    <row r="90" spans="1:16">
      <c r="A90">
        <v>89</v>
      </c>
      <c r="B90" t="s">
        <v>21</v>
      </c>
      <c r="C90">
        <v>19</v>
      </c>
      <c r="D90">
        <v>58</v>
      </c>
      <c r="E90" s="4">
        <v>1.7</v>
      </c>
      <c r="F90">
        <v>20.100000000000001</v>
      </c>
      <c r="G90">
        <v>12</v>
      </c>
      <c r="H90">
        <v>12</v>
      </c>
      <c r="I90">
        <v>15</v>
      </c>
      <c r="J90">
        <v>4</v>
      </c>
      <c r="K90">
        <v>8.9</v>
      </c>
      <c r="L90">
        <f t="shared" si="5"/>
        <v>0</v>
      </c>
      <c r="M90">
        <f t="shared" si="6"/>
        <v>77</v>
      </c>
      <c r="N90">
        <f t="shared" si="7"/>
        <v>1</v>
      </c>
      <c r="O90">
        <f t="shared" si="8"/>
        <v>0</v>
      </c>
      <c r="P90">
        <f t="shared" si="9"/>
        <v>0</v>
      </c>
    </row>
    <row r="91" spans="1:16">
      <c r="A91">
        <v>90</v>
      </c>
      <c r="B91" t="s">
        <v>21</v>
      </c>
      <c r="C91">
        <v>20</v>
      </c>
      <c r="D91">
        <v>78</v>
      </c>
      <c r="E91">
        <v>1.91</v>
      </c>
      <c r="F91">
        <v>21.4</v>
      </c>
      <c r="G91">
        <v>6</v>
      </c>
      <c r="H91">
        <v>11</v>
      </c>
      <c r="I91">
        <v>9</v>
      </c>
      <c r="J91">
        <v>4</v>
      </c>
      <c r="K91">
        <v>5.7</v>
      </c>
      <c r="L91">
        <f t="shared" si="5"/>
        <v>0</v>
      </c>
      <c r="M91">
        <f t="shared" si="6"/>
        <v>77</v>
      </c>
      <c r="N91">
        <f t="shared" si="7"/>
        <v>1</v>
      </c>
      <c r="O91">
        <f t="shared" si="8"/>
        <v>0</v>
      </c>
      <c r="P91">
        <f t="shared" si="9"/>
        <v>0</v>
      </c>
    </row>
    <row r="92" spans="1:16">
      <c r="A92">
        <v>91</v>
      </c>
      <c r="B92" t="s">
        <v>21</v>
      </c>
      <c r="C92">
        <v>21</v>
      </c>
      <c r="D92">
        <v>75</v>
      </c>
      <c r="E92">
        <v>1.76</v>
      </c>
      <c r="F92">
        <v>24.2</v>
      </c>
      <c r="G92">
        <v>10</v>
      </c>
      <c r="H92">
        <v>12</v>
      </c>
      <c r="I92">
        <v>13</v>
      </c>
      <c r="J92">
        <v>5</v>
      </c>
      <c r="K92">
        <v>8.5</v>
      </c>
      <c r="L92">
        <f t="shared" si="5"/>
        <v>0</v>
      </c>
      <c r="M92">
        <f t="shared" si="6"/>
        <v>77</v>
      </c>
      <c r="N92">
        <f t="shared" si="7"/>
        <v>1</v>
      </c>
      <c r="O92">
        <f t="shared" si="8"/>
        <v>0</v>
      </c>
      <c r="P92">
        <f t="shared" si="9"/>
        <v>0</v>
      </c>
    </row>
    <row r="93" spans="1:16">
      <c r="A93">
        <v>92</v>
      </c>
      <c r="B93" t="s">
        <v>21</v>
      </c>
      <c r="C93">
        <v>25</v>
      </c>
      <c r="D93">
        <v>80</v>
      </c>
      <c r="E93">
        <v>1.76</v>
      </c>
      <c r="F93">
        <v>25.8</v>
      </c>
      <c r="G93">
        <v>6</v>
      </c>
      <c r="H93">
        <v>19</v>
      </c>
      <c r="I93">
        <v>6</v>
      </c>
      <c r="J93">
        <v>4</v>
      </c>
      <c r="K93">
        <v>7.8</v>
      </c>
      <c r="L93">
        <f t="shared" si="5"/>
        <v>0</v>
      </c>
      <c r="M93">
        <f t="shared" si="6"/>
        <v>77</v>
      </c>
      <c r="N93">
        <f t="shared" si="7"/>
        <v>1</v>
      </c>
      <c r="O93">
        <f t="shared" si="8"/>
        <v>0</v>
      </c>
      <c r="P93">
        <f t="shared" si="9"/>
        <v>0</v>
      </c>
    </row>
    <row r="94" spans="1:16">
      <c r="A94">
        <v>93</v>
      </c>
      <c r="B94" t="s">
        <v>21</v>
      </c>
      <c r="C94">
        <v>20</v>
      </c>
      <c r="D94">
        <v>71</v>
      </c>
      <c r="E94">
        <v>1.73</v>
      </c>
      <c r="F94">
        <v>23.7</v>
      </c>
      <c r="G94">
        <v>13</v>
      </c>
      <c r="H94">
        <v>19</v>
      </c>
      <c r="I94">
        <v>14</v>
      </c>
      <c r="J94">
        <v>5</v>
      </c>
      <c r="K94">
        <v>11</v>
      </c>
      <c r="L94">
        <f t="shared" si="5"/>
        <v>0</v>
      </c>
      <c r="M94">
        <f t="shared" si="6"/>
        <v>77</v>
      </c>
      <c r="N94">
        <f t="shared" si="7"/>
        <v>1</v>
      </c>
      <c r="O94">
        <f t="shared" si="8"/>
        <v>0</v>
      </c>
      <c r="P94">
        <f t="shared" si="9"/>
        <v>0</v>
      </c>
    </row>
    <row r="95" spans="1:16">
      <c r="A95">
        <v>94</v>
      </c>
      <c r="B95" t="s">
        <v>21</v>
      </c>
      <c r="C95">
        <v>20</v>
      </c>
      <c r="D95">
        <v>81</v>
      </c>
      <c r="E95">
        <v>1.81</v>
      </c>
      <c r="F95">
        <v>24.7</v>
      </c>
      <c r="G95">
        <v>10</v>
      </c>
      <c r="H95">
        <v>13</v>
      </c>
      <c r="I95">
        <v>9</v>
      </c>
      <c r="J95">
        <v>5</v>
      </c>
      <c r="K95">
        <v>7.6</v>
      </c>
      <c r="L95">
        <f t="shared" si="5"/>
        <v>0</v>
      </c>
      <c r="M95">
        <f t="shared" si="6"/>
        <v>77</v>
      </c>
      <c r="N95">
        <f t="shared" si="7"/>
        <v>1</v>
      </c>
      <c r="O95">
        <f t="shared" si="8"/>
        <v>0</v>
      </c>
      <c r="P95">
        <f t="shared" si="9"/>
        <v>0</v>
      </c>
    </row>
    <row r="96" spans="1:16">
      <c r="A96">
        <v>95</v>
      </c>
      <c r="B96" t="s">
        <v>21</v>
      </c>
      <c r="C96">
        <v>19</v>
      </c>
      <c r="D96">
        <v>64</v>
      </c>
      <c r="E96">
        <v>1.74</v>
      </c>
      <c r="F96">
        <v>21.1</v>
      </c>
      <c r="G96">
        <v>10</v>
      </c>
      <c r="H96">
        <v>7</v>
      </c>
      <c r="I96">
        <v>7</v>
      </c>
      <c r="J96">
        <v>7</v>
      </c>
      <c r="K96">
        <v>5.8</v>
      </c>
      <c r="L96">
        <f t="shared" si="5"/>
        <v>0</v>
      </c>
      <c r="M96">
        <f t="shared" si="6"/>
        <v>77</v>
      </c>
      <c r="N96">
        <f t="shared" si="7"/>
        <v>1</v>
      </c>
      <c r="O96">
        <f t="shared" si="8"/>
        <v>0</v>
      </c>
      <c r="P96">
        <f t="shared" si="9"/>
        <v>0</v>
      </c>
    </row>
    <row r="97" spans="1:16">
      <c r="A97">
        <v>96</v>
      </c>
      <c r="B97" t="s">
        <v>21</v>
      </c>
      <c r="C97">
        <v>25</v>
      </c>
      <c r="D97">
        <v>63</v>
      </c>
      <c r="E97">
        <v>1.81</v>
      </c>
      <c r="F97">
        <v>19.2</v>
      </c>
      <c r="G97">
        <v>7</v>
      </c>
      <c r="H97">
        <v>6</v>
      </c>
      <c r="I97">
        <v>10</v>
      </c>
      <c r="J97">
        <v>6</v>
      </c>
      <c r="K97">
        <v>6.3</v>
      </c>
      <c r="L97">
        <f t="shared" si="5"/>
        <v>0</v>
      </c>
      <c r="M97">
        <f t="shared" si="6"/>
        <v>77</v>
      </c>
      <c r="N97">
        <f t="shared" si="7"/>
        <v>1</v>
      </c>
      <c r="O97">
        <f t="shared" si="8"/>
        <v>0</v>
      </c>
      <c r="P97">
        <f t="shared" si="9"/>
        <v>0</v>
      </c>
    </row>
    <row r="98" spans="1:16">
      <c r="A98">
        <v>97</v>
      </c>
      <c r="B98" t="s">
        <v>24</v>
      </c>
      <c r="C98">
        <v>22</v>
      </c>
      <c r="D98">
        <v>47</v>
      </c>
      <c r="E98">
        <v>1.57</v>
      </c>
      <c r="F98">
        <v>19.100000000000001</v>
      </c>
      <c r="G98">
        <v>11</v>
      </c>
      <c r="H98">
        <v>13</v>
      </c>
      <c r="I98">
        <v>23</v>
      </c>
      <c r="J98">
        <v>10</v>
      </c>
      <c r="K98">
        <v>17.600000000000001</v>
      </c>
      <c r="L98">
        <f t="shared" si="5"/>
        <v>0</v>
      </c>
      <c r="M98">
        <f t="shared" si="6"/>
        <v>70</v>
      </c>
      <c r="N98">
        <f t="shared" si="7"/>
        <v>0</v>
      </c>
      <c r="O98">
        <f t="shared" si="8"/>
        <v>0</v>
      </c>
      <c r="P98">
        <f t="shared" si="9"/>
        <v>0</v>
      </c>
    </row>
    <row r="99" spans="1:16">
      <c r="A99">
        <v>98</v>
      </c>
      <c r="B99" t="s">
        <v>24</v>
      </c>
      <c r="C99">
        <v>23</v>
      </c>
      <c r="D99">
        <v>66</v>
      </c>
      <c r="E99">
        <v>1.65</v>
      </c>
      <c r="F99">
        <v>24.2</v>
      </c>
      <c r="G99">
        <v>16</v>
      </c>
      <c r="H99">
        <v>23</v>
      </c>
      <c r="I99">
        <v>29</v>
      </c>
      <c r="J99">
        <v>15</v>
      </c>
      <c r="K99">
        <v>23.8</v>
      </c>
      <c r="L99">
        <f t="shared" si="5"/>
        <v>0</v>
      </c>
      <c r="M99">
        <f t="shared" si="6"/>
        <v>70</v>
      </c>
      <c r="N99">
        <f t="shared" si="7"/>
        <v>0</v>
      </c>
      <c r="O99">
        <f t="shared" si="8"/>
        <v>0</v>
      </c>
      <c r="P99">
        <f t="shared" si="9"/>
        <v>0</v>
      </c>
    </row>
    <row r="100" spans="1:16">
      <c r="A100">
        <v>99</v>
      </c>
      <c r="B100" t="s">
        <v>24</v>
      </c>
      <c r="C100">
        <v>19</v>
      </c>
      <c r="D100">
        <v>74</v>
      </c>
      <c r="E100">
        <v>1.67</v>
      </c>
      <c r="F100">
        <v>26.5</v>
      </c>
      <c r="G100">
        <v>25</v>
      </c>
      <c r="H100">
        <v>30</v>
      </c>
      <c r="I100">
        <v>32</v>
      </c>
      <c r="J100">
        <v>15</v>
      </c>
      <c r="K100">
        <v>27.8</v>
      </c>
      <c r="L100">
        <f t="shared" si="5"/>
        <v>0</v>
      </c>
      <c r="M100">
        <f t="shared" si="6"/>
        <v>70</v>
      </c>
      <c r="N100">
        <f t="shared" si="7"/>
        <v>0</v>
      </c>
      <c r="O100">
        <f t="shared" si="8"/>
        <v>0</v>
      </c>
      <c r="P100">
        <f t="shared" si="9"/>
        <v>0</v>
      </c>
    </row>
    <row r="101" spans="1:16">
      <c r="A101">
        <v>100</v>
      </c>
      <c r="B101" t="s">
        <v>24</v>
      </c>
      <c r="C101">
        <v>19</v>
      </c>
      <c r="D101">
        <v>74</v>
      </c>
      <c r="E101" s="4">
        <v>1.7</v>
      </c>
      <c r="F101">
        <v>25.6</v>
      </c>
      <c r="G101">
        <v>29</v>
      </c>
      <c r="H101">
        <v>29</v>
      </c>
      <c r="I101">
        <v>30</v>
      </c>
      <c r="J101">
        <v>15</v>
      </c>
      <c r="K101">
        <v>28</v>
      </c>
      <c r="L101">
        <f t="shared" si="5"/>
        <v>0</v>
      </c>
      <c r="M101">
        <f t="shared" si="6"/>
        <v>70</v>
      </c>
      <c r="N101">
        <f t="shared" si="7"/>
        <v>0</v>
      </c>
      <c r="O101">
        <f t="shared" si="8"/>
        <v>0</v>
      </c>
      <c r="P101">
        <f t="shared" si="9"/>
        <v>0</v>
      </c>
    </row>
    <row r="102" spans="1:16">
      <c r="A102">
        <v>101</v>
      </c>
      <c r="B102" t="s">
        <v>24</v>
      </c>
      <c r="C102">
        <v>25</v>
      </c>
      <c r="D102">
        <v>93</v>
      </c>
      <c r="E102">
        <v>1.72</v>
      </c>
      <c r="F102">
        <v>31.4</v>
      </c>
      <c r="G102">
        <v>32</v>
      </c>
      <c r="H102">
        <v>21</v>
      </c>
      <c r="I102">
        <v>23</v>
      </c>
      <c r="J102">
        <v>18</v>
      </c>
      <c r="K102">
        <v>26.2</v>
      </c>
      <c r="L102">
        <f t="shared" si="5"/>
        <v>1</v>
      </c>
      <c r="M102">
        <f t="shared" si="6"/>
        <v>70</v>
      </c>
      <c r="N102">
        <f t="shared" si="7"/>
        <v>0</v>
      </c>
      <c r="O102">
        <f t="shared" si="8"/>
        <v>0</v>
      </c>
      <c r="P102">
        <f t="shared" si="9"/>
        <v>1</v>
      </c>
    </row>
    <row r="103" spans="1:16">
      <c r="A103">
        <v>102</v>
      </c>
      <c r="B103" t="s">
        <v>24</v>
      </c>
      <c r="C103">
        <v>18</v>
      </c>
      <c r="D103">
        <v>74</v>
      </c>
      <c r="E103">
        <v>1.68</v>
      </c>
      <c r="F103">
        <v>26.2</v>
      </c>
      <c r="G103">
        <v>33</v>
      </c>
      <c r="H103">
        <v>33</v>
      </c>
      <c r="I103">
        <v>47</v>
      </c>
      <c r="J103">
        <v>23</v>
      </c>
      <c r="K103">
        <v>34.299999999999997</v>
      </c>
      <c r="L103">
        <f t="shared" si="5"/>
        <v>0</v>
      </c>
      <c r="M103">
        <f t="shared" si="6"/>
        <v>70</v>
      </c>
      <c r="N103">
        <f t="shared" si="7"/>
        <v>0</v>
      </c>
      <c r="O103">
        <f t="shared" si="8"/>
        <v>0</v>
      </c>
      <c r="P103">
        <f t="shared" si="9"/>
        <v>0</v>
      </c>
    </row>
    <row r="104" spans="1:16">
      <c r="A104">
        <v>103</v>
      </c>
      <c r="B104" t="s">
        <v>24</v>
      </c>
      <c r="C104">
        <v>20</v>
      </c>
      <c r="D104">
        <v>93</v>
      </c>
      <c r="E104">
        <v>1.68</v>
      </c>
      <c r="F104">
        <v>26.2</v>
      </c>
      <c r="G104">
        <v>13</v>
      </c>
      <c r="H104">
        <v>33</v>
      </c>
      <c r="I104">
        <v>44</v>
      </c>
      <c r="J104">
        <v>16</v>
      </c>
      <c r="K104">
        <v>28.6</v>
      </c>
      <c r="L104">
        <f t="shared" si="5"/>
        <v>0</v>
      </c>
      <c r="M104">
        <f t="shared" si="6"/>
        <v>70</v>
      </c>
      <c r="N104">
        <f t="shared" si="7"/>
        <v>0</v>
      </c>
      <c r="O104">
        <f t="shared" si="8"/>
        <v>0</v>
      </c>
      <c r="P104">
        <f t="shared" si="9"/>
        <v>0</v>
      </c>
    </row>
    <row r="105" spans="1:16">
      <c r="A105">
        <v>104</v>
      </c>
      <c r="B105" t="s">
        <v>24</v>
      </c>
      <c r="C105">
        <v>19</v>
      </c>
      <c r="D105">
        <v>60</v>
      </c>
      <c r="E105" s="4">
        <v>1.7</v>
      </c>
      <c r="F105">
        <v>20.8</v>
      </c>
      <c r="G105">
        <v>24</v>
      </c>
      <c r="H105">
        <v>23</v>
      </c>
      <c r="I105">
        <v>19</v>
      </c>
      <c r="J105">
        <v>13</v>
      </c>
      <c r="K105">
        <v>22.7</v>
      </c>
      <c r="L105">
        <f t="shared" si="5"/>
        <v>0</v>
      </c>
      <c r="M105">
        <f t="shared" si="6"/>
        <v>70</v>
      </c>
      <c r="N105">
        <f t="shared" si="7"/>
        <v>0</v>
      </c>
      <c r="O105">
        <f t="shared" si="8"/>
        <v>0</v>
      </c>
      <c r="P105">
        <f t="shared" si="9"/>
        <v>0</v>
      </c>
    </row>
    <row r="106" spans="1:16">
      <c r="A106">
        <v>105</v>
      </c>
      <c r="B106" t="s">
        <v>24</v>
      </c>
      <c r="C106">
        <v>19</v>
      </c>
      <c r="D106">
        <v>59</v>
      </c>
      <c r="E106">
        <v>1.59</v>
      </c>
      <c r="F106">
        <v>23.3</v>
      </c>
      <c r="G106">
        <v>29</v>
      </c>
      <c r="H106">
        <v>29</v>
      </c>
      <c r="I106">
        <v>28</v>
      </c>
      <c r="J106">
        <v>13</v>
      </c>
      <c r="K106">
        <v>27.1</v>
      </c>
      <c r="L106">
        <f t="shared" si="5"/>
        <v>0</v>
      </c>
      <c r="M106">
        <f t="shared" si="6"/>
        <v>70</v>
      </c>
      <c r="N106">
        <f t="shared" si="7"/>
        <v>0</v>
      </c>
      <c r="O106">
        <f t="shared" si="8"/>
        <v>0</v>
      </c>
      <c r="P106">
        <f t="shared" si="9"/>
        <v>0</v>
      </c>
    </row>
    <row r="107" spans="1:16">
      <c r="A107">
        <v>106</v>
      </c>
      <c r="B107" t="s">
        <v>24</v>
      </c>
      <c r="C107">
        <v>19</v>
      </c>
      <c r="D107">
        <v>56</v>
      </c>
      <c r="E107">
        <v>1.55</v>
      </c>
      <c r="F107">
        <v>23.3</v>
      </c>
      <c r="G107">
        <v>20</v>
      </c>
      <c r="H107">
        <v>28</v>
      </c>
      <c r="I107">
        <v>26</v>
      </c>
      <c r="J107">
        <v>14</v>
      </c>
      <c r="K107">
        <v>24.7</v>
      </c>
      <c r="L107">
        <f t="shared" si="5"/>
        <v>0</v>
      </c>
      <c r="M107">
        <f t="shared" si="6"/>
        <v>70</v>
      </c>
      <c r="N107">
        <f t="shared" si="7"/>
        <v>0</v>
      </c>
      <c r="O107">
        <f t="shared" si="8"/>
        <v>0</v>
      </c>
      <c r="P107">
        <f t="shared" si="9"/>
        <v>0</v>
      </c>
    </row>
    <row r="108" spans="1:16">
      <c r="A108">
        <v>107</v>
      </c>
      <c r="B108" t="s">
        <v>24</v>
      </c>
      <c r="C108">
        <v>19</v>
      </c>
      <c r="D108">
        <v>60</v>
      </c>
      <c r="E108">
        <v>1.55</v>
      </c>
      <c r="F108" s="2">
        <v>25</v>
      </c>
      <c r="G108">
        <v>23</v>
      </c>
      <c r="H108">
        <v>13</v>
      </c>
      <c r="I108">
        <v>23</v>
      </c>
      <c r="J108">
        <v>9</v>
      </c>
      <c r="K108">
        <v>20.2</v>
      </c>
      <c r="L108">
        <f t="shared" si="5"/>
        <v>0</v>
      </c>
      <c r="M108">
        <f t="shared" si="6"/>
        <v>70</v>
      </c>
      <c r="N108">
        <f t="shared" si="7"/>
        <v>0</v>
      </c>
      <c r="O108">
        <f t="shared" si="8"/>
        <v>0</v>
      </c>
      <c r="P108">
        <f t="shared" si="9"/>
        <v>0</v>
      </c>
    </row>
    <row r="109" spans="1:16">
      <c r="A109">
        <v>108</v>
      </c>
      <c r="B109" t="s">
        <v>24</v>
      </c>
      <c r="C109">
        <v>19</v>
      </c>
      <c r="D109">
        <v>62</v>
      </c>
      <c r="E109" s="4">
        <v>1.6</v>
      </c>
      <c r="F109">
        <v>24.2</v>
      </c>
      <c r="G109">
        <v>17</v>
      </c>
      <c r="H109">
        <v>18</v>
      </c>
      <c r="I109">
        <v>20</v>
      </c>
      <c r="J109">
        <v>11</v>
      </c>
      <c r="K109">
        <v>19.7</v>
      </c>
      <c r="L109">
        <f t="shared" si="5"/>
        <v>0</v>
      </c>
      <c r="M109">
        <f t="shared" si="6"/>
        <v>70</v>
      </c>
      <c r="N109">
        <f t="shared" si="7"/>
        <v>0</v>
      </c>
      <c r="O109">
        <f t="shared" si="8"/>
        <v>0</v>
      </c>
      <c r="P109">
        <f t="shared" si="9"/>
        <v>0</v>
      </c>
    </row>
    <row r="110" spans="1:16">
      <c r="A110">
        <v>109</v>
      </c>
      <c r="B110" t="s">
        <v>24</v>
      </c>
      <c r="C110">
        <v>21</v>
      </c>
      <c r="D110">
        <v>52</v>
      </c>
      <c r="E110">
        <v>1.58</v>
      </c>
      <c r="F110">
        <v>20.8</v>
      </c>
      <c r="G110">
        <v>18</v>
      </c>
      <c r="H110">
        <v>33</v>
      </c>
      <c r="I110">
        <v>17</v>
      </c>
      <c r="J110">
        <v>15</v>
      </c>
      <c r="K110">
        <v>23.7</v>
      </c>
      <c r="L110">
        <f t="shared" si="5"/>
        <v>0</v>
      </c>
      <c r="M110">
        <f t="shared" si="6"/>
        <v>70</v>
      </c>
      <c r="N110">
        <f t="shared" si="7"/>
        <v>0</v>
      </c>
      <c r="O110">
        <f t="shared" si="8"/>
        <v>0</v>
      </c>
      <c r="P110">
        <f t="shared" si="9"/>
        <v>0</v>
      </c>
    </row>
    <row r="111" spans="1:16">
      <c r="A111">
        <v>110</v>
      </c>
      <c r="B111" t="s">
        <v>24</v>
      </c>
      <c r="C111">
        <v>18</v>
      </c>
      <c r="D111">
        <v>63</v>
      </c>
      <c r="E111">
        <v>1.63</v>
      </c>
      <c r="F111">
        <v>23</v>
      </c>
      <c r="G111">
        <v>25</v>
      </c>
      <c r="H111">
        <v>27</v>
      </c>
      <c r="I111">
        <v>34</v>
      </c>
      <c r="J111">
        <v>13</v>
      </c>
      <c r="K111">
        <v>27.1</v>
      </c>
      <c r="L111">
        <f t="shared" si="5"/>
        <v>0</v>
      </c>
      <c r="M111">
        <f t="shared" si="6"/>
        <v>70</v>
      </c>
      <c r="N111">
        <f t="shared" si="7"/>
        <v>0</v>
      </c>
      <c r="O111">
        <f t="shared" si="8"/>
        <v>0</v>
      </c>
      <c r="P111">
        <f t="shared" si="9"/>
        <v>0</v>
      </c>
    </row>
    <row r="112" spans="1:16">
      <c r="A112">
        <v>111</v>
      </c>
      <c r="B112" t="s">
        <v>24</v>
      </c>
      <c r="C112">
        <v>23</v>
      </c>
      <c r="D112">
        <v>79</v>
      </c>
      <c r="E112">
        <v>1.65</v>
      </c>
      <c r="F112">
        <v>29</v>
      </c>
      <c r="G112">
        <v>20</v>
      </c>
      <c r="H112">
        <v>25</v>
      </c>
      <c r="I112">
        <v>30</v>
      </c>
      <c r="J112">
        <v>15</v>
      </c>
      <c r="K112">
        <v>25.3</v>
      </c>
      <c r="L112">
        <f t="shared" si="5"/>
        <v>0</v>
      </c>
      <c r="M112">
        <f t="shared" si="6"/>
        <v>70</v>
      </c>
      <c r="N112">
        <f t="shared" si="7"/>
        <v>0</v>
      </c>
      <c r="O112">
        <f t="shared" si="8"/>
        <v>0</v>
      </c>
      <c r="P112">
        <f t="shared" si="9"/>
        <v>0</v>
      </c>
    </row>
    <row r="113" spans="1:16">
      <c r="A113">
        <v>112</v>
      </c>
      <c r="B113" t="s">
        <v>24</v>
      </c>
      <c r="C113">
        <v>21</v>
      </c>
      <c r="D113">
        <v>60</v>
      </c>
      <c r="E113">
        <v>1.64</v>
      </c>
      <c r="F113">
        <v>22.3</v>
      </c>
      <c r="G113">
        <v>27</v>
      </c>
      <c r="H113">
        <v>29</v>
      </c>
      <c r="I113">
        <v>28</v>
      </c>
      <c r="J113">
        <v>23</v>
      </c>
      <c r="K113">
        <v>28.9</v>
      </c>
      <c r="L113">
        <f t="shared" si="5"/>
        <v>0</v>
      </c>
      <c r="M113">
        <f t="shared" si="6"/>
        <v>70</v>
      </c>
      <c r="N113">
        <f t="shared" si="7"/>
        <v>0</v>
      </c>
      <c r="O113">
        <f t="shared" si="8"/>
        <v>0</v>
      </c>
      <c r="P113">
        <f t="shared" si="9"/>
        <v>0</v>
      </c>
    </row>
    <row r="114" spans="1:16">
      <c r="A114">
        <v>113</v>
      </c>
      <c r="B114" t="s">
        <v>24</v>
      </c>
      <c r="C114">
        <v>18</v>
      </c>
      <c r="D114">
        <v>55</v>
      </c>
      <c r="E114">
        <v>1.65</v>
      </c>
      <c r="F114">
        <v>20.2</v>
      </c>
      <c r="G114">
        <v>23</v>
      </c>
      <c r="H114">
        <v>39</v>
      </c>
      <c r="I114">
        <v>15</v>
      </c>
      <c r="J114">
        <v>10</v>
      </c>
      <c r="K114">
        <v>24.5</v>
      </c>
      <c r="L114">
        <f t="shared" si="5"/>
        <v>0</v>
      </c>
      <c r="M114">
        <f t="shared" si="6"/>
        <v>70</v>
      </c>
      <c r="N114">
        <f t="shared" si="7"/>
        <v>0</v>
      </c>
      <c r="O114">
        <f t="shared" si="8"/>
        <v>0</v>
      </c>
      <c r="P114">
        <f t="shared" si="9"/>
        <v>0</v>
      </c>
    </row>
    <row r="115" spans="1:16">
      <c r="A115">
        <v>114</v>
      </c>
      <c r="B115" t="s">
        <v>24</v>
      </c>
      <c r="C115">
        <v>20</v>
      </c>
      <c r="D115">
        <v>65</v>
      </c>
      <c r="E115">
        <v>1.64</v>
      </c>
      <c r="F115">
        <v>24.2</v>
      </c>
      <c r="G115">
        <v>15</v>
      </c>
      <c r="H115">
        <v>23</v>
      </c>
      <c r="I115">
        <v>24</v>
      </c>
      <c r="J115">
        <v>18</v>
      </c>
      <c r="K115">
        <v>20.7</v>
      </c>
      <c r="L115">
        <f t="shared" si="5"/>
        <v>0</v>
      </c>
      <c r="M115">
        <f t="shared" si="6"/>
        <v>70</v>
      </c>
      <c r="N115">
        <f t="shared" si="7"/>
        <v>0</v>
      </c>
      <c r="O115">
        <f t="shared" si="8"/>
        <v>0</v>
      </c>
      <c r="P115">
        <f t="shared" si="9"/>
        <v>0</v>
      </c>
    </row>
    <row r="116" spans="1:16">
      <c r="A116">
        <v>115</v>
      </c>
      <c r="B116" t="s">
        <v>24</v>
      </c>
      <c r="C116">
        <v>20</v>
      </c>
      <c r="D116">
        <v>56</v>
      </c>
      <c r="E116">
        <v>1.63</v>
      </c>
      <c r="F116">
        <v>21.1</v>
      </c>
      <c r="G116">
        <v>20</v>
      </c>
      <c r="H116">
        <v>27</v>
      </c>
      <c r="I116">
        <v>30</v>
      </c>
      <c r="J116">
        <v>8</v>
      </c>
      <c r="K116">
        <v>24.1</v>
      </c>
      <c r="L116">
        <f t="shared" si="5"/>
        <v>0</v>
      </c>
      <c r="M116">
        <f t="shared" si="6"/>
        <v>70</v>
      </c>
      <c r="N116">
        <f t="shared" si="7"/>
        <v>0</v>
      </c>
      <c r="O116">
        <f t="shared" si="8"/>
        <v>0</v>
      </c>
      <c r="P116">
        <f t="shared" si="9"/>
        <v>0</v>
      </c>
    </row>
    <row r="117" spans="1:16">
      <c r="A117">
        <v>116</v>
      </c>
      <c r="B117" t="s">
        <v>24</v>
      </c>
      <c r="C117">
        <v>21</v>
      </c>
      <c r="D117">
        <v>69</v>
      </c>
      <c r="E117">
        <v>1.69</v>
      </c>
      <c r="F117">
        <v>24.2</v>
      </c>
      <c r="G117">
        <v>30</v>
      </c>
      <c r="H117">
        <v>29</v>
      </c>
      <c r="I117">
        <v>34</v>
      </c>
      <c r="J117">
        <v>15</v>
      </c>
      <c r="K117">
        <v>29.1</v>
      </c>
      <c r="L117">
        <f t="shared" si="5"/>
        <v>0</v>
      </c>
      <c r="M117">
        <f t="shared" si="6"/>
        <v>70</v>
      </c>
      <c r="N117">
        <f t="shared" si="7"/>
        <v>0</v>
      </c>
      <c r="O117">
        <f t="shared" si="8"/>
        <v>0</v>
      </c>
      <c r="P117">
        <f t="shared" si="9"/>
        <v>0</v>
      </c>
    </row>
    <row r="118" spans="1:16">
      <c r="A118">
        <v>117</v>
      </c>
      <c r="B118" t="s">
        <v>24</v>
      </c>
      <c r="C118">
        <v>20</v>
      </c>
      <c r="D118">
        <v>54</v>
      </c>
      <c r="E118">
        <v>1.62</v>
      </c>
      <c r="F118">
        <v>20.6</v>
      </c>
      <c r="G118">
        <v>19</v>
      </c>
      <c r="H118">
        <v>29</v>
      </c>
      <c r="I118">
        <v>28</v>
      </c>
      <c r="J118">
        <v>11</v>
      </c>
      <c r="K118">
        <v>24.6</v>
      </c>
      <c r="L118">
        <f t="shared" si="5"/>
        <v>0</v>
      </c>
      <c r="M118">
        <f t="shared" si="6"/>
        <v>70</v>
      </c>
      <c r="N118">
        <f t="shared" si="7"/>
        <v>0</v>
      </c>
      <c r="O118">
        <f t="shared" si="8"/>
        <v>0</v>
      </c>
      <c r="P118">
        <f t="shared" si="9"/>
        <v>0</v>
      </c>
    </row>
    <row r="119" spans="1:16">
      <c r="A119">
        <v>118</v>
      </c>
      <c r="B119" t="s">
        <v>24</v>
      </c>
      <c r="C119">
        <v>19</v>
      </c>
      <c r="D119">
        <v>78</v>
      </c>
      <c r="E119">
        <v>1.77</v>
      </c>
      <c r="F119">
        <v>24.9</v>
      </c>
      <c r="G119">
        <v>30</v>
      </c>
      <c r="H119">
        <v>23</v>
      </c>
      <c r="I119">
        <v>36</v>
      </c>
      <c r="J119">
        <v>14</v>
      </c>
      <c r="K119">
        <v>28</v>
      </c>
      <c r="L119">
        <f t="shared" si="5"/>
        <v>0</v>
      </c>
      <c r="M119">
        <f t="shared" si="6"/>
        <v>70</v>
      </c>
      <c r="N119">
        <f t="shared" si="7"/>
        <v>0</v>
      </c>
      <c r="O119">
        <f t="shared" si="8"/>
        <v>0</v>
      </c>
      <c r="P119">
        <f t="shared" si="9"/>
        <v>0</v>
      </c>
    </row>
    <row r="120" spans="1:16">
      <c r="A120">
        <v>119</v>
      </c>
      <c r="B120" t="s">
        <v>24</v>
      </c>
      <c r="C120">
        <v>18</v>
      </c>
      <c r="D120">
        <v>68</v>
      </c>
      <c r="E120">
        <v>1.67</v>
      </c>
      <c r="F120">
        <v>24.4</v>
      </c>
      <c r="G120">
        <v>16</v>
      </c>
      <c r="H120">
        <v>21</v>
      </c>
      <c r="I120">
        <v>28</v>
      </c>
      <c r="J120">
        <v>11</v>
      </c>
      <c r="K120">
        <v>22</v>
      </c>
      <c r="L120">
        <f t="shared" si="5"/>
        <v>0</v>
      </c>
      <c r="M120">
        <f t="shared" si="6"/>
        <v>70</v>
      </c>
      <c r="N120">
        <f t="shared" si="7"/>
        <v>0</v>
      </c>
      <c r="O120">
        <f t="shared" si="8"/>
        <v>0</v>
      </c>
      <c r="P120">
        <f t="shared" si="9"/>
        <v>0</v>
      </c>
    </row>
    <row r="121" spans="1:16">
      <c r="A121">
        <v>120</v>
      </c>
      <c r="B121" t="s">
        <v>24</v>
      </c>
      <c r="C121">
        <v>18</v>
      </c>
      <c r="D121">
        <v>60</v>
      </c>
      <c r="E121">
        <v>1.65</v>
      </c>
      <c r="F121" s="2">
        <v>22</v>
      </c>
      <c r="G121">
        <v>18</v>
      </c>
      <c r="H121">
        <v>17</v>
      </c>
      <c r="I121">
        <v>23</v>
      </c>
      <c r="J121">
        <v>11</v>
      </c>
      <c r="K121">
        <v>20.399999999999999</v>
      </c>
      <c r="L121">
        <f t="shared" si="5"/>
        <v>0</v>
      </c>
      <c r="M121">
        <f t="shared" si="6"/>
        <v>70</v>
      </c>
      <c r="N121">
        <f t="shared" si="7"/>
        <v>0</v>
      </c>
      <c r="O121">
        <f t="shared" si="8"/>
        <v>0</v>
      </c>
      <c r="P121">
        <f t="shared" si="9"/>
        <v>0</v>
      </c>
    </row>
    <row r="122" spans="1:16">
      <c r="A122">
        <v>121</v>
      </c>
      <c r="B122" t="s">
        <v>24</v>
      </c>
      <c r="C122">
        <v>21</v>
      </c>
      <c r="D122">
        <v>54</v>
      </c>
      <c r="E122">
        <v>1.65</v>
      </c>
      <c r="F122" s="2">
        <v>19.8</v>
      </c>
      <c r="G122">
        <v>15</v>
      </c>
      <c r="H122">
        <v>17</v>
      </c>
      <c r="I122">
        <v>21</v>
      </c>
      <c r="J122">
        <v>9</v>
      </c>
      <c r="K122">
        <v>18.8</v>
      </c>
      <c r="L122">
        <f t="shared" si="5"/>
        <v>0</v>
      </c>
      <c r="M122">
        <f t="shared" si="6"/>
        <v>70</v>
      </c>
      <c r="N122">
        <f t="shared" si="7"/>
        <v>0</v>
      </c>
      <c r="O122">
        <f t="shared" si="8"/>
        <v>0</v>
      </c>
      <c r="P122">
        <f t="shared" si="9"/>
        <v>0</v>
      </c>
    </row>
    <row r="123" spans="1:16">
      <c r="A123">
        <v>122</v>
      </c>
      <c r="B123" t="s">
        <v>24</v>
      </c>
      <c r="C123">
        <v>24</v>
      </c>
      <c r="D123">
        <v>86</v>
      </c>
      <c r="E123">
        <v>1.66</v>
      </c>
      <c r="F123">
        <v>31.2</v>
      </c>
      <c r="G123">
        <v>35</v>
      </c>
      <c r="H123">
        <v>31</v>
      </c>
      <c r="I123">
        <v>40</v>
      </c>
      <c r="J123">
        <v>23</v>
      </c>
      <c r="K123">
        <v>33.200000000000003</v>
      </c>
      <c r="L123">
        <f t="shared" si="5"/>
        <v>1</v>
      </c>
      <c r="M123">
        <f t="shared" si="6"/>
        <v>70</v>
      </c>
      <c r="N123">
        <f t="shared" si="7"/>
        <v>0</v>
      </c>
      <c r="O123">
        <f t="shared" si="8"/>
        <v>0</v>
      </c>
      <c r="P123">
        <f t="shared" si="9"/>
        <v>1</v>
      </c>
    </row>
    <row r="124" spans="1:16">
      <c r="A124">
        <v>123</v>
      </c>
      <c r="B124" t="s">
        <v>21</v>
      </c>
      <c r="C124">
        <v>22</v>
      </c>
      <c r="D124">
        <v>56</v>
      </c>
      <c r="E124">
        <v>1.63</v>
      </c>
      <c r="F124" s="2">
        <v>21</v>
      </c>
      <c r="G124">
        <v>5</v>
      </c>
      <c r="H124">
        <v>9</v>
      </c>
      <c r="I124">
        <v>6</v>
      </c>
      <c r="J124">
        <v>3</v>
      </c>
      <c r="K124">
        <v>4.2</v>
      </c>
      <c r="L124">
        <f t="shared" si="5"/>
        <v>0</v>
      </c>
      <c r="M124">
        <f t="shared" si="6"/>
        <v>77</v>
      </c>
      <c r="N124">
        <f t="shared" si="7"/>
        <v>1</v>
      </c>
      <c r="O124">
        <f t="shared" si="8"/>
        <v>0</v>
      </c>
      <c r="P124">
        <f t="shared" si="9"/>
        <v>0</v>
      </c>
    </row>
    <row r="125" spans="1:16">
      <c r="A125">
        <v>124</v>
      </c>
      <c r="B125" t="s">
        <v>24</v>
      </c>
      <c r="C125">
        <v>25</v>
      </c>
      <c r="D125">
        <v>64</v>
      </c>
      <c r="E125">
        <v>1.63</v>
      </c>
      <c r="F125" s="2">
        <v>24</v>
      </c>
      <c r="G125">
        <v>17</v>
      </c>
      <c r="H125">
        <v>26</v>
      </c>
      <c r="I125">
        <v>35</v>
      </c>
      <c r="J125">
        <v>13</v>
      </c>
      <c r="K125">
        <v>25.6</v>
      </c>
      <c r="L125">
        <f t="shared" si="5"/>
        <v>0</v>
      </c>
      <c r="M125">
        <f t="shared" si="6"/>
        <v>70</v>
      </c>
      <c r="N125">
        <f t="shared" si="7"/>
        <v>0</v>
      </c>
      <c r="O125">
        <f t="shared" si="8"/>
        <v>0</v>
      </c>
      <c r="P125">
        <f t="shared" si="9"/>
        <v>0</v>
      </c>
    </row>
    <row r="126" spans="1:16">
      <c r="A126">
        <v>125</v>
      </c>
      <c r="B126" t="s">
        <v>24</v>
      </c>
      <c r="C126">
        <v>21</v>
      </c>
      <c r="D126">
        <v>66</v>
      </c>
      <c r="E126">
        <v>1.59</v>
      </c>
      <c r="F126">
        <v>26.1</v>
      </c>
      <c r="G126">
        <v>26</v>
      </c>
      <c r="H126">
        <v>24</v>
      </c>
      <c r="I126">
        <v>23</v>
      </c>
      <c r="J126">
        <v>16</v>
      </c>
      <c r="K126">
        <v>25</v>
      </c>
      <c r="L126">
        <f t="shared" si="5"/>
        <v>0</v>
      </c>
      <c r="M126">
        <f t="shared" si="6"/>
        <v>70</v>
      </c>
      <c r="N126">
        <f t="shared" si="7"/>
        <v>0</v>
      </c>
      <c r="O126">
        <f t="shared" si="8"/>
        <v>0</v>
      </c>
      <c r="P126">
        <f t="shared" si="9"/>
        <v>0</v>
      </c>
    </row>
    <row r="127" spans="1:16">
      <c r="A127">
        <v>126</v>
      </c>
      <c r="B127" t="s">
        <v>24</v>
      </c>
      <c r="C127">
        <v>23</v>
      </c>
      <c r="D127">
        <v>47</v>
      </c>
      <c r="E127">
        <v>1.54</v>
      </c>
      <c r="F127">
        <v>19.8</v>
      </c>
      <c r="G127">
        <v>15</v>
      </c>
      <c r="H127">
        <v>13</v>
      </c>
      <c r="I127">
        <v>18</v>
      </c>
      <c r="J127">
        <v>9</v>
      </c>
      <c r="K127">
        <v>17.100000000000001</v>
      </c>
      <c r="L127">
        <f t="shared" si="5"/>
        <v>0</v>
      </c>
      <c r="M127">
        <f t="shared" si="6"/>
        <v>70</v>
      </c>
      <c r="N127">
        <f t="shared" si="7"/>
        <v>0</v>
      </c>
      <c r="O127">
        <f t="shared" si="8"/>
        <v>0</v>
      </c>
      <c r="P127">
        <f t="shared" si="9"/>
        <v>0</v>
      </c>
    </row>
    <row r="128" spans="1:16">
      <c r="A128">
        <v>127</v>
      </c>
      <c r="B128" t="s">
        <v>24</v>
      </c>
      <c r="C128">
        <v>23</v>
      </c>
      <c r="D128">
        <v>40</v>
      </c>
      <c r="E128">
        <v>1.56</v>
      </c>
      <c r="F128">
        <v>16.399999999999999</v>
      </c>
      <c r="G128">
        <v>9</v>
      </c>
      <c r="H128">
        <v>10</v>
      </c>
      <c r="I128">
        <v>19</v>
      </c>
      <c r="J128">
        <v>9</v>
      </c>
      <c r="K128">
        <v>15.1</v>
      </c>
      <c r="L128">
        <f t="shared" si="5"/>
        <v>0</v>
      </c>
      <c r="M128">
        <f t="shared" si="6"/>
        <v>70</v>
      </c>
      <c r="N128">
        <f t="shared" si="7"/>
        <v>0</v>
      </c>
      <c r="O128">
        <f t="shared" si="8"/>
        <v>0</v>
      </c>
      <c r="P128">
        <f t="shared" si="9"/>
        <v>0</v>
      </c>
    </row>
    <row r="129" spans="1:16">
      <c r="A129">
        <v>128</v>
      </c>
      <c r="B129" t="s">
        <v>24</v>
      </c>
      <c r="C129">
        <v>23</v>
      </c>
      <c r="D129">
        <v>69</v>
      </c>
      <c r="E129">
        <v>1.61</v>
      </c>
      <c r="F129">
        <v>26.6</v>
      </c>
      <c r="G129">
        <v>26</v>
      </c>
      <c r="H129">
        <v>27</v>
      </c>
      <c r="I129">
        <v>31</v>
      </c>
      <c r="J129">
        <v>13</v>
      </c>
      <c r="K129">
        <v>26.8</v>
      </c>
      <c r="L129">
        <f t="shared" si="5"/>
        <v>0</v>
      </c>
      <c r="M129">
        <f t="shared" si="6"/>
        <v>70</v>
      </c>
      <c r="N129">
        <f t="shared" si="7"/>
        <v>0</v>
      </c>
      <c r="O129">
        <f t="shared" si="8"/>
        <v>0</v>
      </c>
      <c r="P129">
        <f t="shared" si="9"/>
        <v>0</v>
      </c>
    </row>
    <row r="130" spans="1:16">
      <c r="A130">
        <v>129</v>
      </c>
      <c r="B130" t="s">
        <v>24</v>
      </c>
      <c r="C130">
        <v>23</v>
      </c>
      <c r="D130">
        <v>68</v>
      </c>
      <c r="E130">
        <v>1.59</v>
      </c>
      <c r="F130">
        <v>26.9</v>
      </c>
      <c r="G130">
        <v>23</v>
      </c>
      <c r="H130">
        <v>21</v>
      </c>
      <c r="I130">
        <v>28</v>
      </c>
      <c r="J130">
        <v>10</v>
      </c>
      <c r="K130">
        <v>23.5</v>
      </c>
      <c r="L130">
        <f t="shared" ref="L130:L193" si="10">IF(F130&gt;=30,1,0)</f>
        <v>0</v>
      </c>
      <c r="M130">
        <f t="shared" ref="M130:M193" si="11">CODE(B130)</f>
        <v>70</v>
      </c>
      <c r="N130">
        <f t="shared" ref="N130:N193" si="12">IF(M130=77,1,0)</f>
        <v>0</v>
      </c>
      <c r="O130">
        <f t="shared" ref="O130:O193" si="13">IF(AND(L130=1,N130=1),1,0)</f>
        <v>0</v>
      </c>
      <c r="P130">
        <f t="shared" ref="P130:P193" si="14">IF(AND(L130=1,N130=0),1,0)</f>
        <v>0</v>
      </c>
    </row>
    <row r="131" spans="1:16">
      <c r="A131">
        <v>130</v>
      </c>
      <c r="B131" t="s">
        <v>24</v>
      </c>
      <c r="C131">
        <v>27</v>
      </c>
      <c r="D131">
        <v>70</v>
      </c>
      <c r="E131">
        <v>1.62</v>
      </c>
      <c r="F131">
        <v>26.7</v>
      </c>
      <c r="G131">
        <v>26</v>
      </c>
      <c r="H131">
        <v>23</v>
      </c>
      <c r="I131">
        <v>33</v>
      </c>
      <c r="J131">
        <v>15</v>
      </c>
      <c r="K131">
        <v>26.9</v>
      </c>
      <c r="L131">
        <f t="shared" si="10"/>
        <v>0</v>
      </c>
      <c r="M131">
        <f t="shared" si="11"/>
        <v>70</v>
      </c>
      <c r="N131">
        <f t="shared" si="12"/>
        <v>0</v>
      </c>
      <c r="O131">
        <f t="shared" si="13"/>
        <v>0</v>
      </c>
      <c r="P131">
        <f t="shared" si="14"/>
        <v>0</v>
      </c>
    </row>
    <row r="132" spans="1:16">
      <c r="A132">
        <v>131</v>
      </c>
      <c r="B132" t="s">
        <v>24</v>
      </c>
      <c r="C132">
        <v>20</v>
      </c>
      <c r="D132">
        <v>58</v>
      </c>
      <c r="E132">
        <v>1.66</v>
      </c>
      <c r="F132" s="2">
        <v>21</v>
      </c>
      <c r="G132">
        <v>21</v>
      </c>
      <c r="H132">
        <v>19</v>
      </c>
      <c r="I132">
        <v>25</v>
      </c>
      <c r="J132">
        <v>13</v>
      </c>
      <c r="K132">
        <v>22.5</v>
      </c>
      <c r="L132">
        <f t="shared" si="10"/>
        <v>0</v>
      </c>
      <c r="M132">
        <f t="shared" si="11"/>
        <v>70</v>
      </c>
      <c r="N132">
        <f t="shared" si="12"/>
        <v>0</v>
      </c>
      <c r="O132">
        <f t="shared" si="13"/>
        <v>0</v>
      </c>
      <c r="P132">
        <f t="shared" si="14"/>
        <v>0</v>
      </c>
    </row>
    <row r="133" spans="1:16">
      <c r="A133">
        <v>132</v>
      </c>
      <c r="B133" t="s">
        <v>21</v>
      </c>
      <c r="C133">
        <v>18</v>
      </c>
      <c r="D133">
        <v>81</v>
      </c>
      <c r="E133">
        <v>1.81</v>
      </c>
      <c r="F133">
        <v>24.7</v>
      </c>
      <c r="G133">
        <v>9</v>
      </c>
      <c r="H133">
        <v>14</v>
      </c>
      <c r="I133">
        <v>8</v>
      </c>
      <c r="J133">
        <v>5</v>
      </c>
      <c r="K133">
        <v>7</v>
      </c>
      <c r="L133">
        <f t="shared" si="10"/>
        <v>0</v>
      </c>
      <c r="M133">
        <f t="shared" si="11"/>
        <v>77</v>
      </c>
      <c r="N133">
        <f t="shared" si="12"/>
        <v>1</v>
      </c>
      <c r="O133">
        <f t="shared" si="13"/>
        <v>0</v>
      </c>
      <c r="P133">
        <f t="shared" si="14"/>
        <v>0</v>
      </c>
    </row>
    <row r="134" spans="1:16">
      <c r="A134">
        <v>133</v>
      </c>
      <c r="B134" t="s">
        <v>21</v>
      </c>
      <c r="C134">
        <v>21</v>
      </c>
      <c r="D134">
        <v>62</v>
      </c>
      <c r="E134">
        <v>1.69</v>
      </c>
      <c r="F134" s="2">
        <v>22</v>
      </c>
      <c r="G134">
        <v>5</v>
      </c>
      <c r="H134">
        <v>5</v>
      </c>
      <c r="I134">
        <v>5</v>
      </c>
      <c r="J134">
        <v>4</v>
      </c>
      <c r="K134">
        <v>2.9</v>
      </c>
      <c r="L134">
        <f t="shared" si="10"/>
        <v>0</v>
      </c>
      <c r="M134">
        <f t="shared" si="11"/>
        <v>77</v>
      </c>
      <c r="N134">
        <f t="shared" si="12"/>
        <v>1</v>
      </c>
      <c r="O134">
        <f t="shared" si="13"/>
        <v>0</v>
      </c>
      <c r="P134">
        <f t="shared" si="14"/>
        <v>0</v>
      </c>
    </row>
    <row r="135" spans="1:16">
      <c r="A135">
        <v>134</v>
      </c>
      <c r="B135" t="s">
        <v>24</v>
      </c>
      <c r="C135">
        <v>21</v>
      </c>
      <c r="D135">
        <v>70</v>
      </c>
      <c r="E135">
        <v>1.61</v>
      </c>
      <c r="F135" s="2">
        <v>27</v>
      </c>
      <c r="G135">
        <v>30</v>
      </c>
      <c r="H135">
        <v>40</v>
      </c>
      <c r="I135">
        <v>37</v>
      </c>
      <c r="J135">
        <v>24</v>
      </c>
      <c r="K135">
        <v>33.5</v>
      </c>
      <c r="L135">
        <f t="shared" si="10"/>
        <v>0</v>
      </c>
      <c r="M135">
        <f t="shared" si="11"/>
        <v>70</v>
      </c>
      <c r="N135">
        <f t="shared" si="12"/>
        <v>0</v>
      </c>
      <c r="O135">
        <f t="shared" si="13"/>
        <v>0</v>
      </c>
      <c r="P135">
        <f t="shared" si="14"/>
        <v>0</v>
      </c>
    </row>
    <row r="136" spans="1:16">
      <c r="A136">
        <v>135</v>
      </c>
      <c r="B136" t="s">
        <v>24</v>
      </c>
      <c r="C136">
        <v>21</v>
      </c>
      <c r="D136">
        <v>52</v>
      </c>
      <c r="E136" s="4">
        <v>1.6</v>
      </c>
      <c r="F136">
        <v>20.3</v>
      </c>
      <c r="G136">
        <v>20</v>
      </c>
      <c r="H136">
        <v>24</v>
      </c>
      <c r="I136">
        <v>32</v>
      </c>
      <c r="J136">
        <v>10</v>
      </c>
      <c r="K136">
        <v>24.4</v>
      </c>
      <c r="L136">
        <f t="shared" si="10"/>
        <v>0</v>
      </c>
      <c r="M136">
        <f t="shared" si="11"/>
        <v>70</v>
      </c>
      <c r="N136">
        <f t="shared" si="12"/>
        <v>0</v>
      </c>
      <c r="O136">
        <f t="shared" si="13"/>
        <v>0</v>
      </c>
      <c r="P136">
        <f t="shared" si="14"/>
        <v>0</v>
      </c>
    </row>
    <row r="137" spans="1:16">
      <c r="A137">
        <v>136</v>
      </c>
      <c r="B137" t="s">
        <v>21</v>
      </c>
      <c r="C137">
        <v>20</v>
      </c>
      <c r="D137">
        <v>68</v>
      </c>
      <c r="E137" s="4">
        <v>1.7</v>
      </c>
      <c r="F137">
        <v>23.5</v>
      </c>
      <c r="G137">
        <v>7</v>
      </c>
      <c r="H137">
        <v>5</v>
      </c>
      <c r="I137">
        <v>8</v>
      </c>
      <c r="J137">
        <v>4</v>
      </c>
      <c r="K137">
        <v>4.0999999999999996</v>
      </c>
      <c r="L137">
        <f t="shared" si="10"/>
        <v>0</v>
      </c>
      <c r="M137">
        <f t="shared" si="11"/>
        <v>77</v>
      </c>
      <c r="N137">
        <f t="shared" si="12"/>
        <v>1</v>
      </c>
      <c r="O137">
        <f t="shared" si="13"/>
        <v>0</v>
      </c>
      <c r="P137">
        <f t="shared" si="14"/>
        <v>0</v>
      </c>
    </row>
    <row r="138" spans="1:16">
      <c r="A138">
        <v>137</v>
      </c>
      <c r="B138" t="s">
        <v>21</v>
      </c>
      <c r="C138">
        <v>20</v>
      </c>
      <c r="D138">
        <v>55</v>
      </c>
      <c r="E138">
        <v>1.73</v>
      </c>
      <c r="F138">
        <v>18.399999999999999</v>
      </c>
      <c r="G138">
        <v>9</v>
      </c>
      <c r="H138">
        <v>10</v>
      </c>
      <c r="I138">
        <v>14</v>
      </c>
      <c r="J138">
        <v>6</v>
      </c>
      <c r="K138">
        <v>8.1</v>
      </c>
      <c r="L138">
        <f t="shared" si="10"/>
        <v>0</v>
      </c>
      <c r="M138">
        <f t="shared" si="11"/>
        <v>77</v>
      </c>
      <c r="N138">
        <f t="shared" si="12"/>
        <v>1</v>
      </c>
      <c r="O138">
        <f t="shared" si="13"/>
        <v>0</v>
      </c>
      <c r="P138">
        <f t="shared" si="14"/>
        <v>0</v>
      </c>
    </row>
    <row r="139" spans="1:16">
      <c r="A139">
        <v>138</v>
      </c>
      <c r="B139" t="s">
        <v>24</v>
      </c>
      <c r="C139">
        <v>20</v>
      </c>
      <c r="D139">
        <v>68</v>
      </c>
      <c r="E139">
        <v>1.58</v>
      </c>
      <c r="F139">
        <v>27.2</v>
      </c>
      <c r="G139">
        <v>25</v>
      </c>
      <c r="H139">
        <v>28</v>
      </c>
      <c r="I139">
        <v>35</v>
      </c>
      <c r="J139">
        <v>11</v>
      </c>
      <c r="K139">
        <v>27.2</v>
      </c>
      <c r="L139">
        <f t="shared" si="10"/>
        <v>0</v>
      </c>
      <c r="M139">
        <f t="shared" si="11"/>
        <v>70</v>
      </c>
      <c r="N139">
        <f t="shared" si="12"/>
        <v>0</v>
      </c>
      <c r="O139">
        <f t="shared" si="13"/>
        <v>0</v>
      </c>
      <c r="P139">
        <f t="shared" si="14"/>
        <v>0</v>
      </c>
    </row>
    <row r="140" spans="1:16">
      <c r="A140">
        <v>139</v>
      </c>
      <c r="B140" t="s">
        <v>24</v>
      </c>
      <c r="C140">
        <v>21</v>
      </c>
      <c r="D140">
        <v>73</v>
      </c>
      <c r="E140">
        <v>1.65</v>
      </c>
      <c r="F140">
        <v>26.8</v>
      </c>
      <c r="G140">
        <v>34</v>
      </c>
      <c r="H140">
        <v>23</v>
      </c>
      <c r="I140">
        <v>32</v>
      </c>
      <c r="J140">
        <v>13</v>
      </c>
      <c r="K140">
        <v>27.8</v>
      </c>
      <c r="L140">
        <f t="shared" si="10"/>
        <v>0</v>
      </c>
      <c r="M140">
        <f t="shared" si="11"/>
        <v>70</v>
      </c>
      <c r="N140">
        <f t="shared" si="12"/>
        <v>0</v>
      </c>
      <c r="O140">
        <f t="shared" si="13"/>
        <v>0</v>
      </c>
      <c r="P140">
        <f t="shared" si="14"/>
        <v>0</v>
      </c>
    </row>
    <row r="141" spans="1:16">
      <c r="A141">
        <v>140</v>
      </c>
      <c r="B141" t="s">
        <v>24</v>
      </c>
      <c r="C141">
        <v>20</v>
      </c>
      <c r="D141">
        <v>71</v>
      </c>
      <c r="E141">
        <v>1.57</v>
      </c>
      <c r="F141">
        <v>28.8</v>
      </c>
      <c r="G141">
        <v>25</v>
      </c>
      <c r="H141">
        <v>30</v>
      </c>
      <c r="I141">
        <v>34</v>
      </c>
      <c r="J141">
        <v>25</v>
      </c>
      <c r="K141">
        <v>30.2</v>
      </c>
      <c r="L141">
        <f t="shared" si="10"/>
        <v>0</v>
      </c>
      <c r="M141">
        <f t="shared" si="11"/>
        <v>70</v>
      </c>
      <c r="N141">
        <f t="shared" si="12"/>
        <v>0</v>
      </c>
      <c r="O141">
        <f t="shared" si="13"/>
        <v>0</v>
      </c>
      <c r="P141">
        <f t="shared" si="14"/>
        <v>0</v>
      </c>
    </row>
    <row r="142" spans="1:16">
      <c r="A142">
        <v>141</v>
      </c>
      <c r="B142" t="s">
        <v>21</v>
      </c>
      <c r="C142">
        <v>25</v>
      </c>
      <c r="D142">
        <v>82</v>
      </c>
      <c r="E142">
        <v>1.78</v>
      </c>
      <c r="F142">
        <v>25.9</v>
      </c>
      <c r="G142">
        <v>6</v>
      </c>
      <c r="H142">
        <v>9</v>
      </c>
      <c r="I142">
        <v>8</v>
      </c>
      <c r="J142">
        <v>3</v>
      </c>
      <c r="K142">
        <v>5.5</v>
      </c>
      <c r="L142">
        <f t="shared" si="10"/>
        <v>0</v>
      </c>
      <c r="M142">
        <f t="shared" si="11"/>
        <v>77</v>
      </c>
      <c r="N142">
        <f t="shared" si="12"/>
        <v>1</v>
      </c>
      <c r="O142">
        <f t="shared" si="13"/>
        <v>0</v>
      </c>
      <c r="P142">
        <f t="shared" si="14"/>
        <v>0</v>
      </c>
    </row>
    <row r="143" spans="1:16">
      <c r="A143">
        <v>142</v>
      </c>
      <c r="B143" t="s">
        <v>21</v>
      </c>
      <c r="C143">
        <v>23</v>
      </c>
      <c r="D143">
        <v>65</v>
      </c>
      <c r="E143">
        <v>1.68</v>
      </c>
      <c r="F143" s="2">
        <v>23</v>
      </c>
      <c r="G143">
        <v>10</v>
      </c>
      <c r="H143">
        <v>9</v>
      </c>
      <c r="I143">
        <v>15</v>
      </c>
      <c r="J143">
        <v>10</v>
      </c>
      <c r="K143">
        <v>9.8000000000000007</v>
      </c>
      <c r="L143">
        <f t="shared" si="10"/>
        <v>0</v>
      </c>
      <c r="M143">
        <f t="shared" si="11"/>
        <v>77</v>
      </c>
      <c r="N143">
        <f t="shared" si="12"/>
        <v>1</v>
      </c>
      <c r="O143">
        <f t="shared" si="13"/>
        <v>0</v>
      </c>
      <c r="P143">
        <f t="shared" si="14"/>
        <v>0</v>
      </c>
    </row>
    <row r="144" spans="1:16">
      <c r="A144">
        <v>143</v>
      </c>
      <c r="B144" t="s">
        <v>24</v>
      </c>
      <c r="C144">
        <v>20</v>
      </c>
      <c r="D144">
        <v>63</v>
      </c>
      <c r="E144">
        <v>1.56</v>
      </c>
      <c r="F144">
        <v>25.9</v>
      </c>
      <c r="G144">
        <v>18</v>
      </c>
      <c r="H144">
        <v>12</v>
      </c>
      <c r="I144">
        <v>22</v>
      </c>
      <c r="J144">
        <v>10</v>
      </c>
      <c r="K144">
        <v>18.7</v>
      </c>
      <c r="L144">
        <f t="shared" si="10"/>
        <v>0</v>
      </c>
      <c r="M144">
        <f t="shared" si="11"/>
        <v>70</v>
      </c>
      <c r="N144">
        <f t="shared" si="12"/>
        <v>0</v>
      </c>
      <c r="O144">
        <f t="shared" si="13"/>
        <v>0</v>
      </c>
      <c r="P144">
        <f t="shared" si="14"/>
        <v>0</v>
      </c>
    </row>
    <row r="145" spans="1:16">
      <c r="A145">
        <v>144</v>
      </c>
      <c r="B145" t="s">
        <v>24</v>
      </c>
      <c r="C145">
        <v>23</v>
      </c>
      <c r="D145">
        <v>55</v>
      </c>
      <c r="E145">
        <v>1.6</v>
      </c>
      <c r="F145">
        <v>21.5</v>
      </c>
      <c r="G145">
        <v>16</v>
      </c>
      <c r="H145">
        <v>14</v>
      </c>
      <c r="I145">
        <v>16</v>
      </c>
      <c r="J145">
        <v>8</v>
      </c>
      <c r="K145">
        <v>16.899999999999999</v>
      </c>
      <c r="L145">
        <f t="shared" si="10"/>
        <v>0</v>
      </c>
      <c r="M145">
        <f t="shared" si="11"/>
        <v>70</v>
      </c>
      <c r="N145">
        <f t="shared" si="12"/>
        <v>0</v>
      </c>
      <c r="O145">
        <f t="shared" si="13"/>
        <v>0</v>
      </c>
      <c r="P145">
        <f t="shared" si="14"/>
        <v>0</v>
      </c>
    </row>
    <row r="146" spans="1:16">
      <c r="A146">
        <v>145</v>
      </c>
      <c r="B146" t="s">
        <v>21</v>
      </c>
      <c r="C146">
        <v>24</v>
      </c>
      <c r="D146">
        <v>75</v>
      </c>
      <c r="E146">
        <v>1.73</v>
      </c>
      <c r="F146">
        <v>25.1</v>
      </c>
      <c r="G146">
        <v>9</v>
      </c>
      <c r="H146">
        <v>11</v>
      </c>
      <c r="I146">
        <v>10</v>
      </c>
      <c r="J146">
        <v>5</v>
      </c>
      <c r="K146">
        <v>7.7</v>
      </c>
      <c r="L146">
        <f t="shared" si="10"/>
        <v>0</v>
      </c>
      <c r="M146">
        <f t="shared" si="11"/>
        <v>77</v>
      </c>
      <c r="N146">
        <f t="shared" si="12"/>
        <v>1</v>
      </c>
      <c r="O146">
        <f t="shared" si="13"/>
        <v>0</v>
      </c>
      <c r="P146">
        <f t="shared" si="14"/>
        <v>0</v>
      </c>
    </row>
    <row r="147" spans="1:16">
      <c r="A147">
        <v>146</v>
      </c>
      <c r="B147" t="s">
        <v>24</v>
      </c>
      <c r="C147">
        <v>20</v>
      </c>
      <c r="D147">
        <v>55</v>
      </c>
      <c r="E147">
        <v>1.61</v>
      </c>
      <c r="F147">
        <v>21.2</v>
      </c>
      <c r="G147">
        <v>17</v>
      </c>
      <c r="H147">
        <v>17</v>
      </c>
      <c r="I147">
        <v>25</v>
      </c>
      <c r="J147">
        <v>8</v>
      </c>
      <c r="K147">
        <v>19.899999999999999</v>
      </c>
      <c r="L147">
        <f t="shared" si="10"/>
        <v>0</v>
      </c>
      <c r="M147">
        <f t="shared" si="11"/>
        <v>70</v>
      </c>
      <c r="N147">
        <f t="shared" si="12"/>
        <v>0</v>
      </c>
      <c r="O147">
        <f t="shared" si="13"/>
        <v>0</v>
      </c>
      <c r="P147">
        <f t="shared" si="14"/>
        <v>0</v>
      </c>
    </row>
    <row r="148" spans="1:16">
      <c r="A148">
        <v>147</v>
      </c>
      <c r="B148" t="s">
        <v>24</v>
      </c>
      <c r="C148">
        <v>18</v>
      </c>
      <c r="D148">
        <v>53</v>
      </c>
      <c r="E148">
        <v>1.56</v>
      </c>
      <c r="F148">
        <v>21.8</v>
      </c>
      <c r="G148">
        <v>23</v>
      </c>
      <c r="H148">
        <v>27</v>
      </c>
      <c r="I148">
        <v>20</v>
      </c>
      <c r="J148">
        <v>9</v>
      </c>
      <c r="K148">
        <v>22.7</v>
      </c>
      <c r="L148">
        <f t="shared" si="10"/>
        <v>0</v>
      </c>
      <c r="M148">
        <f t="shared" si="11"/>
        <v>70</v>
      </c>
      <c r="N148">
        <f t="shared" si="12"/>
        <v>0</v>
      </c>
      <c r="O148">
        <f t="shared" si="13"/>
        <v>0</v>
      </c>
      <c r="P148">
        <f t="shared" si="14"/>
        <v>0</v>
      </c>
    </row>
    <row r="149" spans="1:16">
      <c r="A149">
        <v>148</v>
      </c>
      <c r="B149" t="s">
        <v>24</v>
      </c>
      <c r="C149">
        <v>20</v>
      </c>
      <c r="D149">
        <v>65</v>
      </c>
      <c r="E149">
        <v>1.65</v>
      </c>
      <c r="F149">
        <v>23.9</v>
      </c>
      <c r="G149">
        <v>24</v>
      </c>
      <c r="H149">
        <v>38</v>
      </c>
      <c r="I149">
        <v>33</v>
      </c>
      <c r="J149">
        <v>16</v>
      </c>
      <c r="K149">
        <v>29.6</v>
      </c>
      <c r="L149">
        <f t="shared" si="10"/>
        <v>0</v>
      </c>
      <c r="M149">
        <f t="shared" si="11"/>
        <v>70</v>
      </c>
      <c r="N149">
        <f t="shared" si="12"/>
        <v>0</v>
      </c>
      <c r="O149">
        <f t="shared" si="13"/>
        <v>0</v>
      </c>
      <c r="P149">
        <f t="shared" si="14"/>
        <v>0</v>
      </c>
    </row>
    <row r="150" spans="1:16">
      <c r="A150">
        <v>149</v>
      </c>
      <c r="B150" t="s">
        <v>24</v>
      </c>
      <c r="C150">
        <v>18</v>
      </c>
      <c r="D150">
        <v>70</v>
      </c>
      <c r="E150">
        <v>1.65</v>
      </c>
      <c r="F150">
        <v>25.7</v>
      </c>
      <c r="G150">
        <v>16</v>
      </c>
      <c r="H150">
        <v>24</v>
      </c>
      <c r="I150">
        <v>33</v>
      </c>
      <c r="J150">
        <v>12</v>
      </c>
      <c r="K150">
        <v>24.1</v>
      </c>
      <c r="L150">
        <f t="shared" si="10"/>
        <v>0</v>
      </c>
      <c r="M150">
        <f t="shared" si="11"/>
        <v>70</v>
      </c>
      <c r="N150">
        <f t="shared" si="12"/>
        <v>0</v>
      </c>
      <c r="O150">
        <f t="shared" si="13"/>
        <v>0</v>
      </c>
      <c r="P150">
        <f t="shared" si="14"/>
        <v>0</v>
      </c>
    </row>
    <row r="151" spans="1:16">
      <c r="A151">
        <v>150</v>
      </c>
      <c r="B151" t="s">
        <v>24</v>
      </c>
      <c r="C151">
        <v>21</v>
      </c>
      <c r="D151">
        <v>73</v>
      </c>
      <c r="E151">
        <v>1.61</v>
      </c>
      <c r="F151">
        <v>28.1</v>
      </c>
      <c r="G151">
        <v>26</v>
      </c>
      <c r="H151">
        <v>23</v>
      </c>
      <c r="I151">
        <v>38</v>
      </c>
      <c r="J151">
        <v>15</v>
      </c>
      <c r="K151">
        <v>27.8</v>
      </c>
      <c r="L151">
        <f t="shared" si="10"/>
        <v>0</v>
      </c>
      <c r="M151">
        <f t="shared" si="11"/>
        <v>70</v>
      </c>
      <c r="N151">
        <f t="shared" si="12"/>
        <v>0</v>
      </c>
      <c r="O151">
        <f t="shared" si="13"/>
        <v>0</v>
      </c>
      <c r="P151">
        <f t="shared" si="14"/>
        <v>0</v>
      </c>
    </row>
    <row r="152" spans="1:16">
      <c r="A152">
        <v>151</v>
      </c>
      <c r="B152" t="s">
        <v>24</v>
      </c>
      <c r="C152">
        <v>25</v>
      </c>
      <c r="D152">
        <v>65</v>
      </c>
      <c r="E152">
        <v>1.63</v>
      </c>
      <c r="F152">
        <v>24.5</v>
      </c>
      <c r="G152">
        <v>27</v>
      </c>
      <c r="H152">
        <v>30</v>
      </c>
      <c r="I152">
        <v>35</v>
      </c>
      <c r="J152">
        <v>23</v>
      </c>
      <c r="K152">
        <v>30.6</v>
      </c>
      <c r="L152">
        <f t="shared" si="10"/>
        <v>0</v>
      </c>
      <c r="M152">
        <f t="shared" si="11"/>
        <v>70</v>
      </c>
      <c r="N152">
        <f t="shared" si="12"/>
        <v>0</v>
      </c>
      <c r="O152">
        <f t="shared" si="13"/>
        <v>0</v>
      </c>
      <c r="P152">
        <f t="shared" si="14"/>
        <v>0</v>
      </c>
    </row>
    <row r="153" spans="1:16">
      <c r="A153">
        <v>152</v>
      </c>
      <c r="B153" t="s">
        <v>24</v>
      </c>
      <c r="C153">
        <v>19</v>
      </c>
      <c r="D153">
        <v>78</v>
      </c>
      <c r="E153">
        <v>1.56</v>
      </c>
      <c r="F153" s="2">
        <v>32</v>
      </c>
      <c r="G153">
        <v>26</v>
      </c>
      <c r="H153">
        <v>27</v>
      </c>
      <c r="I153">
        <v>44</v>
      </c>
      <c r="J153">
        <v>1</v>
      </c>
      <c r="K153">
        <v>26.9</v>
      </c>
      <c r="L153">
        <f t="shared" si="10"/>
        <v>1</v>
      </c>
      <c r="M153">
        <f t="shared" si="11"/>
        <v>70</v>
      </c>
      <c r="N153">
        <f t="shared" si="12"/>
        <v>0</v>
      </c>
      <c r="O153">
        <f t="shared" si="13"/>
        <v>0</v>
      </c>
      <c r="P153">
        <f t="shared" si="14"/>
        <v>1</v>
      </c>
    </row>
    <row r="154" spans="1:16">
      <c r="A154">
        <v>153</v>
      </c>
      <c r="B154" t="s">
        <v>24</v>
      </c>
      <c r="C154">
        <v>19</v>
      </c>
      <c r="D154">
        <v>107</v>
      </c>
      <c r="E154">
        <v>1.59</v>
      </c>
      <c r="F154">
        <v>42.4</v>
      </c>
      <c r="G154">
        <v>35</v>
      </c>
      <c r="H154">
        <v>34</v>
      </c>
      <c r="I154">
        <v>38</v>
      </c>
      <c r="J154">
        <v>19</v>
      </c>
      <c r="K154">
        <v>32.5</v>
      </c>
      <c r="L154">
        <f t="shared" si="10"/>
        <v>1</v>
      </c>
      <c r="M154">
        <f t="shared" si="11"/>
        <v>70</v>
      </c>
      <c r="N154">
        <f t="shared" si="12"/>
        <v>0</v>
      </c>
      <c r="O154">
        <f t="shared" si="13"/>
        <v>0</v>
      </c>
      <c r="P154">
        <f t="shared" si="14"/>
        <v>1</v>
      </c>
    </row>
    <row r="155" spans="1:16">
      <c r="A155">
        <v>154</v>
      </c>
      <c r="B155" t="s">
        <v>24</v>
      </c>
      <c r="C155">
        <v>18</v>
      </c>
      <c r="D155">
        <v>101</v>
      </c>
      <c r="E155">
        <v>1.63</v>
      </c>
      <c r="F155" s="2">
        <v>38</v>
      </c>
      <c r="G155">
        <v>39</v>
      </c>
      <c r="H155">
        <v>36</v>
      </c>
      <c r="I155">
        <v>33</v>
      </c>
      <c r="J155">
        <v>20</v>
      </c>
      <c r="K155">
        <v>32.9</v>
      </c>
      <c r="L155">
        <f t="shared" si="10"/>
        <v>1</v>
      </c>
      <c r="M155">
        <f t="shared" si="11"/>
        <v>70</v>
      </c>
      <c r="N155">
        <f t="shared" si="12"/>
        <v>0</v>
      </c>
      <c r="O155">
        <f t="shared" si="13"/>
        <v>0</v>
      </c>
      <c r="P155">
        <f t="shared" si="14"/>
        <v>1</v>
      </c>
    </row>
    <row r="156" spans="1:16">
      <c r="A156">
        <v>155</v>
      </c>
      <c r="B156" t="s">
        <v>24</v>
      </c>
      <c r="C156">
        <v>19</v>
      </c>
      <c r="D156">
        <v>67</v>
      </c>
      <c r="E156">
        <v>1.73</v>
      </c>
      <c r="F156">
        <v>22.4</v>
      </c>
      <c r="G156">
        <v>14</v>
      </c>
      <c r="H156">
        <v>27</v>
      </c>
      <c r="I156">
        <v>30</v>
      </c>
      <c r="J156">
        <v>26</v>
      </c>
      <c r="K156">
        <v>26.7</v>
      </c>
      <c r="L156">
        <f t="shared" si="10"/>
        <v>0</v>
      </c>
      <c r="M156">
        <f t="shared" si="11"/>
        <v>70</v>
      </c>
      <c r="N156">
        <f t="shared" si="12"/>
        <v>0</v>
      </c>
      <c r="O156">
        <f t="shared" si="13"/>
        <v>0</v>
      </c>
      <c r="P156">
        <f t="shared" si="14"/>
        <v>0</v>
      </c>
    </row>
    <row r="157" spans="1:16">
      <c r="A157">
        <v>156</v>
      </c>
      <c r="B157" t="s">
        <v>24</v>
      </c>
      <c r="C157">
        <v>20</v>
      </c>
      <c r="D157">
        <v>62</v>
      </c>
      <c r="E157">
        <v>1.56</v>
      </c>
      <c r="F157" s="2">
        <v>25</v>
      </c>
      <c r="G157">
        <v>23</v>
      </c>
      <c r="H157">
        <v>23</v>
      </c>
      <c r="I157">
        <v>27</v>
      </c>
      <c r="J157">
        <v>15</v>
      </c>
      <c r="K157">
        <v>24.8</v>
      </c>
      <c r="L157">
        <f t="shared" si="10"/>
        <v>0</v>
      </c>
      <c r="M157">
        <f t="shared" si="11"/>
        <v>70</v>
      </c>
      <c r="N157">
        <f t="shared" si="12"/>
        <v>0</v>
      </c>
      <c r="O157">
        <f t="shared" si="13"/>
        <v>0</v>
      </c>
      <c r="P157">
        <f t="shared" si="14"/>
        <v>0</v>
      </c>
    </row>
    <row r="158" spans="1:16">
      <c r="A158">
        <v>157</v>
      </c>
      <c r="B158" t="s">
        <v>24</v>
      </c>
      <c r="C158">
        <v>19</v>
      </c>
      <c r="D158">
        <v>74</v>
      </c>
      <c r="E158">
        <v>1.59</v>
      </c>
      <c r="F158">
        <v>29.3</v>
      </c>
      <c r="G158">
        <v>30</v>
      </c>
      <c r="H158">
        <v>31</v>
      </c>
      <c r="I158">
        <v>32</v>
      </c>
      <c r="J158">
        <v>14</v>
      </c>
      <c r="K158">
        <v>28.8</v>
      </c>
      <c r="L158">
        <f t="shared" si="10"/>
        <v>0</v>
      </c>
      <c r="M158">
        <f t="shared" si="11"/>
        <v>70</v>
      </c>
      <c r="N158">
        <f t="shared" si="12"/>
        <v>0</v>
      </c>
      <c r="O158">
        <f t="shared" si="13"/>
        <v>0</v>
      </c>
      <c r="P158">
        <f t="shared" si="14"/>
        <v>0</v>
      </c>
    </row>
    <row r="159" spans="1:16">
      <c r="A159">
        <v>158</v>
      </c>
      <c r="B159" t="s">
        <v>24</v>
      </c>
      <c r="C159">
        <v>22</v>
      </c>
      <c r="D159">
        <v>61</v>
      </c>
      <c r="E159">
        <v>1.63</v>
      </c>
      <c r="F159" s="2">
        <v>23</v>
      </c>
      <c r="G159">
        <v>24</v>
      </c>
      <c r="H159">
        <v>15</v>
      </c>
      <c r="I159">
        <v>26</v>
      </c>
      <c r="J159">
        <v>10</v>
      </c>
      <c r="K159">
        <v>21.9</v>
      </c>
      <c r="L159">
        <f t="shared" si="10"/>
        <v>0</v>
      </c>
      <c r="M159">
        <f t="shared" si="11"/>
        <v>70</v>
      </c>
      <c r="N159">
        <f t="shared" si="12"/>
        <v>0</v>
      </c>
      <c r="O159">
        <f t="shared" si="13"/>
        <v>0</v>
      </c>
      <c r="P159">
        <f t="shared" si="14"/>
        <v>0</v>
      </c>
    </row>
    <row r="160" spans="1:16">
      <c r="A160">
        <v>159</v>
      </c>
      <c r="B160" t="s">
        <v>24</v>
      </c>
      <c r="C160">
        <v>20</v>
      </c>
      <c r="D160">
        <v>72</v>
      </c>
      <c r="E160">
        <v>1.66</v>
      </c>
      <c r="F160">
        <v>26.1</v>
      </c>
      <c r="G160">
        <v>29</v>
      </c>
      <c r="H160">
        <v>15</v>
      </c>
      <c r="I160">
        <v>26</v>
      </c>
      <c r="J160">
        <v>21</v>
      </c>
      <c r="K160">
        <v>25.4</v>
      </c>
      <c r="L160">
        <f t="shared" si="10"/>
        <v>0</v>
      </c>
      <c r="M160">
        <f t="shared" si="11"/>
        <v>70</v>
      </c>
      <c r="N160">
        <f t="shared" si="12"/>
        <v>0</v>
      </c>
      <c r="O160">
        <f t="shared" si="13"/>
        <v>0</v>
      </c>
      <c r="P160">
        <f t="shared" si="14"/>
        <v>0</v>
      </c>
    </row>
    <row r="161" spans="1:16">
      <c r="A161">
        <v>160</v>
      </c>
      <c r="B161" t="s">
        <v>24</v>
      </c>
      <c r="C161">
        <v>19</v>
      </c>
      <c r="D161">
        <v>74</v>
      </c>
      <c r="E161">
        <v>1.62</v>
      </c>
      <c r="F161">
        <v>28.2</v>
      </c>
      <c r="G161">
        <v>27</v>
      </c>
      <c r="H161">
        <v>22</v>
      </c>
      <c r="I161">
        <v>31</v>
      </c>
      <c r="J161">
        <v>11</v>
      </c>
      <c r="K161">
        <v>25.4</v>
      </c>
      <c r="L161">
        <f t="shared" si="10"/>
        <v>0</v>
      </c>
      <c r="M161">
        <f t="shared" si="11"/>
        <v>70</v>
      </c>
      <c r="N161">
        <f t="shared" si="12"/>
        <v>0</v>
      </c>
      <c r="O161">
        <f t="shared" si="13"/>
        <v>0</v>
      </c>
      <c r="P161">
        <f t="shared" si="14"/>
        <v>0</v>
      </c>
    </row>
    <row r="162" spans="1:16">
      <c r="A162">
        <v>161</v>
      </c>
      <c r="B162" t="s">
        <v>24</v>
      </c>
      <c r="C162">
        <v>19</v>
      </c>
      <c r="D162">
        <v>78</v>
      </c>
      <c r="E162">
        <v>1.63</v>
      </c>
      <c r="F162">
        <v>29.4</v>
      </c>
      <c r="G162">
        <v>21</v>
      </c>
      <c r="H162">
        <v>23</v>
      </c>
      <c r="I162">
        <v>33</v>
      </c>
      <c r="J162">
        <v>21</v>
      </c>
      <c r="K162">
        <v>26.9</v>
      </c>
      <c r="L162">
        <f t="shared" si="10"/>
        <v>0</v>
      </c>
      <c r="M162">
        <f t="shared" si="11"/>
        <v>70</v>
      </c>
      <c r="N162">
        <f t="shared" si="12"/>
        <v>0</v>
      </c>
      <c r="O162">
        <f t="shared" si="13"/>
        <v>0</v>
      </c>
      <c r="P162">
        <f t="shared" si="14"/>
        <v>0</v>
      </c>
    </row>
    <row r="163" spans="1:16">
      <c r="A163">
        <v>162</v>
      </c>
      <c r="B163" t="s">
        <v>24</v>
      </c>
      <c r="C163">
        <v>23</v>
      </c>
      <c r="D163">
        <v>55</v>
      </c>
      <c r="E163">
        <v>1.53</v>
      </c>
      <c r="F163">
        <v>23.5</v>
      </c>
      <c r="G163">
        <v>16</v>
      </c>
      <c r="H163">
        <v>15</v>
      </c>
      <c r="I163">
        <v>24</v>
      </c>
      <c r="J163">
        <v>9</v>
      </c>
      <c r="K163">
        <v>19.3</v>
      </c>
      <c r="L163">
        <f t="shared" si="10"/>
        <v>0</v>
      </c>
      <c r="M163">
        <f t="shared" si="11"/>
        <v>70</v>
      </c>
      <c r="N163">
        <f t="shared" si="12"/>
        <v>0</v>
      </c>
      <c r="O163">
        <f t="shared" si="13"/>
        <v>0</v>
      </c>
      <c r="P163">
        <f t="shared" si="14"/>
        <v>0</v>
      </c>
    </row>
    <row r="164" spans="1:16">
      <c r="A164">
        <v>163</v>
      </c>
      <c r="B164" t="s">
        <v>24</v>
      </c>
      <c r="C164">
        <v>19</v>
      </c>
      <c r="D164">
        <v>62</v>
      </c>
      <c r="E164">
        <v>1.63</v>
      </c>
      <c r="F164">
        <v>23.3</v>
      </c>
      <c r="G164">
        <v>21</v>
      </c>
      <c r="H164">
        <v>26</v>
      </c>
      <c r="I164">
        <v>26</v>
      </c>
      <c r="J164">
        <v>31</v>
      </c>
      <c r="K164">
        <v>28.2</v>
      </c>
      <c r="L164">
        <f t="shared" si="10"/>
        <v>0</v>
      </c>
      <c r="M164">
        <f t="shared" si="11"/>
        <v>70</v>
      </c>
      <c r="N164">
        <f t="shared" si="12"/>
        <v>0</v>
      </c>
      <c r="O164">
        <f t="shared" si="13"/>
        <v>0</v>
      </c>
      <c r="P164">
        <f t="shared" si="14"/>
        <v>0</v>
      </c>
    </row>
    <row r="165" spans="1:16">
      <c r="A165">
        <v>164</v>
      </c>
      <c r="B165" t="s">
        <v>24</v>
      </c>
      <c r="C165">
        <v>19</v>
      </c>
      <c r="D165">
        <v>64</v>
      </c>
      <c r="E165">
        <v>1.64</v>
      </c>
      <c r="F165">
        <v>23.8</v>
      </c>
      <c r="G165">
        <v>23</v>
      </c>
      <c r="H165">
        <v>25</v>
      </c>
      <c r="I165">
        <v>20</v>
      </c>
      <c r="J165">
        <v>11</v>
      </c>
      <c r="K165">
        <v>22.7</v>
      </c>
      <c r="L165">
        <f t="shared" si="10"/>
        <v>0</v>
      </c>
      <c r="M165">
        <f t="shared" si="11"/>
        <v>70</v>
      </c>
      <c r="N165">
        <f t="shared" si="12"/>
        <v>0</v>
      </c>
      <c r="O165">
        <f t="shared" si="13"/>
        <v>0</v>
      </c>
      <c r="P165">
        <f t="shared" si="14"/>
        <v>0</v>
      </c>
    </row>
    <row r="166" spans="1:16">
      <c r="A166">
        <v>165</v>
      </c>
      <c r="B166" t="s">
        <v>24</v>
      </c>
      <c r="C166">
        <v>22</v>
      </c>
      <c r="D166">
        <v>62</v>
      </c>
      <c r="E166">
        <v>1.77</v>
      </c>
      <c r="F166">
        <v>19.8</v>
      </c>
      <c r="G166">
        <v>21</v>
      </c>
      <c r="H166">
        <v>16</v>
      </c>
      <c r="I166">
        <v>35</v>
      </c>
      <c r="J166">
        <v>13</v>
      </c>
      <c r="K166">
        <v>24.2</v>
      </c>
      <c r="L166">
        <f t="shared" si="10"/>
        <v>0</v>
      </c>
      <c r="M166">
        <f t="shared" si="11"/>
        <v>70</v>
      </c>
      <c r="N166">
        <f t="shared" si="12"/>
        <v>0</v>
      </c>
      <c r="O166">
        <f t="shared" si="13"/>
        <v>0</v>
      </c>
      <c r="P166">
        <f t="shared" si="14"/>
        <v>0</v>
      </c>
    </row>
    <row r="167" spans="1:16">
      <c r="A167">
        <v>166</v>
      </c>
      <c r="B167" t="s">
        <v>24</v>
      </c>
      <c r="C167">
        <v>20</v>
      </c>
      <c r="D167">
        <v>88</v>
      </c>
      <c r="E167">
        <v>1.68</v>
      </c>
      <c r="F167">
        <v>31.2</v>
      </c>
      <c r="G167">
        <v>33</v>
      </c>
      <c r="H167">
        <v>35</v>
      </c>
      <c r="I167">
        <v>46</v>
      </c>
      <c r="J167">
        <v>15</v>
      </c>
      <c r="K167">
        <v>33.1</v>
      </c>
      <c r="L167">
        <f t="shared" si="10"/>
        <v>1</v>
      </c>
      <c r="M167">
        <f t="shared" si="11"/>
        <v>70</v>
      </c>
      <c r="N167">
        <f t="shared" si="12"/>
        <v>0</v>
      </c>
      <c r="O167">
        <f t="shared" si="13"/>
        <v>0</v>
      </c>
      <c r="P167">
        <f t="shared" si="14"/>
        <v>1</v>
      </c>
    </row>
    <row r="168" spans="1:16">
      <c r="A168">
        <v>167</v>
      </c>
      <c r="B168" t="s">
        <v>24</v>
      </c>
      <c r="C168">
        <v>20</v>
      </c>
      <c r="D168">
        <v>58</v>
      </c>
      <c r="E168">
        <v>1.68</v>
      </c>
      <c r="F168">
        <v>20.5</v>
      </c>
      <c r="G168">
        <v>23</v>
      </c>
      <c r="H168">
        <v>13</v>
      </c>
      <c r="I168">
        <v>27</v>
      </c>
      <c r="J168">
        <v>10</v>
      </c>
      <c r="K168">
        <v>21.4</v>
      </c>
      <c r="L168">
        <f t="shared" si="10"/>
        <v>0</v>
      </c>
      <c r="M168">
        <f t="shared" si="11"/>
        <v>70</v>
      </c>
      <c r="N168">
        <f t="shared" si="12"/>
        <v>0</v>
      </c>
      <c r="O168">
        <f t="shared" si="13"/>
        <v>0</v>
      </c>
      <c r="P168">
        <f t="shared" si="14"/>
        <v>0</v>
      </c>
    </row>
    <row r="169" spans="1:16">
      <c r="A169">
        <v>168</v>
      </c>
      <c r="B169" t="s">
        <v>24</v>
      </c>
      <c r="C169">
        <v>22</v>
      </c>
      <c r="D169">
        <v>68</v>
      </c>
      <c r="E169">
        <v>1.65</v>
      </c>
      <c r="F169" s="2">
        <v>25</v>
      </c>
      <c r="G169">
        <v>19</v>
      </c>
      <c r="H169">
        <v>36</v>
      </c>
      <c r="I169">
        <v>24</v>
      </c>
      <c r="J169">
        <v>19</v>
      </c>
      <c r="K169">
        <v>27</v>
      </c>
      <c r="L169">
        <f t="shared" si="10"/>
        <v>0</v>
      </c>
      <c r="M169">
        <f t="shared" si="11"/>
        <v>70</v>
      </c>
      <c r="N169">
        <f t="shared" si="12"/>
        <v>0</v>
      </c>
      <c r="O169">
        <f t="shared" si="13"/>
        <v>0</v>
      </c>
      <c r="P169">
        <f t="shared" si="14"/>
        <v>0</v>
      </c>
    </row>
    <row r="170" spans="1:16">
      <c r="A170">
        <v>169</v>
      </c>
      <c r="B170" t="s">
        <v>24</v>
      </c>
      <c r="C170">
        <v>23</v>
      </c>
      <c r="D170">
        <v>52</v>
      </c>
      <c r="E170">
        <v>1.61</v>
      </c>
      <c r="F170" s="2">
        <v>20</v>
      </c>
      <c r="G170">
        <v>14</v>
      </c>
      <c r="H170">
        <v>23</v>
      </c>
      <c r="I170">
        <v>25</v>
      </c>
      <c r="J170">
        <v>13</v>
      </c>
      <c r="K170">
        <v>21.9</v>
      </c>
      <c r="L170">
        <f t="shared" si="10"/>
        <v>0</v>
      </c>
      <c r="M170">
        <f t="shared" si="11"/>
        <v>70</v>
      </c>
      <c r="N170">
        <f t="shared" si="12"/>
        <v>0</v>
      </c>
      <c r="O170">
        <f t="shared" si="13"/>
        <v>0</v>
      </c>
      <c r="P170">
        <f t="shared" si="14"/>
        <v>0</v>
      </c>
    </row>
    <row r="171" spans="1:16">
      <c r="A171">
        <v>170</v>
      </c>
      <c r="B171" t="s">
        <v>24</v>
      </c>
      <c r="C171">
        <v>18</v>
      </c>
      <c r="D171">
        <v>58</v>
      </c>
      <c r="E171">
        <v>1.67</v>
      </c>
      <c r="F171">
        <v>20.8</v>
      </c>
      <c r="G171">
        <v>14</v>
      </c>
      <c r="H171">
        <v>13</v>
      </c>
      <c r="I171">
        <v>25</v>
      </c>
      <c r="J171">
        <v>7</v>
      </c>
      <c r="K171">
        <v>17.899999999999999</v>
      </c>
      <c r="L171">
        <f t="shared" si="10"/>
        <v>0</v>
      </c>
      <c r="M171">
        <f t="shared" si="11"/>
        <v>70</v>
      </c>
      <c r="N171">
        <f t="shared" si="12"/>
        <v>0</v>
      </c>
      <c r="O171">
        <f t="shared" si="13"/>
        <v>0</v>
      </c>
      <c r="P171">
        <f t="shared" si="14"/>
        <v>0</v>
      </c>
    </row>
    <row r="172" spans="1:16">
      <c r="A172">
        <v>171</v>
      </c>
      <c r="B172" t="s">
        <v>24</v>
      </c>
      <c r="C172">
        <v>20</v>
      </c>
      <c r="D172">
        <v>53</v>
      </c>
      <c r="E172">
        <v>1.59</v>
      </c>
      <c r="F172" s="2">
        <v>21</v>
      </c>
      <c r="G172">
        <v>25</v>
      </c>
      <c r="H172">
        <v>13</v>
      </c>
      <c r="I172">
        <v>33</v>
      </c>
      <c r="J172">
        <v>12</v>
      </c>
      <c r="K172">
        <v>23.7</v>
      </c>
      <c r="L172">
        <f t="shared" si="10"/>
        <v>0</v>
      </c>
      <c r="M172">
        <f t="shared" si="11"/>
        <v>70</v>
      </c>
      <c r="N172">
        <f t="shared" si="12"/>
        <v>0</v>
      </c>
      <c r="O172">
        <f t="shared" si="13"/>
        <v>0</v>
      </c>
      <c r="P172">
        <f t="shared" si="14"/>
        <v>0</v>
      </c>
    </row>
    <row r="173" spans="1:16">
      <c r="A173">
        <v>172</v>
      </c>
      <c r="B173" t="s">
        <v>24</v>
      </c>
      <c r="C173">
        <v>20</v>
      </c>
      <c r="D173">
        <v>96</v>
      </c>
      <c r="E173">
        <v>1.7</v>
      </c>
      <c r="F173">
        <v>33.200000000000003</v>
      </c>
      <c r="G173">
        <v>34</v>
      </c>
      <c r="H173">
        <v>45</v>
      </c>
      <c r="I173">
        <v>43</v>
      </c>
      <c r="J173">
        <v>25</v>
      </c>
      <c r="K173">
        <v>36.299999999999997</v>
      </c>
      <c r="L173">
        <f t="shared" si="10"/>
        <v>1</v>
      </c>
      <c r="M173">
        <f t="shared" si="11"/>
        <v>70</v>
      </c>
      <c r="N173">
        <f t="shared" si="12"/>
        <v>0</v>
      </c>
      <c r="O173">
        <f t="shared" si="13"/>
        <v>0</v>
      </c>
      <c r="P173">
        <f t="shared" si="14"/>
        <v>1</v>
      </c>
    </row>
    <row r="174" spans="1:16">
      <c r="A174">
        <v>173</v>
      </c>
      <c r="B174" t="s">
        <v>24</v>
      </c>
      <c r="C174">
        <v>20</v>
      </c>
      <c r="D174">
        <v>56</v>
      </c>
      <c r="E174">
        <v>1.59</v>
      </c>
      <c r="F174">
        <v>22.2</v>
      </c>
      <c r="G174">
        <v>16</v>
      </c>
      <c r="H174">
        <v>26</v>
      </c>
      <c r="I174">
        <v>20</v>
      </c>
      <c r="J174">
        <v>16</v>
      </c>
      <c r="K174">
        <v>22.5</v>
      </c>
      <c r="L174">
        <f t="shared" si="10"/>
        <v>0</v>
      </c>
      <c r="M174">
        <f t="shared" si="11"/>
        <v>70</v>
      </c>
      <c r="N174">
        <f t="shared" si="12"/>
        <v>0</v>
      </c>
      <c r="O174">
        <f t="shared" si="13"/>
        <v>0</v>
      </c>
      <c r="P174">
        <f t="shared" si="14"/>
        <v>0</v>
      </c>
    </row>
    <row r="175" spans="1:16">
      <c r="A175">
        <v>174</v>
      </c>
      <c r="B175" t="s">
        <v>24</v>
      </c>
      <c r="C175">
        <v>19</v>
      </c>
      <c r="D175">
        <v>72</v>
      </c>
      <c r="E175">
        <v>1.56</v>
      </c>
      <c r="F175">
        <v>29.6</v>
      </c>
      <c r="G175">
        <v>25</v>
      </c>
      <c r="H175">
        <v>25</v>
      </c>
      <c r="I175">
        <v>30</v>
      </c>
      <c r="J175">
        <v>15</v>
      </c>
      <c r="K175">
        <v>26.3</v>
      </c>
      <c r="L175">
        <f t="shared" si="10"/>
        <v>0</v>
      </c>
      <c r="M175">
        <f t="shared" si="11"/>
        <v>70</v>
      </c>
      <c r="N175">
        <f t="shared" si="12"/>
        <v>0</v>
      </c>
      <c r="O175">
        <f t="shared" si="13"/>
        <v>0</v>
      </c>
      <c r="P175">
        <f t="shared" si="14"/>
        <v>0</v>
      </c>
    </row>
    <row r="176" spans="1:16">
      <c r="A176">
        <v>175</v>
      </c>
      <c r="B176" t="s">
        <v>24</v>
      </c>
      <c r="C176">
        <v>23</v>
      </c>
      <c r="D176">
        <v>66</v>
      </c>
      <c r="E176">
        <v>1.56</v>
      </c>
      <c r="F176">
        <v>27.1</v>
      </c>
      <c r="G176">
        <v>25</v>
      </c>
      <c r="H176">
        <v>25</v>
      </c>
      <c r="I176">
        <v>32</v>
      </c>
      <c r="J176">
        <v>12</v>
      </c>
      <c r="K176">
        <v>26.2</v>
      </c>
      <c r="L176">
        <f t="shared" si="10"/>
        <v>0</v>
      </c>
      <c r="M176">
        <f t="shared" si="11"/>
        <v>70</v>
      </c>
      <c r="N176">
        <f t="shared" si="12"/>
        <v>0</v>
      </c>
      <c r="O176">
        <f t="shared" si="13"/>
        <v>0</v>
      </c>
      <c r="P176">
        <f t="shared" si="14"/>
        <v>0</v>
      </c>
    </row>
    <row r="177" spans="1:16">
      <c r="A177">
        <v>176</v>
      </c>
      <c r="B177" t="s">
        <v>24</v>
      </c>
      <c r="C177">
        <v>19</v>
      </c>
      <c r="D177">
        <v>59</v>
      </c>
      <c r="E177">
        <v>1.55</v>
      </c>
      <c r="F177">
        <v>24.6</v>
      </c>
      <c r="G177">
        <v>20</v>
      </c>
      <c r="H177">
        <v>22</v>
      </c>
      <c r="I177">
        <v>32</v>
      </c>
      <c r="J177">
        <v>17</v>
      </c>
      <c r="K177">
        <v>25.6</v>
      </c>
      <c r="L177">
        <f t="shared" si="10"/>
        <v>0</v>
      </c>
      <c r="M177">
        <f t="shared" si="11"/>
        <v>70</v>
      </c>
      <c r="N177">
        <f t="shared" si="12"/>
        <v>0</v>
      </c>
      <c r="O177">
        <f t="shared" si="13"/>
        <v>0</v>
      </c>
      <c r="P177">
        <f t="shared" si="14"/>
        <v>0</v>
      </c>
    </row>
    <row r="178" spans="1:16">
      <c r="A178">
        <v>177</v>
      </c>
      <c r="B178" t="s">
        <v>24</v>
      </c>
      <c r="C178">
        <v>21</v>
      </c>
      <c r="D178">
        <v>90</v>
      </c>
      <c r="E178">
        <v>1.59</v>
      </c>
      <c r="F178">
        <v>35.6</v>
      </c>
      <c r="G178">
        <v>31</v>
      </c>
      <c r="H178">
        <v>36</v>
      </c>
      <c r="I178">
        <v>33</v>
      </c>
      <c r="J178">
        <v>21</v>
      </c>
      <c r="K178">
        <v>29.7</v>
      </c>
      <c r="L178">
        <f t="shared" si="10"/>
        <v>1</v>
      </c>
      <c r="M178">
        <f t="shared" si="11"/>
        <v>70</v>
      </c>
      <c r="N178">
        <f t="shared" si="12"/>
        <v>0</v>
      </c>
      <c r="O178">
        <f t="shared" si="13"/>
        <v>0</v>
      </c>
      <c r="P178">
        <f t="shared" si="14"/>
        <v>1</v>
      </c>
    </row>
    <row r="179" spans="1:16">
      <c r="A179">
        <v>178</v>
      </c>
      <c r="B179" t="s">
        <v>24</v>
      </c>
      <c r="C179">
        <v>25</v>
      </c>
      <c r="D179">
        <v>79</v>
      </c>
      <c r="E179">
        <v>1.59</v>
      </c>
      <c r="F179">
        <v>31.2</v>
      </c>
      <c r="G179">
        <v>30</v>
      </c>
      <c r="H179">
        <v>27</v>
      </c>
      <c r="I179">
        <v>35</v>
      </c>
      <c r="J179">
        <v>16</v>
      </c>
      <c r="K179">
        <v>29.2</v>
      </c>
      <c r="L179">
        <f t="shared" si="10"/>
        <v>1</v>
      </c>
      <c r="M179">
        <f t="shared" si="11"/>
        <v>70</v>
      </c>
      <c r="N179">
        <f t="shared" si="12"/>
        <v>0</v>
      </c>
      <c r="O179">
        <f t="shared" si="13"/>
        <v>0</v>
      </c>
      <c r="P179">
        <f t="shared" si="14"/>
        <v>1</v>
      </c>
    </row>
    <row r="180" spans="1:16">
      <c r="A180">
        <v>179</v>
      </c>
      <c r="B180" t="s">
        <v>24</v>
      </c>
      <c r="C180">
        <v>20</v>
      </c>
      <c r="D180">
        <v>91</v>
      </c>
      <c r="E180">
        <v>1.64</v>
      </c>
      <c r="F180">
        <v>33.799999999999997</v>
      </c>
      <c r="G180">
        <v>34</v>
      </c>
      <c r="H180">
        <v>35</v>
      </c>
      <c r="I180">
        <v>40</v>
      </c>
      <c r="J180">
        <v>24</v>
      </c>
      <c r="K180">
        <v>33.9</v>
      </c>
      <c r="L180">
        <f t="shared" si="10"/>
        <v>1</v>
      </c>
      <c r="M180">
        <f t="shared" si="11"/>
        <v>70</v>
      </c>
      <c r="N180">
        <f t="shared" si="12"/>
        <v>0</v>
      </c>
      <c r="O180">
        <f t="shared" si="13"/>
        <v>0</v>
      </c>
      <c r="P180">
        <f t="shared" si="14"/>
        <v>1</v>
      </c>
    </row>
    <row r="181" spans="1:16">
      <c r="A181">
        <v>180</v>
      </c>
      <c r="B181" t="s">
        <v>24</v>
      </c>
      <c r="C181">
        <v>25</v>
      </c>
      <c r="D181">
        <v>97</v>
      </c>
      <c r="E181">
        <v>1.65</v>
      </c>
      <c r="F181">
        <v>35.6</v>
      </c>
      <c r="G181">
        <v>40</v>
      </c>
      <c r="H181">
        <v>41</v>
      </c>
      <c r="I181">
        <v>45</v>
      </c>
      <c r="J181">
        <v>15</v>
      </c>
      <c r="K181">
        <v>35.4</v>
      </c>
      <c r="L181">
        <f t="shared" si="10"/>
        <v>1</v>
      </c>
      <c r="M181">
        <f t="shared" si="11"/>
        <v>70</v>
      </c>
      <c r="N181">
        <f t="shared" si="12"/>
        <v>0</v>
      </c>
      <c r="O181">
        <f t="shared" si="13"/>
        <v>0</v>
      </c>
      <c r="P181">
        <f t="shared" si="14"/>
        <v>1</v>
      </c>
    </row>
    <row r="182" spans="1:16">
      <c r="A182">
        <v>181</v>
      </c>
      <c r="B182" t="s">
        <v>24</v>
      </c>
      <c r="C182">
        <v>20</v>
      </c>
      <c r="D182">
        <v>63</v>
      </c>
      <c r="E182">
        <v>1.64</v>
      </c>
      <c r="F182">
        <v>23.4</v>
      </c>
      <c r="G182">
        <v>26</v>
      </c>
      <c r="H182">
        <v>25</v>
      </c>
      <c r="I182">
        <v>20</v>
      </c>
      <c r="J182">
        <v>13</v>
      </c>
      <c r="K182">
        <v>23.9</v>
      </c>
      <c r="L182">
        <f t="shared" si="10"/>
        <v>0</v>
      </c>
      <c r="M182">
        <f t="shared" si="11"/>
        <v>70</v>
      </c>
      <c r="N182">
        <f t="shared" si="12"/>
        <v>0</v>
      </c>
      <c r="O182">
        <f t="shared" si="13"/>
        <v>0</v>
      </c>
      <c r="P182">
        <f t="shared" si="14"/>
        <v>0</v>
      </c>
    </row>
    <row r="183" spans="1:16">
      <c r="A183">
        <v>182</v>
      </c>
      <c r="B183" t="s">
        <v>24</v>
      </c>
      <c r="C183">
        <v>21</v>
      </c>
      <c r="D183">
        <v>55</v>
      </c>
      <c r="E183">
        <v>1.63</v>
      </c>
      <c r="F183">
        <v>20.7</v>
      </c>
      <c r="G183">
        <v>18</v>
      </c>
      <c r="H183">
        <v>14</v>
      </c>
      <c r="I183">
        <v>20</v>
      </c>
      <c r="J183">
        <v>11</v>
      </c>
      <c r="K183">
        <v>19</v>
      </c>
      <c r="L183">
        <f t="shared" si="10"/>
        <v>0</v>
      </c>
      <c r="M183">
        <f t="shared" si="11"/>
        <v>70</v>
      </c>
      <c r="N183">
        <f t="shared" si="12"/>
        <v>0</v>
      </c>
      <c r="O183">
        <f t="shared" si="13"/>
        <v>0</v>
      </c>
      <c r="P183">
        <f t="shared" si="14"/>
        <v>0</v>
      </c>
    </row>
    <row r="184" spans="1:16">
      <c r="A184">
        <v>183</v>
      </c>
      <c r="B184" t="s">
        <v>24</v>
      </c>
      <c r="C184">
        <v>20</v>
      </c>
      <c r="D184">
        <v>63</v>
      </c>
      <c r="E184">
        <v>1.62</v>
      </c>
      <c r="F184" s="2">
        <v>24</v>
      </c>
      <c r="G184">
        <v>25</v>
      </c>
      <c r="H184">
        <v>28</v>
      </c>
      <c r="I184">
        <v>27</v>
      </c>
      <c r="J184">
        <v>23</v>
      </c>
      <c r="K184">
        <v>28</v>
      </c>
      <c r="L184">
        <f t="shared" si="10"/>
        <v>0</v>
      </c>
      <c r="M184">
        <f t="shared" si="11"/>
        <v>70</v>
      </c>
      <c r="N184">
        <f t="shared" si="12"/>
        <v>0</v>
      </c>
      <c r="O184">
        <f t="shared" si="13"/>
        <v>0</v>
      </c>
      <c r="P184">
        <f t="shared" si="14"/>
        <v>0</v>
      </c>
    </row>
    <row r="185" spans="1:16">
      <c r="A185">
        <v>184</v>
      </c>
      <c r="B185" t="s">
        <v>24</v>
      </c>
      <c r="C185">
        <v>25</v>
      </c>
      <c r="D185">
        <v>50</v>
      </c>
      <c r="E185" s="4">
        <v>1.6</v>
      </c>
      <c r="F185">
        <v>19.5</v>
      </c>
      <c r="G185">
        <v>28</v>
      </c>
      <c r="H185">
        <v>22</v>
      </c>
      <c r="I185">
        <v>24</v>
      </c>
      <c r="J185">
        <v>14</v>
      </c>
      <c r="K185">
        <v>24.9</v>
      </c>
      <c r="L185">
        <f t="shared" si="10"/>
        <v>0</v>
      </c>
      <c r="M185">
        <f t="shared" si="11"/>
        <v>70</v>
      </c>
      <c r="N185">
        <f t="shared" si="12"/>
        <v>0</v>
      </c>
      <c r="O185">
        <f t="shared" si="13"/>
        <v>0</v>
      </c>
      <c r="P185">
        <f t="shared" si="14"/>
        <v>0</v>
      </c>
    </row>
    <row r="186" spans="1:16">
      <c r="A186">
        <v>185</v>
      </c>
      <c r="B186" t="s">
        <v>24</v>
      </c>
      <c r="C186">
        <v>22</v>
      </c>
      <c r="D186">
        <v>75</v>
      </c>
      <c r="E186" s="4">
        <v>1.7</v>
      </c>
      <c r="F186" s="2">
        <v>26</v>
      </c>
      <c r="G186">
        <v>27</v>
      </c>
      <c r="H186">
        <v>25</v>
      </c>
      <c r="I186">
        <v>37</v>
      </c>
      <c r="J186">
        <v>15</v>
      </c>
      <c r="K186">
        <v>28.3</v>
      </c>
      <c r="L186">
        <f t="shared" si="10"/>
        <v>0</v>
      </c>
      <c r="M186">
        <f t="shared" si="11"/>
        <v>70</v>
      </c>
      <c r="N186">
        <f t="shared" si="12"/>
        <v>0</v>
      </c>
      <c r="O186">
        <f t="shared" si="13"/>
        <v>0</v>
      </c>
      <c r="P186">
        <f t="shared" si="14"/>
        <v>0</v>
      </c>
    </row>
    <row r="187" spans="1:16">
      <c r="A187">
        <v>186</v>
      </c>
      <c r="B187" t="s">
        <v>24</v>
      </c>
      <c r="C187">
        <v>20</v>
      </c>
      <c r="D187">
        <v>54</v>
      </c>
      <c r="E187">
        <v>1.61</v>
      </c>
      <c r="F187">
        <v>20.8</v>
      </c>
      <c r="G187">
        <v>12</v>
      </c>
      <c r="H187">
        <v>10</v>
      </c>
      <c r="I187">
        <v>25</v>
      </c>
      <c r="J187">
        <v>10</v>
      </c>
      <c r="K187">
        <v>17.5</v>
      </c>
      <c r="L187">
        <f t="shared" si="10"/>
        <v>0</v>
      </c>
      <c r="M187">
        <f t="shared" si="11"/>
        <v>70</v>
      </c>
      <c r="N187">
        <f t="shared" si="12"/>
        <v>0</v>
      </c>
      <c r="O187">
        <f t="shared" si="13"/>
        <v>0</v>
      </c>
      <c r="P187">
        <f t="shared" si="14"/>
        <v>0</v>
      </c>
    </row>
    <row r="188" spans="1:16">
      <c r="A188">
        <v>187</v>
      </c>
      <c r="B188" t="s">
        <v>21</v>
      </c>
      <c r="C188">
        <v>20</v>
      </c>
      <c r="D188">
        <v>71</v>
      </c>
      <c r="E188">
        <v>1.81</v>
      </c>
      <c r="F188">
        <v>21.7</v>
      </c>
      <c r="G188">
        <v>10</v>
      </c>
      <c r="H188">
        <v>10</v>
      </c>
      <c r="I188">
        <v>10</v>
      </c>
      <c r="J188">
        <v>7</v>
      </c>
      <c r="K188">
        <v>12.4</v>
      </c>
      <c r="L188">
        <f t="shared" si="10"/>
        <v>0</v>
      </c>
      <c r="M188">
        <f t="shared" si="11"/>
        <v>77</v>
      </c>
      <c r="N188">
        <f t="shared" si="12"/>
        <v>1</v>
      </c>
      <c r="O188">
        <f t="shared" si="13"/>
        <v>0</v>
      </c>
      <c r="P188">
        <f t="shared" si="14"/>
        <v>0</v>
      </c>
    </row>
    <row r="189" spans="1:16">
      <c r="A189">
        <v>188</v>
      </c>
      <c r="B189" t="s">
        <v>24</v>
      </c>
      <c r="C189">
        <v>20</v>
      </c>
      <c r="D189">
        <v>66</v>
      </c>
      <c r="E189">
        <v>1.76</v>
      </c>
      <c r="F189">
        <v>21.3</v>
      </c>
      <c r="G189">
        <v>19</v>
      </c>
      <c r="H189">
        <v>28</v>
      </c>
      <c r="I189">
        <v>20</v>
      </c>
      <c r="J189">
        <v>10</v>
      </c>
      <c r="K189">
        <v>22.3</v>
      </c>
      <c r="L189">
        <f t="shared" si="10"/>
        <v>0</v>
      </c>
      <c r="M189">
        <f t="shared" si="11"/>
        <v>70</v>
      </c>
      <c r="N189">
        <f t="shared" si="12"/>
        <v>0</v>
      </c>
      <c r="O189">
        <f t="shared" si="13"/>
        <v>0</v>
      </c>
      <c r="P189">
        <f t="shared" si="14"/>
        <v>0</v>
      </c>
    </row>
    <row r="190" spans="1:16">
      <c r="A190">
        <v>189</v>
      </c>
      <c r="B190" t="s">
        <v>21</v>
      </c>
      <c r="C190">
        <v>26</v>
      </c>
      <c r="D190">
        <v>68</v>
      </c>
      <c r="E190">
        <v>1.72</v>
      </c>
      <c r="F190" s="2">
        <v>23</v>
      </c>
      <c r="G190">
        <v>5</v>
      </c>
      <c r="H190">
        <v>6</v>
      </c>
      <c r="I190">
        <v>8</v>
      </c>
      <c r="J190">
        <v>4</v>
      </c>
      <c r="K190">
        <v>4.8</v>
      </c>
      <c r="L190">
        <f t="shared" si="10"/>
        <v>0</v>
      </c>
      <c r="M190">
        <f t="shared" si="11"/>
        <v>77</v>
      </c>
      <c r="N190">
        <f t="shared" si="12"/>
        <v>1</v>
      </c>
      <c r="O190">
        <f t="shared" si="13"/>
        <v>0</v>
      </c>
      <c r="P190">
        <f t="shared" si="14"/>
        <v>0</v>
      </c>
    </row>
    <row r="191" spans="1:16">
      <c r="A191">
        <v>190</v>
      </c>
      <c r="B191" t="s">
        <v>24</v>
      </c>
      <c r="C191">
        <v>23</v>
      </c>
      <c r="D191">
        <v>71</v>
      </c>
      <c r="E191">
        <v>1.69</v>
      </c>
      <c r="F191">
        <v>24.9</v>
      </c>
      <c r="G191">
        <v>24</v>
      </c>
      <c r="H191">
        <v>30</v>
      </c>
      <c r="I191">
        <v>34</v>
      </c>
      <c r="J191">
        <v>14</v>
      </c>
      <c r="K191">
        <v>27.9</v>
      </c>
      <c r="L191">
        <f t="shared" si="10"/>
        <v>0</v>
      </c>
      <c r="M191">
        <f t="shared" si="11"/>
        <v>70</v>
      </c>
      <c r="N191">
        <f t="shared" si="12"/>
        <v>0</v>
      </c>
      <c r="O191">
        <f t="shared" si="13"/>
        <v>0</v>
      </c>
      <c r="P191">
        <f t="shared" si="14"/>
        <v>0</v>
      </c>
    </row>
    <row r="192" spans="1:16">
      <c r="A192">
        <v>191</v>
      </c>
      <c r="B192" t="s">
        <v>24</v>
      </c>
      <c r="C192">
        <v>19</v>
      </c>
      <c r="D192">
        <v>53</v>
      </c>
      <c r="E192" s="4">
        <v>1.6</v>
      </c>
      <c r="F192">
        <v>20.7</v>
      </c>
      <c r="G192">
        <v>19</v>
      </c>
      <c r="H192">
        <v>10</v>
      </c>
      <c r="I192">
        <v>25</v>
      </c>
      <c r="J192">
        <v>14</v>
      </c>
      <c r="K192">
        <v>20.2</v>
      </c>
      <c r="L192">
        <f t="shared" si="10"/>
        <v>0</v>
      </c>
      <c r="M192">
        <f t="shared" si="11"/>
        <v>70</v>
      </c>
      <c r="N192">
        <f t="shared" si="12"/>
        <v>0</v>
      </c>
      <c r="O192">
        <f t="shared" si="13"/>
        <v>0</v>
      </c>
      <c r="P192">
        <f t="shared" si="14"/>
        <v>0</v>
      </c>
    </row>
    <row r="193" spans="1:16">
      <c r="A193">
        <v>192</v>
      </c>
      <c r="B193" t="s">
        <v>24</v>
      </c>
      <c r="C193">
        <v>24</v>
      </c>
      <c r="D193">
        <v>131</v>
      </c>
      <c r="E193">
        <v>1.81</v>
      </c>
      <c r="F193" s="2">
        <v>40</v>
      </c>
      <c r="G193">
        <v>40</v>
      </c>
      <c r="H193">
        <v>30</v>
      </c>
      <c r="I193">
        <v>25</v>
      </c>
      <c r="J193">
        <v>19</v>
      </c>
      <c r="K193">
        <v>30.4</v>
      </c>
      <c r="L193">
        <f t="shared" si="10"/>
        <v>1</v>
      </c>
      <c r="M193">
        <f t="shared" si="11"/>
        <v>70</v>
      </c>
      <c r="N193">
        <f t="shared" si="12"/>
        <v>0</v>
      </c>
      <c r="O193">
        <f t="shared" si="13"/>
        <v>0</v>
      </c>
      <c r="P193">
        <f t="shared" si="14"/>
        <v>1</v>
      </c>
    </row>
    <row r="194" spans="1:16">
      <c r="A194">
        <v>193</v>
      </c>
      <c r="B194" t="s">
        <v>24</v>
      </c>
      <c r="C194">
        <v>18</v>
      </c>
      <c r="D194">
        <v>71</v>
      </c>
      <c r="E194">
        <v>1.54</v>
      </c>
      <c r="F194" s="2">
        <v>30</v>
      </c>
      <c r="G194">
        <v>30</v>
      </c>
      <c r="H194">
        <v>24</v>
      </c>
      <c r="I194">
        <v>30</v>
      </c>
      <c r="J194">
        <v>12</v>
      </c>
      <c r="K194">
        <v>26.5</v>
      </c>
      <c r="L194">
        <f t="shared" ref="L194:L251" si="15">IF(F194&gt;=30,1,0)</f>
        <v>1</v>
      </c>
      <c r="M194">
        <f t="shared" ref="M194:M251" si="16">CODE(B194)</f>
        <v>70</v>
      </c>
      <c r="N194">
        <f t="shared" ref="N194:N251" si="17">IF(M194=77,1,0)</f>
        <v>0</v>
      </c>
      <c r="O194">
        <f t="shared" ref="O194:O251" si="18">IF(AND(L194=1,N194=1),1,0)</f>
        <v>0</v>
      </c>
      <c r="P194">
        <f t="shared" ref="P194:P251" si="19">IF(AND(L194=1,N194=0),1,0)</f>
        <v>1</v>
      </c>
    </row>
    <row r="195" spans="1:16">
      <c r="A195">
        <v>194</v>
      </c>
      <c r="B195" t="s">
        <v>24</v>
      </c>
      <c r="C195">
        <v>23</v>
      </c>
      <c r="D195">
        <v>62</v>
      </c>
      <c r="E195">
        <v>1.74</v>
      </c>
      <c r="F195">
        <v>20.5</v>
      </c>
      <c r="G195">
        <v>16</v>
      </c>
      <c r="H195">
        <v>22</v>
      </c>
      <c r="I195">
        <v>20</v>
      </c>
      <c r="J195">
        <v>4</v>
      </c>
      <c r="K195">
        <v>18.8</v>
      </c>
      <c r="L195">
        <f t="shared" si="15"/>
        <v>0</v>
      </c>
      <c r="M195">
        <f t="shared" si="16"/>
        <v>70</v>
      </c>
      <c r="N195">
        <f t="shared" si="17"/>
        <v>0</v>
      </c>
      <c r="O195">
        <f t="shared" si="18"/>
        <v>0</v>
      </c>
      <c r="P195">
        <f t="shared" si="19"/>
        <v>0</v>
      </c>
    </row>
    <row r="196" spans="1:16">
      <c r="A196">
        <v>195</v>
      </c>
      <c r="B196" t="s">
        <v>24</v>
      </c>
      <c r="C196">
        <v>21</v>
      </c>
      <c r="D196">
        <v>63</v>
      </c>
      <c r="E196">
        <v>1.55</v>
      </c>
      <c r="F196">
        <v>26.2</v>
      </c>
      <c r="G196">
        <v>25</v>
      </c>
      <c r="H196">
        <v>23</v>
      </c>
      <c r="I196">
        <v>30</v>
      </c>
      <c r="J196">
        <v>7</v>
      </c>
      <c r="K196">
        <v>24.1</v>
      </c>
      <c r="L196">
        <f t="shared" si="15"/>
        <v>0</v>
      </c>
      <c r="M196">
        <f t="shared" si="16"/>
        <v>70</v>
      </c>
      <c r="N196">
        <f t="shared" si="17"/>
        <v>0</v>
      </c>
      <c r="O196">
        <f t="shared" si="18"/>
        <v>0</v>
      </c>
      <c r="P196">
        <f t="shared" si="19"/>
        <v>0</v>
      </c>
    </row>
    <row r="197" spans="1:16">
      <c r="A197">
        <v>196</v>
      </c>
      <c r="B197" t="s">
        <v>24</v>
      </c>
      <c r="C197">
        <v>24</v>
      </c>
      <c r="D197">
        <v>78</v>
      </c>
      <c r="E197">
        <v>1.63</v>
      </c>
      <c r="F197">
        <v>29.4</v>
      </c>
      <c r="G197">
        <v>33</v>
      </c>
      <c r="H197">
        <v>31</v>
      </c>
      <c r="I197">
        <v>50</v>
      </c>
      <c r="J197">
        <v>17</v>
      </c>
      <c r="K197">
        <v>33.6</v>
      </c>
      <c r="L197">
        <f t="shared" si="15"/>
        <v>0</v>
      </c>
      <c r="M197">
        <f t="shared" si="16"/>
        <v>70</v>
      </c>
      <c r="N197">
        <f t="shared" si="17"/>
        <v>0</v>
      </c>
      <c r="O197">
        <f t="shared" si="18"/>
        <v>0</v>
      </c>
      <c r="P197">
        <f t="shared" si="19"/>
        <v>0</v>
      </c>
    </row>
    <row r="198" spans="1:16">
      <c r="A198">
        <v>197</v>
      </c>
      <c r="B198" t="s">
        <v>24</v>
      </c>
      <c r="C198">
        <v>23</v>
      </c>
      <c r="D198">
        <v>75</v>
      </c>
      <c r="E198">
        <v>1.63</v>
      </c>
      <c r="F198">
        <v>28.2</v>
      </c>
      <c r="G198">
        <v>30</v>
      </c>
      <c r="H198">
        <v>37</v>
      </c>
      <c r="I198">
        <v>35</v>
      </c>
      <c r="J198">
        <v>16</v>
      </c>
      <c r="K198">
        <v>31.1</v>
      </c>
      <c r="L198">
        <f t="shared" si="15"/>
        <v>0</v>
      </c>
      <c r="M198">
        <f t="shared" si="16"/>
        <v>70</v>
      </c>
      <c r="N198">
        <f t="shared" si="17"/>
        <v>0</v>
      </c>
      <c r="O198">
        <f t="shared" si="18"/>
        <v>0</v>
      </c>
      <c r="P198">
        <f t="shared" si="19"/>
        <v>0</v>
      </c>
    </row>
    <row r="199" spans="1:16">
      <c r="A199">
        <v>198</v>
      </c>
      <c r="B199" t="s">
        <v>24</v>
      </c>
      <c r="C199">
        <v>21</v>
      </c>
      <c r="D199">
        <v>59</v>
      </c>
      <c r="E199">
        <v>1.61</v>
      </c>
      <c r="F199">
        <v>22.8</v>
      </c>
      <c r="G199">
        <v>15</v>
      </c>
      <c r="H199">
        <v>19</v>
      </c>
      <c r="I199">
        <v>20</v>
      </c>
      <c r="J199">
        <v>8</v>
      </c>
      <c r="K199">
        <v>18.8</v>
      </c>
      <c r="L199">
        <f t="shared" si="15"/>
        <v>0</v>
      </c>
      <c r="M199">
        <f t="shared" si="16"/>
        <v>70</v>
      </c>
      <c r="N199">
        <f t="shared" si="17"/>
        <v>0</v>
      </c>
      <c r="O199">
        <f t="shared" si="18"/>
        <v>0</v>
      </c>
      <c r="P199">
        <f t="shared" si="19"/>
        <v>0</v>
      </c>
    </row>
    <row r="200" spans="1:16">
      <c r="A200">
        <v>199</v>
      </c>
      <c r="B200" t="s">
        <v>24</v>
      </c>
      <c r="C200">
        <v>20</v>
      </c>
      <c r="D200">
        <v>72</v>
      </c>
      <c r="E200">
        <v>1.75</v>
      </c>
      <c r="F200">
        <v>23.5</v>
      </c>
      <c r="G200">
        <v>22</v>
      </c>
      <c r="H200">
        <v>18</v>
      </c>
      <c r="I200">
        <v>15</v>
      </c>
      <c r="J200">
        <v>6</v>
      </c>
      <c r="K200">
        <v>18.5</v>
      </c>
      <c r="L200">
        <f t="shared" si="15"/>
        <v>0</v>
      </c>
      <c r="M200">
        <f t="shared" si="16"/>
        <v>70</v>
      </c>
      <c r="N200">
        <f t="shared" si="17"/>
        <v>0</v>
      </c>
      <c r="O200">
        <f t="shared" si="18"/>
        <v>0</v>
      </c>
      <c r="P200">
        <f t="shared" si="19"/>
        <v>0</v>
      </c>
    </row>
    <row r="201" spans="1:16">
      <c r="A201">
        <v>200</v>
      </c>
      <c r="B201" t="s">
        <v>24</v>
      </c>
      <c r="C201">
        <v>23</v>
      </c>
      <c r="D201">
        <v>56</v>
      </c>
      <c r="E201">
        <v>1.59</v>
      </c>
      <c r="F201">
        <v>22.2</v>
      </c>
      <c r="G201">
        <v>16</v>
      </c>
      <c r="H201">
        <v>15</v>
      </c>
      <c r="I201">
        <v>15</v>
      </c>
      <c r="J201">
        <v>7</v>
      </c>
      <c r="K201">
        <v>16.600000000000001</v>
      </c>
      <c r="L201">
        <f t="shared" si="15"/>
        <v>0</v>
      </c>
      <c r="M201">
        <f t="shared" si="16"/>
        <v>70</v>
      </c>
      <c r="N201">
        <f t="shared" si="17"/>
        <v>0</v>
      </c>
      <c r="O201">
        <f t="shared" si="18"/>
        <v>0</v>
      </c>
      <c r="P201">
        <f t="shared" si="19"/>
        <v>0</v>
      </c>
    </row>
    <row r="202" spans="1:16">
      <c r="A202">
        <v>201</v>
      </c>
      <c r="B202" t="s">
        <v>21</v>
      </c>
      <c r="C202">
        <v>23</v>
      </c>
      <c r="D202">
        <v>65</v>
      </c>
      <c r="E202">
        <v>1.65</v>
      </c>
      <c r="F202">
        <v>23.9</v>
      </c>
      <c r="G202">
        <v>6</v>
      </c>
      <c r="H202">
        <v>8</v>
      </c>
      <c r="I202">
        <v>7</v>
      </c>
      <c r="J202">
        <v>4</v>
      </c>
      <c r="K202">
        <v>4.9000000000000004</v>
      </c>
      <c r="L202">
        <f t="shared" si="15"/>
        <v>0</v>
      </c>
      <c r="M202">
        <f t="shared" si="16"/>
        <v>77</v>
      </c>
      <c r="N202">
        <f t="shared" si="17"/>
        <v>1</v>
      </c>
      <c r="O202">
        <f t="shared" si="18"/>
        <v>0</v>
      </c>
      <c r="P202">
        <f t="shared" si="19"/>
        <v>0</v>
      </c>
    </row>
    <row r="203" spans="1:16">
      <c r="A203">
        <v>202</v>
      </c>
      <c r="B203" t="s">
        <v>21</v>
      </c>
      <c r="C203">
        <v>20</v>
      </c>
      <c r="D203">
        <v>70</v>
      </c>
      <c r="E203">
        <v>1.77</v>
      </c>
      <c r="F203">
        <v>22.3</v>
      </c>
      <c r="G203">
        <v>5</v>
      </c>
      <c r="H203">
        <v>8</v>
      </c>
      <c r="I203">
        <v>6</v>
      </c>
      <c r="J203">
        <v>4</v>
      </c>
      <c r="K203">
        <v>3.9</v>
      </c>
      <c r="L203">
        <f t="shared" si="15"/>
        <v>0</v>
      </c>
      <c r="M203">
        <f t="shared" si="16"/>
        <v>77</v>
      </c>
      <c r="N203">
        <f t="shared" si="17"/>
        <v>1</v>
      </c>
      <c r="O203">
        <f t="shared" si="18"/>
        <v>0</v>
      </c>
      <c r="P203">
        <f t="shared" si="19"/>
        <v>0</v>
      </c>
    </row>
    <row r="204" spans="1:16">
      <c r="A204">
        <v>203</v>
      </c>
      <c r="B204" t="s">
        <v>21</v>
      </c>
      <c r="C204">
        <v>21</v>
      </c>
      <c r="D204">
        <v>63</v>
      </c>
      <c r="E204" s="4">
        <v>1.7</v>
      </c>
      <c r="F204">
        <v>21.8</v>
      </c>
      <c r="G204">
        <v>5</v>
      </c>
      <c r="H204">
        <v>6</v>
      </c>
      <c r="I204">
        <v>6</v>
      </c>
      <c r="J204">
        <v>3</v>
      </c>
      <c r="K204">
        <v>3.2</v>
      </c>
      <c r="L204">
        <f t="shared" si="15"/>
        <v>0</v>
      </c>
      <c r="M204">
        <f t="shared" si="16"/>
        <v>77</v>
      </c>
      <c r="N204">
        <f t="shared" si="17"/>
        <v>1</v>
      </c>
      <c r="O204">
        <f t="shared" si="18"/>
        <v>0</v>
      </c>
      <c r="P204">
        <f t="shared" si="19"/>
        <v>0</v>
      </c>
    </row>
    <row r="205" spans="1:16">
      <c r="A205">
        <v>204</v>
      </c>
      <c r="B205" t="s">
        <v>24</v>
      </c>
      <c r="C205">
        <v>19</v>
      </c>
      <c r="D205">
        <v>54</v>
      </c>
      <c r="E205">
        <v>1.65</v>
      </c>
      <c r="F205">
        <v>19.8</v>
      </c>
      <c r="G205">
        <v>10</v>
      </c>
      <c r="H205">
        <v>15</v>
      </c>
      <c r="I205">
        <v>15</v>
      </c>
      <c r="J205">
        <v>5</v>
      </c>
      <c r="K205">
        <v>14.5</v>
      </c>
      <c r="L205">
        <f t="shared" si="15"/>
        <v>0</v>
      </c>
      <c r="M205">
        <f t="shared" si="16"/>
        <v>70</v>
      </c>
      <c r="N205">
        <f t="shared" si="17"/>
        <v>0</v>
      </c>
      <c r="O205">
        <f t="shared" si="18"/>
        <v>0</v>
      </c>
      <c r="P205">
        <f t="shared" si="19"/>
        <v>0</v>
      </c>
    </row>
    <row r="206" spans="1:16">
      <c r="A206">
        <v>205</v>
      </c>
      <c r="B206" t="s">
        <v>24</v>
      </c>
      <c r="C206">
        <v>19</v>
      </c>
      <c r="D206">
        <v>51</v>
      </c>
      <c r="E206">
        <v>1.63</v>
      </c>
      <c r="F206">
        <v>19.2</v>
      </c>
      <c r="G206">
        <v>14</v>
      </c>
      <c r="H206">
        <v>14</v>
      </c>
      <c r="I206">
        <v>21</v>
      </c>
      <c r="J206">
        <v>7</v>
      </c>
      <c r="K206">
        <v>17.2</v>
      </c>
      <c r="L206">
        <f t="shared" si="15"/>
        <v>0</v>
      </c>
      <c r="M206">
        <f t="shared" si="16"/>
        <v>70</v>
      </c>
      <c r="N206">
        <f t="shared" si="17"/>
        <v>0</v>
      </c>
      <c r="O206">
        <f t="shared" si="18"/>
        <v>0</v>
      </c>
      <c r="P206">
        <f t="shared" si="19"/>
        <v>0</v>
      </c>
    </row>
    <row r="207" spans="1:16">
      <c r="A207">
        <v>206</v>
      </c>
      <c r="B207" t="s">
        <v>24</v>
      </c>
      <c r="C207">
        <v>21</v>
      </c>
      <c r="D207">
        <v>56</v>
      </c>
      <c r="E207">
        <v>1.65</v>
      </c>
      <c r="F207">
        <v>20.6</v>
      </c>
      <c r="G207">
        <v>24</v>
      </c>
      <c r="H207">
        <v>23</v>
      </c>
      <c r="I207">
        <v>35</v>
      </c>
      <c r="J207">
        <v>17</v>
      </c>
      <c r="K207">
        <v>27.2</v>
      </c>
      <c r="L207">
        <f t="shared" si="15"/>
        <v>0</v>
      </c>
      <c r="M207">
        <f t="shared" si="16"/>
        <v>70</v>
      </c>
      <c r="N207">
        <f t="shared" si="17"/>
        <v>0</v>
      </c>
      <c r="O207">
        <f t="shared" si="18"/>
        <v>0</v>
      </c>
      <c r="P207">
        <f t="shared" si="19"/>
        <v>0</v>
      </c>
    </row>
    <row r="208" spans="1:16">
      <c r="A208">
        <v>207</v>
      </c>
      <c r="B208" t="s">
        <v>24</v>
      </c>
      <c r="C208">
        <v>18</v>
      </c>
      <c r="D208">
        <v>55</v>
      </c>
      <c r="E208">
        <v>1.63</v>
      </c>
      <c r="F208">
        <v>20.7</v>
      </c>
      <c r="G208">
        <v>24</v>
      </c>
      <c r="H208">
        <v>20</v>
      </c>
      <c r="I208">
        <v>34</v>
      </c>
      <c r="J208">
        <v>16</v>
      </c>
      <c r="K208">
        <v>26</v>
      </c>
      <c r="L208">
        <f t="shared" si="15"/>
        <v>0</v>
      </c>
      <c r="M208">
        <f t="shared" si="16"/>
        <v>70</v>
      </c>
      <c r="N208">
        <f t="shared" si="17"/>
        <v>0</v>
      </c>
      <c r="O208">
        <f t="shared" si="18"/>
        <v>0</v>
      </c>
      <c r="P208">
        <f t="shared" si="19"/>
        <v>0</v>
      </c>
    </row>
    <row r="209" spans="1:16">
      <c r="A209">
        <v>208</v>
      </c>
      <c r="B209" t="s">
        <v>24</v>
      </c>
      <c r="C209">
        <v>19</v>
      </c>
      <c r="D209">
        <v>52</v>
      </c>
      <c r="E209">
        <v>1.59</v>
      </c>
      <c r="F209">
        <v>20.6</v>
      </c>
      <c r="G209">
        <v>24</v>
      </c>
      <c r="H209">
        <v>15</v>
      </c>
      <c r="I209">
        <v>23</v>
      </c>
      <c r="J209">
        <v>10</v>
      </c>
      <c r="K209">
        <v>21.3</v>
      </c>
      <c r="L209">
        <f t="shared" si="15"/>
        <v>0</v>
      </c>
      <c r="M209">
        <f t="shared" si="16"/>
        <v>70</v>
      </c>
      <c r="N209">
        <f t="shared" si="17"/>
        <v>0</v>
      </c>
      <c r="O209">
        <f t="shared" si="18"/>
        <v>0</v>
      </c>
      <c r="P209">
        <f t="shared" si="19"/>
        <v>0</v>
      </c>
    </row>
    <row r="210" spans="1:16">
      <c r="A210">
        <v>209</v>
      </c>
      <c r="B210" t="s">
        <v>24</v>
      </c>
      <c r="C210">
        <v>19</v>
      </c>
      <c r="D210">
        <v>77</v>
      </c>
      <c r="E210">
        <v>1.67</v>
      </c>
      <c r="F210">
        <v>20.6</v>
      </c>
      <c r="G210">
        <v>34</v>
      </c>
      <c r="H210">
        <v>29</v>
      </c>
      <c r="I210">
        <v>35</v>
      </c>
      <c r="J210">
        <v>24</v>
      </c>
      <c r="K210">
        <v>31.8</v>
      </c>
      <c r="L210">
        <f t="shared" si="15"/>
        <v>0</v>
      </c>
      <c r="M210">
        <f t="shared" si="16"/>
        <v>70</v>
      </c>
      <c r="N210">
        <f t="shared" si="17"/>
        <v>0</v>
      </c>
      <c r="O210">
        <f t="shared" si="18"/>
        <v>0</v>
      </c>
      <c r="P210">
        <f t="shared" si="19"/>
        <v>0</v>
      </c>
    </row>
    <row r="211" spans="1:16">
      <c r="A211">
        <v>210</v>
      </c>
      <c r="B211" t="s">
        <v>24</v>
      </c>
      <c r="C211">
        <v>18</v>
      </c>
      <c r="D211">
        <v>68</v>
      </c>
      <c r="E211">
        <v>1.58</v>
      </c>
      <c r="F211">
        <v>27.2</v>
      </c>
      <c r="G211">
        <v>30</v>
      </c>
      <c r="H211">
        <v>25</v>
      </c>
      <c r="I211">
        <v>30</v>
      </c>
      <c r="J211">
        <v>14</v>
      </c>
      <c r="K211">
        <v>27.1</v>
      </c>
      <c r="L211">
        <f t="shared" si="15"/>
        <v>0</v>
      </c>
      <c r="M211">
        <f t="shared" si="16"/>
        <v>70</v>
      </c>
      <c r="N211">
        <f t="shared" si="17"/>
        <v>0</v>
      </c>
      <c r="O211">
        <f t="shared" si="18"/>
        <v>0</v>
      </c>
      <c r="P211">
        <f t="shared" si="19"/>
        <v>0</v>
      </c>
    </row>
    <row r="212" spans="1:16">
      <c r="A212">
        <v>211</v>
      </c>
      <c r="B212" t="s">
        <v>24</v>
      </c>
      <c r="C212">
        <v>22</v>
      </c>
      <c r="D212">
        <v>100</v>
      </c>
      <c r="E212">
        <v>1.68</v>
      </c>
      <c r="F212">
        <v>37.4</v>
      </c>
      <c r="G212">
        <v>31</v>
      </c>
      <c r="H212">
        <v>39</v>
      </c>
      <c r="I212">
        <v>37</v>
      </c>
      <c r="J212">
        <v>21</v>
      </c>
      <c r="K212">
        <v>33</v>
      </c>
      <c r="L212">
        <f t="shared" si="15"/>
        <v>1</v>
      </c>
      <c r="M212">
        <f t="shared" si="16"/>
        <v>70</v>
      </c>
      <c r="N212">
        <f t="shared" si="17"/>
        <v>0</v>
      </c>
      <c r="O212">
        <f t="shared" si="18"/>
        <v>0</v>
      </c>
      <c r="P212">
        <f t="shared" si="19"/>
        <v>1</v>
      </c>
    </row>
    <row r="213" spans="1:16">
      <c r="A213">
        <v>212</v>
      </c>
      <c r="B213" t="s">
        <v>24</v>
      </c>
      <c r="C213">
        <v>24</v>
      </c>
      <c r="D213">
        <v>76</v>
      </c>
      <c r="E213">
        <v>1.72</v>
      </c>
      <c r="F213">
        <v>25.7</v>
      </c>
      <c r="G213">
        <v>20</v>
      </c>
      <c r="H213">
        <v>25</v>
      </c>
      <c r="I213">
        <v>27</v>
      </c>
      <c r="J213">
        <v>13</v>
      </c>
      <c r="K213">
        <v>24.2</v>
      </c>
      <c r="L213">
        <f t="shared" si="15"/>
        <v>0</v>
      </c>
      <c r="M213">
        <f t="shared" si="16"/>
        <v>70</v>
      </c>
      <c r="N213">
        <f t="shared" si="17"/>
        <v>0</v>
      </c>
      <c r="O213">
        <f t="shared" si="18"/>
        <v>0</v>
      </c>
      <c r="P213">
        <f t="shared" si="19"/>
        <v>0</v>
      </c>
    </row>
    <row r="214" spans="1:16">
      <c r="A214">
        <v>213</v>
      </c>
      <c r="B214" t="s">
        <v>24</v>
      </c>
      <c r="C214">
        <v>22</v>
      </c>
      <c r="D214">
        <v>56</v>
      </c>
      <c r="E214">
        <v>1.72</v>
      </c>
      <c r="F214">
        <v>18.899999999999999</v>
      </c>
      <c r="G214">
        <v>21</v>
      </c>
      <c r="H214">
        <v>20</v>
      </c>
      <c r="I214">
        <v>31</v>
      </c>
      <c r="J214">
        <v>14</v>
      </c>
      <c r="K214">
        <v>24.4</v>
      </c>
      <c r="L214">
        <f t="shared" si="15"/>
        <v>0</v>
      </c>
      <c r="M214">
        <f t="shared" si="16"/>
        <v>70</v>
      </c>
      <c r="N214">
        <f t="shared" si="17"/>
        <v>0</v>
      </c>
      <c r="O214">
        <f t="shared" si="18"/>
        <v>0</v>
      </c>
      <c r="P214">
        <f t="shared" si="19"/>
        <v>0</v>
      </c>
    </row>
    <row r="215" spans="1:16">
      <c r="A215">
        <v>214</v>
      </c>
      <c r="B215" t="s">
        <v>24</v>
      </c>
      <c r="C215">
        <v>19</v>
      </c>
      <c r="D215">
        <v>63</v>
      </c>
      <c r="E215">
        <v>1.65</v>
      </c>
      <c r="F215">
        <v>23.1</v>
      </c>
      <c r="G215">
        <v>19</v>
      </c>
      <c r="H215">
        <v>30</v>
      </c>
      <c r="I215">
        <v>30</v>
      </c>
      <c r="J215">
        <v>15</v>
      </c>
      <c r="K215">
        <v>26.1</v>
      </c>
      <c r="L215">
        <f t="shared" si="15"/>
        <v>0</v>
      </c>
      <c r="M215">
        <f t="shared" si="16"/>
        <v>70</v>
      </c>
      <c r="N215">
        <f t="shared" si="17"/>
        <v>0</v>
      </c>
      <c r="O215">
        <f t="shared" si="18"/>
        <v>0</v>
      </c>
      <c r="P215">
        <f t="shared" si="19"/>
        <v>0</v>
      </c>
    </row>
    <row r="216" spans="1:16">
      <c r="A216">
        <v>215</v>
      </c>
      <c r="B216" t="s">
        <v>24</v>
      </c>
      <c r="C216">
        <v>18</v>
      </c>
      <c r="D216">
        <v>92</v>
      </c>
      <c r="E216">
        <v>1.61</v>
      </c>
      <c r="F216">
        <v>35.5</v>
      </c>
      <c r="G216">
        <v>33</v>
      </c>
      <c r="H216">
        <v>28</v>
      </c>
      <c r="I216">
        <v>33</v>
      </c>
      <c r="J216">
        <v>20</v>
      </c>
      <c r="K216">
        <v>30.2</v>
      </c>
      <c r="L216">
        <f t="shared" si="15"/>
        <v>1</v>
      </c>
      <c r="M216">
        <f t="shared" si="16"/>
        <v>70</v>
      </c>
      <c r="N216">
        <f t="shared" si="17"/>
        <v>0</v>
      </c>
      <c r="O216">
        <f t="shared" si="18"/>
        <v>0</v>
      </c>
      <c r="P216">
        <f t="shared" si="19"/>
        <v>1</v>
      </c>
    </row>
    <row r="217" spans="1:16">
      <c r="A217">
        <v>216</v>
      </c>
      <c r="B217" t="s">
        <v>24</v>
      </c>
      <c r="C217">
        <v>21</v>
      </c>
      <c r="D217">
        <v>73</v>
      </c>
      <c r="E217" s="4">
        <v>1.7</v>
      </c>
      <c r="F217">
        <v>25.3</v>
      </c>
      <c r="G217">
        <v>29</v>
      </c>
      <c r="H217">
        <v>33</v>
      </c>
      <c r="I217">
        <v>34</v>
      </c>
      <c r="J217">
        <v>16</v>
      </c>
      <c r="K217">
        <v>29.9</v>
      </c>
      <c r="L217">
        <f t="shared" si="15"/>
        <v>0</v>
      </c>
      <c r="M217">
        <f t="shared" si="16"/>
        <v>70</v>
      </c>
      <c r="N217">
        <f t="shared" si="17"/>
        <v>0</v>
      </c>
      <c r="O217">
        <f t="shared" si="18"/>
        <v>0</v>
      </c>
      <c r="P217">
        <f t="shared" si="19"/>
        <v>0</v>
      </c>
    </row>
    <row r="218" spans="1:16">
      <c r="A218">
        <v>217</v>
      </c>
      <c r="B218" t="s">
        <v>24</v>
      </c>
      <c r="C218">
        <v>21</v>
      </c>
      <c r="D218">
        <v>64</v>
      </c>
      <c r="E218">
        <v>1.63</v>
      </c>
      <c r="F218">
        <v>24.1</v>
      </c>
      <c r="G218">
        <v>16</v>
      </c>
      <c r="H218">
        <v>30</v>
      </c>
      <c r="I218">
        <v>38</v>
      </c>
      <c r="J218">
        <v>8</v>
      </c>
      <c r="K218">
        <v>25.7</v>
      </c>
      <c r="L218">
        <f t="shared" si="15"/>
        <v>0</v>
      </c>
      <c r="M218">
        <f t="shared" si="16"/>
        <v>70</v>
      </c>
      <c r="N218">
        <f t="shared" si="17"/>
        <v>0</v>
      </c>
      <c r="O218">
        <f t="shared" si="18"/>
        <v>0</v>
      </c>
      <c r="P218">
        <f t="shared" si="19"/>
        <v>0</v>
      </c>
    </row>
    <row r="219" spans="1:16">
      <c r="A219">
        <v>218</v>
      </c>
      <c r="B219" t="s">
        <v>24</v>
      </c>
      <c r="C219">
        <v>23</v>
      </c>
      <c r="D219">
        <v>73</v>
      </c>
      <c r="E219">
        <v>1.77</v>
      </c>
      <c r="F219">
        <v>23.3</v>
      </c>
      <c r="G219">
        <v>17</v>
      </c>
      <c r="H219">
        <v>19</v>
      </c>
      <c r="I219">
        <v>30</v>
      </c>
      <c r="J219">
        <v>7</v>
      </c>
      <c r="K219">
        <v>21.5</v>
      </c>
      <c r="L219">
        <f t="shared" si="15"/>
        <v>0</v>
      </c>
      <c r="M219">
        <f t="shared" si="16"/>
        <v>70</v>
      </c>
      <c r="N219">
        <f t="shared" si="17"/>
        <v>0</v>
      </c>
      <c r="O219">
        <f t="shared" si="18"/>
        <v>0</v>
      </c>
      <c r="P219">
        <f t="shared" si="19"/>
        <v>0</v>
      </c>
    </row>
    <row r="220" spans="1:16">
      <c r="A220">
        <v>219</v>
      </c>
      <c r="B220" t="s">
        <v>24</v>
      </c>
      <c r="C220">
        <v>20</v>
      </c>
      <c r="D220">
        <v>91</v>
      </c>
      <c r="E220">
        <v>1.69</v>
      </c>
      <c r="F220">
        <v>31.9</v>
      </c>
      <c r="G220">
        <v>33</v>
      </c>
      <c r="H220">
        <v>35</v>
      </c>
      <c r="I220">
        <v>28</v>
      </c>
      <c r="J220">
        <v>15</v>
      </c>
      <c r="K220">
        <v>29.6</v>
      </c>
      <c r="L220">
        <f t="shared" si="15"/>
        <v>1</v>
      </c>
      <c r="M220">
        <f t="shared" si="16"/>
        <v>70</v>
      </c>
      <c r="N220">
        <f t="shared" si="17"/>
        <v>0</v>
      </c>
      <c r="O220">
        <f t="shared" si="18"/>
        <v>0</v>
      </c>
      <c r="P220">
        <f t="shared" si="19"/>
        <v>1</v>
      </c>
    </row>
    <row r="221" spans="1:16">
      <c r="A221">
        <v>220</v>
      </c>
      <c r="B221" t="s">
        <v>24</v>
      </c>
      <c r="C221">
        <v>19</v>
      </c>
      <c r="D221">
        <v>69</v>
      </c>
      <c r="E221">
        <v>1.74</v>
      </c>
      <c r="F221">
        <v>22.8</v>
      </c>
      <c r="G221">
        <v>25</v>
      </c>
      <c r="H221">
        <v>30</v>
      </c>
      <c r="I221">
        <v>35</v>
      </c>
      <c r="J221">
        <v>15</v>
      </c>
      <c r="K221">
        <v>28.4</v>
      </c>
      <c r="L221">
        <f t="shared" si="15"/>
        <v>0</v>
      </c>
      <c r="M221">
        <f t="shared" si="16"/>
        <v>70</v>
      </c>
      <c r="N221">
        <f t="shared" si="17"/>
        <v>0</v>
      </c>
      <c r="O221">
        <f t="shared" si="18"/>
        <v>0</v>
      </c>
      <c r="P221">
        <f t="shared" si="19"/>
        <v>0</v>
      </c>
    </row>
    <row r="222" spans="1:16">
      <c r="A222">
        <v>221</v>
      </c>
      <c r="B222" t="s">
        <v>24</v>
      </c>
      <c r="C222">
        <v>21</v>
      </c>
      <c r="D222">
        <v>62</v>
      </c>
      <c r="E222">
        <v>1.68</v>
      </c>
      <c r="F222">
        <v>21.9</v>
      </c>
      <c r="G222">
        <v>27</v>
      </c>
      <c r="H222">
        <v>25</v>
      </c>
      <c r="I222">
        <v>27</v>
      </c>
      <c r="J222">
        <v>16</v>
      </c>
      <c r="K222">
        <v>26.3</v>
      </c>
      <c r="L222">
        <f t="shared" si="15"/>
        <v>0</v>
      </c>
      <c r="M222">
        <f t="shared" si="16"/>
        <v>70</v>
      </c>
      <c r="N222">
        <f t="shared" si="17"/>
        <v>0</v>
      </c>
      <c r="O222">
        <f t="shared" si="18"/>
        <v>0</v>
      </c>
      <c r="P222">
        <f t="shared" si="19"/>
        <v>0</v>
      </c>
    </row>
    <row r="223" spans="1:16">
      <c r="A223">
        <v>222</v>
      </c>
      <c r="B223" t="s">
        <v>24</v>
      </c>
      <c r="C223">
        <v>19</v>
      </c>
      <c r="D223">
        <v>95</v>
      </c>
      <c r="E223">
        <v>1.77</v>
      </c>
      <c r="F223">
        <v>30.3</v>
      </c>
      <c r="G223">
        <v>31</v>
      </c>
      <c r="H223">
        <v>40</v>
      </c>
      <c r="I223">
        <v>41</v>
      </c>
      <c r="J223">
        <v>17</v>
      </c>
      <c r="K223">
        <v>33.1</v>
      </c>
      <c r="L223">
        <f t="shared" si="15"/>
        <v>1</v>
      </c>
      <c r="M223">
        <f t="shared" si="16"/>
        <v>70</v>
      </c>
      <c r="N223">
        <f t="shared" si="17"/>
        <v>0</v>
      </c>
      <c r="O223">
        <f t="shared" si="18"/>
        <v>0</v>
      </c>
      <c r="P223">
        <f t="shared" si="19"/>
        <v>1</v>
      </c>
    </row>
    <row r="224" spans="1:16">
      <c r="A224">
        <v>223</v>
      </c>
      <c r="B224" t="s">
        <v>24</v>
      </c>
      <c r="C224">
        <v>23</v>
      </c>
      <c r="D224">
        <v>74</v>
      </c>
      <c r="E224">
        <v>1.64</v>
      </c>
      <c r="F224">
        <v>27.5</v>
      </c>
      <c r="G224">
        <v>29</v>
      </c>
      <c r="H224">
        <v>28</v>
      </c>
      <c r="I224">
        <v>28</v>
      </c>
      <c r="J224">
        <v>26</v>
      </c>
      <c r="K224">
        <v>29.7</v>
      </c>
      <c r="L224">
        <f t="shared" si="15"/>
        <v>0</v>
      </c>
      <c r="M224">
        <f t="shared" si="16"/>
        <v>70</v>
      </c>
      <c r="N224">
        <f t="shared" si="17"/>
        <v>0</v>
      </c>
      <c r="O224">
        <f t="shared" si="18"/>
        <v>0</v>
      </c>
      <c r="P224">
        <f t="shared" si="19"/>
        <v>0</v>
      </c>
    </row>
    <row r="225" spans="1:16">
      <c r="A225">
        <v>224</v>
      </c>
      <c r="B225" t="s">
        <v>24</v>
      </c>
      <c r="C225">
        <v>21</v>
      </c>
      <c r="D225">
        <v>61</v>
      </c>
      <c r="E225">
        <v>1.57</v>
      </c>
      <c r="F225">
        <v>24.7</v>
      </c>
      <c r="G225">
        <v>16</v>
      </c>
      <c r="H225">
        <v>21</v>
      </c>
      <c r="I225">
        <v>23</v>
      </c>
      <c r="J225">
        <v>7</v>
      </c>
      <c r="K225">
        <v>20</v>
      </c>
      <c r="L225">
        <f t="shared" si="15"/>
        <v>0</v>
      </c>
      <c r="M225">
        <f t="shared" si="16"/>
        <v>70</v>
      </c>
      <c r="N225">
        <f t="shared" si="17"/>
        <v>0</v>
      </c>
      <c r="O225">
        <f t="shared" si="18"/>
        <v>0</v>
      </c>
      <c r="P225">
        <f t="shared" si="19"/>
        <v>0</v>
      </c>
    </row>
    <row r="226" spans="1:16">
      <c r="A226">
        <v>225</v>
      </c>
      <c r="B226" t="s">
        <v>24</v>
      </c>
      <c r="C226">
        <v>21</v>
      </c>
      <c r="D226">
        <v>72</v>
      </c>
      <c r="E226">
        <v>1.62</v>
      </c>
      <c r="F226">
        <v>27.4</v>
      </c>
      <c r="G226">
        <v>25</v>
      </c>
      <c r="H226">
        <v>30</v>
      </c>
      <c r="I226">
        <v>25</v>
      </c>
      <c r="J226">
        <v>15</v>
      </c>
      <c r="K226">
        <v>26.3</v>
      </c>
      <c r="L226">
        <f t="shared" si="15"/>
        <v>0</v>
      </c>
      <c r="M226">
        <f t="shared" si="16"/>
        <v>70</v>
      </c>
      <c r="N226">
        <f t="shared" si="17"/>
        <v>0</v>
      </c>
      <c r="O226">
        <f t="shared" si="18"/>
        <v>0</v>
      </c>
      <c r="P226">
        <f t="shared" si="19"/>
        <v>0</v>
      </c>
    </row>
    <row r="227" spans="1:16">
      <c r="A227">
        <v>226</v>
      </c>
      <c r="B227" t="s">
        <v>24</v>
      </c>
      <c r="C227">
        <v>22</v>
      </c>
      <c r="D227">
        <v>60</v>
      </c>
      <c r="E227">
        <v>1.57</v>
      </c>
      <c r="F227">
        <v>21.5</v>
      </c>
      <c r="G227">
        <v>12</v>
      </c>
      <c r="H227">
        <v>14</v>
      </c>
      <c r="I227">
        <v>16</v>
      </c>
      <c r="J227">
        <v>9</v>
      </c>
      <c r="K227">
        <v>16.100000000000001</v>
      </c>
      <c r="L227">
        <f t="shared" si="15"/>
        <v>0</v>
      </c>
      <c r="M227">
        <f t="shared" si="16"/>
        <v>70</v>
      </c>
      <c r="N227">
        <f t="shared" si="17"/>
        <v>0</v>
      </c>
      <c r="O227">
        <f t="shared" si="18"/>
        <v>0</v>
      </c>
      <c r="P227">
        <f t="shared" si="19"/>
        <v>0</v>
      </c>
    </row>
    <row r="228" spans="1:16">
      <c r="A228">
        <v>227</v>
      </c>
      <c r="B228" t="s">
        <v>24</v>
      </c>
      <c r="C228">
        <v>21</v>
      </c>
      <c r="D228">
        <v>59</v>
      </c>
      <c r="E228">
        <v>1.63</v>
      </c>
      <c r="F228">
        <v>22.2</v>
      </c>
      <c r="G228">
        <v>24</v>
      </c>
      <c r="H228">
        <v>27</v>
      </c>
      <c r="I228">
        <v>34</v>
      </c>
      <c r="J228">
        <v>9</v>
      </c>
      <c r="K228">
        <v>26.1</v>
      </c>
      <c r="L228">
        <f t="shared" si="15"/>
        <v>0</v>
      </c>
      <c r="M228">
        <f t="shared" si="16"/>
        <v>70</v>
      </c>
      <c r="N228">
        <f t="shared" si="17"/>
        <v>0</v>
      </c>
      <c r="O228">
        <f t="shared" si="18"/>
        <v>0</v>
      </c>
      <c r="P228">
        <f t="shared" si="19"/>
        <v>0</v>
      </c>
    </row>
    <row r="229" spans="1:16">
      <c r="A229">
        <v>228</v>
      </c>
      <c r="B229" t="s">
        <v>24</v>
      </c>
      <c r="C229">
        <v>25</v>
      </c>
      <c r="D229">
        <v>72</v>
      </c>
      <c r="E229">
        <v>1.74</v>
      </c>
      <c r="F229">
        <v>23.8</v>
      </c>
      <c r="G229">
        <v>17</v>
      </c>
      <c r="H229">
        <v>15</v>
      </c>
      <c r="I229">
        <v>21</v>
      </c>
      <c r="J229">
        <v>7</v>
      </c>
      <c r="K229">
        <v>18.399999999999999</v>
      </c>
      <c r="L229">
        <f t="shared" si="15"/>
        <v>0</v>
      </c>
      <c r="M229">
        <f t="shared" si="16"/>
        <v>70</v>
      </c>
      <c r="N229">
        <f t="shared" si="17"/>
        <v>0</v>
      </c>
      <c r="O229">
        <f t="shared" si="18"/>
        <v>0</v>
      </c>
      <c r="P229">
        <f t="shared" si="19"/>
        <v>0</v>
      </c>
    </row>
    <row r="230" spans="1:16">
      <c r="A230">
        <v>229</v>
      </c>
      <c r="B230" t="s">
        <v>24</v>
      </c>
      <c r="C230">
        <v>20</v>
      </c>
      <c r="D230">
        <v>56</v>
      </c>
      <c r="E230" s="4">
        <v>1.7</v>
      </c>
      <c r="F230">
        <v>19.399999999999999</v>
      </c>
      <c r="G230">
        <v>16</v>
      </c>
      <c r="H230">
        <v>20</v>
      </c>
      <c r="I230">
        <v>19</v>
      </c>
      <c r="J230">
        <v>9</v>
      </c>
      <c r="K230">
        <v>19.2</v>
      </c>
      <c r="L230">
        <f t="shared" si="15"/>
        <v>0</v>
      </c>
      <c r="M230">
        <f t="shared" si="16"/>
        <v>70</v>
      </c>
      <c r="N230">
        <f t="shared" si="17"/>
        <v>0</v>
      </c>
      <c r="O230">
        <f t="shared" si="18"/>
        <v>0</v>
      </c>
      <c r="P230">
        <f t="shared" si="19"/>
        <v>0</v>
      </c>
    </row>
    <row r="231" spans="1:16">
      <c r="A231">
        <v>230</v>
      </c>
      <c r="B231" t="s">
        <v>24</v>
      </c>
      <c r="C231">
        <v>21</v>
      </c>
      <c r="D231">
        <v>59</v>
      </c>
      <c r="E231">
        <v>1.73</v>
      </c>
      <c r="F231">
        <v>19.7</v>
      </c>
      <c r="G231">
        <v>17</v>
      </c>
      <c r="H231">
        <v>13</v>
      </c>
      <c r="I231">
        <v>23</v>
      </c>
      <c r="J231">
        <v>14</v>
      </c>
      <c r="K231">
        <v>20</v>
      </c>
      <c r="L231">
        <f t="shared" si="15"/>
        <v>0</v>
      </c>
      <c r="M231">
        <f t="shared" si="16"/>
        <v>70</v>
      </c>
      <c r="N231">
        <f t="shared" si="17"/>
        <v>0</v>
      </c>
      <c r="O231">
        <f t="shared" si="18"/>
        <v>0</v>
      </c>
      <c r="P231">
        <f t="shared" si="19"/>
        <v>0</v>
      </c>
    </row>
    <row r="232" spans="1:16">
      <c r="A232">
        <v>231</v>
      </c>
      <c r="B232" t="s">
        <v>24</v>
      </c>
      <c r="C232">
        <v>21</v>
      </c>
      <c r="D232">
        <v>60</v>
      </c>
      <c r="E232">
        <v>1.58</v>
      </c>
      <c r="F232" s="2">
        <v>24</v>
      </c>
      <c r="G232">
        <v>20</v>
      </c>
      <c r="H232">
        <v>25</v>
      </c>
      <c r="I232">
        <v>21</v>
      </c>
      <c r="J232">
        <v>14</v>
      </c>
      <c r="K232">
        <v>23</v>
      </c>
      <c r="L232">
        <f t="shared" si="15"/>
        <v>0</v>
      </c>
      <c r="M232">
        <f t="shared" si="16"/>
        <v>70</v>
      </c>
      <c r="N232">
        <f t="shared" si="17"/>
        <v>0</v>
      </c>
      <c r="O232">
        <f t="shared" si="18"/>
        <v>0</v>
      </c>
      <c r="P232">
        <f t="shared" si="19"/>
        <v>0</v>
      </c>
    </row>
    <row r="233" spans="1:16">
      <c r="A233">
        <v>232</v>
      </c>
      <c r="B233" t="s">
        <v>24</v>
      </c>
      <c r="C233">
        <v>18</v>
      </c>
      <c r="D233">
        <v>60</v>
      </c>
      <c r="E233">
        <v>1.69</v>
      </c>
      <c r="F233" s="2">
        <v>21</v>
      </c>
      <c r="G233">
        <v>17</v>
      </c>
      <c r="H233">
        <v>24</v>
      </c>
      <c r="I233">
        <v>25</v>
      </c>
      <c r="J233">
        <v>13</v>
      </c>
      <c r="K233">
        <v>22.7</v>
      </c>
      <c r="L233">
        <f t="shared" si="15"/>
        <v>0</v>
      </c>
      <c r="M233">
        <f t="shared" si="16"/>
        <v>70</v>
      </c>
      <c r="N233">
        <f t="shared" si="17"/>
        <v>0</v>
      </c>
      <c r="O233">
        <f t="shared" si="18"/>
        <v>0</v>
      </c>
      <c r="P233">
        <f t="shared" si="19"/>
        <v>0</v>
      </c>
    </row>
    <row r="234" spans="1:16">
      <c r="A234">
        <v>233</v>
      </c>
      <c r="B234" t="s">
        <v>24</v>
      </c>
      <c r="C234">
        <v>19</v>
      </c>
      <c r="D234">
        <v>59</v>
      </c>
      <c r="E234">
        <v>1.65</v>
      </c>
      <c r="F234">
        <v>21.7</v>
      </c>
      <c r="G234">
        <v>27</v>
      </c>
      <c r="H234">
        <v>23</v>
      </c>
      <c r="I234">
        <v>30</v>
      </c>
      <c r="J234">
        <v>20</v>
      </c>
      <c r="K234">
        <v>27.3</v>
      </c>
      <c r="L234">
        <f t="shared" si="15"/>
        <v>0</v>
      </c>
      <c r="M234">
        <f t="shared" si="16"/>
        <v>70</v>
      </c>
      <c r="N234">
        <f t="shared" si="17"/>
        <v>0</v>
      </c>
      <c r="O234">
        <f t="shared" si="18"/>
        <v>0</v>
      </c>
      <c r="P234">
        <f t="shared" si="19"/>
        <v>0</v>
      </c>
    </row>
    <row r="235" spans="1:16">
      <c r="A235">
        <v>234</v>
      </c>
      <c r="B235" t="s">
        <v>24</v>
      </c>
      <c r="C235">
        <v>20</v>
      </c>
      <c r="D235">
        <v>73</v>
      </c>
      <c r="E235">
        <v>1.62</v>
      </c>
      <c r="F235">
        <v>27.8</v>
      </c>
      <c r="G235">
        <v>22</v>
      </c>
      <c r="H235">
        <v>28</v>
      </c>
      <c r="I235">
        <v>40</v>
      </c>
      <c r="J235">
        <v>8</v>
      </c>
      <c r="K235">
        <v>26.9</v>
      </c>
      <c r="L235">
        <f t="shared" si="15"/>
        <v>0</v>
      </c>
      <c r="M235">
        <f t="shared" si="16"/>
        <v>70</v>
      </c>
      <c r="N235">
        <f t="shared" si="17"/>
        <v>0</v>
      </c>
      <c r="O235">
        <f t="shared" si="18"/>
        <v>0</v>
      </c>
      <c r="P235">
        <f t="shared" si="19"/>
        <v>0</v>
      </c>
    </row>
    <row r="236" spans="1:16">
      <c r="A236">
        <v>235</v>
      </c>
      <c r="B236" t="s">
        <v>24</v>
      </c>
      <c r="C236">
        <v>18</v>
      </c>
      <c r="D236">
        <v>49</v>
      </c>
      <c r="E236" s="4">
        <v>1.5</v>
      </c>
      <c r="F236">
        <v>21.8</v>
      </c>
      <c r="G236">
        <v>17</v>
      </c>
      <c r="H236">
        <v>17</v>
      </c>
      <c r="I236">
        <v>25</v>
      </c>
      <c r="J236">
        <v>15</v>
      </c>
      <c r="K236">
        <v>21.5</v>
      </c>
      <c r="L236">
        <f t="shared" si="15"/>
        <v>0</v>
      </c>
      <c r="M236">
        <f t="shared" si="16"/>
        <v>70</v>
      </c>
      <c r="N236">
        <f t="shared" si="17"/>
        <v>0</v>
      </c>
      <c r="O236">
        <f t="shared" si="18"/>
        <v>0</v>
      </c>
      <c r="P236">
        <f t="shared" si="19"/>
        <v>0</v>
      </c>
    </row>
    <row r="237" spans="1:16">
      <c r="A237">
        <v>236</v>
      </c>
      <c r="B237" t="s">
        <v>21</v>
      </c>
      <c r="C237">
        <v>19</v>
      </c>
      <c r="D237">
        <v>62</v>
      </c>
      <c r="E237">
        <v>1.73</v>
      </c>
      <c r="F237">
        <v>20.7</v>
      </c>
      <c r="G237">
        <v>5</v>
      </c>
      <c r="H237">
        <v>7</v>
      </c>
      <c r="I237">
        <v>6</v>
      </c>
      <c r="J237">
        <v>4</v>
      </c>
      <c r="K237">
        <v>3.4</v>
      </c>
      <c r="L237">
        <f t="shared" si="15"/>
        <v>0</v>
      </c>
      <c r="M237">
        <f t="shared" si="16"/>
        <v>77</v>
      </c>
      <c r="N237">
        <f t="shared" si="17"/>
        <v>1</v>
      </c>
      <c r="O237">
        <f t="shared" si="18"/>
        <v>0</v>
      </c>
      <c r="P237">
        <f t="shared" si="19"/>
        <v>0</v>
      </c>
    </row>
    <row r="238" spans="1:16">
      <c r="A238">
        <v>237</v>
      </c>
      <c r="B238" t="s">
        <v>21</v>
      </c>
      <c r="C238">
        <v>22</v>
      </c>
      <c r="D238">
        <v>58</v>
      </c>
      <c r="E238">
        <v>1.63</v>
      </c>
      <c r="F238">
        <v>21.8</v>
      </c>
      <c r="G238">
        <v>9</v>
      </c>
      <c r="H238">
        <v>9</v>
      </c>
      <c r="I238">
        <v>8</v>
      </c>
      <c r="J238">
        <v>4</v>
      </c>
      <c r="K238">
        <v>6.1</v>
      </c>
      <c r="L238">
        <f t="shared" si="15"/>
        <v>0</v>
      </c>
      <c r="M238">
        <f t="shared" si="16"/>
        <v>77</v>
      </c>
      <c r="N238">
        <f t="shared" si="17"/>
        <v>1</v>
      </c>
      <c r="O238">
        <f t="shared" si="18"/>
        <v>0</v>
      </c>
      <c r="P238">
        <f t="shared" si="19"/>
        <v>0</v>
      </c>
    </row>
    <row r="239" spans="1:16">
      <c r="A239">
        <v>238</v>
      </c>
      <c r="B239" t="s">
        <v>24</v>
      </c>
      <c r="C239">
        <v>22</v>
      </c>
      <c r="D239">
        <v>62</v>
      </c>
      <c r="E239">
        <v>1.58</v>
      </c>
      <c r="F239">
        <v>24.8</v>
      </c>
      <c r="G239">
        <v>28</v>
      </c>
      <c r="H239">
        <v>28</v>
      </c>
      <c r="I239">
        <v>30</v>
      </c>
      <c r="J239">
        <v>18</v>
      </c>
      <c r="K239">
        <v>28.3</v>
      </c>
      <c r="L239">
        <f t="shared" si="15"/>
        <v>0</v>
      </c>
      <c r="M239">
        <f t="shared" si="16"/>
        <v>70</v>
      </c>
      <c r="N239">
        <f t="shared" si="17"/>
        <v>0</v>
      </c>
      <c r="O239">
        <f t="shared" si="18"/>
        <v>0</v>
      </c>
      <c r="P239">
        <f t="shared" si="19"/>
        <v>0</v>
      </c>
    </row>
    <row r="240" spans="1:16">
      <c r="A240">
        <v>239</v>
      </c>
      <c r="B240" t="s">
        <v>24</v>
      </c>
      <c r="C240">
        <v>19</v>
      </c>
      <c r="D240">
        <v>57</v>
      </c>
      <c r="E240">
        <v>1.52</v>
      </c>
      <c r="F240">
        <v>24.7</v>
      </c>
      <c r="G240">
        <v>25</v>
      </c>
      <c r="H240">
        <v>22</v>
      </c>
      <c r="I240">
        <v>30</v>
      </c>
      <c r="J240">
        <v>13</v>
      </c>
      <c r="K240">
        <v>25.2</v>
      </c>
      <c r="L240">
        <f t="shared" si="15"/>
        <v>0</v>
      </c>
      <c r="M240">
        <f t="shared" si="16"/>
        <v>70</v>
      </c>
      <c r="N240">
        <f t="shared" si="17"/>
        <v>0</v>
      </c>
      <c r="O240">
        <f t="shared" si="18"/>
        <v>0</v>
      </c>
      <c r="P240">
        <f t="shared" si="19"/>
        <v>0</v>
      </c>
    </row>
    <row r="241" spans="1:16">
      <c r="A241">
        <v>240</v>
      </c>
      <c r="B241" t="s">
        <v>21</v>
      </c>
      <c r="C241">
        <v>24</v>
      </c>
      <c r="D241">
        <v>80</v>
      </c>
      <c r="E241">
        <v>1.64</v>
      </c>
      <c r="F241">
        <v>29.7</v>
      </c>
      <c r="G241">
        <v>13</v>
      </c>
      <c r="H241">
        <v>22</v>
      </c>
      <c r="I241">
        <v>16</v>
      </c>
      <c r="J241">
        <v>6</v>
      </c>
      <c r="K241">
        <v>13.1</v>
      </c>
      <c r="L241">
        <f t="shared" si="15"/>
        <v>0</v>
      </c>
      <c r="M241">
        <f t="shared" si="16"/>
        <v>77</v>
      </c>
      <c r="N241">
        <f t="shared" si="17"/>
        <v>1</v>
      </c>
      <c r="O241">
        <f t="shared" si="18"/>
        <v>0</v>
      </c>
      <c r="P241">
        <f t="shared" si="19"/>
        <v>0</v>
      </c>
    </row>
    <row r="242" spans="1:16">
      <c r="A242">
        <v>241</v>
      </c>
      <c r="B242" t="s">
        <v>24</v>
      </c>
      <c r="C242">
        <v>24</v>
      </c>
      <c r="D242">
        <v>55</v>
      </c>
      <c r="E242">
        <v>1.63</v>
      </c>
      <c r="F242">
        <v>20.7</v>
      </c>
      <c r="G242">
        <v>15</v>
      </c>
      <c r="H242">
        <v>15</v>
      </c>
      <c r="I242">
        <v>28</v>
      </c>
      <c r="J242">
        <v>10</v>
      </c>
      <c r="K242">
        <v>20.3</v>
      </c>
      <c r="L242">
        <f t="shared" si="15"/>
        <v>0</v>
      </c>
      <c r="M242">
        <f t="shared" si="16"/>
        <v>70</v>
      </c>
      <c r="N242">
        <f t="shared" si="17"/>
        <v>0</v>
      </c>
      <c r="O242">
        <f t="shared" si="18"/>
        <v>0</v>
      </c>
      <c r="P242">
        <f t="shared" si="19"/>
        <v>0</v>
      </c>
    </row>
    <row r="243" spans="1:16">
      <c r="A243">
        <v>242</v>
      </c>
      <c r="B243" t="s">
        <v>24</v>
      </c>
      <c r="C243">
        <v>25</v>
      </c>
      <c r="D243">
        <v>56</v>
      </c>
      <c r="E243">
        <v>1.61</v>
      </c>
      <c r="F243">
        <v>21.6</v>
      </c>
      <c r="G243">
        <v>14</v>
      </c>
      <c r="H243">
        <v>16</v>
      </c>
      <c r="I243">
        <v>28</v>
      </c>
      <c r="J243">
        <v>5</v>
      </c>
      <c r="K243">
        <v>19.100000000000001</v>
      </c>
      <c r="L243">
        <f t="shared" si="15"/>
        <v>0</v>
      </c>
      <c r="M243">
        <f t="shared" si="16"/>
        <v>70</v>
      </c>
      <c r="N243">
        <f t="shared" si="17"/>
        <v>0</v>
      </c>
      <c r="O243">
        <f t="shared" si="18"/>
        <v>0</v>
      </c>
      <c r="P243">
        <f t="shared" si="19"/>
        <v>0</v>
      </c>
    </row>
    <row r="244" spans="1:16">
      <c r="A244">
        <v>243</v>
      </c>
      <c r="B244" t="s">
        <v>24</v>
      </c>
      <c r="C244">
        <v>25</v>
      </c>
      <c r="D244">
        <v>74</v>
      </c>
      <c r="E244">
        <v>1.66</v>
      </c>
      <c r="F244">
        <v>26.9</v>
      </c>
      <c r="G244">
        <v>26</v>
      </c>
      <c r="H244">
        <v>30</v>
      </c>
      <c r="I244">
        <v>35</v>
      </c>
      <c r="J244">
        <v>10</v>
      </c>
      <c r="K244">
        <v>27.7</v>
      </c>
      <c r="L244">
        <f t="shared" si="15"/>
        <v>0</v>
      </c>
      <c r="M244">
        <f t="shared" si="16"/>
        <v>70</v>
      </c>
      <c r="N244">
        <f t="shared" si="17"/>
        <v>0</v>
      </c>
      <c r="O244">
        <f t="shared" si="18"/>
        <v>0</v>
      </c>
      <c r="P244">
        <f t="shared" si="19"/>
        <v>0</v>
      </c>
    </row>
    <row r="245" spans="1:16">
      <c r="A245">
        <v>244</v>
      </c>
      <c r="B245" t="s">
        <v>24</v>
      </c>
      <c r="C245">
        <v>24</v>
      </c>
      <c r="D245">
        <v>72</v>
      </c>
      <c r="E245">
        <v>1.66</v>
      </c>
      <c r="F245">
        <v>26.1</v>
      </c>
      <c r="G245">
        <v>27</v>
      </c>
      <c r="H245">
        <v>27</v>
      </c>
      <c r="I245">
        <v>27</v>
      </c>
      <c r="J245">
        <v>13</v>
      </c>
      <c r="K245">
        <v>26.2</v>
      </c>
      <c r="L245">
        <f t="shared" si="15"/>
        <v>0</v>
      </c>
      <c r="M245">
        <f t="shared" si="16"/>
        <v>70</v>
      </c>
      <c r="N245">
        <f t="shared" si="17"/>
        <v>0</v>
      </c>
      <c r="O245">
        <f t="shared" si="18"/>
        <v>0</v>
      </c>
      <c r="P245">
        <f t="shared" si="19"/>
        <v>0</v>
      </c>
    </row>
    <row r="246" spans="1:16">
      <c r="A246">
        <v>245</v>
      </c>
      <c r="B246" t="s">
        <v>21</v>
      </c>
      <c r="C246">
        <v>23</v>
      </c>
      <c r="D246">
        <v>67</v>
      </c>
      <c r="E246">
        <v>1.66</v>
      </c>
      <c r="F246">
        <v>24.3</v>
      </c>
      <c r="G246">
        <v>6</v>
      </c>
      <c r="H246">
        <v>15</v>
      </c>
      <c r="I246">
        <v>10</v>
      </c>
      <c r="J246">
        <v>3</v>
      </c>
      <c r="K246">
        <v>7.3</v>
      </c>
      <c r="L246">
        <f t="shared" si="15"/>
        <v>0</v>
      </c>
      <c r="M246">
        <f t="shared" si="16"/>
        <v>77</v>
      </c>
      <c r="N246">
        <f t="shared" si="17"/>
        <v>1</v>
      </c>
      <c r="O246">
        <f t="shared" si="18"/>
        <v>0</v>
      </c>
      <c r="P246">
        <f t="shared" si="19"/>
        <v>0</v>
      </c>
    </row>
    <row r="247" spans="1:16">
      <c r="A247">
        <v>246</v>
      </c>
      <c r="B247" t="s">
        <v>21</v>
      </c>
      <c r="C247">
        <v>20</v>
      </c>
      <c r="D247">
        <v>65</v>
      </c>
      <c r="E247">
        <v>1.75</v>
      </c>
      <c r="F247">
        <v>21.2</v>
      </c>
      <c r="G247">
        <v>7</v>
      </c>
      <c r="H247">
        <v>10</v>
      </c>
      <c r="I247">
        <v>8</v>
      </c>
      <c r="J247">
        <v>3</v>
      </c>
      <c r="K247">
        <v>5.2</v>
      </c>
      <c r="L247">
        <f t="shared" si="15"/>
        <v>0</v>
      </c>
      <c r="M247">
        <f t="shared" si="16"/>
        <v>77</v>
      </c>
      <c r="N247">
        <f t="shared" si="17"/>
        <v>1</v>
      </c>
      <c r="O247">
        <f t="shared" si="18"/>
        <v>0</v>
      </c>
      <c r="P247">
        <f t="shared" si="19"/>
        <v>0</v>
      </c>
    </row>
    <row r="248" spans="1:16">
      <c r="A248">
        <v>247</v>
      </c>
      <c r="B248" t="s">
        <v>24</v>
      </c>
      <c r="C248">
        <v>19</v>
      </c>
      <c r="D248">
        <v>74</v>
      </c>
      <c r="E248">
        <v>1.67</v>
      </c>
      <c r="F248">
        <v>26.53</v>
      </c>
      <c r="G248">
        <v>25</v>
      </c>
      <c r="H248">
        <v>30</v>
      </c>
      <c r="I248">
        <v>32</v>
      </c>
      <c r="J248">
        <v>18</v>
      </c>
      <c r="K248">
        <v>22.5</v>
      </c>
      <c r="L248">
        <f t="shared" si="15"/>
        <v>0</v>
      </c>
      <c r="M248">
        <f t="shared" si="16"/>
        <v>70</v>
      </c>
      <c r="N248">
        <f t="shared" si="17"/>
        <v>0</v>
      </c>
      <c r="O248">
        <f t="shared" si="18"/>
        <v>0</v>
      </c>
      <c r="P248">
        <f t="shared" si="19"/>
        <v>0</v>
      </c>
    </row>
    <row r="249" spans="1:16">
      <c r="A249">
        <v>248</v>
      </c>
      <c r="B249" t="s">
        <v>21</v>
      </c>
      <c r="C249">
        <v>18</v>
      </c>
      <c r="D249">
        <v>67</v>
      </c>
      <c r="E249">
        <v>1.66</v>
      </c>
      <c r="F249">
        <v>24.31</v>
      </c>
      <c r="G249">
        <v>7</v>
      </c>
      <c r="H249">
        <v>10</v>
      </c>
      <c r="I249">
        <v>15</v>
      </c>
      <c r="J249">
        <v>4</v>
      </c>
      <c r="K249">
        <v>7</v>
      </c>
      <c r="L249">
        <f t="shared" si="15"/>
        <v>0</v>
      </c>
      <c r="M249">
        <f t="shared" si="16"/>
        <v>77</v>
      </c>
      <c r="N249">
        <f t="shared" si="17"/>
        <v>1</v>
      </c>
      <c r="O249">
        <f t="shared" si="18"/>
        <v>0</v>
      </c>
      <c r="P249">
        <f t="shared" si="19"/>
        <v>0</v>
      </c>
    </row>
    <row r="250" spans="1:16">
      <c r="A250">
        <v>249</v>
      </c>
      <c r="B250" t="s">
        <v>24</v>
      </c>
      <c r="C250">
        <v>24</v>
      </c>
      <c r="D250">
        <v>61</v>
      </c>
      <c r="E250">
        <v>1.54</v>
      </c>
      <c r="F250">
        <v>25.72</v>
      </c>
      <c r="G250">
        <v>15</v>
      </c>
      <c r="H250">
        <v>20</v>
      </c>
      <c r="I250">
        <v>21</v>
      </c>
      <c r="J250">
        <v>6</v>
      </c>
      <c r="K250">
        <v>18.899999999999999</v>
      </c>
      <c r="L250">
        <f t="shared" si="15"/>
        <v>0</v>
      </c>
      <c r="M250">
        <f t="shared" si="16"/>
        <v>70</v>
      </c>
      <c r="N250">
        <f t="shared" si="17"/>
        <v>0</v>
      </c>
      <c r="O250">
        <f t="shared" si="18"/>
        <v>0</v>
      </c>
      <c r="P250">
        <f t="shared" si="19"/>
        <v>0</v>
      </c>
    </row>
    <row r="251" spans="1:16">
      <c r="A251">
        <v>250</v>
      </c>
      <c r="B251" t="s">
        <v>21</v>
      </c>
      <c r="C251">
        <v>21</v>
      </c>
      <c r="D251">
        <v>89</v>
      </c>
      <c r="E251">
        <v>1.87</v>
      </c>
      <c r="F251">
        <v>25.45</v>
      </c>
      <c r="G251">
        <v>13</v>
      </c>
      <c r="H251">
        <v>25</v>
      </c>
      <c r="I251">
        <v>19</v>
      </c>
      <c r="J251">
        <v>13</v>
      </c>
      <c r="K251">
        <v>15.6</v>
      </c>
      <c r="L251">
        <f t="shared" si="15"/>
        <v>0</v>
      </c>
      <c r="M251">
        <f t="shared" si="16"/>
        <v>77</v>
      </c>
      <c r="N251">
        <f t="shared" si="17"/>
        <v>1</v>
      </c>
      <c r="O251">
        <f t="shared" si="18"/>
        <v>0</v>
      </c>
      <c r="P251">
        <f t="shared" si="19"/>
        <v>0</v>
      </c>
    </row>
  </sheetData>
  <pageMargins left="0.75" right="0.75" top="1" bottom="1" header="0.5" footer="0.5"/>
  <tableParts count="3">
    <tablePart r:id="rId1"/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1"/>
  <sheetViews>
    <sheetView tabSelected="1" topLeftCell="A95" workbookViewId="0">
      <selection activeCell="N3" sqref="N3"/>
    </sheetView>
  </sheetViews>
  <sheetFormatPr defaultColWidth="8.85546875" defaultRowHeight="15"/>
  <cols>
    <col min="1" max="1" width="6.5703125" bestFit="1" customWidth="1"/>
    <col min="2" max="2" width="10.5703125" bestFit="1" customWidth="1"/>
    <col min="3" max="3" width="7" bestFit="1" customWidth="1"/>
    <col min="4" max="4" width="15" bestFit="1" customWidth="1"/>
    <col min="5" max="5" width="13.5703125" bestFit="1" customWidth="1"/>
    <col min="6" max="6" width="15" bestFit="1" customWidth="1"/>
    <col min="7" max="7" width="7.85546875" customWidth="1"/>
    <col min="8" max="8" width="9.85546875" customWidth="1"/>
    <col min="9" max="9" width="9.28515625" customWidth="1"/>
    <col min="10" max="10" width="11.140625" customWidth="1"/>
    <col min="11" max="11" width="9" customWidth="1"/>
    <col min="12" max="12" width="15" bestFit="1" customWidth="1"/>
  </cols>
  <sheetData>
    <row r="1" spans="1:12">
      <c r="A1" s="1" t="s">
        <v>6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t="s">
        <v>27</v>
      </c>
    </row>
    <row r="2" spans="1:12">
      <c r="A2">
        <v>1</v>
      </c>
      <c r="B2" t="s">
        <v>25</v>
      </c>
      <c r="C2">
        <v>24</v>
      </c>
      <c r="D2">
        <v>68</v>
      </c>
      <c r="E2">
        <v>1.78</v>
      </c>
      <c r="F2">
        <v>21.45</v>
      </c>
      <c r="G2">
        <v>6</v>
      </c>
      <c r="H2">
        <v>8</v>
      </c>
      <c r="I2">
        <v>6</v>
      </c>
      <c r="J2">
        <v>4</v>
      </c>
      <c r="K2">
        <v>4.8</v>
      </c>
      <c r="L2" t="str">
        <f>IF(Table15[[#This Row],[BMI (KG/M2)]]&lt;=25,"Normal",IF(Table15[[#This Row],[BMI (KG/M2)]]&lt;=30,"Overweight",IF(Table15[[#This Row],[BMI (KG/M2)]]&gt;30,"Obese","Invalid")))</f>
        <v>Normal</v>
      </c>
    </row>
    <row r="3" spans="1:12">
      <c r="A3">
        <v>2</v>
      </c>
      <c r="B3" t="s">
        <v>25</v>
      </c>
      <c r="C3">
        <v>24</v>
      </c>
      <c r="D3">
        <v>83</v>
      </c>
      <c r="E3">
        <v>1.7</v>
      </c>
      <c r="F3">
        <v>28.72</v>
      </c>
      <c r="G3">
        <v>12</v>
      </c>
      <c r="H3">
        <v>22</v>
      </c>
      <c r="I3">
        <v>19</v>
      </c>
      <c r="J3">
        <v>6</v>
      </c>
      <c r="K3">
        <v>12.2</v>
      </c>
      <c r="L3" t="str">
        <f>IF(Table15[[#This Row],[BMI (KG/M2)]]&lt;=25,"Normal",IF(Table15[[#This Row],[BMI (KG/M2)]]&lt;=30,"Overweight",IF(Table15[[#This Row],[BMI (KG/M2)]]&gt;30,"Obese","Invalid")))</f>
        <v>Overweight</v>
      </c>
    </row>
    <row r="4" spans="1:12" hidden="1">
      <c r="A4">
        <v>3</v>
      </c>
      <c r="B4" t="s">
        <v>26</v>
      </c>
      <c r="C4">
        <v>20</v>
      </c>
      <c r="D4">
        <v>52</v>
      </c>
      <c r="E4">
        <v>1.68</v>
      </c>
      <c r="F4">
        <v>18.440000000000001</v>
      </c>
      <c r="G4">
        <v>10</v>
      </c>
      <c r="H4">
        <v>14</v>
      </c>
      <c r="I4">
        <v>15</v>
      </c>
      <c r="J4">
        <v>14</v>
      </c>
      <c r="K4">
        <v>16.5</v>
      </c>
      <c r="L4" t="str">
        <f>IF(Table15[[#This Row],[BMI (KG/M2)]]&lt;=25,"Normal",IF(Table15[[#This Row],[BMI (KG/M2)]]&lt;=30,"Overweight",IF(Table15[[#This Row],[BMI (KG/M2)]]&gt;30,"Obese","Invalid")))</f>
        <v>Normal</v>
      </c>
    </row>
    <row r="5" spans="1:12" hidden="1">
      <c r="A5">
        <v>4</v>
      </c>
      <c r="B5" t="s">
        <v>26</v>
      </c>
      <c r="C5">
        <v>20</v>
      </c>
      <c r="D5">
        <v>54</v>
      </c>
      <c r="E5">
        <v>1.61</v>
      </c>
      <c r="F5">
        <v>20.8</v>
      </c>
      <c r="G5">
        <v>11</v>
      </c>
      <c r="H5">
        <v>22</v>
      </c>
      <c r="I5">
        <v>21</v>
      </c>
      <c r="J5">
        <v>21</v>
      </c>
      <c r="K5">
        <v>21.8</v>
      </c>
      <c r="L5" t="str">
        <f>IF(Table15[[#This Row],[BMI (KG/M2)]]&lt;=25,"Normal",IF(Table15[[#This Row],[BMI (KG/M2)]]&lt;=30,"Overweight",IF(Table15[[#This Row],[BMI (KG/M2)]]&gt;30,"Obese","Invalid")))</f>
        <v>Normal</v>
      </c>
    </row>
    <row r="6" spans="1:12" hidden="1">
      <c r="A6">
        <v>5</v>
      </c>
      <c r="B6" t="s">
        <v>26</v>
      </c>
      <c r="C6">
        <v>20</v>
      </c>
      <c r="D6">
        <v>74</v>
      </c>
      <c r="E6">
        <v>1.71</v>
      </c>
      <c r="F6">
        <v>25.3</v>
      </c>
      <c r="G6">
        <v>25</v>
      </c>
      <c r="H6">
        <v>20</v>
      </c>
      <c r="I6">
        <v>31</v>
      </c>
      <c r="J6">
        <v>9</v>
      </c>
      <c r="K6">
        <v>24.1</v>
      </c>
      <c r="L6" t="str">
        <f>IF(Table15[[#This Row],[BMI (KG/M2)]]&lt;=25,"Normal",IF(Table15[[#This Row],[BMI (KG/M2)]]&lt;=30,"Overweight",IF(Table15[[#This Row],[BMI (KG/M2)]]&gt;30,"Obese","Invalid")))</f>
        <v>Overweight</v>
      </c>
    </row>
    <row r="7" spans="1:12" hidden="1">
      <c r="A7">
        <v>6</v>
      </c>
      <c r="B7" t="s">
        <v>26</v>
      </c>
      <c r="C7">
        <v>22</v>
      </c>
      <c r="D7">
        <v>69</v>
      </c>
      <c r="E7">
        <v>1.71</v>
      </c>
      <c r="F7">
        <v>23.6</v>
      </c>
      <c r="G7">
        <v>20</v>
      </c>
      <c r="H7">
        <v>30</v>
      </c>
      <c r="I7">
        <v>29</v>
      </c>
      <c r="J7">
        <v>8</v>
      </c>
      <c r="K7">
        <v>24.6</v>
      </c>
      <c r="L7" t="str">
        <f>IF(Table15[[#This Row],[BMI (KG/M2)]]&lt;=25,"Normal",IF(Table15[[#This Row],[BMI (KG/M2)]]&lt;=30,"Overweight",IF(Table15[[#This Row],[BMI (KG/M2)]]&gt;30,"Obese","Invalid")))</f>
        <v>Normal</v>
      </c>
    </row>
    <row r="8" spans="1:12" hidden="1">
      <c r="A8">
        <v>7</v>
      </c>
      <c r="B8" t="s">
        <v>26</v>
      </c>
      <c r="C8">
        <v>25</v>
      </c>
      <c r="D8">
        <v>84</v>
      </c>
      <c r="E8">
        <v>1.71</v>
      </c>
      <c r="F8">
        <v>28.7</v>
      </c>
      <c r="G8">
        <v>31</v>
      </c>
      <c r="H8">
        <v>26</v>
      </c>
      <c r="I8">
        <v>33</v>
      </c>
      <c r="J8">
        <v>19</v>
      </c>
      <c r="K8">
        <v>29.4</v>
      </c>
      <c r="L8" t="str">
        <f>IF(Table15[[#This Row],[BMI (KG/M2)]]&lt;=25,"Normal",IF(Table15[[#This Row],[BMI (KG/M2)]]&lt;=30,"Overweight",IF(Table15[[#This Row],[BMI (KG/M2)]]&gt;30,"Obese","Invalid")))</f>
        <v>Overweight</v>
      </c>
    </row>
    <row r="9" spans="1:12">
      <c r="A9">
        <v>8</v>
      </c>
      <c r="B9" t="s">
        <v>25</v>
      </c>
      <c r="C9">
        <v>22</v>
      </c>
      <c r="D9">
        <v>98</v>
      </c>
      <c r="E9">
        <v>1.91</v>
      </c>
      <c r="F9">
        <v>26.9</v>
      </c>
      <c r="G9">
        <v>13</v>
      </c>
      <c r="H9">
        <v>31</v>
      </c>
      <c r="I9">
        <v>12</v>
      </c>
      <c r="J9">
        <v>12</v>
      </c>
      <c r="K9">
        <v>15.3</v>
      </c>
      <c r="L9" t="str">
        <f>IF(Table15[[#This Row],[BMI (KG/M2)]]&lt;=25,"Normal",IF(Table15[[#This Row],[BMI (KG/M2)]]&lt;=30,"Overweight",IF(Table15[[#This Row],[BMI (KG/M2)]]&gt;30,"Obese","Invalid")))</f>
        <v>Overweight</v>
      </c>
    </row>
    <row r="10" spans="1:12">
      <c r="A10">
        <v>9</v>
      </c>
      <c r="B10" t="s">
        <v>25</v>
      </c>
      <c r="C10">
        <v>23</v>
      </c>
      <c r="D10">
        <v>83</v>
      </c>
      <c r="E10">
        <v>1.69</v>
      </c>
      <c r="F10">
        <v>29</v>
      </c>
      <c r="G10">
        <v>12</v>
      </c>
      <c r="H10">
        <v>18</v>
      </c>
      <c r="I10">
        <v>12</v>
      </c>
      <c r="J10">
        <v>5</v>
      </c>
      <c r="K10">
        <v>10.5</v>
      </c>
      <c r="L10" t="str">
        <f>IF(Table15[[#This Row],[BMI (KG/M2)]]&lt;=25,"Normal",IF(Table15[[#This Row],[BMI (KG/M2)]]&lt;=30,"Overweight",IF(Table15[[#This Row],[BMI (KG/M2)]]&gt;30,"Obese","Invalid")))</f>
        <v>Overweight</v>
      </c>
    </row>
    <row r="11" spans="1:12">
      <c r="A11">
        <v>10</v>
      </c>
      <c r="B11" t="s">
        <v>25</v>
      </c>
      <c r="C11">
        <v>23</v>
      </c>
      <c r="D11">
        <v>65</v>
      </c>
      <c r="E11">
        <v>1.84</v>
      </c>
      <c r="F11">
        <v>19.2</v>
      </c>
      <c r="G11">
        <v>10</v>
      </c>
      <c r="H11">
        <v>11</v>
      </c>
      <c r="I11">
        <v>10</v>
      </c>
      <c r="J11">
        <v>5</v>
      </c>
      <c r="K11">
        <v>7.8</v>
      </c>
      <c r="L11" t="str">
        <f>IF(Table15[[#This Row],[BMI (KG/M2)]]&lt;=25,"Normal",IF(Table15[[#This Row],[BMI (KG/M2)]]&lt;=30,"Overweight",IF(Table15[[#This Row],[BMI (KG/M2)]]&gt;30,"Obese","Invalid")))</f>
        <v>Normal</v>
      </c>
    </row>
    <row r="12" spans="1:12" hidden="1">
      <c r="A12">
        <v>11</v>
      </c>
      <c r="B12" t="s">
        <v>26</v>
      </c>
      <c r="C12">
        <v>20</v>
      </c>
      <c r="D12">
        <v>50</v>
      </c>
      <c r="E12">
        <v>1.71</v>
      </c>
      <c r="F12">
        <v>17.100000000000001</v>
      </c>
      <c r="G12">
        <v>9</v>
      </c>
      <c r="H12">
        <v>17</v>
      </c>
      <c r="I12">
        <v>12</v>
      </c>
      <c r="J12">
        <v>8</v>
      </c>
      <c r="K12">
        <v>14.7</v>
      </c>
      <c r="L12" t="str">
        <f>IF(Table15[[#This Row],[BMI (KG/M2)]]&lt;=25,"Normal",IF(Table15[[#This Row],[BMI (KG/M2)]]&lt;=30,"Overweight",IF(Table15[[#This Row],[BMI (KG/M2)]]&gt;30,"Obese","Invalid")))</f>
        <v>Normal</v>
      </c>
    </row>
    <row r="13" spans="1:12">
      <c r="A13">
        <v>12</v>
      </c>
      <c r="B13" t="s">
        <v>25</v>
      </c>
      <c r="C13">
        <v>20</v>
      </c>
      <c r="D13">
        <v>68</v>
      </c>
      <c r="E13">
        <v>1.78</v>
      </c>
      <c r="F13">
        <v>21.5</v>
      </c>
      <c r="G13">
        <v>6</v>
      </c>
      <c r="H13">
        <v>8</v>
      </c>
      <c r="I13">
        <v>8</v>
      </c>
      <c r="J13">
        <v>5</v>
      </c>
      <c r="K13">
        <v>4.9000000000000004</v>
      </c>
      <c r="L13" t="str">
        <f>IF(Table15[[#This Row],[BMI (KG/M2)]]&lt;=25,"Normal",IF(Table15[[#This Row],[BMI (KG/M2)]]&lt;=30,"Overweight",IF(Table15[[#This Row],[BMI (KG/M2)]]&gt;30,"Obese","Invalid")))</f>
        <v>Normal</v>
      </c>
    </row>
    <row r="14" spans="1:12" hidden="1">
      <c r="A14">
        <v>13</v>
      </c>
      <c r="B14" t="s">
        <v>26</v>
      </c>
      <c r="C14">
        <v>21</v>
      </c>
      <c r="D14">
        <v>88</v>
      </c>
      <c r="E14">
        <v>1.73</v>
      </c>
      <c r="F14">
        <v>29.4</v>
      </c>
      <c r="G14">
        <v>22</v>
      </c>
      <c r="H14">
        <v>30</v>
      </c>
      <c r="I14">
        <v>37</v>
      </c>
      <c r="J14">
        <v>8</v>
      </c>
      <c r="K14">
        <v>26.8</v>
      </c>
      <c r="L14" t="str">
        <f>IF(Table15[[#This Row],[BMI (KG/M2)]]&lt;=25,"Normal",IF(Table15[[#This Row],[BMI (KG/M2)]]&lt;=30,"Overweight",IF(Table15[[#This Row],[BMI (KG/M2)]]&gt;30,"Obese","Invalid")))</f>
        <v>Overweight</v>
      </c>
    </row>
    <row r="15" spans="1:12">
      <c r="A15">
        <v>14</v>
      </c>
      <c r="B15" t="s">
        <v>25</v>
      </c>
      <c r="C15">
        <v>19</v>
      </c>
      <c r="D15">
        <v>79</v>
      </c>
      <c r="E15">
        <v>1.91</v>
      </c>
      <c r="F15">
        <v>21.7</v>
      </c>
      <c r="G15">
        <v>5</v>
      </c>
      <c r="H15">
        <v>6</v>
      </c>
      <c r="I15">
        <v>7</v>
      </c>
      <c r="J15">
        <v>3</v>
      </c>
      <c r="K15">
        <v>3.2</v>
      </c>
      <c r="L15" t="str">
        <f>IF(Table15[[#This Row],[BMI (KG/M2)]]&lt;=25,"Normal",IF(Table15[[#This Row],[BMI (KG/M2)]]&lt;=30,"Overweight",IF(Table15[[#This Row],[BMI (KG/M2)]]&gt;30,"Obese","Invalid")))</f>
        <v>Normal</v>
      </c>
    </row>
    <row r="16" spans="1:12">
      <c r="A16">
        <v>15</v>
      </c>
      <c r="B16" t="s">
        <v>25</v>
      </c>
      <c r="C16">
        <v>22</v>
      </c>
      <c r="D16">
        <v>62</v>
      </c>
      <c r="E16">
        <v>1.69</v>
      </c>
      <c r="F16">
        <v>21.7</v>
      </c>
      <c r="G16">
        <v>5</v>
      </c>
      <c r="H16">
        <v>8</v>
      </c>
      <c r="I16">
        <v>9</v>
      </c>
      <c r="J16">
        <v>4</v>
      </c>
      <c r="K16">
        <v>5</v>
      </c>
      <c r="L16" t="str">
        <f>IF(Table15[[#This Row],[BMI (KG/M2)]]&lt;=25,"Normal",IF(Table15[[#This Row],[BMI (KG/M2)]]&lt;=30,"Overweight",IF(Table15[[#This Row],[BMI (KG/M2)]]&gt;30,"Obese","Invalid")))</f>
        <v>Normal</v>
      </c>
    </row>
    <row r="17" spans="1:12">
      <c r="A17">
        <v>16</v>
      </c>
      <c r="B17" t="s">
        <v>25</v>
      </c>
      <c r="C17">
        <v>21</v>
      </c>
      <c r="D17">
        <v>61</v>
      </c>
      <c r="E17">
        <v>1.71</v>
      </c>
      <c r="F17">
        <v>20.9</v>
      </c>
      <c r="G17">
        <v>5</v>
      </c>
      <c r="H17">
        <v>8</v>
      </c>
      <c r="I17">
        <v>9</v>
      </c>
      <c r="J17">
        <v>3</v>
      </c>
      <c r="K17">
        <v>4.5999999999999996</v>
      </c>
      <c r="L17" t="str">
        <f>IF(Table15[[#This Row],[BMI (KG/M2)]]&lt;=25,"Normal",IF(Table15[[#This Row],[BMI (KG/M2)]]&lt;=30,"Overweight",IF(Table15[[#This Row],[BMI (KG/M2)]]&gt;30,"Obese","Invalid")))</f>
        <v>Normal</v>
      </c>
    </row>
    <row r="18" spans="1:12">
      <c r="A18">
        <v>17</v>
      </c>
      <c r="B18" t="s">
        <v>25</v>
      </c>
      <c r="C18">
        <v>23</v>
      </c>
      <c r="D18">
        <v>63</v>
      </c>
      <c r="E18">
        <v>1.71</v>
      </c>
      <c r="F18">
        <v>21.5</v>
      </c>
      <c r="G18">
        <v>6</v>
      </c>
      <c r="H18">
        <v>7</v>
      </c>
      <c r="I18">
        <v>8</v>
      </c>
      <c r="J18">
        <v>4</v>
      </c>
      <c r="K18">
        <v>4.9000000000000004</v>
      </c>
      <c r="L18" t="str">
        <f>IF(Table15[[#This Row],[BMI (KG/M2)]]&lt;=25,"Normal",IF(Table15[[#This Row],[BMI (KG/M2)]]&lt;=30,"Overweight",IF(Table15[[#This Row],[BMI (KG/M2)]]&gt;30,"Obese","Invalid")))</f>
        <v>Normal</v>
      </c>
    </row>
    <row r="19" spans="1:12" hidden="1">
      <c r="A19">
        <v>18</v>
      </c>
      <c r="B19" t="s">
        <v>26</v>
      </c>
      <c r="C19">
        <v>23</v>
      </c>
      <c r="D19">
        <v>58</v>
      </c>
      <c r="E19">
        <v>1.68</v>
      </c>
      <c r="F19">
        <v>20.5</v>
      </c>
      <c r="G19">
        <v>15</v>
      </c>
      <c r="H19">
        <v>21</v>
      </c>
      <c r="I19">
        <v>23</v>
      </c>
      <c r="J19">
        <v>6</v>
      </c>
      <c r="K19">
        <v>19.600000000000001</v>
      </c>
      <c r="L19" t="str">
        <f>IF(Table15[[#This Row],[BMI (KG/M2)]]&lt;=25,"Normal",IF(Table15[[#This Row],[BMI (KG/M2)]]&lt;=30,"Overweight",IF(Table15[[#This Row],[BMI (KG/M2)]]&gt;30,"Obese","Invalid")))</f>
        <v>Normal</v>
      </c>
    </row>
    <row r="20" spans="1:12" hidden="1">
      <c r="A20">
        <v>19</v>
      </c>
      <c r="B20" t="s">
        <v>26</v>
      </c>
      <c r="C20">
        <v>24</v>
      </c>
      <c r="D20">
        <v>65</v>
      </c>
      <c r="E20">
        <v>1.67</v>
      </c>
      <c r="F20">
        <v>33.299999999999997</v>
      </c>
      <c r="G20">
        <v>16</v>
      </c>
      <c r="H20">
        <v>19</v>
      </c>
      <c r="I20">
        <v>19</v>
      </c>
      <c r="J20">
        <v>9</v>
      </c>
      <c r="K20">
        <v>19.100000000000001</v>
      </c>
      <c r="L20" t="str">
        <f>IF(Table15[[#This Row],[BMI (KG/M2)]]&lt;=25,"Normal",IF(Table15[[#This Row],[BMI (KG/M2)]]&lt;=30,"Overweight",IF(Table15[[#This Row],[BMI (KG/M2)]]&gt;30,"Obese","Invalid")))</f>
        <v>Obese</v>
      </c>
    </row>
    <row r="21" spans="1:12" hidden="1">
      <c r="A21">
        <v>20</v>
      </c>
      <c r="B21" t="s">
        <v>26</v>
      </c>
      <c r="C21">
        <v>21</v>
      </c>
      <c r="D21">
        <v>60</v>
      </c>
      <c r="E21">
        <v>1.61</v>
      </c>
      <c r="F21">
        <v>23.1</v>
      </c>
      <c r="G21">
        <v>27</v>
      </c>
      <c r="H21">
        <v>23</v>
      </c>
      <c r="I21">
        <v>30</v>
      </c>
      <c r="J21">
        <v>16</v>
      </c>
      <c r="K21">
        <v>26.5</v>
      </c>
      <c r="L21" t="str">
        <f>IF(Table15[[#This Row],[BMI (KG/M2)]]&lt;=25,"Normal",IF(Table15[[#This Row],[BMI (KG/M2)]]&lt;=30,"Overweight",IF(Table15[[#This Row],[BMI (KG/M2)]]&gt;30,"Obese","Invalid")))</f>
        <v>Normal</v>
      </c>
    </row>
    <row r="22" spans="1:12">
      <c r="A22">
        <v>21</v>
      </c>
      <c r="B22" t="s">
        <v>25</v>
      </c>
      <c r="C22">
        <v>20</v>
      </c>
      <c r="D22">
        <v>65</v>
      </c>
      <c r="E22">
        <v>1.76</v>
      </c>
      <c r="F22">
        <v>20.9</v>
      </c>
      <c r="G22">
        <v>7</v>
      </c>
      <c r="H22">
        <v>7</v>
      </c>
      <c r="I22">
        <v>7</v>
      </c>
      <c r="J22">
        <v>6</v>
      </c>
      <c r="K22">
        <v>4.9000000000000004</v>
      </c>
      <c r="L22" t="str">
        <f>IF(Table15[[#This Row],[BMI (KG/M2)]]&lt;=25,"Normal",IF(Table15[[#This Row],[BMI (KG/M2)]]&lt;=30,"Overweight",IF(Table15[[#This Row],[BMI (KG/M2)]]&gt;30,"Obese","Invalid")))</f>
        <v>Normal</v>
      </c>
    </row>
    <row r="23" spans="1:12">
      <c r="A23">
        <v>22</v>
      </c>
      <c r="B23" t="s">
        <v>25</v>
      </c>
      <c r="C23">
        <v>20</v>
      </c>
      <c r="D23">
        <v>68</v>
      </c>
      <c r="E23">
        <v>1.79</v>
      </c>
      <c r="F23">
        <v>21.2</v>
      </c>
      <c r="G23">
        <v>7</v>
      </c>
      <c r="H23">
        <v>8</v>
      </c>
      <c r="I23">
        <v>6</v>
      </c>
      <c r="J23">
        <v>5</v>
      </c>
      <c r="K23">
        <v>4.7</v>
      </c>
      <c r="L23" t="str">
        <f>IF(Table15[[#This Row],[BMI (KG/M2)]]&lt;=25,"Normal",IF(Table15[[#This Row],[BMI (KG/M2)]]&lt;=30,"Overweight",IF(Table15[[#This Row],[BMI (KG/M2)]]&gt;30,"Obese","Invalid")))</f>
        <v>Normal</v>
      </c>
    </row>
    <row r="24" spans="1:12">
      <c r="A24">
        <v>23</v>
      </c>
      <c r="B24" t="s">
        <v>25</v>
      </c>
      <c r="C24">
        <v>20</v>
      </c>
      <c r="D24">
        <v>68</v>
      </c>
      <c r="E24">
        <v>1.79</v>
      </c>
      <c r="F24">
        <v>21.2</v>
      </c>
      <c r="G24">
        <v>7</v>
      </c>
      <c r="H24">
        <v>10</v>
      </c>
      <c r="I24">
        <v>4</v>
      </c>
      <c r="J24">
        <v>4</v>
      </c>
      <c r="K24">
        <v>4.4000000000000004</v>
      </c>
      <c r="L24" t="str">
        <f>IF(Table15[[#This Row],[BMI (KG/M2)]]&lt;=25,"Normal",IF(Table15[[#This Row],[BMI (KG/M2)]]&lt;=30,"Overweight",IF(Table15[[#This Row],[BMI (KG/M2)]]&gt;30,"Obese","Invalid")))</f>
        <v>Normal</v>
      </c>
    </row>
    <row r="25" spans="1:12">
      <c r="A25">
        <v>24</v>
      </c>
      <c r="B25" t="s">
        <v>25</v>
      </c>
      <c r="C25">
        <v>21</v>
      </c>
      <c r="D25">
        <v>70</v>
      </c>
      <c r="E25">
        <v>1.67</v>
      </c>
      <c r="F25">
        <v>25.1</v>
      </c>
      <c r="G25">
        <v>5</v>
      </c>
      <c r="H25">
        <v>10</v>
      </c>
      <c r="I25">
        <v>7</v>
      </c>
      <c r="J25">
        <v>3</v>
      </c>
      <c r="K25">
        <v>4.5999999999999996</v>
      </c>
      <c r="L25" t="str">
        <f>IF(Table15[[#This Row],[BMI (KG/M2)]]&lt;=25,"Normal",IF(Table15[[#This Row],[BMI (KG/M2)]]&lt;=30,"Overweight",IF(Table15[[#This Row],[BMI (KG/M2)]]&gt;30,"Obese","Invalid")))</f>
        <v>Overweight</v>
      </c>
    </row>
    <row r="26" spans="1:12">
      <c r="A26">
        <v>25</v>
      </c>
      <c r="B26" t="s">
        <v>25</v>
      </c>
      <c r="C26">
        <v>24</v>
      </c>
      <c r="D26">
        <v>76</v>
      </c>
      <c r="E26">
        <v>1.76</v>
      </c>
      <c r="F26">
        <v>24.5</v>
      </c>
      <c r="G26">
        <v>5</v>
      </c>
      <c r="H26">
        <v>13</v>
      </c>
      <c r="I26">
        <v>7</v>
      </c>
      <c r="J26">
        <v>4</v>
      </c>
      <c r="K26">
        <v>6.1</v>
      </c>
      <c r="L26" t="str">
        <f>IF(Table15[[#This Row],[BMI (KG/M2)]]&lt;=25,"Normal",IF(Table15[[#This Row],[BMI (KG/M2)]]&lt;=30,"Overweight",IF(Table15[[#This Row],[BMI (KG/M2)]]&gt;30,"Obese","Invalid")))</f>
        <v>Normal</v>
      </c>
    </row>
    <row r="27" spans="1:12">
      <c r="A27">
        <v>26</v>
      </c>
      <c r="B27" t="s">
        <v>25</v>
      </c>
      <c r="C27">
        <v>20</v>
      </c>
      <c r="D27">
        <v>60</v>
      </c>
      <c r="E27">
        <v>1.78</v>
      </c>
      <c r="F27">
        <v>18.899999999999999</v>
      </c>
      <c r="G27">
        <v>6</v>
      </c>
      <c r="H27">
        <v>6</v>
      </c>
      <c r="I27">
        <v>8</v>
      </c>
      <c r="J27">
        <v>3</v>
      </c>
      <c r="K27">
        <v>3.9</v>
      </c>
      <c r="L27" t="str">
        <f>IF(Table15[[#This Row],[BMI (KG/M2)]]&lt;=25,"Normal",IF(Table15[[#This Row],[BMI (KG/M2)]]&lt;=30,"Overweight",IF(Table15[[#This Row],[BMI (KG/M2)]]&gt;30,"Obese","Invalid")))</f>
        <v>Normal</v>
      </c>
    </row>
    <row r="28" spans="1:12">
      <c r="A28">
        <v>27</v>
      </c>
      <c r="B28" t="s">
        <v>25</v>
      </c>
      <c r="C28">
        <v>21</v>
      </c>
      <c r="D28">
        <v>59</v>
      </c>
      <c r="E28">
        <v>1.72</v>
      </c>
      <c r="F28">
        <v>19.899999999999999</v>
      </c>
      <c r="G28">
        <v>5</v>
      </c>
      <c r="H28">
        <v>10</v>
      </c>
      <c r="I28">
        <v>10</v>
      </c>
      <c r="J28">
        <v>5</v>
      </c>
      <c r="K28">
        <v>5.9</v>
      </c>
      <c r="L28" t="str">
        <f>IF(Table15[[#This Row],[BMI (KG/M2)]]&lt;=25,"Normal",IF(Table15[[#This Row],[BMI (KG/M2)]]&lt;=30,"Overweight",IF(Table15[[#This Row],[BMI (KG/M2)]]&gt;30,"Obese","Invalid")))</f>
        <v>Normal</v>
      </c>
    </row>
    <row r="29" spans="1:12">
      <c r="A29">
        <v>28</v>
      </c>
      <c r="B29" t="s">
        <v>25</v>
      </c>
      <c r="C29">
        <v>21</v>
      </c>
      <c r="D29">
        <v>75</v>
      </c>
      <c r="E29">
        <v>1.82</v>
      </c>
      <c r="F29">
        <v>22.6</v>
      </c>
      <c r="G29">
        <v>10</v>
      </c>
      <c r="H29">
        <v>9</v>
      </c>
      <c r="I29">
        <v>9</v>
      </c>
      <c r="J29">
        <v>7</v>
      </c>
      <c r="K29">
        <v>7.2</v>
      </c>
      <c r="L29" t="str">
        <f>IF(Table15[[#This Row],[BMI (KG/M2)]]&lt;=25,"Normal",IF(Table15[[#This Row],[BMI (KG/M2)]]&lt;=30,"Overweight",IF(Table15[[#This Row],[BMI (KG/M2)]]&gt;30,"Obese","Invalid")))</f>
        <v>Normal</v>
      </c>
    </row>
    <row r="30" spans="1:12">
      <c r="A30">
        <v>29</v>
      </c>
      <c r="B30" t="s">
        <v>25</v>
      </c>
      <c r="C30">
        <v>25</v>
      </c>
      <c r="D30">
        <v>79</v>
      </c>
      <c r="E30">
        <v>1.76</v>
      </c>
      <c r="F30">
        <v>25.5</v>
      </c>
      <c r="G30">
        <v>6</v>
      </c>
      <c r="H30">
        <v>16</v>
      </c>
      <c r="I30">
        <v>10</v>
      </c>
      <c r="J30">
        <v>4</v>
      </c>
      <c r="K30">
        <v>8.1</v>
      </c>
      <c r="L30" t="str">
        <f>IF(Table15[[#This Row],[BMI (KG/M2)]]&lt;=25,"Normal",IF(Table15[[#This Row],[BMI (KG/M2)]]&lt;=30,"Overweight",IF(Table15[[#This Row],[BMI (KG/M2)]]&gt;30,"Obese","Invalid")))</f>
        <v>Overweight</v>
      </c>
    </row>
    <row r="31" spans="1:12" hidden="1">
      <c r="A31">
        <v>30</v>
      </c>
      <c r="B31" t="s">
        <v>26</v>
      </c>
      <c r="C31">
        <v>24</v>
      </c>
      <c r="D31">
        <v>72</v>
      </c>
      <c r="E31">
        <v>1.64</v>
      </c>
      <c r="F31">
        <v>26.8</v>
      </c>
      <c r="G31">
        <v>20</v>
      </c>
      <c r="H31">
        <v>31</v>
      </c>
      <c r="I31">
        <v>34</v>
      </c>
      <c r="J31">
        <v>16</v>
      </c>
      <c r="K31">
        <v>27.7</v>
      </c>
      <c r="L31" t="str">
        <f>IF(Table15[[#This Row],[BMI (KG/M2)]]&lt;=25,"Normal",IF(Table15[[#This Row],[BMI (KG/M2)]]&lt;=30,"Overweight",IF(Table15[[#This Row],[BMI (KG/M2)]]&gt;30,"Obese","Invalid")))</f>
        <v>Overweight</v>
      </c>
    </row>
    <row r="32" spans="1:12" hidden="1">
      <c r="A32">
        <v>31</v>
      </c>
      <c r="B32" t="s">
        <v>26</v>
      </c>
      <c r="C32">
        <v>19</v>
      </c>
      <c r="D32">
        <v>82</v>
      </c>
      <c r="E32">
        <v>1.79</v>
      </c>
      <c r="F32">
        <v>25.6</v>
      </c>
      <c r="G32">
        <v>23</v>
      </c>
      <c r="H32">
        <v>17</v>
      </c>
      <c r="I32">
        <v>36</v>
      </c>
      <c r="J32">
        <v>10</v>
      </c>
      <c r="K32">
        <v>24.3</v>
      </c>
      <c r="L32" t="str">
        <f>IF(Table15[[#This Row],[BMI (KG/M2)]]&lt;=25,"Normal",IF(Table15[[#This Row],[BMI (KG/M2)]]&lt;=30,"Overweight",IF(Table15[[#This Row],[BMI (KG/M2)]]&gt;30,"Obese","Invalid")))</f>
        <v>Overweight</v>
      </c>
    </row>
    <row r="33" spans="1:12">
      <c r="A33">
        <v>32</v>
      </c>
      <c r="B33" t="s">
        <v>25</v>
      </c>
      <c r="C33">
        <v>21</v>
      </c>
      <c r="D33">
        <v>80</v>
      </c>
      <c r="E33">
        <v>1.75</v>
      </c>
      <c r="F33">
        <v>26.1</v>
      </c>
      <c r="G33">
        <v>12</v>
      </c>
      <c r="H33">
        <v>15</v>
      </c>
      <c r="I33">
        <v>12</v>
      </c>
      <c r="J33">
        <v>12</v>
      </c>
      <c r="K33">
        <v>11.2</v>
      </c>
      <c r="L33" t="str">
        <f>IF(Table15[[#This Row],[BMI (KG/M2)]]&lt;=25,"Normal",IF(Table15[[#This Row],[BMI (KG/M2)]]&lt;=30,"Overweight",IF(Table15[[#This Row],[BMI (KG/M2)]]&gt;30,"Obese","Invalid")))</f>
        <v>Overweight</v>
      </c>
    </row>
    <row r="34" spans="1:12">
      <c r="A34">
        <v>33</v>
      </c>
      <c r="B34" t="s">
        <v>25</v>
      </c>
      <c r="C34">
        <v>19</v>
      </c>
      <c r="D34">
        <v>67</v>
      </c>
      <c r="E34">
        <v>1.73</v>
      </c>
      <c r="F34">
        <v>22.4</v>
      </c>
      <c r="G34">
        <v>7</v>
      </c>
      <c r="H34">
        <v>11</v>
      </c>
      <c r="I34">
        <v>8</v>
      </c>
      <c r="J34">
        <v>6</v>
      </c>
      <c r="K34">
        <v>6.1</v>
      </c>
      <c r="L34" t="str">
        <f>IF(Table15[[#This Row],[BMI (KG/M2)]]&lt;=25,"Normal",IF(Table15[[#This Row],[BMI (KG/M2)]]&lt;=30,"Overweight",IF(Table15[[#This Row],[BMI (KG/M2)]]&gt;30,"Obese","Invalid")))</f>
        <v>Normal</v>
      </c>
    </row>
    <row r="35" spans="1:12">
      <c r="A35">
        <v>34</v>
      </c>
      <c r="B35" t="s">
        <v>25</v>
      </c>
      <c r="C35">
        <v>22</v>
      </c>
      <c r="D35">
        <v>63</v>
      </c>
      <c r="E35">
        <v>1.73</v>
      </c>
      <c r="F35">
        <v>21</v>
      </c>
      <c r="G35">
        <v>6</v>
      </c>
      <c r="H35">
        <v>10</v>
      </c>
      <c r="I35">
        <v>8</v>
      </c>
      <c r="J35">
        <v>3</v>
      </c>
      <c r="K35">
        <v>5.3</v>
      </c>
      <c r="L35" t="str">
        <f>IF(Table15[[#This Row],[BMI (KG/M2)]]&lt;=25,"Normal",IF(Table15[[#This Row],[BMI (KG/M2)]]&lt;=30,"Overweight",IF(Table15[[#This Row],[BMI (KG/M2)]]&gt;30,"Obese","Invalid")))</f>
        <v>Normal</v>
      </c>
    </row>
    <row r="36" spans="1:12">
      <c r="A36">
        <v>35</v>
      </c>
      <c r="B36" t="s">
        <v>25</v>
      </c>
      <c r="C36">
        <v>22</v>
      </c>
      <c r="D36">
        <v>85</v>
      </c>
      <c r="E36">
        <v>1.76</v>
      </c>
      <c r="F36">
        <v>27.4</v>
      </c>
      <c r="G36">
        <v>6</v>
      </c>
      <c r="H36">
        <v>8</v>
      </c>
      <c r="I36">
        <v>9</v>
      </c>
      <c r="J36">
        <v>3</v>
      </c>
      <c r="K36">
        <v>5</v>
      </c>
      <c r="L36" t="str">
        <f>IF(Table15[[#This Row],[BMI (KG/M2)]]&lt;=25,"Normal",IF(Table15[[#This Row],[BMI (KG/M2)]]&lt;=30,"Overweight",IF(Table15[[#This Row],[BMI (KG/M2)]]&gt;30,"Obese","Invalid")))</f>
        <v>Overweight</v>
      </c>
    </row>
    <row r="37" spans="1:12">
      <c r="A37">
        <v>36</v>
      </c>
      <c r="B37" t="s">
        <v>25</v>
      </c>
      <c r="C37">
        <v>25</v>
      </c>
      <c r="D37">
        <v>112</v>
      </c>
      <c r="E37">
        <v>1.82</v>
      </c>
      <c r="F37">
        <v>33.799999999999997</v>
      </c>
      <c r="G37">
        <v>35</v>
      </c>
      <c r="H37">
        <v>30</v>
      </c>
      <c r="I37">
        <v>27</v>
      </c>
      <c r="J37">
        <v>15</v>
      </c>
      <c r="K37">
        <v>23.8</v>
      </c>
      <c r="L37" t="str">
        <f>IF(Table15[[#This Row],[BMI (KG/M2)]]&lt;=25,"Normal",IF(Table15[[#This Row],[BMI (KG/M2)]]&lt;=30,"Overweight",IF(Table15[[#This Row],[BMI (KG/M2)]]&gt;30,"Obese","Invalid")))</f>
        <v>Obese</v>
      </c>
    </row>
    <row r="38" spans="1:12">
      <c r="A38">
        <v>37</v>
      </c>
      <c r="B38" t="s">
        <v>25</v>
      </c>
      <c r="C38">
        <v>23</v>
      </c>
      <c r="D38">
        <v>66</v>
      </c>
      <c r="E38">
        <v>1.76</v>
      </c>
      <c r="F38">
        <v>21.3</v>
      </c>
      <c r="G38">
        <v>10</v>
      </c>
      <c r="H38">
        <v>9</v>
      </c>
      <c r="I38">
        <v>10</v>
      </c>
      <c r="J38">
        <v>5</v>
      </c>
      <c r="K38">
        <v>7.3</v>
      </c>
      <c r="L38" t="str">
        <f>IF(Table15[[#This Row],[BMI (KG/M2)]]&lt;=25,"Normal",IF(Table15[[#This Row],[BMI (KG/M2)]]&lt;=30,"Overweight",IF(Table15[[#This Row],[BMI (KG/M2)]]&gt;30,"Obese","Invalid")))</f>
        <v>Normal</v>
      </c>
    </row>
    <row r="39" spans="1:12" hidden="1">
      <c r="A39">
        <v>38</v>
      </c>
      <c r="B39" t="s">
        <v>26</v>
      </c>
      <c r="C39">
        <v>18</v>
      </c>
      <c r="D39">
        <v>69</v>
      </c>
      <c r="E39">
        <v>1.62</v>
      </c>
      <c r="F39">
        <v>26.3</v>
      </c>
      <c r="G39">
        <v>20</v>
      </c>
      <c r="H39">
        <v>24</v>
      </c>
      <c r="I39">
        <v>34</v>
      </c>
      <c r="J39">
        <v>15</v>
      </c>
      <c r="K39">
        <v>25.8</v>
      </c>
      <c r="L39" t="str">
        <f>IF(Table15[[#This Row],[BMI (KG/M2)]]&lt;=25,"Normal",IF(Table15[[#This Row],[BMI (KG/M2)]]&lt;=30,"Overweight",IF(Table15[[#This Row],[BMI (KG/M2)]]&gt;30,"Obese","Invalid")))</f>
        <v>Overweight</v>
      </c>
    </row>
    <row r="40" spans="1:12">
      <c r="A40">
        <v>39</v>
      </c>
      <c r="B40" t="s">
        <v>25</v>
      </c>
      <c r="C40">
        <v>18</v>
      </c>
      <c r="D40">
        <v>78</v>
      </c>
      <c r="E40">
        <v>1.71</v>
      </c>
      <c r="F40">
        <v>26.7</v>
      </c>
      <c r="G40">
        <v>10</v>
      </c>
      <c r="H40">
        <v>10</v>
      </c>
      <c r="I40">
        <v>15</v>
      </c>
      <c r="J40">
        <v>8</v>
      </c>
      <c r="K40">
        <v>8.8000000000000007</v>
      </c>
      <c r="L40" t="str">
        <f>IF(Table15[[#This Row],[BMI (KG/M2)]]&lt;=25,"Normal",IF(Table15[[#This Row],[BMI (KG/M2)]]&lt;=30,"Overweight",IF(Table15[[#This Row],[BMI (KG/M2)]]&gt;30,"Obese","Invalid")))</f>
        <v>Overweight</v>
      </c>
    </row>
    <row r="41" spans="1:12" hidden="1">
      <c r="A41">
        <v>40</v>
      </c>
      <c r="B41" t="s">
        <v>26</v>
      </c>
      <c r="C41">
        <v>20</v>
      </c>
      <c r="D41">
        <v>64</v>
      </c>
      <c r="E41">
        <v>1.57</v>
      </c>
      <c r="F41">
        <v>25.9</v>
      </c>
      <c r="G41">
        <v>23</v>
      </c>
      <c r="H41">
        <v>23</v>
      </c>
      <c r="I41">
        <v>37</v>
      </c>
      <c r="J41">
        <v>10</v>
      </c>
      <c r="K41">
        <v>25.9</v>
      </c>
      <c r="L41" t="str">
        <f>IF(Table15[[#This Row],[BMI (KG/M2)]]&lt;=25,"Normal",IF(Table15[[#This Row],[BMI (KG/M2)]]&lt;=30,"Overweight",IF(Table15[[#This Row],[BMI (KG/M2)]]&gt;30,"Obese","Invalid")))</f>
        <v>Overweight</v>
      </c>
    </row>
    <row r="42" spans="1:12">
      <c r="A42">
        <v>41</v>
      </c>
      <c r="B42" t="s">
        <v>25</v>
      </c>
      <c r="C42">
        <v>19</v>
      </c>
      <c r="D42">
        <v>69</v>
      </c>
      <c r="E42">
        <v>1.69</v>
      </c>
      <c r="F42">
        <v>24.2</v>
      </c>
      <c r="G42">
        <v>10</v>
      </c>
      <c r="H42">
        <v>15</v>
      </c>
      <c r="I42">
        <v>18</v>
      </c>
      <c r="J42">
        <v>15</v>
      </c>
      <c r="K42">
        <v>12.6</v>
      </c>
      <c r="L42" t="str">
        <f>IF(Table15[[#This Row],[BMI (KG/M2)]]&lt;=25,"Normal",IF(Table15[[#This Row],[BMI (KG/M2)]]&lt;=30,"Overweight",IF(Table15[[#This Row],[BMI (KG/M2)]]&gt;30,"Obese","Invalid")))</f>
        <v>Normal</v>
      </c>
    </row>
    <row r="43" spans="1:12">
      <c r="A43">
        <v>42</v>
      </c>
      <c r="B43" t="s">
        <v>25</v>
      </c>
      <c r="C43">
        <v>18</v>
      </c>
      <c r="D43">
        <v>84</v>
      </c>
      <c r="E43">
        <v>1.77</v>
      </c>
      <c r="F43">
        <v>26.9</v>
      </c>
      <c r="G43">
        <v>25</v>
      </c>
      <c r="H43">
        <v>34</v>
      </c>
      <c r="I43">
        <v>27</v>
      </c>
      <c r="J43">
        <v>12</v>
      </c>
      <c r="K43">
        <v>21</v>
      </c>
      <c r="L43" t="str">
        <f>IF(Table15[[#This Row],[BMI (KG/M2)]]&lt;=25,"Normal",IF(Table15[[#This Row],[BMI (KG/M2)]]&lt;=30,"Overweight",IF(Table15[[#This Row],[BMI (KG/M2)]]&gt;30,"Obese","Invalid")))</f>
        <v>Overweight</v>
      </c>
    </row>
    <row r="44" spans="1:12">
      <c r="A44">
        <v>43</v>
      </c>
      <c r="B44" t="s">
        <v>25</v>
      </c>
      <c r="C44">
        <v>20</v>
      </c>
      <c r="D44">
        <v>62</v>
      </c>
      <c r="E44">
        <v>1.76</v>
      </c>
      <c r="F44" s="2">
        <v>20</v>
      </c>
      <c r="G44">
        <v>4</v>
      </c>
      <c r="H44">
        <v>5</v>
      </c>
      <c r="I44">
        <v>5</v>
      </c>
      <c r="J44">
        <v>3</v>
      </c>
      <c r="K44">
        <v>2.2000000000000002</v>
      </c>
      <c r="L44" t="str">
        <f>IF(Table15[[#This Row],[BMI (KG/M2)]]&lt;=25,"Normal",IF(Table15[[#This Row],[BMI (KG/M2)]]&lt;=30,"Overweight",IF(Table15[[#This Row],[BMI (KG/M2)]]&gt;30,"Obese","Invalid")))</f>
        <v>Normal</v>
      </c>
    </row>
    <row r="45" spans="1:12">
      <c r="A45">
        <v>44</v>
      </c>
      <c r="B45" t="s">
        <v>25</v>
      </c>
      <c r="C45">
        <v>20</v>
      </c>
      <c r="D45">
        <v>71</v>
      </c>
      <c r="E45">
        <v>1.82</v>
      </c>
      <c r="F45">
        <v>21.4</v>
      </c>
      <c r="G45">
        <v>5</v>
      </c>
      <c r="H45">
        <v>7</v>
      </c>
      <c r="I45">
        <v>5</v>
      </c>
      <c r="J45">
        <v>3</v>
      </c>
      <c r="K45">
        <v>3.1</v>
      </c>
      <c r="L45" t="str">
        <f>IF(Table15[[#This Row],[BMI (KG/M2)]]&lt;=25,"Normal",IF(Table15[[#This Row],[BMI (KG/M2)]]&lt;=30,"Overweight",IF(Table15[[#This Row],[BMI (KG/M2)]]&gt;30,"Obese","Invalid")))</f>
        <v>Normal</v>
      </c>
    </row>
    <row r="46" spans="1:12" hidden="1">
      <c r="A46">
        <v>45</v>
      </c>
      <c r="B46" t="s">
        <v>26</v>
      </c>
      <c r="C46">
        <v>22</v>
      </c>
      <c r="D46">
        <v>62</v>
      </c>
      <c r="E46">
        <v>1.56</v>
      </c>
      <c r="F46">
        <v>25.5</v>
      </c>
      <c r="G46">
        <v>16</v>
      </c>
      <c r="H46">
        <v>23</v>
      </c>
      <c r="I46">
        <v>62</v>
      </c>
      <c r="J46">
        <v>19</v>
      </c>
      <c r="K46">
        <v>31.5</v>
      </c>
      <c r="L46" t="str">
        <f>IF(Table15[[#This Row],[BMI (KG/M2)]]&lt;=25,"Normal",IF(Table15[[#This Row],[BMI (KG/M2)]]&lt;=30,"Overweight",IF(Table15[[#This Row],[BMI (KG/M2)]]&gt;30,"Obese","Invalid")))</f>
        <v>Overweight</v>
      </c>
    </row>
    <row r="47" spans="1:12" hidden="1">
      <c r="A47">
        <v>46</v>
      </c>
      <c r="B47" t="s">
        <v>26</v>
      </c>
      <c r="C47">
        <v>21</v>
      </c>
      <c r="D47">
        <v>65</v>
      </c>
      <c r="E47">
        <v>1.66</v>
      </c>
      <c r="F47">
        <v>23.6</v>
      </c>
      <c r="G47">
        <v>22</v>
      </c>
      <c r="H47">
        <v>15</v>
      </c>
      <c r="I47">
        <v>22</v>
      </c>
      <c r="J47">
        <v>11</v>
      </c>
      <c r="K47">
        <v>20.7</v>
      </c>
      <c r="L47" t="str">
        <f>IF(Table15[[#This Row],[BMI (KG/M2)]]&lt;=25,"Normal",IF(Table15[[#This Row],[BMI (KG/M2)]]&lt;=30,"Overweight",IF(Table15[[#This Row],[BMI (KG/M2)]]&gt;30,"Obese","Invalid")))</f>
        <v>Normal</v>
      </c>
    </row>
    <row r="48" spans="1:12">
      <c r="A48">
        <v>47</v>
      </c>
      <c r="B48" t="s">
        <v>25</v>
      </c>
      <c r="C48">
        <v>23</v>
      </c>
      <c r="D48">
        <v>67</v>
      </c>
      <c r="E48">
        <v>1.72</v>
      </c>
      <c r="F48">
        <v>22.6</v>
      </c>
      <c r="G48">
        <v>6</v>
      </c>
      <c r="H48">
        <v>11</v>
      </c>
      <c r="I48">
        <v>11</v>
      </c>
      <c r="J48">
        <v>9</v>
      </c>
      <c r="K48">
        <v>8</v>
      </c>
      <c r="L48" t="str">
        <f>IF(Table15[[#This Row],[BMI (KG/M2)]]&lt;=25,"Normal",IF(Table15[[#This Row],[BMI (KG/M2)]]&lt;=30,"Overweight",IF(Table15[[#This Row],[BMI (KG/M2)]]&gt;30,"Obese","Invalid")))</f>
        <v>Normal</v>
      </c>
    </row>
    <row r="49" spans="1:12" hidden="1">
      <c r="A49">
        <v>48</v>
      </c>
      <c r="B49" t="s">
        <v>26</v>
      </c>
      <c r="C49">
        <v>20</v>
      </c>
      <c r="D49">
        <v>58</v>
      </c>
      <c r="E49">
        <v>1.59</v>
      </c>
      <c r="F49">
        <v>22.9</v>
      </c>
      <c r="G49">
        <v>12</v>
      </c>
      <c r="H49">
        <v>20</v>
      </c>
      <c r="I49">
        <v>23</v>
      </c>
      <c r="J49">
        <v>6</v>
      </c>
      <c r="K49">
        <v>18.5</v>
      </c>
      <c r="L49" t="str">
        <f>IF(Table15[[#This Row],[BMI (KG/M2)]]&lt;=25,"Normal",IF(Table15[[#This Row],[BMI (KG/M2)]]&lt;=30,"Overweight",IF(Table15[[#This Row],[BMI (KG/M2)]]&gt;30,"Obese","Invalid")))</f>
        <v>Normal</v>
      </c>
    </row>
    <row r="50" spans="1:12">
      <c r="A50">
        <v>49</v>
      </c>
      <c r="B50" t="s">
        <v>25</v>
      </c>
      <c r="C50">
        <v>20</v>
      </c>
      <c r="D50">
        <v>62</v>
      </c>
      <c r="E50">
        <v>1.67</v>
      </c>
      <c r="F50">
        <v>22.2</v>
      </c>
      <c r="G50">
        <v>5</v>
      </c>
      <c r="H50">
        <v>7</v>
      </c>
      <c r="I50">
        <v>9</v>
      </c>
      <c r="J50">
        <v>5</v>
      </c>
      <c r="K50">
        <v>4.7</v>
      </c>
      <c r="L50" t="str">
        <f>IF(Table15[[#This Row],[BMI (KG/M2)]]&lt;=25,"Normal",IF(Table15[[#This Row],[BMI (KG/M2)]]&lt;=30,"Overweight",IF(Table15[[#This Row],[BMI (KG/M2)]]&gt;30,"Obese","Invalid")))</f>
        <v>Normal</v>
      </c>
    </row>
    <row r="51" spans="1:12" hidden="1">
      <c r="A51">
        <v>50</v>
      </c>
      <c r="B51" t="s">
        <v>26</v>
      </c>
      <c r="C51">
        <v>18</v>
      </c>
      <c r="D51">
        <v>57</v>
      </c>
      <c r="E51">
        <v>1.68</v>
      </c>
      <c r="F51">
        <v>20.9</v>
      </c>
      <c r="G51">
        <v>16</v>
      </c>
      <c r="H51">
        <v>24</v>
      </c>
      <c r="I51">
        <v>24</v>
      </c>
      <c r="J51">
        <v>5</v>
      </c>
      <c r="K51">
        <v>20.399999999999999</v>
      </c>
      <c r="L51" t="str">
        <f>IF(Table15[[#This Row],[BMI (KG/M2)]]&lt;=25,"Normal",IF(Table15[[#This Row],[BMI (KG/M2)]]&lt;=30,"Overweight",IF(Table15[[#This Row],[BMI (KG/M2)]]&gt;30,"Obese","Invalid")))</f>
        <v>Normal</v>
      </c>
    </row>
    <row r="52" spans="1:12">
      <c r="A52">
        <v>51</v>
      </c>
      <c r="B52" t="s">
        <v>25</v>
      </c>
      <c r="C52">
        <v>18</v>
      </c>
      <c r="D52">
        <v>81</v>
      </c>
      <c r="E52">
        <v>1.77</v>
      </c>
      <c r="F52">
        <v>25.9</v>
      </c>
      <c r="G52">
        <v>8</v>
      </c>
      <c r="H52">
        <v>17</v>
      </c>
      <c r="I52">
        <v>16</v>
      </c>
      <c r="J52">
        <v>5</v>
      </c>
      <c r="K52">
        <v>9.5</v>
      </c>
      <c r="L52" t="str">
        <f>IF(Table15[[#This Row],[BMI (KG/M2)]]&lt;=25,"Normal",IF(Table15[[#This Row],[BMI (KG/M2)]]&lt;=30,"Overweight",IF(Table15[[#This Row],[BMI (KG/M2)]]&gt;30,"Obese","Invalid")))</f>
        <v>Overweight</v>
      </c>
    </row>
    <row r="53" spans="1:12">
      <c r="A53">
        <v>52</v>
      </c>
      <c r="B53" t="s">
        <v>25</v>
      </c>
      <c r="C53">
        <v>20</v>
      </c>
      <c r="D53">
        <v>64</v>
      </c>
      <c r="E53">
        <v>1.73</v>
      </c>
      <c r="F53">
        <v>21.4</v>
      </c>
      <c r="G53">
        <v>8</v>
      </c>
      <c r="H53">
        <v>9</v>
      </c>
      <c r="I53">
        <v>8</v>
      </c>
      <c r="J53">
        <v>4</v>
      </c>
      <c r="K53">
        <v>5.5</v>
      </c>
      <c r="L53" t="str">
        <f>IF(Table15[[#This Row],[BMI (KG/M2)]]&lt;=25,"Normal",IF(Table15[[#This Row],[BMI (KG/M2)]]&lt;=30,"Overweight",IF(Table15[[#This Row],[BMI (KG/M2)]]&gt;30,"Obese","Invalid")))</f>
        <v>Normal</v>
      </c>
    </row>
    <row r="54" spans="1:12">
      <c r="A54">
        <v>53</v>
      </c>
      <c r="B54" t="s">
        <v>25</v>
      </c>
      <c r="C54">
        <v>19</v>
      </c>
      <c r="D54">
        <v>70</v>
      </c>
      <c r="E54">
        <v>1.79</v>
      </c>
      <c r="F54">
        <v>21.8</v>
      </c>
      <c r="G54">
        <v>12</v>
      </c>
      <c r="H54">
        <v>14</v>
      </c>
      <c r="I54">
        <v>17</v>
      </c>
      <c r="J54">
        <v>8</v>
      </c>
      <c r="K54">
        <v>10.9</v>
      </c>
      <c r="L54" t="str">
        <f>IF(Table15[[#This Row],[BMI (KG/M2)]]&lt;=25,"Normal",IF(Table15[[#This Row],[BMI (KG/M2)]]&lt;=30,"Overweight",IF(Table15[[#This Row],[BMI (KG/M2)]]&gt;30,"Obese","Invalid")))</f>
        <v>Normal</v>
      </c>
    </row>
    <row r="55" spans="1:12">
      <c r="A55">
        <v>54</v>
      </c>
      <c r="B55" t="s">
        <v>25</v>
      </c>
      <c r="C55">
        <v>19</v>
      </c>
      <c r="D55">
        <v>100</v>
      </c>
      <c r="E55">
        <v>1.86</v>
      </c>
      <c r="F55">
        <v>28.9</v>
      </c>
      <c r="G55">
        <v>18</v>
      </c>
      <c r="H55">
        <v>20</v>
      </c>
      <c r="I55">
        <v>30</v>
      </c>
      <c r="J55">
        <v>9</v>
      </c>
      <c r="K55">
        <v>16.8</v>
      </c>
      <c r="L55" t="str">
        <f>IF(Table15[[#This Row],[BMI (KG/M2)]]&lt;=25,"Normal",IF(Table15[[#This Row],[BMI (KG/M2)]]&lt;=30,"Overweight",IF(Table15[[#This Row],[BMI (KG/M2)]]&gt;30,"Obese","Invalid")))</f>
        <v>Overweight</v>
      </c>
    </row>
    <row r="56" spans="1:12">
      <c r="A56">
        <v>55</v>
      </c>
      <c r="B56" t="s">
        <v>25</v>
      </c>
      <c r="C56">
        <v>20</v>
      </c>
      <c r="D56">
        <v>98</v>
      </c>
      <c r="E56">
        <v>1.92</v>
      </c>
      <c r="F56">
        <v>26.6</v>
      </c>
      <c r="G56">
        <v>22</v>
      </c>
      <c r="H56">
        <v>31</v>
      </c>
      <c r="I56">
        <v>33</v>
      </c>
      <c r="J56">
        <v>9</v>
      </c>
      <c r="K56">
        <v>20.7</v>
      </c>
      <c r="L56" t="str">
        <f>IF(Table15[[#This Row],[BMI (KG/M2)]]&lt;=25,"Normal",IF(Table15[[#This Row],[BMI (KG/M2)]]&lt;=30,"Overweight",IF(Table15[[#This Row],[BMI (KG/M2)]]&gt;30,"Obese","Invalid")))</f>
        <v>Overweight</v>
      </c>
    </row>
    <row r="57" spans="1:12">
      <c r="A57">
        <v>56</v>
      </c>
      <c r="B57" t="s">
        <v>25</v>
      </c>
      <c r="C57">
        <v>18</v>
      </c>
      <c r="D57">
        <v>103</v>
      </c>
      <c r="E57">
        <v>1.92</v>
      </c>
      <c r="F57">
        <v>27.9</v>
      </c>
      <c r="G57">
        <v>23</v>
      </c>
      <c r="H57">
        <v>42</v>
      </c>
      <c r="I57">
        <v>40</v>
      </c>
      <c r="J57">
        <v>12</v>
      </c>
      <c r="K57">
        <v>24.5</v>
      </c>
      <c r="L57" t="str">
        <f>IF(Table15[[#This Row],[BMI (KG/M2)]]&lt;=25,"Normal",IF(Table15[[#This Row],[BMI (KG/M2)]]&lt;=30,"Overweight",IF(Table15[[#This Row],[BMI (KG/M2)]]&gt;30,"Obese","Invalid")))</f>
        <v>Overweight</v>
      </c>
    </row>
    <row r="58" spans="1:12">
      <c r="A58">
        <v>57</v>
      </c>
      <c r="B58" t="s">
        <v>25</v>
      </c>
      <c r="C58">
        <v>18</v>
      </c>
      <c r="D58">
        <v>55</v>
      </c>
      <c r="E58">
        <v>1.71</v>
      </c>
      <c r="F58">
        <v>18.8</v>
      </c>
      <c r="G58">
        <v>7</v>
      </c>
      <c r="H58">
        <v>10</v>
      </c>
      <c r="I58">
        <v>8</v>
      </c>
      <c r="J58">
        <v>5</v>
      </c>
      <c r="K58">
        <v>5.4</v>
      </c>
      <c r="L58" t="str">
        <f>IF(Table15[[#This Row],[BMI (KG/M2)]]&lt;=25,"Normal",IF(Table15[[#This Row],[BMI (KG/M2)]]&lt;=30,"Overweight",IF(Table15[[#This Row],[BMI (KG/M2)]]&gt;30,"Obese","Invalid")))</f>
        <v>Normal</v>
      </c>
    </row>
    <row r="59" spans="1:12">
      <c r="A59">
        <v>58</v>
      </c>
      <c r="B59" t="s">
        <v>25</v>
      </c>
      <c r="C59">
        <v>20</v>
      </c>
      <c r="D59">
        <v>80</v>
      </c>
      <c r="E59">
        <v>1.84</v>
      </c>
      <c r="F59">
        <v>23.6</v>
      </c>
      <c r="G59">
        <v>8</v>
      </c>
      <c r="H59">
        <v>11</v>
      </c>
      <c r="I59">
        <v>8</v>
      </c>
      <c r="J59">
        <v>4</v>
      </c>
      <c r="K59">
        <v>6</v>
      </c>
      <c r="L59" t="str">
        <f>IF(Table15[[#This Row],[BMI (KG/M2)]]&lt;=25,"Normal",IF(Table15[[#This Row],[BMI (KG/M2)]]&lt;=30,"Overweight",IF(Table15[[#This Row],[BMI (KG/M2)]]&gt;30,"Obese","Invalid")))</f>
        <v>Normal</v>
      </c>
    </row>
    <row r="60" spans="1:12">
      <c r="A60">
        <v>59</v>
      </c>
      <c r="B60" t="s">
        <v>25</v>
      </c>
      <c r="C60">
        <v>20</v>
      </c>
      <c r="D60">
        <v>65</v>
      </c>
      <c r="E60">
        <v>1.74</v>
      </c>
      <c r="F60">
        <v>21.5</v>
      </c>
      <c r="G60">
        <v>7</v>
      </c>
      <c r="H60">
        <v>10</v>
      </c>
      <c r="I60">
        <v>7</v>
      </c>
      <c r="J60">
        <v>5</v>
      </c>
      <c r="K60">
        <v>5.5</v>
      </c>
      <c r="L60" t="str">
        <f>IF(Table15[[#This Row],[BMI (KG/M2)]]&lt;=25,"Normal",IF(Table15[[#This Row],[BMI (KG/M2)]]&lt;=30,"Overweight",IF(Table15[[#This Row],[BMI (KG/M2)]]&gt;30,"Obese","Invalid")))</f>
        <v>Normal</v>
      </c>
    </row>
    <row r="61" spans="1:12">
      <c r="A61">
        <v>60</v>
      </c>
      <c r="B61" t="s">
        <v>25</v>
      </c>
      <c r="C61">
        <v>18</v>
      </c>
      <c r="D61">
        <v>65</v>
      </c>
      <c r="E61">
        <v>1.62</v>
      </c>
      <c r="F61">
        <v>24.8</v>
      </c>
      <c r="G61">
        <v>7</v>
      </c>
      <c r="H61">
        <v>11</v>
      </c>
      <c r="I61">
        <v>9</v>
      </c>
      <c r="J61">
        <v>4</v>
      </c>
      <c r="K61">
        <v>5.7</v>
      </c>
      <c r="L61" t="str">
        <f>IF(Table15[[#This Row],[BMI (KG/M2)]]&lt;=25,"Normal",IF(Table15[[#This Row],[BMI (KG/M2)]]&lt;=30,"Overweight",IF(Table15[[#This Row],[BMI (KG/M2)]]&gt;30,"Obese","Invalid")))</f>
        <v>Normal</v>
      </c>
    </row>
    <row r="62" spans="1:12">
      <c r="A62">
        <v>61</v>
      </c>
      <c r="B62" t="s">
        <v>25</v>
      </c>
      <c r="C62">
        <v>18</v>
      </c>
      <c r="D62">
        <v>66</v>
      </c>
      <c r="E62">
        <v>1.71</v>
      </c>
      <c r="F62">
        <v>22.6</v>
      </c>
      <c r="G62">
        <v>7</v>
      </c>
      <c r="H62">
        <v>9</v>
      </c>
      <c r="I62">
        <v>7</v>
      </c>
      <c r="J62">
        <v>3</v>
      </c>
      <c r="K62">
        <v>4.4000000000000004</v>
      </c>
      <c r="L62" t="str">
        <f>IF(Table15[[#This Row],[BMI (KG/M2)]]&lt;=25,"Normal",IF(Table15[[#This Row],[BMI (KG/M2)]]&lt;=30,"Overweight",IF(Table15[[#This Row],[BMI (KG/M2)]]&gt;30,"Obese","Invalid")))</f>
        <v>Normal</v>
      </c>
    </row>
    <row r="63" spans="1:12">
      <c r="A63">
        <v>62</v>
      </c>
      <c r="B63" t="s">
        <v>25</v>
      </c>
      <c r="C63">
        <v>18</v>
      </c>
      <c r="D63">
        <v>70</v>
      </c>
      <c r="E63">
        <v>1.67</v>
      </c>
      <c r="F63" s="2">
        <v>25</v>
      </c>
      <c r="G63">
        <v>8</v>
      </c>
      <c r="H63">
        <v>10</v>
      </c>
      <c r="I63">
        <v>10</v>
      </c>
      <c r="J63">
        <v>4</v>
      </c>
      <c r="K63">
        <v>5.9</v>
      </c>
      <c r="L63" t="str">
        <f>IF(Table15[[#This Row],[BMI (KG/M2)]]&lt;=25,"Normal",IF(Table15[[#This Row],[BMI (KG/M2)]]&lt;=30,"Overweight",IF(Table15[[#This Row],[BMI (KG/M2)]]&gt;30,"Obese","Invalid")))</f>
        <v>Normal</v>
      </c>
    </row>
    <row r="64" spans="1:12">
      <c r="A64">
        <v>63</v>
      </c>
      <c r="B64" t="s">
        <v>25</v>
      </c>
      <c r="C64">
        <v>21</v>
      </c>
      <c r="D64">
        <v>62</v>
      </c>
      <c r="E64">
        <v>1.63</v>
      </c>
      <c r="F64">
        <v>23.3</v>
      </c>
      <c r="G64">
        <v>7</v>
      </c>
      <c r="H64">
        <v>14</v>
      </c>
      <c r="I64">
        <v>15</v>
      </c>
      <c r="J64">
        <v>5</v>
      </c>
      <c r="K64">
        <v>8.6999999999999993</v>
      </c>
      <c r="L64" t="str">
        <f>IF(Table15[[#This Row],[BMI (KG/M2)]]&lt;=25,"Normal",IF(Table15[[#This Row],[BMI (KG/M2)]]&lt;=30,"Overweight",IF(Table15[[#This Row],[BMI (KG/M2)]]&gt;30,"Obese","Invalid")))</f>
        <v>Normal</v>
      </c>
    </row>
    <row r="65" spans="1:12">
      <c r="A65">
        <v>64</v>
      </c>
      <c r="B65" t="s">
        <v>25</v>
      </c>
      <c r="C65">
        <v>20</v>
      </c>
      <c r="D65">
        <v>60</v>
      </c>
      <c r="E65" s="4">
        <v>1.7</v>
      </c>
      <c r="F65">
        <v>20.8</v>
      </c>
      <c r="G65">
        <v>5</v>
      </c>
      <c r="H65">
        <v>7</v>
      </c>
      <c r="I65">
        <v>6</v>
      </c>
      <c r="J65">
        <v>4</v>
      </c>
      <c r="K65">
        <v>3.6</v>
      </c>
      <c r="L65" t="str">
        <f>IF(Table15[[#This Row],[BMI (KG/M2)]]&lt;=25,"Normal",IF(Table15[[#This Row],[BMI (KG/M2)]]&lt;=30,"Overweight",IF(Table15[[#This Row],[BMI (KG/M2)]]&gt;30,"Obese","Invalid")))</f>
        <v>Normal</v>
      </c>
    </row>
    <row r="66" spans="1:12">
      <c r="A66">
        <v>65</v>
      </c>
      <c r="B66" t="s">
        <v>25</v>
      </c>
      <c r="C66">
        <v>19</v>
      </c>
      <c r="D66">
        <v>68</v>
      </c>
      <c r="E66">
        <v>1.68</v>
      </c>
      <c r="F66" s="2">
        <v>24</v>
      </c>
      <c r="G66">
        <v>8</v>
      </c>
      <c r="H66">
        <v>12</v>
      </c>
      <c r="I66">
        <v>7</v>
      </c>
      <c r="J66">
        <v>6</v>
      </c>
      <c r="K66">
        <v>6.4</v>
      </c>
      <c r="L66" t="str">
        <f>IF(Table15[[#This Row],[BMI (KG/M2)]]&lt;=25,"Normal",IF(Table15[[#This Row],[BMI (KG/M2)]]&lt;=30,"Overweight",IF(Table15[[#This Row],[BMI (KG/M2)]]&gt;30,"Obese","Invalid")))</f>
        <v>Normal</v>
      </c>
    </row>
    <row r="67" spans="1:12">
      <c r="A67">
        <v>66</v>
      </c>
      <c r="B67" t="s">
        <v>25</v>
      </c>
      <c r="C67">
        <v>19</v>
      </c>
      <c r="D67">
        <v>85</v>
      </c>
      <c r="E67">
        <v>1.87</v>
      </c>
      <c r="F67">
        <v>24.3</v>
      </c>
      <c r="G67">
        <v>9</v>
      </c>
      <c r="H67">
        <v>12</v>
      </c>
      <c r="I67">
        <v>16</v>
      </c>
      <c r="J67">
        <v>4</v>
      </c>
      <c r="K67">
        <v>8.4</v>
      </c>
      <c r="L67" t="str">
        <f>IF(Table15[[#This Row],[BMI (KG/M2)]]&lt;=25,"Normal",IF(Table15[[#This Row],[BMI (KG/M2)]]&lt;=30,"Overweight",IF(Table15[[#This Row],[BMI (KG/M2)]]&gt;30,"Obese","Invalid")))</f>
        <v>Normal</v>
      </c>
    </row>
    <row r="68" spans="1:12">
      <c r="A68">
        <v>67</v>
      </c>
      <c r="B68" t="s">
        <v>25</v>
      </c>
      <c r="C68">
        <v>20</v>
      </c>
      <c r="D68">
        <v>68</v>
      </c>
      <c r="E68">
        <v>1.77</v>
      </c>
      <c r="F68">
        <v>21.7</v>
      </c>
      <c r="G68">
        <v>6</v>
      </c>
      <c r="H68">
        <v>10</v>
      </c>
      <c r="I68">
        <v>10</v>
      </c>
      <c r="J68">
        <v>4</v>
      </c>
      <c r="K68">
        <v>5.7</v>
      </c>
      <c r="L68" t="str">
        <f>IF(Table15[[#This Row],[BMI (KG/M2)]]&lt;=25,"Normal",IF(Table15[[#This Row],[BMI (KG/M2)]]&lt;=30,"Overweight",IF(Table15[[#This Row],[BMI (KG/M2)]]&gt;30,"Obese","Invalid")))</f>
        <v>Normal</v>
      </c>
    </row>
    <row r="69" spans="1:12">
      <c r="A69">
        <v>68</v>
      </c>
      <c r="B69" t="s">
        <v>25</v>
      </c>
      <c r="C69">
        <v>20</v>
      </c>
      <c r="D69">
        <v>65</v>
      </c>
      <c r="E69">
        <v>1.76</v>
      </c>
      <c r="F69" s="2">
        <v>21</v>
      </c>
      <c r="G69">
        <v>6</v>
      </c>
      <c r="H69">
        <v>9</v>
      </c>
      <c r="I69">
        <v>6</v>
      </c>
      <c r="J69">
        <v>4</v>
      </c>
      <c r="K69">
        <v>4.4000000000000004</v>
      </c>
      <c r="L69" t="str">
        <f>IF(Table15[[#This Row],[BMI (KG/M2)]]&lt;=25,"Normal",IF(Table15[[#This Row],[BMI (KG/M2)]]&lt;=30,"Overweight",IF(Table15[[#This Row],[BMI (KG/M2)]]&gt;30,"Obese","Invalid")))</f>
        <v>Normal</v>
      </c>
    </row>
    <row r="70" spans="1:12">
      <c r="A70">
        <v>69</v>
      </c>
      <c r="B70" t="s">
        <v>25</v>
      </c>
      <c r="C70">
        <v>20</v>
      </c>
      <c r="D70">
        <v>65</v>
      </c>
      <c r="E70">
        <v>1.74</v>
      </c>
      <c r="F70">
        <v>21.5</v>
      </c>
      <c r="G70">
        <v>5</v>
      </c>
      <c r="H70">
        <v>9</v>
      </c>
      <c r="I70">
        <v>7</v>
      </c>
      <c r="J70">
        <v>4</v>
      </c>
      <c r="K70">
        <v>4.4000000000000004</v>
      </c>
      <c r="L70" t="str">
        <f>IF(Table15[[#This Row],[BMI (KG/M2)]]&lt;=25,"Normal",IF(Table15[[#This Row],[BMI (KG/M2)]]&lt;=30,"Overweight",IF(Table15[[#This Row],[BMI (KG/M2)]]&gt;30,"Obese","Invalid")))</f>
        <v>Normal</v>
      </c>
    </row>
    <row r="71" spans="1:12">
      <c r="A71">
        <v>70</v>
      </c>
      <c r="B71" t="s">
        <v>25</v>
      </c>
      <c r="C71">
        <v>18</v>
      </c>
      <c r="D71">
        <v>71</v>
      </c>
      <c r="E71">
        <v>1.78</v>
      </c>
      <c r="F71">
        <v>22.4</v>
      </c>
      <c r="G71">
        <v>7</v>
      </c>
      <c r="H71">
        <v>12</v>
      </c>
      <c r="I71">
        <v>10</v>
      </c>
      <c r="J71">
        <v>5</v>
      </c>
      <c r="K71">
        <v>6.5</v>
      </c>
      <c r="L71" t="str">
        <f>IF(Table15[[#This Row],[BMI (KG/M2)]]&lt;=25,"Normal",IF(Table15[[#This Row],[BMI (KG/M2)]]&lt;=30,"Overweight",IF(Table15[[#This Row],[BMI (KG/M2)]]&gt;30,"Obese","Invalid")))</f>
        <v>Normal</v>
      </c>
    </row>
    <row r="72" spans="1:12">
      <c r="A72">
        <v>71</v>
      </c>
      <c r="B72" t="s">
        <v>25</v>
      </c>
      <c r="C72">
        <v>19</v>
      </c>
      <c r="D72">
        <v>67</v>
      </c>
      <c r="E72">
        <v>1.76</v>
      </c>
      <c r="F72">
        <v>21.6</v>
      </c>
      <c r="G72">
        <v>8</v>
      </c>
      <c r="H72">
        <v>7</v>
      </c>
      <c r="I72">
        <v>12</v>
      </c>
      <c r="J72">
        <v>5</v>
      </c>
      <c r="K72">
        <v>6.1</v>
      </c>
      <c r="L72" t="str">
        <f>IF(Table15[[#This Row],[BMI (KG/M2)]]&lt;=25,"Normal",IF(Table15[[#This Row],[BMI (KG/M2)]]&lt;=30,"Overweight",IF(Table15[[#This Row],[BMI (KG/M2)]]&gt;30,"Obese","Invalid")))</f>
        <v>Normal</v>
      </c>
    </row>
    <row r="73" spans="1:12">
      <c r="A73">
        <v>72</v>
      </c>
      <c r="B73" t="s">
        <v>25</v>
      </c>
      <c r="C73">
        <v>23</v>
      </c>
      <c r="D73">
        <v>78</v>
      </c>
      <c r="E73">
        <v>1.71</v>
      </c>
      <c r="F73">
        <v>26.7</v>
      </c>
      <c r="G73">
        <v>7</v>
      </c>
      <c r="H73">
        <v>10</v>
      </c>
      <c r="I73">
        <v>15</v>
      </c>
      <c r="J73">
        <v>4</v>
      </c>
      <c r="K73">
        <v>7.8</v>
      </c>
      <c r="L73" t="str">
        <f>IF(Table15[[#This Row],[BMI (KG/M2)]]&lt;=25,"Normal",IF(Table15[[#This Row],[BMI (KG/M2)]]&lt;=30,"Overweight",IF(Table15[[#This Row],[BMI (KG/M2)]]&gt;30,"Obese","Invalid")))</f>
        <v>Overweight</v>
      </c>
    </row>
    <row r="74" spans="1:12" hidden="1">
      <c r="A74">
        <v>73</v>
      </c>
      <c r="B74" t="s">
        <v>26</v>
      </c>
      <c r="C74">
        <v>21</v>
      </c>
      <c r="D74">
        <v>67</v>
      </c>
      <c r="E74">
        <v>1.74</v>
      </c>
      <c r="F74">
        <v>21.1</v>
      </c>
      <c r="G74">
        <v>15</v>
      </c>
      <c r="H74">
        <v>12</v>
      </c>
      <c r="I74">
        <v>25</v>
      </c>
      <c r="J74">
        <v>7</v>
      </c>
      <c r="K74">
        <v>18</v>
      </c>
      <c r="L74" t="str">
        <f>IF(Table15[[#This Row],[BMI (KG/M2)]]&lt;=25,"Normal",IF(Table15[[#This Row],[BMI (KG/M2)]]&lt;=30,"Overweight",IF(Table15[[#This Row],[BMI (KG/M2)]]&gt;30,"Obese","Invalid")))</f>
        <v>Normal</v>
      </c>
    </row>
    <row r="75" spans="1:12">
      <c r="A75">
        <v>74</v>
      </c>
      <c r="B75" t="s">
        <v>25</v>
      </c>
      <c r="C75">
        <v>23</v>
      </c>
      <c r="D75">
        <v>75</v>
      </c>
      <c r="E75">
        <v>1.81</v>
      </c>
      <c r="F75">
        <v>22.9</v>
      </c>
      <c r="G75">
        <v>11</v>
      </c>
      <c r="H75">
        <v>10</v>
      </c>
      <c r="I75">
        <v>13</v>
      </c>
      <c r="J75">
        <v>5</v>
      </c>
      <c r="K75">
        <v>8.5</v>
      </c>
      <c r="L75" t="str">
        <f>IF(Table15[[#This Row],[BMI (KG/M2)]]&lt;=25,"Normal",IF(Table15[[#This Row],[BMI (KG/M2)]]&lt;=30,"Overweight",IF(Table15[[#This Row],[BMI (KG/M2)]]&gt;30,"Obese","Invalid")))</f>
        <v>Normal</v>
      </c>
    </row>
    <row r="76" spans="1:12">
      <c r="A76">
        <v>75</v>
      </c>
      <c r="B76" t="s">
        <v>25</v>
      </c>
      <c r="C76">
        <v>20</v>
      </c>
      <c r="D76">
        <v>57</v>
      </c>
      <c r="E76">
        <v>1.67</v>
      </c>
      <c r="F76">
        <v>20.399999999999999</v>
      </c>
      <c r="G76">
        <v>6</v>
      </c>
      <c r="H76">
        <v>8</v>
      </c>
      <c r="I76">
        <v>6</v>
      </c>
      <c r="J76">
        <v>4</v>
      </c>
      <c r="K76">
        <v>4.0999999999999996</v>
      </c>
      <c r="L76" t="str">
        <f>IF(Table15[[#This Row],[BMI (KG/M2)]]&lt;=25,"Normal",IF(Table15[[#This Row],[BMI (KG/M2)]]&lt;=30,"Overweight",IF(Table15[[#This Row],[BMI (KG/M2)]]&gt;30,"Obese","Invalid")))</f>
        <v>Normal</v>
      </c>
    </row>
    <row r="77" spans="1:12">
      <c r="A77">
        <v>76</v>
      </c>
      <c r="B77" t="s">
        <v>25</v>
      </c>
      <c r="C77">
        <v>19</v>
      </c>
      <c r="D77">
        <v>71</v>
      </c>
      <c r="E77">
        <v>1.67</v>
      </c>
      <c r="F77">
        <v>25.5</v>
      </c>
      <c r="G77">
        <v>9</v>
      </c>
      <c r="H77">
        <v>14</v>
      </c>
      <c r="I77">
        <v>10</v>
      </c>
      <c r="J77">
        <v>4</v>
      </c>
      <c r="K77">
        <v>7.4</v>
      </c>
      <c r="L77" t="str">
        <f>IF(Table15[[#This Row],[BMI (KG/M2)]]&lt;=25,"Normal",IF(Table15[[#This Row],[BMI (KG/M2)]]&lt;=30,"Overweight",IF(Table15[[#This Row],[BMI (KG/M2)]]&gt;30,"Obese","Invalid")))</f>
        <v>Overweight</v>
      </c>
    </row>
    <row r="78" spans="1:12">
      <c r="A78">
        <v>77</v>
      </c>
      <c r="B78" t="s">
        <v>25</v>
      </c>
      <c r="C78">
        <v>22</v>
      </c>
      <c r="D78">
        <v>99</v>
      </c>
      <c r="E78">
        <v>1.88</v>
      </c>
      <c r="F78" s="2">
        <v>28</v>
      </c>
      <c r="G78">
        <v>22</v>
      </c>
      <c r="H78">
        <v>30</v>
      </c>
      <c r="I78">
        <v>34</v>
      </c>
      <c r="J78">
        <v>9</v>
      </c>
      <c r="K78">
        <v>21</v>
      </c>
      <c r="L78" t="str">
        <f>IF(Table15[[#This Row],[BMI (KG/M2)]]&lt;=25,"Normal",IF(Table15[[#This Row],[BMI (KG/M2)]]&lt;=30,"Overweight",IF(Table15[[#This Row],[BMI (KG/M2)]]&gt;30,"Obese","Invalid")))</f>
        <v>Overweight</v>
      </c>
    </row>
    <row r="79" spans="1:12">
      <c r="A79">
        <v>78</v>
      </c>
      <c r="B79" t="s">
        <v>25</v>
      </c>
      <c r="C79">
        <v>19</v>
      </c>
      <c r="D79">
        <v>73</v>
      </c>
      <c r="E79">
        <v>1.77</v>
      </c>
      <c r="F79">
        <v>23.3</v>
      </c>
      <c r="G79">
        <v>7</v>
      </c>
      <c r="H79">
        <v>9</v>
      </c>
      <c r="I79">
        <v>9</v>
      </c>
      <c r="J79">
        <v>5</v>
      </c>
      <c r="K79">
        <v>5.6</v>
      </c>
      <c r="L79" t="str">
        <f>IF(Table15[[#This Row],[BMI (KG/M2)]]&lt;=25,"Normal",IF(Table15[[#This Row],[BMI (KG/M2)]]&lt;=30,"Overweight",IF(Table15[[#This Row],[BMI (KG/M2)]]&gt;30,"Obese","Invalid")))</f>
        <v>Normal</v>
      </c>
    </row>
    <row r="80" spans="1:12">
      <c r="A80">
        <v>79</v>
      </c>
      <c r="B80" t="s">
        <v>25</v>
      </c>
      <c r="C80">
        <v>21</v>
      </c>
      <c r="D80">
        <v>73</v>
      </c>
      <c r="E80">
        <v>1.79</v>
      </c>
      <c r="F80">
        <v>22.8</v>
      </c>
      <c r="G80">
        <v>5</v>
      </c>
      <c r="H80">
        <v>9</v>
      </c>
      <c r="I80">
        <v>7</v>
      </c>
      <c r="J80">
        <v>3</v>
      </c>
      <c r="K80">
        <v>4.3</v>
      </c>
      <c r="L80" t="str">
        <f>IF(Table15[[#This Row],[BMI (KG/M2)]]&lt;=25,"Normal",IF(Table15[[#This Row],[BMI (KG/M2)]]&lt;=30,"Overweight",IF(Table15[[#This Row],[BMI (KG/M2)]]&gt;30,"Obese","Invalid")))</f>
        <v>Normal</v>
      </c>
    </row>
    <row r="81" spans="1:12">
      <c r="A81">
        <v>80</v>
      </c>
      <c r="B81" t="s">
        <v>25</v>
      </c>
      <c r="C81">
        <v>19</v>
      </c>
      <c r="D81">
        <v>57</v>
      </c>
      <c r="E81" s="4">
        <v>1.6</v>
      </c>
      <c r="F81">
        <v>22.3</v>
      </c>
      <c r="G81">
        <v>6</v>
      </c>
      <c r="H81">
        <v>9</v>
      </c>
      <c r="I81">
        <v>8</v>
      </c>
      <c r="J81">
        <v>5</v>
      </c>
      <c r="K81">
        <v>5.0999999999999996</v>
      </c>
      <c r="L81" t="str">
        <f>IF(Table15[[#This Row],[BMI (KG/M2)]]&lt;=25,"Normal",IF(Table15[[#This Row],[BMI (KG/M2)]]&lt;=30,"Overweight",IF(Table15[[#This Row],[BMI (KG/M2)]]&gt;30,"Obese","Invalid")))</f>
        <v>Normal</v>
      </c>
    </row>
    <row r="82" spans="1:12">
      <c r="A82">
        <v>81</v>
      </c>
      <c r="B82" t="s">
        <v>25</v>
      </c>
      <c r="C82">
        <v>19</v>
      </c>
      <c r="D82">
        <v>67</v>
      </c>
      <c r="E82">
        <v>1.67</v>
      </c>
      <c r="F82" s="2">
        <v>24</v>
      </c>
      <c r="G82">
        <v>7</v>
      </c>
      <c r="H82">
        <v>10</v>
      </c>
      <c r="I82">
        <v>7</v>
      </c>
      <c r="J82">
        <v>4</v>
      </c>
      <c r="K82">
        <v>5.0999999999999996</v>
      </c>
      <c r="L82" t="str">
        <f>IF(Table15[[#This Row],[BMI (KG/M2)]]&lt;=25,"Normal",IF(Table15[[#This Row],[BMI (KG/M2)]]&lt;=30,"Overweight",IF(Table15[[#This Row],[BMI (KG/M2)]]&gt;30,"Obese","Invalid")))</f>
        <v>Normal</v>
      </c>
    </row>
    <row r="83" spans="1:12">
      <c r="A83">
        <v>82</v>
      </c>
      <c r="B83" t="s">
        <v>25</v>
      </c>
      <c r="C83">
        <v>21</v>
      </c>
      <c r="D83">
        <v>80</v>
      </c>
      <c r="E83">
        <v>1.82</v>
      </c>
      <c r="F83">
        <v>24.2</v>
      </c>
      <c r="G83">
        <v>5</v>
      </c>
      <c r="H83">
        <v>13</v>
      </c>
      <c r="I83">
        <v>6</v>
      </c>
      <c r="J83">
        <v>4</v>
      </c>
      <c r="K83">
        <v>5.4</v>
      </c>
      <c r="L83" t="str">
        <f>IF(Table15[[#This Row],[BMI (KG/M2)]]&lt;=25,"Normal",IF(Table15[[#This Row],[BMI (KG/M2)]]&lt;=30,"Overweight",IF(Table15[[#This Row],[BMI (KG/M2)]]&gt;30,"Obese","Invalid")))</f>
        <v>Normal</v>
      </c>
    </row>
    <row r="84" spans="1:12">
      <c r="A84">
        <v>83</v>
      </c>
      <c r="B84" t="s">
        <v>25</v>
      </c>
      <c r="C84">
        <v>21</v>
      </c>
      <c r="D84">
        <v>122</v>
      </c>
      <c r="E84">
        <v>1.82</v>
      </c>
      <c r="F84">
        <v>36.799999999999997</v>
      </c>
      <c r="G84">
        <v>24</v>
      </c>
      <c r="H84">
        <v>35</v>
      </c>
      <c r="I84">
        <v>34</v>
      </c>
      <c r="J84">
        <v>14</v>
      </c>
      <c r="K84">
        <v>23.2</v>
      </c>
      <c r="L84" t="str">
        <f>IF(Table15[[#This Row],[BMI (KG/M2)]]&lt;=25,"Normal",IF(Table15[[#This Row],[BMI (KG/M2)]]&lt;=30,"Overweight",IF(Table15[[#This Row],[BMI (KG/M2)]]&gt;30,"Obese","Invalid")))</f>
        <v>Obese</v>
      </c>
    </row>
    <row r="85" spans="1:12">
      <c r="A85">
        <v>84</v>
      </c>
      <c r="B85" t="s">
        <v>25</v>
      </c>
      <c r="C85">
        <v>19</v>
      </c>
      <c r="D85">
        <v>81</v>
      </c>
      <c r="E85">
        <v>1.78</v>
      </c>
      <c r="F85">
        <v>25.6</v>
      </c>
      <c r="G85">
        <v>8</v>
      </c>
      <c r="H85">
        <v>11</v>
      </c>
      <c r="I85">
        <v>7</v>
      </c>
      <c r="J85">
        <v>4</v>
      </c>
      <c r="K85">
        <v>5.6</v>
      </c>
      <c r="L85" t="str">
        <f>IF(Table15[[#This Row],[BMI (KG/M2)]]&lt;=25,"Normal",IF(Table15[[#This Row],[BMI (KG/M2)]]&lt;=30,"Overweight",IF(Table15[[#This Row],[BMI (KG/M2)]]&gt;30,"Obese","Invalid")))</f>
        <v>Overweight</v>
      </c>
    </row>
    <row r="86" spans="1:12">
      <c r="A86">
        <v>85</v>
      </c>
      <c r="B86" t="s">
        <v>25</v>
      </c>
      <c r="C86">
        <v>25</v>
      </c>
      <c r="D86">
        <v>77</v>
      </c>
      <c r="E86">
        <v>1.76</v>
      </c>
      <c r="F86">
        <v>24.9</v>
      </c>
      <c r="G86">
        <v>13</v>
      </c>
      <c r="H86">
        <v>14</v>
      </c>
      <c r="I86">
        <v>19</v>
      </c>
      <c r="J86">
        <v>5</v>
      </c>
      <c r="K86">
        <v>11.8</v>
      </c>
      <c r="L86" t="str">
        <f>IF(Table15[[#This Row],[BMI (KG/M2)]]&lt;=25,"Normal",IF(Table15[[#This Row],[BMI (KG/M2)]]&lt;=30,"Overweight",IF(Table15[[#This Row],[BMI (KG/M2)]]&gt;30,"Obese","Invalid")))</f>
        <v>Normal</v>
      </c>
    </row>
    <row r="87" spans="1:12">
      <c r="A87">
        <v>86</v>
      </c>
      <c r="B87" t="s">
        <v>25</v>
      </c>
      <c r="C87">
        <v>19</v>
      </c>
      <c r="D87">
        <v>75</v>
      </c>
      <c r="E87">
        <v>1.85</v>
      </c>
      <c r="F87">
        <v>21.9</v>
      </c>
      <c r="G87">
        <v>10</v>
      </c>
      <c r="H87">
        <v>12</v>
      </c>
      <c r="I87">
        <v>12</v>
      </c>
      <c r="J87">
        <v>7</v>
      </c>
      <c r="K87">
        <v>8.4</v>
      </c>
      <c r="L87" t="str">
        <f>IF(Table15[[#This Row],[BMI (KG/M2)]]&lt;=25,"Normal",IF(Table15[[#This Row],[BMI (KG/M2)]]&lt;=30,"Overweight",IF(Table15[[#This Row],[BMI (KG/M2)]]&gt;30,"Obese","Invalid")))</f>
        <v>Normal</v>
      </c>
    </row>
    <row r="88" spans="1:12">
      <c r="A88">
        <v>87</v>
      </c>
      <c r="B88" t="s">
        <v>25</v>
      </c>
      <c r="C88">
        <v>19</v>
      </c>
      <c r="D88">
        <v>64</v>
      </c>
      <c r="E88">
        <v>1.74</v>
      </c>
      <c r="F88">
        <v>21.1</v>
      </c>
      <c r="G88">
        <v>6</v>
      </c>
      <c r="H88">
        <v>8</v>
      </c>
      <c r="I88">
        <v>6</v>
      </c>
      <c r="J88">
        <v>3</v>
      </c>
      <c r="K88">
        <v>3.7</v>
      </c>
      <c r="L88" t="str">
        <f>IF(Table15[[#This Row],[BMI (KG/M2)]]&lt;=25,"Normal",IF(Table15[[#This Row],[BMI (KG/M2)]]&lt;=30,"Overweight",IF(Table15[[#This Row],[BMI (KG/M2)]]&gt;30,"Obese","Invalid")))</f>
        <v>Normal</v>
      </c>
    </row>
    <row r="89" spans="1:12">
      <c r="A89">
        <v>88</v>
      </c>
      <c r="B89" t="s">
        <v>25</v>
      </c>
      <c r="C89">
        <v>23</v>
      </c>
      <c r="D89">
        <v>90</v>
      </c>
      <c r="E89">
        <v>1.79</v>
      </c>
      <c r="F89">
        <v>28.1</v>
      </c>
      <c r="G89">
        <v>14</v>
      </c>
      <c r="H89">
        <v>30</v>
      </c>
      <c r="I89">
        <v>20</v>
      </c>
      <c r="J89">
        <v>7</v>
      </c>
      <c r="K89">
        <v>16.2</v>
      </c>
      <c r="L89" t="str">
        <f>IF(Table15[[#This Row],[BMI (KG/M2)]]&lt;=25,"Normal",IF(Table15[[#This Row],[BMI (KG/M2)]]&lt;=30,"Overweight",IF(Table15[[#This Row],[BMI (KG/M2)]]&gt;30,"Obese","Invalid")))</f>
        <v>Overweight</v>
      </c>
    </row>
    <row r="90" spans="1:12">
      <c r="A90">
        <v>89</v>
      </c>
      <c r="B90" t="s">
        <v>25</v>
      </c>
      <c r="C90">
        <v>19</v>
      </c>
      <c r="D90">
        <v>58</v>
      </c>
      <c r="E90" s="4">
        <v>1.7</v>
      </c>
      <c r="F90">
        <v>20.100000000000001</v>
      </c>
      <c r="G90">
        <v>12</v>
      </c>
      <c r="H90">
        <v>12</v>
      </c>
      <c r="I90">
        <v>15</v>
      </c>
      <c r="J90">
        <v>4</v>
      </c>
      <c r="K90">
        <v>8.9</v>
      </c>
      <c r="L90" t="str">
        <f>IF(Table15[[#This Row],[BMI (KG/M2)]]&lt;=25,"Normal",IF(Table15[[#This Row],[BMI (KG/M2)]]&lt;=30,"Overweight",IF(Table15[[#This Row],[BMI (KG/M2)]]&gt;30,"Obese","Invalid")))</f>
        <v>Normal</v>
      </c>
    </row>
    <row r="91" spans="1:12">
      <c r="A91">
        <v>90</v>
      </c>
      <c r="B91" t="s">
        <v>25</v>
      </c>
      <c r="C91">
        <v>20</v>
      </c>
      <c r="D91">
        <v>78</v>
      </c>
      <c r="E91">
        <v>1.91</v>
      </c>
      <c r="F91">
        <v>21.4</v>
      </c>
      <c r="G91">
        <v>6</v>
      </c>
      <c r="H91">
        <v>11</v>
      </c>
      <c r="I91">
        <v>9</v>
      </c>
      <c r="J91">
        <v>4</v>
      </c>
      <c r="K91">
        <v>5.7</v>
      </c>
      <c r="L91" t="str">
        <f>IF(Table15[[#This Row],[BMI (KG/M2)]]&lt;=25,"Normal",IF(Table15[[#This Row],[BMI (KG/M2)]]&lt;=30,"Overweight",IF(Table15[[#This Row],[BMI (KG/M2)]]&gt;30,"Obese","Invalid")))</f>
        <v>Normal</v>
      </c>
    </row>
    <row r="92" spans="1:12">
      <c r="A92">
        <v>91</v>
      </c>
      <c r="B92" t="s">
        <v>25</v>
      </c>
      <c r="C92">
        <v>21</v>
      </c>
      <c r="D92">
        <v>75</v>
      </c>
      <c r="E92">
        <v>1.76</v>
      </c>
      <c r="F92">
        <v>24.2</v>
      </c>
      <c r="G92">
        <v>10</v>
      </c>
      <c r="H92">
        <v>12</v>
      </c>
      <c r="I92">
        <v>13</v>
      </c>
      <c r="J92">
        <v>5</v>
      </c>
      <c r="K92">
        <v>8.5</v>
      </c>
      <c r="L92" t="str">
        <f>IF(Table15[[#This Row],[BMI (KG/M2)]]&lt;=25,"Normal",IF(Table15[[#This Row],[BMI (KG/M2)]]&lt;=30,"Overweight",IF(Table15[[#This Row],[BMI (KG/M2)]]&gt;30,"Obese","Invalid")))</f>
        <v>Normal</v>
      </c>
    </row>
    <row r="93" spans="1:12">
      <c r="A93">
        <v>92</v>
      </c>
      <c r="B93" t="s">
        <v>25</v>
      </c>
      <c r="C93">
        <v>25</v>
      </c>
      <c r="D93">
        <v>80</v>
      </c>
      <c r="E93">
        <v>1.76</v>
      </c>
      <c r="F93">
        <v>25.8</v>
      </c>
      <c r="G93">
        <v>6</v>
      </c>
      <c r="H93">
        <v>19</v>
      </c>
      <c r="I93">
        <v>6</v>
      </c>
      <c r="J93">
        <v>4</v>
      </c>
      <c r="K93">
        <v>7.8</v>
      </c>
      <c r="L93" t="str">
        <f>IF(Table15[[#This Row],[BMI (KG/M2)]]&lt;=25,"Normal",IF(Table15[[#This Row],[BMI (KG/M2)]]&lt;=30,"Overweight",IF(Table15[[#This Row],[BMI (KG/M2)]]&gt;30,"Obese","Invalid")))</f>
        <v>Overweight</v>
      </c>
    </row>
    <row r="94" spans="1:12">
      <c r="A94">
        <v>93</v>
      </c>
      <c r="B94" t="s">
        <v>25</v>
      </c>
      <c r="C94">
        <v>20</v>
      </c>
      <c r="D94">
        <v>71</v>
      </c>
      <c r="E94">
        <v>1.73</v>
      </c>
      <c r="F94">
        <v>23.7</v>
      </c>
      <c r="G94">
        <v>13</v>
      </c>
      <c r="H94">
        <v>19</v>
      </c>
      <c r="I94">
        <v>14</v>
      </c>
      <c r="J94">
        <v>5</v>
      </c>
      <c r="K94">
        <v>11</v>
      </c>
      <c r="L94" t="str">
        <f>IF(Table15[[#This Row],[BMI (KG/M2)]]&lt;=25,"Normal",IF(Table15[[#This Row],[BMI (KG/M2)]]&lt;=30,"Overweight",IF(Table15[[#This Row],[BMI (KG/M2)]]&gt;30,"Obese","Invalid")))</f>
        <v>Normal</v>
      </c>
    </row>
    <row r="95" spans="1:12">
      <c r="A95">
        <v>94</v>
      </c>
      <c r="B95" t="s">
        <v>25</v>
      </c>
      <c r="C95">
        <v>20</v>
      </c>
      <c r="D95">
        <v>81</v>
      </c>
      <c r="E95">
        <v>1.81</v>
      </c>
      <c r="F95">
        <v>24.7</v>
      </c>
      <c r="G95">
        <v>10</v>
      </c>
      <c r="H95">
        <v>13</v>
      </c>
      <c r="I95">
        <v>9</v>
      </c>
      <c r="J95">
        <v>5</v>
      </c>
      <c r="K95">
        <v>7.6</v>
      </c>
      <c r="L95" t="str">
        <f>IF(Table15[[#This Row],[BMI (KG/M2)]]&lt;=25,"Normal",IF(Table15[[#This Row],[BMI (KG/M2)]]&lt;=30,"Overweight",IF(Table15[[#This Row],[BMI (KG/M2)]]&gt;30,"Obese","Invalid")))</f>
        <v>Normal</v>
      </c>
    </row>
    <row r="96" spans="1:12">
      <c r="A96">
        <v>95</v>
      </c>
      <c r="B96" t="s">
        <v>25</v>
      </c>
      <c r="C96">
        <v>19</v>
      </c>
      <c r="D96">
        <v>64</v>
      </c>
      <c r="E96">
        <v>1.74</v>
      </c>
      <c r="F96">
        <v>21.1</v>
      </c>
      <c r="G96">
        <v>10</v>
      </c>
      <c r="H96">
        <v>7</v>
      </c>
      <c r="I96">
        <v>7</v>
      </c>
      <c r="J96">
        <v>7</v>
      </c>
      <c r="K96">
        <v>5.8</v>
      </c>
      <c r="L96" t="str">
        <f>IF(Table15[[#This Row],[BMI (KG/M2)]]&lt;=25,"Normal",IF(Table15[[#This Row],[BMI (KG/M2)]]&lt;=30,"Overweight",IF(Table15[[#This Row],[BMI (KG/M2)]]&gt;30,"Obese","Invalid")))</f>
        <v>Normal</v>
      </c>
    </row>
    <row r="97" spans="1:12">
      <c r="A97">
        <v>96</v>
      </c>
      <c r="B97" t="s">
        <v>25</v>
      </c>
      <c r="C97">
        <v>25</v>
      </c>
      <c r="D97">
        <v>63</v>
      </c>
      <c r="E97">
        <v>1.81</v>
      </c>
      <c r="F97">
        <v>19.2</v>
      </c>
      <c r="G97">
        <v>7</v>
      </c>
      <c r="H97">
        <v>6</v>
      </c>
      <c r="I97">
        <v>10</v>
      </c>
      <c r="J97">
        <v>6</v>
      </c>
      <c r="K97">
        <v>6.3</v>
      </c>
      <c r="L97" t="str">
        <f>IF(Table15[[#This Row],[BMI (KG/M2)]]&lt;=25,"Normal",IF(Table15[[#This Row],[BMI (KG/M2)]]&lt;=30,"Overweight",IF(Table15[[#This Row],[BMI (KG/M2)]]&gt;30,"Obese","Invalid")))</f>
        <v>Normal</v>
      </c>
    </row>
    <row r="98" spans="1:12" hidden="1">
      <c r="A98">
        <v>97</v>
      </c>
      <c r="B98" t="s">
        <v>26</v>
      </c>
      <c r="C98">
        <v>22</v>
      </c>
      <c r="D98">
        <v>47</v>
      </c>
      <c r="E98">
        <v>1.57</v>
      </c>
      <c r="F98">
        <v>19.100000000000001</v>
      </c>
      <c r="G98">
        <v>11</v>
      </c>
      <c r="H98">
        <v>13</v>
      </c>
      <c r="I98">
        <v>23</v>
      </c>
      <c r="J98">
        <v>10</v>
      </c>
      <c r="K98">
        <v>17.600000000000001</v>
      </c>
      <c r="L98" t="str">
        <f>IF(Table15[[#This Row],[BMI (KG/M2)]]&lt;=25,"Normal",IF(Table15[[#This Row],[BMI (KG/M2)]]&lt;=30,"Overweight",IF(Table15[[#This Row],[BMI (KG/M2)]]&gt;30,"Obese","Invalid")))</f>
        <v>Normal</v>
      </c>
    </row>
    <row r="99" spans="1:12" hidden="1">
      <c r="A99">
        <v>98</v>
      </c>
      <c r="B99" t="s">
        <v>26</v>
      </c>
      <c r="C99">
        <v>23</v>
      </c>
      <c r="D99">
        <v>66</v>
      </c>
      <c r="E99">
        <v>1.65</v>
      </c>
      <c r="F99">
        <v>24.2</v>
      </c>
      <c r="G99">
        <v>16</v>
      </c>
      <c r="H99">
        <v>23</v>
      </c>
      <c r="I99">
        <v>29</v>
      </c>
      <c r="J99">
        <v>15</v>
      </c>
      <c r="K99">
        <v>23.8</v>
      </c>
      <c r="L99" t="str">
        <f>IF(Table15[[#This Row],[BMI (KG/M2)]]&lt;=25,"Normal",IF(Table15[[#This Row],[BMI (KG/M2)]]&lt;=30,"Overweight",IF(Table15[[#This Row],[BMI (KG/M2)]]&gt;30,"Obese","Invalid")))</f>
        <v>Normal</v>
      </c>
    </row>
    <row r="100" spans="1:12" hidden="1">
      <c r="A100">
        <v>99</v>
      </c>
      <c r="B100" t="s">
        <v>26</v>
      </c>
      <c r="C100">
        <v>19</v>
      </c>
      <c r="D100">
        <v>74</v>
      </c>
      <c r="E100">
        <v>1.67</v>
      </c>
      <c r="F100">
        <v>26.5</v>
      </c>
      <c r="G100">
        <v>25</v>
      </c>
      <c r="H100">
        <v>30</v>
      </c>
      <c r="I100">
        <v>32</v>
      </c>
      <c r="J100">
        <v>15</v>
      </c>
      <c r="K100">
        <v>27.8</v>
      </c>
      <c r="L100" t="str">
        <f>IF(Table15[[#This Row],[BMI (KG/M2)]]&lt;=25,"Normal",IF(Table15[[#This Row],[BMI (KG/M2)]]&lt;=30,"Overweight",IF(Table15[[#This Row],[BMI (KG/M2)]]&gt;30,"Obese","Invalid")))</f>
        <v>Overweight</v>
      </c>
    </row>
    <row r="101" spans="1:12" hidden="1">
      <c r="A101">
        <v>100</v>
      </c>
      <c r="B101" t="s">
        <v>26</v>
      </c>
      <c r="C101">
        <v>19</v>
      </c>
      <c r="D101">
        <v>74</v>
      </c>
      <c r="E101" s="4">
        <v>1.7</v>
      </c>
      <c r="F101">
        <v>25.6</v>
      </c>
      <c r="G101">
        <v>29</v>
      </c>
      <c r="H101">
        <v>29</v>
      </c>
      <c r="I101">
        <v>30</v>
      </c>
      <c r="J101">
        <v>15</v>
      </c>
      <c r="K101">
        <v>28</v>
      </c>
      <c r="L101" t="str">
        <f>IF(Table15[[#This Row],[BMI (KG/M2)]]&lt;=25,"Normal",IF(Table15[[#This Row],[BMI (KG/M2)]]&lt;=30,"Overweight",IF(Table15[[#This Row],[BMI (KG/M2)]]&gt;30,"Obese","Invalid")))</f>
        <v>Overweight</v>
      </c>
    </row>
    <row r="102" spans="1:12" hidden="1">
      <c r="A102">
        <v>101</v>
      </c>
      <c r="B102" t="s">
        <v>26</v>
      </c>
      <c r="C102">
        <v>25</v>
      </c>
      <c r="D102">
        <v>93</v>
      </c>
      <c r="E102">
        <v>1.72</v>
      </c>
      <c r="F102">
        <v>31.4</v>
      </c>
      <c r="G102">
        <v>32</v>
      </c>
      <c r="H102">
        <v>21</v>
      </c>
      <c r="I102">
        <v>23</v>
      </c>
      <c r="J102">
        <v>18</v>
      </c>
      <c r="K102">
        <v>26.2</v>
      </c>
      <c r="L102" t="str">
        <f>IF(Table15[[#This Row],[BMI (KG/M2)]]&lt;=25,"Normal",IF(Table15[[#This Row],[BMI (KG/M2)]]&lt;=30,"Overweight",IF(Table15[[#This Row],[BMI (KG/M2)]]&gt;30,"Obese","Invalid")))</f>
        <v>Obese</v>
      </c>
    </row>
    <row r="103" spans="1:12" hidden="1">
      <c r="A103">
        <v>102</v>
      </c>
      <c r="B103" t="s">
        <v>26</v>
      </c>
      <c r="C103">
        <v>18</v>
      </c>
      <c r="D103">
        <v>74</v>
      </c>
      <c r="E103">
        <v>1.68</v>
      </c>
      <c r="F103">
        <v>26.2</v>
      </c>
      <c r="G103">
        <v>33</v>
      </c>
      <c r="H103">
        <v>33</v>
      </c>
      <c r="I103">
        <v>47</v>
      </c>
      <c r="J103">
        <v>23</v>
      </c>
      <c r="K103">
        <v>34.299999999999997</v>
      </c>
      <c r="L103" t="str">
        <f>IF(Table15[[#This Row],[BMI (KG/M2)]]&lt;=25,"Normal",IF(Table15[[#This Row],[BMI (KG/M2)]]&lt;=30,"Overweight",IF(Table15[[#This Row],[BMI (KG/M2)]]&gt;30,"Obese","Invalid")))</f>
        <v>Overweight</v>
      </c>
    </row>
    <row r="104" spans="1:12" hidden="1">
      <c r="A104">
        <v>103</v>
      </c>
      <c r="B104" t="s">
        <v>26</v>
      </c>
      <c r="C104">
        <v>20</v>
      </c>
      <c r="D104">
        <v>93</v>
      </c>
      <c r="E104">
        <v>1.68</v>
      </c>
      <c r="F104">
        <v>26.2</v>
      </c>
      <c r="G104">
        <v>13</v>
      </c>
      <c r="H104">
        <v>33</v>
      </c>
      <c r="I104">
        <v>44</v>
      </c>
      <c r="J104">
        <v>16</v>
      </c>
      <c r="K104">
        <v>28.6</v>
      </c>
      <c r="L104" t="str">
        <f>IF(Table15[[#This Row],[BMI (KG/M2)]]&lt;=25,"Normal",IF(Table15[[#This Row],[BMI (KG/M2)]]&lt;=30,"Overweight",IF(Table15[[#This Row],[BMI (KG/M2)]]&gt;30,"Obese","Invalid")))</f>
        <v>Overweight</v>
      </c>
    </row>
    <row r="105" spans="1:12" hidden="1">
      <c r="A105">
        <v>104</v>
      </c>
      <c r="B105" t="s">
        <v>26</v>
      </c>
      <c r="C105">
        <v>19</v>
      </c>
      <c r="D105">
        <v>60</v>
      </c>
      <c r="E105" s="4">
        <v>1.7</v>
      </c>
      <c r="F105">
        <v>20.8</v>
      </c>
      <c r="G105">
        <v>24</v>
      </c>
      <c r="H105">
        <v>23</v>
      </c>
      <c r="I105">
        <v>19</v>
      </c>
      <c r="J105">
        <v>13</v>
      </c>
      <c r="K105">
        <v>22.7</v>
      </c>
      <c r="L105" t="str">
        <f>IF(Table15[[#This Row],[BMI (KG/M2)]]&lt;=25,"Normal",IF(Table15[[#This Row],[BMI (KG/M2)]]&lt;=30,"Overweight",IF(Table15[[#This Row],[BMI (KG/M2)]]&gt;30,"Obese","Invalid")))</f>
        <v>Normal</v>
      </c>
    </row>
    <row r="106" spans="1:12" hidden="1">
      <c r="A106">
        <v>105</v>
      </c>
      <c r="B106" t="s">
        <v>26</v>
      </c>
      <c r="C106">
        <v>19</v>
      </c>
      <c r="D106">
        <v>59</v>
      </c>
      <c r="E106">
        <v>1.59</v>
      </c>
      <c r="F106">
        <v>23.3</v>
      </c>
      <c r="G106">
        <v>29</v>
      </c>
      <c r="H106">
        <v>29</v>
      </c>
      <c r="I106">
        <v>28</v>
      </c>
      <c r="J106">
        <v>13</v>
      </c>
      <c r="K106">
        <v>27.1</v>
      </c>
      <c r="L106" t="str">
        <f>IF(Table15[[#This Row],[BMI (KG/M2)]]&lt;=25,"Normal",IF(Table15[[#This Row],[BMI (KG/M2)]]&lt;=30,"Overweight",IF(Table15[[#This Row],[BMI (KG/M2)]]&gt;30,"Obese","Invalid")))</f>
        <v>Normal</v>
      </c>
    </row>
    <row r="107" spans="1:12" hidden="1">
      <c r="A107">
        <v>106</v>
      </c>
      <c r="B107" t="s">
        <v>26</v>
      </c>
      <c r="C107">
        <v>19</v>
      </c>
      <c r="D107">
        <v>56</v>
      </c>
      <c r="E107">
        <v>1.55</v>
      </c>
      <c r="F107">
        <v>23.3</v>
      </c>
      <c r="G107">
        <v>20</v>
      </c>
      <c r="H107">
        <v>28</v>
      </c>
      <c r="I107">
        <v>26</v>
      </c>
      <c r="J107">
        <v>14</v>
      </c>
      <c r="K107">
        <v>24.7</v>
      </c>
      <c r="L107" t="str">
        <f>IF(Table15[[#This Row],[BMI (KG/M2)]]&lt;=25,"Normal",IF(Table15[[#This Row],[BMI (KG/M2)]]&lt;=30,"Overweight",IF(Table15[[#This Row],[BMI (KG/M2)]]&gt;30,"Obese","Invalid")))</f>
        <v>Normal</v>
      </c>
    </row>
    <row r="108" spans="1:12" hidden="1">
      <c r="A108">
        <v>107</v>
      </c>
      <c r="B108" t="s">
        <v>26</v>
      </c>
      <c r="C108">
        <v>19</v>
      </c>
      <c r="D108">
        <v>60</v>
      </c>
      <c r="E108">
        <v>1.55</v>
      </c>
      <c r="F108" s="2">
        <v>25</v>
      </c>
      <c r="G108">
        <v>23</v>
      </c>
      <c r="H108">
        <v>13</v>
      </c>
      <c r="I108">
        <v>23</v>
      </c>
      <c r="J108">
        <v>9</v>
      </c>
      <c r="K108">
        <v>20.2</v>
      </c>
      <c r="L108" t="str">
        <f>IF(Table15[[#This Row],[BMI (KG/M2)]]&lt;=25,"Normal",IF(Table15[[#This Row],[BMI (KG/M2)]]&lt;=30,"Overweight",IF(Table15[[#This Row],[BMI (KG/M2)]]&gt;30,"Obese","Invalid")))</f>
        <v>Normal</v>
      </c>
    </row>
    <row r="109" spans="1:12" hidden="1">
      <c r="A109">
        <v>108</v>
      </c>
      <c r="B109" t="s">
        <v>26</v>
      </c>
      <c r="C109">
        <v>19</v>
      </c>
      <c r="D109">
        <v>62</v>
      </c>
      <c r="E109" s="4">
        <v>1.6</v>
      </c>
      <c r="F109">
        <v>24.2</v>
      </c>
      <c r="G109">
        <v>17</v>
      </c>
      <c r="H109">
        <v>18</v>
      </c>
      <c r="I109">
        <v>20</v>
      </c>
      <c r="J109">
        <v>11</v>
      </c>
      <c r="K109">
        <v>19.7</v>
      </c>
      <c r="L109" t="str">
        <f>IF(Table15[[#This Row],[BMI (KG/M2)]]&lt;=25,"Normal",IF(Table15[[#This Row],[BMI (KG/M2)]]&lt;=30,"Overweight",IF(Table15[[#This Row],[BMI (KG/M2)]]&gt;30,"Obese","Invalid")))</f>
        <v>Normal</v>
      </c>
    </row>
    <row r="110" spans="1:12" hidden="1">
      <c r="A110">
        <v>109</v>
      </c>
      <c r="B110" t="s">
        <v>26</v>
      </c>
      <c r="C110">
        <v>21</v>
      </c>
      <c r="D110">
        <v>52</v>
      </c>
      <c r="E110">
        <v>1.58</v>
      </c>
      <c r="F110">
        <v>20.8</v>
      </c>
      <c r="G110">
        <v>18</v>
      </c>
      <c r="H110">
        <v>33</v>
      </c>
      <c r="I110">
        <v>17</v>
      </c>
      <c r="J110">
        <v>15</v>
      </c>
      <c r="K110">
        <v>23.7</v>
      </c>
      <c r="L110" t="str">
        <f>IF(Table15[[#This Row],[BMI (KG/M2)]]&lt;=25,"Normal",IF(Table15[[#This Row],[BMI (KG/M2)]]&lt;=30,"Overweight",IF(Table15[[#This Row],[BMI (KG/M2)]]&gt;30,"Obese","Invalid")))</f>
        <v>Normal</v>
      </c>
    </row>
    <row r="111" spans="1:12" hidden="1">
      <c r="A111">
        <v>110</v>
      </c>
      <c r="B111" t="s">
        <v>26</v>
      </c>
      <c r="C111">
        <v>18</v>
      </c>
      <c r="D111">
        <v>63</v>
      </c>
      <c r="E111">
        <v>1.63</v>
      </c>
      <c r="F111">
        <v>23</v>
      </c>
      <c r="G111">
        <v>25</v>
      </c>
      <c r="H111">
        <v>27</v>
      </c>
      <c r="I111">
        <v>34</v>
      </c>
      <c r="J111">
        <v>13</v>
      </c>
      <c r="K111">
        <v>27.1</v>
      </c>
      <c r="L111" t="str">
        <f>IF(Table15[[#This Row],[BMI (KG/M2)]]&lt;=25,"Normal",IF(Table15[[#This Row],[BMI (KG/M2)]]&lt;=30,"Overweight",IF(Table15[[#This Row],[BMI (KG/M2)]]&gt;30,"Obese","Invalid")))</f>
        <v>Normal</v>
      </c>
    </row>
    <row r="112" spans="1:12" hidden="1">
      <c r="A112">
        <v>111</v>
      </c>
      <c r="B112" t="s">
        <v>26</v>
      </c>
      <c r="C112">
        <v>23</v>
      </c>
      <c r="D112">
        <v>79</v>
      </c>
      <c r="E112">
        <v>1.65</v>
      </c>
      <c r="F112">
        <v>29</v>
      </c>
      <c r="G112">
        <v>20</v>
      </c>
      <c r="H112">
        <v>25</v>
      </c>
      <c r="I112">
        <v>30</v>
      </c>
      <c r="J112">
        <v>15</v>
      </c>
      <c r="K112">
        <v>25.3</v>
      </c>
      <c r="L112" t="str">
        <f>IF(Table15[[#This Row],[BMI (KG/M2)]]&lt;=25,"Normal",IF(Table15[[#This Row],[BMI (KG/M2)]]&lt;=30,"Overweight",IF(Table15[[#This Row],[BMI (KG/M2)]]&gt;30,"Obese","Invalid")))</f>
        <v>Overweight</v>
      </c>
    </row>
    <row r="113" spans="1:12" hidden="1">
      <c r="A113">
        <v>112</v>
      </c>
      <c r="B113" t="s">
        <v>26</v>
      </c>
      <c r="C113">
        <v>21</v>
      </c>
      <c r="D113">
        <v>60</v>
      </c>
      <c r="E113">
        <v>1.64</v>
      </c>
      <c r="F113">
        <v>22.3</v>
      </c>
      <c r="G113">
        <v>27</v>
      </c>
      <c r="H113">
        <v>29</v>
      </c>
      <c r="I113">
        <v>28</v>
      </c>
      <c r="J113">
        <v>23</v>
      </c>
      <c r="K113">
        <v>28.9</v>
      </c>
      <c r="L113" t="str">
        <f>IF(Table15[[#This Row],[BMI (KG/M2)]]&lt;=25,"Normal",IF(Table15[[#This Row],[BMI (KG/M2)]]&lt;=30,"Overweight",IF(Table15[[#This Row],[BMI (KG/M2)]]&gt;30,"Obese","Invalid")))</f>
        <v>Normal</v>
      </c>
    </row>
    <row r="114" spans="1:12" hidden="1">
      <c r="A114">
        <v>113</v>
      </c>
      <c r="B114" t="s">
        <v>26</v>
      </c>
      <c r="C114">
        <v>18</v>
      </c>
      <c r="D114">
        <v>55</v>
      </c>
      <c r="E114">
        <v>1.65</v>
      </c>
      <c r="F114">
        <v>20.2</v>
      </c>
      <c r="G114">
        <v>23</v>
      </c>
      <c r="H114">
        <v>39</v>
      </c>
      <c r="I114">
        <v>15</v>
      </c>
      <c r="J114">
        <v>10</v>
      </c>
      <c r="K114">
        <v>24.5</v>
      </c>
      <c r="L114" t="str">
        <f>IF(Table15[[#This Row],[BMI (KG/M2)]]&lt;=25,"Normal",IF(Table15[[#This Row],[BMI (KG/M2)]]&lt;=30,"Overweight",IF(Table15[[#This Row],[BMI (KG/M2)]]&gt;30,"Obese","Invalid")))</f>
        <v>Normal</v>
      </c>
    </row>
    <row r="115" spans="1:12" hidden="1">
      <c r="A115">
        <v>114</v>
      </c>
      <c r="B115" t="s">
        <v>26</v>
      </c>
      <c r="C115">
        <v>20</v>
      </c>
      <c r="D115">
        <v>65</v>
      </c>
      <c r="E115">
        <v>1.64</v>
      </c>
      <c r="F115">
        <v>24.2</v>
      </c>
      <c r="G115">
        <v>15</v>
      </c>
      <c r="H115">
        <v>23</v>
      </c>
      <c r="I115">
        <v>24</v>
      </c>
      <c r="J115">
        <v>18</v>
      </c>
      <c r="K115">
        <v>20.7</v>
      </c>
      <c r="L115" t="str">
        <f>IF(Table15[[#This Row],[BMI (KG/M2)]]&lt;=25,"Normal",IF(Table15[[#This Row],[BMI (KG/M2)]]&lt;=30,"Overweight",IF(Table15[[#This Row],[BMI (KG/M2)]]&gt;30,"Obese","Invalid")))</f>
        <v>Normal</v>
      </c>
    </row>
    <row r="116" spans="1:12" hidden="1">
      <c r="A116">
        <v>115</v>
      </c>
      <c r="B116" t="s">
        <v>26</v>
      </c>
      <c r="C116">
        <v>20</v>
      </c>
      <c r="D116">
        <v>56</v>
      </c>
      <c r="E116">
        <v>1.63</v>
      </c>
      <c r="F116">
        <v>21.1</v>
      </c>
      <c r="G116">
        <v>20</v>
      </c>
      <c r="H116">
        <v>27</v>
      </c>
      <c r="I116">
        <v>30</v>
      </c>
      <c r="J116">
        <v>8</v>
      </c>
      <c r="K116">
        <v>24.1</v>
      </c>
      <c r="L116" t="str">
        <f>IF(Table15[[#This Row],[BMI (KG/M2)]]&lt;=25,"Normal",IF(Table15[[#This Row],[BMI (KG/M2)]]&lt;=30,"Overweight",IF(Table15[[#This Row],[BMI (KG/M2)]]&gt;30,"Obese","Invalid")))</f>
        <v>Normal</v>
      </c>
    </row>
    <row r="117" spans="1:12" hidden="1">
      <c r="A117">
        <v>116</v>
      </c>
      <c r="B117" t="s">
        <v>26</v>
      </c>
      <c r="C117">
        <v>21</v>
      </c>
      <c r="D117">
        <v>69</v>
      </c>
      <c r="E117">
        <v>1.69</v>
      </c>
      <c r="F117">
        <v>24.2</v>
      </c>
      <c r="G117">
        <v>30</v>
      </c>
      <c r="H117">
        <v>29</v>
      </c>
      <c r="I117">
        <v>34</v>
      </c>
      <c r="J117">
        <v>15</v>
      </c>
      <c r="K117">
        <v>29.1</v>
      </c>
      <c r="L117" t="str">
        <f>IF(Table15[[#This Row],[BMI (KG/M2)]]&lt;=25,"Normal",IF(Table15[[#This Row],[BMI (KG/M2)]]&lt;=30,"Overweight",IF(Table15[[#This Row],[BMI (KG/M2)]]&gt;30,"Obese","Invalid")))</f>
        <v>Normal</v>
      </c>
    </row>
    <row r="118" spans="1:12" hidden="1">
      <c r="A118">
        <v>117</v>
      </c>
      <c r="B118" t="s">
        <v>26</v>
      </c>
      <c r="C118">
        <v>20</v>
      </c>
      <c r="D118">
        <v>54</v>
      </c>
      <c r="E118">
        <v>1.62</v>
      </c>
      <c r="F118">
        <v>20.6</v>
      </c>
      <c r="G118">
        <v>19</v>
      </c>
      <c r="H118">
        <v>29</v>
      </c>
      <c r="I118">
        <v>28</v>
      </c>
      <c r="J118">
        <v>11</v>
      </c>
      <c r="K118">
        <v>24.6</v>
      </c>
      <c r="L118" t="str">
        <f>IF(Table15[[#This Row],[BMI (KG/M2)]]&lt;=25,"Normal",IF(Table15[[#This Row],[BMI (KG/M2)]]&lt;=30,"Overweight",IF(Table15[[#This Row],[BMI (KG/M2)]]&gt;30,"Obese","Invalid")))</f>
        <v>Normal</v>
      </c>
    </row>
    <row r="119" spans="1:12" hidden="1">
      <c r="A119">
        <v>118</v>
      </c>
      <c r="B119" t="s">
        <v>26</v>
      </c>
      <c r="C119">
        <v>19</v>
      </c>
      <c r="D119">
        <v>78</v>
      </c>
      <c r="E119">
        <v>1.77</v>
      </c>
      <c r="F119">
        <v>24.9</v>
      </c>
      <c r="G119">
        <v>30</v>
      </c>
      <c r="H119">
        <v>23</v>
      </c>
      <c r="I119">
        <v>36</v>
      </c>
      <c r="J119">
        <v>14</v>
      </c>
      <c r="K119">
        <v>28</v>
      </c>
      <c r="L119" t="str">
        <f>IF(Table15[[#This Row],[BMI (KG/M2)]]&lt;=25,"Normal",IF(Table15[[#This Row],[BMI (KG/M2)]]&lt;=30,"Overweight",IF(Table15[[#This Row],[BMI (KG/M2)]]&gt;30,"Obese","Invalid")))</f>
        <v>Normal</v>
      </c>
    </row>
    <row r="120" spans="1:12" hidden="1">
      <c r="A120">
        <v>119</v>
      </c>
      <c r="B120" t="s">
        <v>26</v>
      </c>
      <c r="C120">
        <v>18</v>
      </c>
      <c r="D120">
        <v>68</v>
      </c>
      <c r="E120">
        <v>1.67</v>
      </c>
      <c r="F120">
        <v>24.4</v>
      </c>
      <c r="G120">
        <v>16</v>
      </c>
      <c r="H120">
        <v>21</v>
      </c>
      <c r="I120">
        <v>28</v>
      </c>
      <c r="J120">
        <v>11</v>
      </c>
      <c r="K120">
        <v>22</v>
      </c>
      <c r="L120" t="str">
        <f>IF(Table15[[#This Row],[BMI (KG/M2)]]&lt;=25,"Normal",IF(Table15[[#This Row],[BMI (KG/M2)]]&lt;=30,"Overweight",IF(Table15[[#This Row],[BMI (KG/M2)]]&gt;30,"Obese","Invalid")))</f>
        <v>Normal</v>
      </c>
    </row>
    <row r="121" spans="1:12" hidden="1">
      <c r="A121">
        <v>120</v>
      </c>
      <c r="B121" t="s">
        <v>26</v>
      </c>
      <c r="C121">
        <v>18</v>
      </c>
      <c r="D121">
        <v>60</v>
      </c>
      <c r="E121">
        <v>1.65</v>
      </c>
      <c r="F121" s="2">
        <v>22</v>
      </c>
      <c r="G121">
        <v>18</v>
      </c>
      <c r="H121">
        <v>17</v>
      </c>
      <c r="I121">
        <v>23</v>
      </c>
      <c r="J121">
        <v>11</v>
      </c>
      <c r="K121">
        <v>20.399999999999999</v>
      </c>
      <c r="L121" t="str">
        <f>IF(Table15[[#This Row],[BMI (KG/M2)]]&lt;=25,"Normal",IF(Table15[[#This Row],[BMI (KG/M2)]]&lt;=30,"Overweight",IF(Table15[[#This Row],[BMI (KG/M2)]]&gt;30,"Obese","Invalid")))</f>
        <v>Normal</v>
      </c>
    </row>
    <row r="122" spans="1:12" hidden="1">
      <c r="A122">
        <v>121</v>
      </c>
      <c r="B122" t="s">
        <v>26</v>
      </c>
      <c r="C122">
        <v>21</v>
      </c>
      <c r="D122">
        <v>54</v>
      </c>
      <c r="E122">
        <v>1.65</v>
      </c>
      <c r="F122" s="2">
        <v>19.8</v>
      </c>
      <c r="G122">
        <v>15</v>
      </c>
      <c r="H122">
        <v>17</v>
      </c>
      <c r="I122">
        <v>21</v>
      </c>
      <c r="J122">
        <v>9</v>
      </c>
      <c r="K122">
        <v>18.8</v>
      </c>
      <c r="L122" t="str">
        <f>IF(Table15[[#This Row],[BMI (KG/M2)]]&lt;=25,"Normal",IF(Table15[[#This Row],[BMI (KG/M2)]]&lt;=30,"Overweight",IF(Table15[[#This Row],[BMI (KG/M2)]]&gt;30,"Obese","Invalid")))</f>
        <v>Normal</v>
      </c>
    </row>
    <row r="123" spans="1:12" hidden="1">
      <c r="A123">
        <v>122</v>
      </c>
      <c r="B123" t="s">
        <v>26</v>
      </c>
      <c r="C123">
        <v>24</v>
      </c>
      <c r="D123">
        <v>86</v>
      </c>
      <c r="E123">
        <v>1.66</v>
      </c>
      <c r="F123">
        <v>31.2</v>
      </c>
      <c r="G123">
        <v>35</v>
      </c>
      <c r="H123">
        <v>31</v>
      </c>
      <c r="I123">
        <v>40</v>
      </c>
      <c r="J123">
        <v>23</v>
      </c>
      <c r="K123">
        <v>33.200000000000003</v>
      </c>
      <c r="L123" t="str">
        <f>IF(Table15[[#This Row],[BMI (KG/M2)]]&lt;=25,"Normal",IF(Table15[[#This Row],[BMI (KG/M2)]]&lt;=30,"Overweight",IF(Table15[[#This Row],[BMI (KG/M2)]]&gt;30,"Obese","Invalid")))</f>
        <v>Obese</v>
      </c>
    </row>
    <row r="124" spans="1:12">
      <c r="A124">
        <v>123</v>
      </c>
      <c r="B124" t="s">
        <v>25</v>
      </c>
      <c r="C124">
        <v>22</v>
      </c>
      <c r="D124">
        <v>56</v>
      </c>
      <c r="E124">
        <v>1.63</v>
      </c>
      <c r="F124" s="2">
        <v>21</v>
      </c>
      <c r="G124">
        <v>5</v>
      </c>
      <c r="H124">
        <v>9</v>
      </c>
      <c r="I124">
        <v>6</v>
      </c>
      <c r="J124">
        <v>3</v>
      </c>
      <c r="K124">
        <v>4.2</v>
      </c>
      <c r="L124" t="str">
        <f>IF(Table15[[#This Row],[BMI (KG/M2)]]&lt;=25,"Normal",IF(Table15[[#This Row],[BMI (KG/M2)]]&lt;=30,"Overweight",IF(Table15[[#This Row],[BMI (KG/M2)]]&gt;30,"Obese","Invalid")))</f>
        <v>Normal</v>
      </c>
    </row>
    <row r="125" spans="1:12" hidden="1">
      <c r="A125">
        <v>124</v>
      </c>
      <c r="B125" t="s">
        <v>26</v>
      </c>
      <c r="C125">
        <v>25</v>
      </c>
      <c r="D125">
        <v>64</v>
      </c>
      <c r="E125">
        <v>1.63</v>
      </c>
      <c r="F125" s="2">
        <v>24</v>
      </c>
      <c r="G125">
        <v>17</v>
      </c>
      <c r="H125">
        <v>26</v>
      </c>
      <c r="I125">
        <v>35</v>
      </c>
      <c r="J125">
        <v>13</v>
      </c>
      <c r="K125">
        <v>25.6</v>
      </c>
      <c r="L125" t="str">
        <f>IF(Table15[[#This Row],[BMI (KG/M2)]]&lt;=25,"Normal",IF(Table15[[#This Row],[BMI (KG/M2)]]&lt;=30,"Overweight",IF(Table15[[#This Row],[BMI (KG/M2)]]&gt;30,"Obese","Invalid")))</f>
        <v>Normal</v>
      </c>
    </row>
    <row r="126" spans="1:12" hidden="1">
      <c r="A126">
        <v>125</v>
      </c>
      <c r="B126" t="s">
        <v>26</v>
      </c>
      <c r="C126">
        <v>21</v>
      </c>
      <c r="D126">
        <v>66</v>
      </c>
      <c r="E126">
        <v>1.59</v>
      </c>
      <c r="F126">
        <v>26.1</v>
      </c>
      <c r="G126">
        <v>26</v>
      </c>
      <c r="H126">
        <v>24</v>
      </c>
      <c r="I126">
        <v>23</v>
      </c>
      <c r="J126">
        <v>16</v>
      </c>
      <c r="K126">
        <v>25</v>
      </c>
      <c r="L126" t="str">
        <f>IF(Table15[[#This Row],[BMI (KG/M2)]]&lt;=25,"Normal",IF(Table15[[#This Row],[BMI (KG/M2)]]&lt;=30,"Overweight",IF(Table15[[#This Row],[BMI (KG/M2)]]&gt;30,"Obese","Invalid")))</f>
        <v>Overweight</v>
      </c>
    </row>
    <row r="127" spans="1:12" hidden="1">
      <c r="A127">
        <v>126</v>
      </c>
      <c r="B127" t="s">
        <v>26</v>
      </c>
      <c r="C127">
        <v>23</v>
      </c>
      <c r="D127">
        <v>47</v>
      </c>
      <c r="E127">
        <v>1.54</v>
      </c>
      <c r="F127">
        <v>19.8</v>
      </c>
      <c r="G127">
        <v>15</v>
      </c>
      <c r="H127">
        <v>13</v>
      </c>
      <c r="I127">
        <v>18</v>
      </c>
      <c r="J127">
        <v>9</v>
      </c>
      <c r="K127">
        <v>17.100000000000001</v>
      </c>
      <c r="L127" t="str">
        <f>IF(Table15[[#This Row],[BMI (KG/M2)]]&lt;=25,"Normal",IF(Table15[[#This Row],[BMI (KG/M2)]]&lt;=30,"Overweight",IF(Table15[[#This Row],[BMI (KG/M2)]]&gt;30,"Obese","Invalid")))</f>
        <v>Normal</v>
      </c>
    </row>
    <row r="128" spans="1:12" hidden="1">
      <c r="A128">
        <v>127</v>
      </c>
      <c r="B128" t="s">
        <v>26</v>
      </c>
      <c r="C128">
        <v>23</v>
      </c>
      <c r="D128">
        <v>40</v>
      </c>
      <c r="E128">
        <v>1.56</v>
      </c>
      <c r="F128">
        <v>16.399999999999999</v>
      </c>
      <c r="G128">
        <v>9</v>
      </c>
      <c r="H128">
        <v>10</v>
      </c>
      <c r="I128">
        <v>19</v>
      </c>
      <c r="J128">
        <v>9</v>
      </c>
      <c r="K128">
        <v>15.1</v>
      </c>
      <c r="L128" t="str">
        <f>IF(Table15[[#This Row],[BMI (KG/M2)]]&lt;=25,"Normal",IF(Table15[[#This Row],[BMI (KG/M2)]]&lt;=30,"Overweight",IF(Table15[[#This Row],[BMI (KG/M2)]]&gt;30,"Obese","Invalid")))</f>
        <v>Normal</v>
      </c>
    </row>
    <row r="129" spans="1:12" hidden="1">
      <c r="A129">
        <v>128</v>
      </c>
      <c r="B129" t="s">
        <v>26</v>
      </c>
      <c r="C129">
        <v>23</v>
      </c>
      <c r="D129">
        <v>69</v>
      </c>
      <c r="E129">
        <v>1.61</v>
      </c>
      <c r="F129">
        <v>26.6</v>
      </c>
      <c r="G129">
        <v>26</v>
      </c>
      <c r="H129">
        <v>27</v>
      </c>
      <c r="I129">
        <v>31</v>
      </c>
      <c r="J129">
        <v>13</v>
      </c>
      <c r="K129">
        <v>26.8</v>
      </c>
      <c r="L129" t="str">
        <f>IF(Table15[[#This Row],[BMI (KG/M2)]]&lt;=25,"Normal",IF(Table15[[#This Row],[BMI (KG/M2)]]&lt;=30,"Overweight",IF(Table15[[#This Row],[BMI (KG/M2)]]&gt;30,"Obese","Invalid")))</f>
        <v>Overweight</v>
      </c>
    </row>
    <row r="130" spans="1:12" hidden="1">
      <c r="A130">
        <v>129</v>
      </c>
      <c r="B130" t="s">
        <v>26</v>
      </c>
      <c r="C130">
        <v>23</v>
      </c>
      <c r="D130">
        <v>68</v>
      </c>
      <c r="E130">
        <v>1.59</v>
      </c>
      <c r="F130">
        <v>26.9</v>
      </c>
      <c r="G130">
        <v>23</v>
      </c>
      <c r="H130">
        <v>21</v>
      </c>
      <c r="I130">
        <v>28</v>
      </c>
      <c r="J130">
        <v>10</v>
      </c>
      <c r="K130">
        <v>23.5</v>
      </c>
      <c r="L130" t="str">
        <f>IF(Table15[[#This Row],[BMI (KG/M2)]]&lt;=25,"Normal",IF(Table15[[#This Row],[BMI (KG/M2)]]&lt;=30,"Overweight",IF(Table15[[#This Row],[BMI (KG/M2)]]&gt;30,"Obese","Invalid")))</f>
        <v>Overweight</v>
      </c>
    </row>
    <row r="131" spans="1:12" hidden="1">
      <c r="A131">
        <v>130</v>
      </c>
      <c r="B131" t="s">
        <v>26</v>
      </c>
      <c r="C131">
        <v>27</v>
      </c>
      <c r="D131">
        <v>70</v>
      </c>
      <c r="E131">
        <v>1.62</v>
      </c>
      <c r="F131">
        <v>26.7</v>
      </c>
      <c r="G131">
        <v>26</v>
      </c>
      <c r="H131">
        <v>23</v>
      </c>
      <c r="I131">
        <v>33</v>
      </c>
      <c r="J131">
        <v>15</v>
      </c>
      <c r="K131">
        <v>26.9</v>
      </c>
      <c r="L131" t="str">
        <f>IF(Table15[[#This Row],[BMI (KG/M2)]]&lt;=25,"Normal",IF(Table15[[#This Row],[BMI (KG/M2)]]&lt;=30,"Overweight",IF(Table15[[#This Row],[BMI (KG/M2)]]&gt;30,"Obese","Invalid")))</f>
        <v>Overweight</v>
      </c>
    </row>
    <row r="132" spans="1:12" hidden="1">
      <c r="A132">
        <v>131</v>
      </c>
      <c r="B132" t="s">
        <v>26</v>
      </c>
      <c r="C132">
        <v>20</v>
      </c>
      <c r="D132">
        <v>58</v>
      </c>
      <c r="E132">
        <v>1.66</v>
      </c>
      <c r="F132" s="2">
        <v>21</v>
      </c>
      <c r="G132">
        <v>21</v>
      </c>
      <c r="H132">
        <v>19</v>
      </c>
      <c r="I132">
        <v>25</v>
      </c>
      <c r="J132">
        <v>13</v>
      </c>
      <c r="K132">
        <v>22.5</v>
      </c>
      <c r="L132" t="str">
        <f>IF(Table15[[#This Row],[BMI (KG/M2)]]&lt;=25,"Normal",IF(Table15[[#This Row],[BMI (KG/M2)]]&lt;=30,"Overweight",IF(Table15[[#This Row],[BMI (KG/M2)]]&gt;30,"Obese","Invalid")))</f>
        <v>Normal</v>
      </c>
    </row>
    <row r="133" spans="1:12">
      <c r="A133">
        <v>132</v>
      </c>
      <c r="B133" t="s">
        <v>25</v>
      </c>
      <c r="C133">
        <v>18</v>
      </c>
      <c r="D133">
        <v>81</v>
      </c>
      <c r="E133">
        <v>1.81</v>
      </c>
      <c r="F133">
        <v>24.7</v>
      </c>
      <c r="G133">
        <v>9</v>
      </c>
      <c r="H133">
        <v>14</v>
      </c>
      <c r="I133">
        <v>8</v>
      </c>
      <c r="J133">
        <v>5</v>
      </c>
      <c r="K133">
        <v>7</v>
      </c>
      <c r="L133" t="str">
        <f>IF(Table15[[#This Row],[BMI (KG/M2)]]&lt;=25,"Normal",IF(Table15[[#This Row],[BMI (KG/M2)]]&lt;=30,"Overweight",IF(Table15[[#This Row],[BMI (KG/M2)]]&gt;30,"Obese","Invalid")))</f>
        <v>Normal</v>
      </c>
    </row>
    <row r="134" spans="1:12">
      <c r="A134">
        <v>133</v>
      </c>
      <c r="B134" t="s">
        <v>25</v>
      </c>
      <c r="C134">
        <v>21</v>
      </c>
      <c r="D134">
        <v>62</v>
      </c>
      <c r="E134">
        <v>1.69</v>
      </c>
      <c r="F134" s="2">
        <v>22</v>
      </c>
      <c r="G134">
        <v>5</v>
      </c>
      <c r="H134">
        <v>5</v>
      </c>
      <c r="I134">
        <v>5</v>
      </c>
      <c r="J134">
        <v>4</v>
      </c>
      <c r="K134">
        <v>2.9</v>
      </c>
      <c r="L134" t="str">
        <f>IF(Table15[[#This Row],[BMI (KG/M2)]]&lt;=25,"Normal",IF(Table15[[#This Row],[BMI (KG/M2)]]&lt;=30,"Overweight",IF(Table15[[#This Row],[BMI (KG/M2)]]&gt;30,"Obese","Invalid")))</f>
        <v>Normal</v>
      </c>
    </row>
    <row r="135" spans="1:12" hidden="1">
      <c r="A135">
        <v>134</v>
      </c>
      <c r="B135" t="s">
        <v>26</v>
      </c>
      <c r="C135">
        <v>21</v>
      </c>
      <c r="D135">
        <v>70</v>
      </c>
      <c r="E135">
        <v>1.61</v>
      </c>
      <c r="F135" s="2">
        <v>27</v>
      </c>
      <c r="G135">
        <v>30</v>
      </c>
      <c r="H135">
        <v>40</v>
      </c>
      <c r="I135">
        <v>37</v>
      </c>
      <c r="J135">
        <v>24</v>
      </c>
      <c r="K135">
        <v>33.5</v>
      </c>
      <c r="L135" t="str">
        <f>IF(Table15[[#This Row],[BMI (KG/M2)]]&lt;=25,"Normal",IF(Table15[[#This Row],[BMI (KG/M2)]]&lt;=30,"Overweight",IF(Table15[[#This Row],[BMI (KG/M2)]]&gt;30,"Obese","Invalid")))</f>
        <v>Overweight</v>
      </c>
    </row>
    <row r="136" spans="1:12" hidden="1">
      <c r="A136">
        <v>135</v>
      </c>
      <c r="B136" t="s">
        <v>26</v>
      </c>
      <c r="C136">
        <v>21</v>
      </c>
      <c r="D136">
        <v>52</v>
      </c>
      <c r="E136" s="4">
        <v>1.6</v>
      </c>
      <c r="F136">
        <v>20.3</v>
      </c>
      <c r="G136">
        <v>20</v>
      </c>
      <c r="H136">
        <v>24</v>
      </c>
      <c r="I136">
        <v>32</v>
      </c>
      <c r="J136">
        <v>10</v>
      </c>
      <c r="K136">
        <v>24.4</v>
      </c>
      <c r="L136" t="str">
        <f>IF(Table15[[#This Row],[BMI (KG/M2)]]&lt;=25,"Normal",IF(Table15[[#This Row],[BMI (KG/M2)]]&lt;=30,"Overweight",IF(Table15[[#This Row],[BMI (KG/M2)]]&gt;30,"Obese","Invalid")))</f>
        <v>Normal</v>
      </c>
    </row>
    <row r="137" spans="1:12">
      <c r="A137">
        <v>136</v>
      </c>
      <c r="B137" t="s">
        <v>25</v>
      </c>
      <c r="C137">
        <v>20</v>
      </c>
      <c r="D137">
        <v>68</v>
      </c>
      <c r="E137" s="4">
        <v>1.7</v>
      </c>
      <c r="F137">
        <v>23.5</v>
      </c>
      <c r="G137">
        <v>7</v>
      </c>
      <c r="H137">
        <v>5</v>
      </c>
      <c r="I137">
        <v>8</v>
      </c>
      <c r="J137">
        <v>4</v>
      </c>
      <c r="K137">
        <v>4.0999999999999996</v>
      </c>
      <c r="L137" t="str">
        <f>IF(Table15[[#This Row],[BMI (KG/M2)]]&lt;=25,"Normal",IF(Table15[[#This Row],[BMI (KG/M2)]]&lt;=30,"Overweight",IF(Table15[[#This Row],[BMI (KG/M2)]]&gt;30,"Obese","Invalid")))</f>
        <v>Normal</v>
      </c>
    </row>
    <row r="138" spans="1:12">
      <c r="A138">
        <v>137</v>
      </c>
      <c r="B138" t="s">
        <v>25</v>
      </c>
      <c r="C138">
        <v>20</v>
      </c>
      <c r="D138">
        <v>55</v>
      </c>
      <c r="E138">
        <v>1.73</v>
      </c>
      <c r="F138">
        <v>18.399999999999999</v>
      </c>
      <c r="G138">
        <v>9</v>
      </c>
      <c r="H138">
        <v>10</v>
      </c>
      <c r="I138">
        <v>14</v>
      </c>
      <c r="J138">
        <v>6</v>
      </c>
      <c r="K138">
        <v>8.1</v>
      </c>
      <c r="L138" t="str">
        <f>IF(Table15[[#This Row],[BMI (KG/M2)]]&lt;=25,"Normal",IF(Table15[[#This Row],[BMI (KG/M2)]]&lt;=30,"Overweight",IF(Table15[[#This Row],[BMI (KG/M2)]]&gt;30,"Obese","Invalid")))</f>
        <v>Normal</v>
      </c>
    </row>
    <row r="139" spans="1:12" hidden="1">
      <c r="A139">
        <v>138</v>
      </c>
      <c r="B139" t="s">
        <v>26</v>
      </c>
      <c r="C139">
        <v>20</v>
      </c>
      <c r="D139">
        <v>68</v>
      </c>
      <c r="E139">
        <v>1.58</v>
      </c>
      <c r="F139">
        <v>27.2</v>
      </c>
      <c r="G139">
        <v>25</v>
      </c>
      <c r="H139">
        <v>28</v>
      </c>
      <c r="I139">
        <v>35</v>
      </c>
      <c r="J139">
        <v>11</v>
      </c>
      <c r="K139">
        <v>27.2</v>
      </c>
      <c r="L139" t="str">
        <f>IF(Table15[[#This Row],[BMI (KG/M2)]]&lt;=25,"Normal",IF(Table15[[#This Row],[BMI (KG/M2)]]&lt;=30,"Overweight",IF(Table15[[#This Row],[BMI (KG/M2)]]&gt;30,"Obese","Invalid")))</f>
        <v>Overweight</v>
      </c>
    </row>
    <row r="140" spans="1:12" hidden="1">
      <c r="A140">
        <v>139</v>
      </c>
      <c r="B140" t="s">
        <v>26</v>
      </c>
      <c r="C140">
        <v>21</v>
      </c>
      <c r="D140">
        <v>73</v>
      </c>
      <c r="E140">
        <v>1.65</v>
      </c>
      <c r="F140">
        <v>26.8</v>
      </c>
      <c r="G140">
        <v>34</v>
      </c>
      <c r="H140">
        <v>23</v>
      </c>
      <c r="I140">
        <v>32</v>
      </c>
      <c r="J140">
        <v>13</v>
      </c>
      <c r="K140">
        <v>27.8</v>
      </c>
      <c r="L140" t="str">
        <f>IF(Table15[[#This Row],[BMI (KG/M2)]]&lt;=25,"Normal",IF(Table15[[#This Row],[BMI (KG/M2)]]&lt;=30,"Overweight",IF(Table15[[#This Row],[BMI (KG/M2)]]&gt;30,"Obese","Invalid")))</f>
        <v>Overweight</v>
      </c>
    </row>
    <row r="141" spans="1:12" hidden="1">
      <c r="A141">
        <v>140</v>
      </c>
      <c r="B141" t="s">
        <v>26</v>
      </c>
      <c r="C141">
        <v>20</v>
      </c>
      <c r="D141">
        <v>71</v>
      </c>
      <c r="E141">
        <v>1.57</v>
      </c>
      <c r="F141">
        <v>28.8</v>
      </c>
      <c r="G141">
        <v>25</v>
      </c>
      <c r="H141">
        <v>30</v>
      </c>
      <c r="I141">
        <v>34</v>
      </c>
      <c r="J141">
        <v>25</v>
      </c>
      <c r="K141">
        <v>30.2</v>
      </c>
      <c r="L141" t="str">
        <f>IF(Table15[[#This Row],[BMI (KG/M2)]]&lt;=25,"Normal",IF(Table15[[#This Row],[BMI (KG/M2)]]&lt;=30,"Overweight",IF(Table15[[#This Row],[BMI (KG/M2)]]&gt;30,"Obese","Invalid")))</f>
        <v>Overweight</v>
      </c>
    </row>
    <row r="142" spans="1:12">
      <c r="A142">
        <v>141</v>
      </c>
      <c r="B142" t="s">
        <v>25</v>
      </c>
      <c r="C142">
        <v>25</v>
      </c>
      <c r="D142">
        <v>82</v>
      </c>
      <c r="E142">
        <v>1.78</v>
      </c>
      <c r="F142">
        <v>25.9</v>
      </c>
      <c r="G142">
        <v>6</v>
      </c>
      <c r="H142">
        <v>9</v>
      </c>
      <c r="I142">
        <v>8</v>
      </c>
      <c r="J142">
        <v>3</v>
      </c>
      <c r="K142">
        <v>5.5</v>
      </c>
      <c r="L142" t="str">
        <f>IF(Table15[[#This Row],[BMI (KG/M2)]]&lt;=25,"Normal",IF(Table15[[#This Row],[BMI (KG/M2)]]&lt;=30,"Overweight",IF(Table15[[#This Row],[BMI (KG/M2)]]&gt;30,"Obese","Invalid")))</f>
        <v>Overweight</v>
      </c>
    </row>
    <row r="143" spans="1:12">
      <c r="A143">
        <v>142</v>
      </c>
      <c r="B143" t="s">
        <v>25</v>
      </c>
      <c r="C143">
        <v>23</v>
      </c>
      <c r="D143">
        <v>65</v>
      </c>
      <c r="E143">
        <v>1.68</v>
      </c>
      <c r="F143" s="2">
        <v>23</v>
      </c>
      <c r="G143">
        <v>10</v>
      </c>
      <c r="H143">
        <v>9</v>
      </c>
      <c r="I143">
        <v>15</v>
      </c>
      <c r="J143">
        <v>10</v>
      </c>
      <c r="K143">
        <v>9.8000000000000007</v>
      </c>
      <c r="L143" t="str">
        <f>IF(Table15[[#This Row],[BMI (KG/M2)]]&lt;=25,"Normal",IF(Table15[[#This Row],[BMI (KG/M2)]]&lt;=30,"Overweight",IF(Table15[[#This Row],[BMI (KG/M2)]]&gt;30,"Obese","Invalid")))</f>
        <v>Normal</v>
      </c>
    </row>
    <row r="144" spans="1:12" hidden="1">
      <c r="A144">
        <v>143</v>
      </c>
      <c r="B144" t="s">
        <v>26</v>
      </c>
      <c r="C144">
        <v>20</v>
      </c>
      <c r="D144">
        <v>63</v>
      </c>
      <c r="E144">
        <v>1.56</v>
      </c>
      <c r="F144">
        <v>25.9</v>
      </c>
      <c r="G144">
        <v>18</v>
      </c>
      <c r="H144">
        <v>12</v>
      </c>
      <c r="I144">
        <v>22</v>
      </c>
      <c r="J144">
        <v>10</v>
      </c>
      <c r="K144">
        <v>18.7</v>
      </c>
      <c r="L144" t="str">
        <f>IF(Table15[[#This Row],[BMI (KG/M2)]]&lt;=25,"Normal",IF(Table15[[#This Row],[BMI (KG/M2)]]&lt;=30,"Overweight",IF(Table15[[#This Row],[BMI (KG/M2)]]&gt;30,"Obese","Invalid")))</f>
        <v>Overweight</v>
      </c>
    </row>
    <row r="145" spans="1:12" hidden="1">
      <c r="A145">
        <v>144</v>
      </c>
      <c r="B145" t="s">
        <v>26</v>
      </c>
      <c r="C145">
        <v>23</v>
      </c>
      <c r="D145">
        <v>55</v>
      </c>
      <c r="E145">
        <v>1.6</v>
      </c>
      <c r="F145">
        <v>21.5</v>
      </c>
      <c r="G145">
        <v>16</v>
      </c>
      <c r="H145">
        <v>14</v>
      </c>
      <c r="I145">
        <v>16</v>
      </c>
      <c r="J145">
        <v>8</v>
      </c>
      <c r="K145">
        <v>16.899999999999999</v>
      </c>
      <c r="L145" t="str">
        <f>IF(Table15[[#This Row],[BMI (KG/M2)]]&lt;=25,"Normal",IF(Table15[[#This Row],[BMI (KG/M2)]]&lt;=30,"Overweight",IF(Table15[[#This Row],[BMI (KG/M2)]]&gt;30,"Obese","Invalid")))</f>
        <v>Normal</v>
      </c>
    </row>
    <row r="146" spans="1:12">
      <c r="A146">
        <v>145</v>
      </c>
      <c r="B146" t="s">
        <v>25</v>
      </c>
      <c r="C146">
        <v>24</v>
      </c>
      <c r="D146">
        <v>75</v>
      </c>
      <c r="E146">
        <v>1.73</v>
      </c>
      <c r="F146">
        <v>25.1</v>
      </c>
      <c r="G146">
        <v>9</v>
      </c>
      <c r="H146">
        <v>11</v>
      </c>
      <c r="I146">
        <v>10</v>
      </c>
      <c r="J146">
        <v>5</v>
      </c>
      <c r="K146">
        <v>7.7</v>
      </c>
      <c r="L146" t="str">
        <f>IF(Table15[[#This Row],[BMI (KG/M2)]]&lt;=25,"Normal",IF(Table15[[#This Row],[BMI (KG/M2)]]&lt;=30,"Overweight",IF(Table15[[#This Row],[BMI (KG/M2)]]&gt;30,"Obese","Invalid")))</f>
        <v>Overweight</v>
      </c>
    </row>
    <row r="147" spans="1:12" hidden="1">
      <c r="A147">
        <v>146</v>
      </c>
      <c r="B147" t="s">
        <v>26</v>
      </c>
      <c r="C147">
        <v>20</v>
      </c>
      <c r="D147">
        <v>55</v>
      </c>
      <c r="E147">
        <v>1.61</v>
      </c>
      <c r="F147">
        <v>21.2</v>
      </c>
      <c r="G147">
        <v>17</v>
      </c>
      <c r="H147">
        <v>17</v>
      </c>
      <c r="I147">
        <v>25</v>
      </c>
      <c r="J147">
        <v>8</v>
      </c>
      <c r="K147">
        <v>19.899999999999999</v>
      </c>
      <c r="L147" t="str">
        <f>IF(Table15[[#This Row],[BMI (KG/M2)]]&lt;=25,"Normal",IF(Table15[[#This Row],[BMI (KG/M2)]]&lt;=30,"Overweight",IF(Table15[[#This Row],[BMI (KG/M2)]]&gt;30,"Obese","Invalid")))</f>
        <v>Normal</v>
      </c>
    </row>
    <row r="148" spans="1:12" hidden="1">
      <c r="A148">
        <v>147</v>
      </c>
      <c r="B148" t="s">
        <v>26</v>
      </c>
      <c r="C148">
        <v>18</v>
      </c>
      <c r="D148">
        <v>53</v>
      </c>
      <c r="E148">
        <v>1.56</v>
      </c>
      <c r="F148">
        <v>21.8</v>
      </c>
      <c r="G148">
        <v>23</v>
      </c>
      <c r="H148">
        <v>27</v>
      </c>
      <c r="I148">
        <v>20</v>
      </c>
      <c r="J148">
        <v>9</v>
      </c>
      <c r="K148">
        <v>22.7</v>
      </c>
      <c r="L148" t="str">
        <f>IF(Table15[[#This Row],[BMI (KG/M2)]]&lt;=25,"Normal",IF(Table15[[#This Row],[BMI (KG/M2)]]&lt;=30,"Overweight",IF(Table15[[#This Row],[BMI (KG/M2)]]&gt;30,"Obese","Invalid")))</f>
        <v>Normal</v>
      </c>
    </row>
    <row r="149" spans="1:12" hidden="1">
      <c r="A149">
        <v>148</v>
      </c>
      <c r="B149" t="s">
        <v>26</v>
      </c>
      <c r="C149">
        <v>20</v>
      </c>
      <c r="D149">
        <v>65</v>
      </c>
      <c r="E149">
        <v>1.65</v>
      </c>
      <c r="F149">
        <v>23.9</v>
      </c>
      <c r="G149">
        <v>24</v>
      </c>
      <c r="H149">
        <v>38</v>
      </c>
      <c r="I149">
        <v>33</v>
      </c>
      <c r="J149">
        <v>16</v>
      </c>
      <c r="K149">
        <v>29.6</v>
      </c>
      <c r="L149" t="str">
        <f>IF(Table15[[#This Row],[BMI (KG/M2)]]&lt;=25,"Normal",IF(Table15[[#This Row],[BMI (KG/M2)]]&lt;=30,"Overweight",IF(Table15[[#This Row],[BMI (KG/M2)]]&gt;30,"Obese","Invalid")))</f>
        <v>Normal</v>
      </c>
    </row>
    <row r="150" spans="1:12" hidden="1">
      <c r="A150">
        <v>149</v>
      </c>
      <c r="B150" t="s">
        <v>26</v>
      </c>
      <c r="C150">
        <v>18</v>
      </c>
      <c r="D150">
        <v>70</v>
      </c>
      <c r="E150">
        <v>1.65</v>
      </c>
      <c r="F150">
        <v>25.7</v>
      </c>
      <c r="G150">
        <v>16</v>
      </c>
      <c r="H150">
        <v>24</v>
      </c>
      <c r="I150">
        <v>33</v>
      </c>
      <c r="J150">
        <v>12</v>
      </c>
      <c r="K150">
        <v>24.1</v>
      </c>
      <c r="L150" t="str">
        <f>IF(Table15[[#This Row],[BMI (KG/M2)]]&lt;=25,"Normal",IF(Table15[[#This Row],[BMI (KG/M2)]]&lt;=30,"Overweight",IF(Table15[[#This Row],[BMI (KG/M2)]]&gt;30,"Obese","Invalid")))</f>
        <v>Overweight</v>
      </c>
    </row>
    <row r="151" spans="1:12" hidden="1">
      <c r="A151">
        <v>150</v>
      </c>
      <c r="B151" t="s">
        <v>26</v>
      </c>
      <c r="C151">
        <v>21</v>
      </c>
      <c r="D151">
        <v>73</v>
      </c>
      <c r="E151">
        <v>1.61</v>
      </c>
      <c r="F151">
        <v>28.1</v>
      </c>
      <c r="G151">
        <v>26</v>
      </c>
      <c r="H151">
        <v>23</v>
      </c>
      <c r="I151">
        <v>38</v>
      </c>
      <c r="J151">
        <v>15</v>
      </c>
      <c r="K151">
        <v>27.8</v>
      </c>
      <c r="L151" t="str">
        <f>IF(Table15[[#This Row],[BMI (KG/M2)]]&lt;=25,"Normal",IF(Table15[[#This Row],[BMI (KG/M2)]]&lt;=30,"Overweight",IF(Table15[[#This Row],[BMI (KG/M2)]]&gt;30,"Obese","Invalid")))</f>
        <v>Overweight</v>
      </c>
    </row>
    <row r="152" spans="1:12" hidden="1">
      <c r="A152">
        <v>151</v>
      </c>
      <c r="B152" t="s">
        <v>26</v>
      </c>
      <c r="C152">
        <v>25</v>
      </c>
      <c r="D152">
        <v>65</v>
      </c>
      <c r="E152">
        <v>1.63</v>
      </c>
      <c r="F152">
        <v>24.5</v>
      </c>
      <c r="G152">
        <v>27</v>
      </c>
      <c r="H152">
        <v>30</v>
      </c>
      <c r="I152">
        <v>35</v>
      </c>
      <c r="J152">
        <v>23</v>
      </c>
      <c r="K152">
        <v>30.6</v>
      </c>
      <c r="L152" t="str">
        <f>IF(Table15[[#This Row],[BMI (KG/M2)]]&lt;=25,"Normal",IF(Table15[[#This Row],[BMI (KG/M2)]]&lt;=30,"Overweight",IF(Table15[[#This Row],[BMI (KG/M2)]]&gt;30,"Obese","Invalid")))</f>
        <v>Normal</v>
      </c>
    </row>
    <row r="153" spans="1:12" hidden="1">
      <c r="A153">
        <v>152</v>
      </c>
      <c r="B153" t="s">
        <v>26</v>
      </c>
      <c r="C153">
        <v>19</v>
      </c>
      <c r="D153">
        <v>78</v>
      </c>
      <c r="E153">
        <v>1.56</v>
      </c>
      <c r="F153" s="2">
        <v>32</v>
      </c>
      <c r="G153">
        <v>26</v>
      </c>
      <c r="H153">
        <v>27</v>
      </c>
      <c r="I153">
        <v>44</v>
      </c>
      <c r="J153">
        <v>1</v>
      </c>
      <c r="K153">
        <v>26.9</v>
      </c>
      <c r="L153" t="str">
        <f>IF(Table15[[#This Row],[BMI (KG/M2)]]&lt;=25,"Normal",IF(Table15[[#This Row],[BMI (KG/M2)]]&lt;=30,"Overweight",IF(Table15[[#This Row],[BMI (KG/M2)]]&gt;30,"Obese","Invalid")))</f>
        <v>Obese</v>
      </c>
    </row>
    <row r="154" spans="1:12" hidden="1">
      <c r="A154">
        <v>153</v>
      </c>
      <c r="B154" t="s">
        <v>26</v>
      </c>
      <c r="C154">
        <v>19</v>
      </c>
      <c r="D154">
        <v>107</v>
      </c>
      <c r="E154">
        <v>1.59</v>
      </c>
      <c r="F154">
        <v>42.4</v>
      </c>
      <c r="G154">
        <v>35</v>
      </c>
      <c r="H154">
        <v>34</v>
      </c>
      <c r="I154">
        <v>38</v>
      </c>
      <c r="J154">
        <v>19</v>
      </c>
      <c r="K154">
        <v>32.5</v>
      </c>
      <c r="L154" t="str">
        <f>IF(Table15[[#This Row],[BMI (KG/M2)]]&lt;=25,"Normal",IF(Table15[[#This Row],[BMI (KG/M2)]]&lt;=30,"Overweight",IF(Table15[[#This Row],[BMI (KG/M2)]]&gt;30,"Obese","Invalid")))</f>
        <v>Obese</v>
      </c>
    </row>
    <row r="155" spans="1:12" hidden="1">
      <c r="A155">
        <v>154</v>
      </c>
      <c r="B155" t="s">
        <v>26</v>
      </c>
      <c r="C155">
        <v>18</v>
      </c>
      <c r="D155">
        <v>101</v>
      </c>
      <c r="E155">
        <v>1.63</v>
      </c>
      <c r="F155" s="2">
        <v>38</v>
      </c>
      <c r="G155">
        <v>39</v>
      </c>
      <c r="H155">
        <v>36</v>
      </c>
      <c r="I155">
        <v>33</v>
      </c>
      <c r="J155">
        <v>20</v>
      </c>
      <c r="K155">
        <v>32.9</v>
      </c>
      <c r="L155" t="str">
        <f>IF(Table15[[#This Row],[BMI (KG/M2)]]&lt;=25,"Normal",IF(Table15[[#This Row],[BMI (KG/M2)]]&lt;=30,"Overweight",IF(Table15[[#This Row],[BMI (KG/M2)]]&gt;30,"Obese","Invalid")))</f>
        <v>Obese</v>
      </c>
    </row>
    <row r="156" spans="1:12" hidden="1">
      <c r="A156">
        <v>155</v>
      </c>
      <c r="B156" t="s">
        <v>26</v>
      </c>
      <c r="C156">
        <v>19</v>
      </c>
      <c r="D156">
        <v>67</v>
      </c>
      <c r="E156">
        <v>1.73</v>
      </c>
      <c r="F156">
        <v>22.4</v>
      </c>
      <c r="G156">
        <v>14</v>
      </c>
      <c r="H156">
        <v>27</v>
      </c>
      <c r="I156">
        <v>30</v>
      </c>
      <c r="J156">
        <v>26</v>
      </c>
      <c r="K156">
        <v>26.7</v>
      </c>
      <c r="L156" t="str">
        <f>IF(Table15[[#This Row],[BMI (KG/M2)]]&lt;=25,"Normal",IF(Table15[[#This Row],[BMI (KG/M2)]]&lt;=30,"Overweight",IF(Table15[[#This Row],[BMI (KG/M2)]]&gt;30,"Obese","Invalid")))</f>
        <v>Normal</v>
      </c>
    </row>
    <row r="157" spans="1:12" hidden="1">
      <c r="A157">
        <v>156</v>
      </c>
      <c r="B157" t="s">
        <v>26</v>
      </c>
      <c r="C157">
        <v>20</v>
      </c>
      <c r="D157">
        <v>62</v>
      </c>
      <c r="E157">
        <v>1.56</v>
      </c>
      <c r="F157" s="2">
        <v>25</v>
      </c>
      <c r="G157">
        <v>23</v>
      </c>
      <c r="H157">
        <v>23</v>
      </c>
      <c r="I157">
        <v>27</v>
      </c>
      <c r="J157">
        <v>15</v>
      </c>
      <c r="K157">
        <v>24.8</v>
      </c>
      <c r="L157" t="str">
        <f>IF(Table15[[#This Row],[BMI (KG/M2)]]&lt;=25,"Normal",IF(Table15[[#This Row],[BMI (KG/M2)]]&lt;=30,"Overweight",IF(Table15[[#This Row],[BMI (KG/M2)]]&gt;30,"Obese","Invalid")))</f>
        <v>Normal</v>
      </c>
    </row>
    <row r="158" spans="1:12" hidden="1">
      <c r="A158">
        <v>157</v>
      </c>
      <c r="B158" t="s">
        <v>26</v>
      </c>
      <c r="C158">
        <v>19</v>
      </c>
      <c r="D158">
        <v>74</v>
      </c>
      <c r="E158">
        <v>1.59</v>
      </c>
      <c r="F158">
        <v>29.3</v>
      </c>
      <c r="G158">
        <v>30</v>
      </c>
      <c r="H158">
        <v>31</v>
      </c>
      <c r="I158">
        <v>32</v>
      </c>
      <c r="J158">
        <v>14</v>
      </c>
      <c r="K158">
        <v>28.8</v>
      </c>
      <c r="L158" t="str">
        <f>IF(Table15[[#This Row],[BMI (KG/M2)]]&lt;=25,"Normal",IF(Table15[[#This Row],[BMI (KG/M2)]]&lt;=30,"Overweight",IF(Table15[[#This Row],[BMI (KG/M2)]]&gt;30,"Obese","Invalid")))</f>
        <v>Overweight</v>
      </c>
    </row>
    <row r="159" spans="1:12" hidden="1">
      <c r="A159">
        <v>158</v>
      </c>
      <c r="B159" t="s">
        <v>26</v>
      </c>
      <c r="C159">
        <v>22</v>
      </c>
      <c r="D159">
        <v>61</v>
      </c>
      <c r="E159">
        <v>1.63</v>
      </c>
      <c r="F159" s="2">
        <v>23</v>
      </c>
      <c r="G159">
        <v>24</v>
      </c>
      <c r="H159">
        <v>15</v>
      </c>
      <c r="I159">
        <v>26</v>
      </c>
      <c r="J159">
        <v>10</v>
      </c>
      <c r="K159">
        <v>21.9</v>
      </c>
      <c r="L159" t="str">
        <f>IF(Table15[[#This Row],[BMI (KG/M2)]]&lt;=25,"Normal",IF(Table15[[#This Row],[BMI (KG/M2)]]&lt;=30,"Overweight",IF(Table15[[#This Row],[BMI (KG/M2)]]&gt;30,"Obese","Invalid")))</f>
        <v>Normal</v>
      </c>
    </row>
    <row r="160" spans="1:12" hidden="1">
      <c r="A160">
        <v>159</v>
      </c>
      <c r="B160" t="s">
        <v>26</v>
      </c>
      <c r="C160">
        <v>20</v>
      </c>
      <c r="D160">
        <v>72</v>
      </c>
      <c r="E160">
        <v>1.66</v>
      </c>
      <c r="F160">
        <v>26.1</v>
      </c>
      <c r="G160">
        <v>29</v>
      </c>
      <c r="H160">
        <v>15</v>
      </c>
      <c r="I160">
        <v>26</v>
      </c>
      <c r="J160">
        <v>21</v>
      </c>
      <c r="K160">
        <v>25.4</v>
      </c>
      <c r="L160" t="str">
        <f>IF(Table15[[#This Row],[BMI (KG/M2)]]&lt;=25,"Normal",IF(Table15[[#This Row],[BMI (KG/M2)]]&lt;=30,"Overweight",IF(Table15[[#This Row],[BMI (KG/M2)]]&gt;30,"Obese","Invalid")))</f>
        <v>Overweight</v>
      </c>
    </row>
    <row r="161" spans="1:12" hidden="1">
      <c r="A161">
        <v>160</v>
      </c>
      <c r="B161" t="s">
        <v>26</v>
      </c>
      <c r="C161">
        <v>19</v>
      </c>
      <c r="D161">
        <v>74</v>
      </c>
      <c r="E161">
        <v>1.62</v>
      </c>
      <c r="F161">
        <v>28.2</v>
      </c>
      <c r="G161">
        <v>27</v>
      </c>
      <c r="H161">
        <v>22</v>
      </c>
      <c r="I161">
        <v>31</v>
      </c>
      <c r="J161">
        <v>11</v>
      </c>
      <c r="K161">
        <v>25.4</v>
      </c>
      <c r="L161" t="str">
        <f>IF(Table15[[#This Row],[BMI (KG/M2)]]&lt;=25,"Normal",IF(Table15[[#This Row],[BMI (KG/M2)]]&lt;=30,"Overweight",IF(Table15[[#This Row],[BMI (KG/M2)]]&gt;30,"Obese","Invalid")))</f>
        <v>Overweight</v>
      </c>
    </row>
    <row r="162" spans="1:12" hidden="1">
      <c r="A162">
        <v>161</v>
      </c>
      <c r="B162" t="s">
        <v>26</v>
      </c>
      <c r="C162">
        <v>19</v>
      </c>
      <c r="D162">
        <v>78</v>
      </c>
      <c r="E162">
        <v>1.63</v>
      </c>
      <c r="F162">
        <v>29.4</v>
      </c>
      <c r="G162">
        <v>21</v>
      </c>
      <c r="H162">
        <v>23</v>
      </c>
      <c r="I162">
        <v>33</v>
      </c>
      <c r="J162">
        <v>21</v>
      </c>
      <c r="K162">
        <v>26.9</v>
      </c>
      <c r="L162" t="str">
        <f>IF(Table15[[#This Row],[BMI (KG/M2)]]&lt;=25,"Normal",IF(Table15[[#This Row],[BMI (KG/M2)]]&lt;=30,"Overweight",IF(Table15[[#This Row],[BMI (KG/M2)]]&gt;30,"Obese","Invalid")))</f>
        <v>Overweight</v>
      </c>
    </row>
    <row r="163" spans="1:12" hidden="1">
      <c r="A163">
        <v>162</v>
      </c>
      <c r="B163" t="s">
        <v>26</v>
      </c>
      <c r="C163">
        <v>23</v>
      </c>
      <c r="D163">
        <v>55</v>
      </c>
      <c r="E163">
        <v>1.53</v>
      </c>
      <c r="F163">
        <v>23.5</v>
      </c>
      <c r="G163">
        <v>16</v>
      </c>
      <c r="H163">
        <v>15</v>
      </c>
      <c r="I163">
        <v>24</v>
      </c>
      <c r="J163">
        <v>9</v>
      </c>
      <c r="K163">
        <v>19.3</v>
      </c>
      <c r="L163" t="str">
        <f>IF(Table15[[#This Row],[BMI (KG/M2)]]&lt;=25,"Normal",IF(Table15[[#This Row],[BMI (KG/M2)]]&lt;=30,"Overweight",IF(Table15[[#This Row],[BMI (KG/M2)]]&gt;30,"Obese","Invalid")))</f>
        <v>Normal</v>
      </c>
    </row>
    <row r="164" spans="1:12" hidden="1">
      <c r="A164">
        <v>163</v>
      </c>
      <c r="B164" t="s">
        <v>26</v>
      </c>
      <c r="C164">
        <v>19</v>
      </c>
      <c r="D164">
        <v>62</v>
      </c>
      <c r="E164">
        <v>1.63</v>
      </c>
      <c r="F164">
        <v>23.3</v>
      </c>
      <c r="G164">
        <v>21</v>
      </c>
      <c r="H164">
        <v>26</v>
      </c>
      <c r="I164">
        <v>26</v>
      </c>
      <c r="J164">
        <v>31</v>
      </c>
      <c r="K164">
        <v>28.2</v>
      </c>
      <c r="L164" t="str">
        <f>IF(Table15[[#This Row],[BMI (KG/M2)]]&lt;=25,"Normal",IF(Table15[[#This Row],[BMI (KG/M2)]]&lt;=30,"Overweight",IF(Table15[[#This Row],[BMI (KG/M2)]]&gt;30,"Obese","Invalid")))</f>
        <v>Normal</v>
      </c>
    </row>
    <row r="165" spans="1:12" hidden="1">
      <c r="A165">
        <v>164</v>
      </c>
      <c r="B165" t="s">
        <v>26</v>
      </c>
      <c r="C165">
        <v>19</v>
      </c>
      <c r="D165">
        <v>64</v>
      </c>
      <c r="E165">
        <v>1.64</v>
      </c>
      <c r="F165">
        <v>23.8</v>
      </c>
      <c r="G165">
        <v>23</v>
      </c>
      <c r="H165">
        <v>25</v>
      </c>
      <c r="I165">
        <v>20</v>
      </c>
      <c r="J165">
        <v>11</v>
      </c>
      <c r="K165">
        <v>22.7</v>
      </c>
      <c r="L165" t="str">
        <f>IF(Table15[[#This Row],[BMI (KG/M2)]]&lt;=25,"Normal",IF(Table15[[#This Row],[BMI (KG/M2)]]&lt;=30,"Overweight",IF(Table15[[#This Row],[BMI (KG/M2)]]&gt;30,"Obese","Invalid")))</f>
        <v>Normal</v>
      </c>
    </row>
    <row r="166" spans="1:12" hidden="1">
      <c r="A166">
        <v>165</v>
      </c>
      <c r="B166" t="s">
        <v>26</v>
      </c>
      <c r="C166">
        <v>22</v>
      </c>
      <c r="D166">
        <v>62</v>
      </c>
      <c r="E166">
        <v>1.77</v>
      </c>
      <c r="F166">
        <v>19.8</v>
      </c>
      <c r="G166">
        <v>21</v>
      </c>
      <c r="H166">
        <v>16</v>
      </c>
      <c r="I166">
        <v>35</v>
      </c>
      <c r="J166">
        <v>13</v>
      </c>
      <c r="K166">
        <v>24.2</v>
      </c>
      <c r="L166" t="str">
        <f>IF(Table15[[#This Row],[BMI (KG/M2)]]&lt;=25,"Normal",IF(Table15[[#This Row],[BMI (KG/M2)]]&lt;=30,"Overweight",IF(Table15[[#This Row],[BMI (KG/M2)]]&gt;30,"Obese","Invalid")))</f>
        <v>Normal</v>
      </c>
    </row>
    <row r="167" spans="1:12" hidden="1">
      <c r="A167">
        <v>166</v>
      </c>
      <c r="B167" t="s">
        <v>26</v>
      </c>
      <c r="C167">
        <v>20</v>
      </c>
      <c r="D167">
        <v>88</v>
      </c>
      <c r="E167">
        <v>1.68</v>
      </c>
      <c r="F167">
        <v>31.2</v>
      </c>
      <c r="G167">
        <v>33</v>
      </c>
      <c r="H167">
        <v>35</v>
      </c>
      <c r="I167">
        <v>46</v>
      </c>
      <c r="J167">
        <v>15</v>
      </c>
      <c r="K167">
        <v>33.1</v>
      </c>
      <c r="L167" t="str">
        <f>IF(Table15[[#This Row],[BMI (KG/M2)]]&lt;=25,"Normal",IF(Table15[[#This Row],[BMI (KG/M2)]]&lt;=30,"Overweight",IF(Table15[[#This Row],[BMI (KG/M2)]]&gt;30,"Obese","Invalid")))</f>
        <v>Obese</v>
      </c>
    </row>
    <row r="168" spans="1:12" hidden="1">
      <c r="A168">
        <v>167</v>
      </c>
      <c r="B168" t="s">
        <v>26</v>
      </c>
      <c r="C168">
        <v>20</v>
      </c>
      <c r="D168">
        <v>58</v>
      </c>
      <c r="E168">
        <v>1.68</v>
      </c>
      <c r="F168">
        <v>20.5</v>
      </c>
      <c r="G168">
        <v>23</v>
      </c>
      <c r="H168">
        <v>13</v>
      </c>
      <c r="I168">
        <v>27</v>
      </c>
      <c r="J168">
        <v>10</v>
      </c>
      <c r="K168">
        <v>21.4</v>
      </c>
      <c r="L168" t="str">
        <f>IF(Table15[[#This Row],[BMI (KG/M2)]]&lt;=25,"Normal",IF(Table15[[#This Row],[BMI (KG/M2)]]&lt;=30,"Overweight",IF(Table15[[#This Row],[BMI (KG/M2)]]&gt;30,"Obese","Invalid")))</f>
        <v>Normal</v>
      </c>
    </row>
    <row r="169" spans="1:12" hidden="1">
      <c r="A169">
        <v>168</v>
      </c>
      <c r="B169" t="s">
        <v>26</v>
      </c>
      <c r="C169">
        <v>22</v>
      </c>
      <c r="D169">
        <v>68</v>
      </c>
      <c r="E169">
        <v>1.65</v>
      </c>
      <c r="F169" s="2">
        <v>25</v>
      </c>
      <c r="G169">
        <v>19</v>
      </c>
      <c r="H169">
        <v>36</v>
      </c>
      <c r="I169">
        <v>24</v>
      </c>
      <c r="J169">
        <v>19</v>
      </c>
      <c r="K169">
        <v>27</v>
      </c>
      <c r="L169" t="str">
        <f>IF(Table15[[#This Row],[BMI (KG/M2)]]&lt;=25,"Normal",IF(Table15[[#This Row],[BMI (KG/M2)]]&lt;=30,"Overweight",IF(Table15[[#This Row],[BMI (KG/M2)]]&gt;30,"Obese","Invalid")))</f>
        <v>Normal</v>
      </c>
    </row>
    <row r="170" spans="1:12" hidden="1">
      <c r="A170">
        <v>169</v>
      </c>
      <c r="B170" t="s">
        <v>26</v>
      </c>
      <c r="C170">
        <v>23</v>
      </c>
      <c r="D170">
        <v>52</v>
      </c>
      <c r="E170">
        <v>1.61</v>
      </c>
      <c r="F170" s="2">
        <v>20</v>
      </c>
      <c r="G170">
        <v>14</v>
      </c>
      <c r="H170">
        <v>23</v>
      </c>
      <c r="I170">
        <v>25</v>
      </c>
      <c r="J170">
        <v>13</v>
      </c>
      <c r="K170">
        <v>21.9</v>
      </c>
      <c r="L170" t="str">
        <f>IF(Table15[[#This Row],[BMI (KG/M2)]]&lt;=25,"Normal",IF(Table15[[#This Row],[BMI (KG/M2)]]&lt;=30,"Overweight",IF(Table15[[#This Row],[BMI (KG/M2)]]&gt;30,"Obese","Invalid")))</f>
        <v>Normal</v>
      </c>
    </row>
    <row r="171" spans="1:12" hidden="1">
      <c r="A171">
        <v>170</v>
      </c>
      <c r="B171" t="s">
        <v>26</v>
      </c>
      <c r="C171">
        <v>18</v>
      </c>
      <c r="D171">
        <v>58</v>
      </c>
      <c r="E171">
        <v>1.67</v>
      </c>
      <c r="F171">
        <v>20.8</v>
      </c>
      <c r="G171">
        <v>14</v>
      </c>
      <c r="H171">
        <v>13</v>
      </c>
      <c r="I171">
        <v>25</v>
      </c>
      <c r="J171">
        <v>7</v>
      </c>
      <c r="K171">
        <v>17.899999999999999</v>
      </c>
      <c r="L171" t="str">
        <f>IF(Table15[[#This Row],[BMI (KG/M2)]]&lt;=25,"Normal",IF(Table15[[#This Row],[BMI (KG/M2)]]&lt;=30,"Overweight",IF(Table15[[#This Row],[BMI (KG/M2)]]&gt;30,"Obese","Invalid")))</f>
        <v>Normal</v>
      </c>
    </row>
    <row r="172" spans="1:12" hidden="1">
      <c r="A172">
        <v>171</v>
      </c>
      <c r="B172" t="s">
        <v>26</v>
      </c>
      <c r="C172">
        <v>20</v>
      </c>
      <c r="D172">
        <v>53</v>
      </c>
      <c r="E172">
        <v>1.59</v>
      </c>
      <c r="F172" s="2">
        <v>21</v>
      </c>
      <c r="G172">
        <v>25</v>
      </c>
      <c r="H172">
        <v>13</v>
      </c>
      <c r="I172">
        <v>33</v>
      </c>
      <c r="J172">
        <v>12</v>
      </c>
      <c r="K172">
        <v>23.7</v>
      </c>
      <c r="L172" t="str">
        <f>IF(Table15[[#This Row],[BMI (KG/M2)]]&lt;=25,"Normal",IF(Table15[[#This Row],[BMI (KG/M2)]]&lt;=30,"Overweight",IF(Table15[[#This Row],[BMI (KG/M2)]]&gt;30,"Obese","Invalid")))</f>
        <v>Normal</v>
      </c>
    </row>
    <row r="173" spans="1:12" hidden="1">
      <c r="A173">
        <v>172</v>
      </c>
      <c r="B173" t="s">
        <v>26</v>
      </c>
      <c r="C173">
        <v>20</v>
      </c>
      <c r="D173">
        <v>96</v>
      </c>
      <c r="E173">
        <v>1.7</v>
      </c>
      <c r="F173">
        <v>33.200000000000003</v>
      </c>
      <c r="G173">
        <v>34</v>
      </c>
      <c r="H173">
        <v>45</v>
      </c>
      <c r="I173">
        <v>43</v>
      </c>
      <c r="J173">
        <v>25</v>
      </c>
      <c r="K173">
        <v>36.299999999999997</v>
      </c>
      <c r="L173" t="str">
        <f>IF(Table15[[#This Row],[BMI (KG/M2)]]&lt;=25,"Normal",IF(Table15[[#This Row],[BMI (KG/M2)]]&lt;=30,"Overweight",IF(Table15[[#This Row],[BMI (KG/M2)]]&gt;30,"Obese","Invalid")))</f>
        <v>Obese</v>
      </c>
    </row>
    <row r="174" spans="1:12" hidden="1">
      <c r="A174">
        <v>173</v>
      </c>
      <c r="B174" t="s">
        <v>26</v>
      </c>
      <c r="C174">
        <v>20</v>
      </c>
      <c r="D174">
        <v>56</v>
      </c>
      <c r="E174">
        <v>1.59</v>
      </c>
      <c r="F174">
        <v>22.2</v>
      </c>
      <c r="G174">
        <v>16</v>
      </c>
      <c r="H174">
        <v>26</v>
      </c>
      <c r="I174">
        <v>20</v>
      </c>
      <c r="J174">
        <v>16</v>
      </c>
      <c r="K174">
        <v>22.5</v>
      </c>
      <c r="L174" t="str">
        <f>IF(Table15[[#This Row],[BMI (KG/M2)]]&lt;=25,"Normal",IF(Table15[[#This Row],[BMI (KG/M2)]]&lt;=30,"Overweight",IF(Table15[[#This Row],[BMI (KG/M2)]]&gt;30,"Obese","Invalid")))</f>
        <v>Normal</v>
      </c>
    </row>
    <row r="175" spans="1:12" hidden="1">
      <c r="A175">
        <v>174</v>
      </c>
      <c r="B175" t="s">
        <v>26</v>
      </c>
      <c r="C175">
        <v>19</v>
      </c>
      <c r="D175">
        <v>72</v>
      </c>
      <c r="E175">
        <v>1.56</v>
      </c>
      <c r="F175">
        <v>29.6</v>
      </c>
      <c r="G175">
        <v>25</v>
      </c>
      <c r="H175">
        <v>25</v>
      </c>
      <c r="I175">
        <v>30</v>
      </c>
      <c r="J175">
        <v>15</v>
      </c>
      <c r="K175">
        <v>26.3</v>
      </c>
      <c r="L175" t="str">
        <f>IF(Table15[[#This Row],[BMI (KG/M2)]]&lt;=25,"Normal",IF(Table15[[#This Row],[BMI (KG/M2)]]&lt;=30,"Overweight",IF(Table15[[#This Row],[BMI (KG/M2)]]&gt;30,"Obese","Invalid")))</f>
        <v>Overweight</v>
      </c>
    </row>
    <row r="176" spans="1:12" hidden="1">
      <c r="A176">
        <v>175</v>
      </c>
      <c r="B176" t="s">
        <v>26</v>
      </c>
      <c r="C176">
        <v>23</v>
      </c>
      <c r="D176">
        <v>66</v>
      </c>
      <c r="E176">
        <v>1.56</v>
      </c>
      <c r="F176">
        <v>27.1</v>
      </c>
      <c r="G176">
        <v>25</v>
      </c>
      <c r="H176">
        <v>25</v>
      </c>
      <c r="I176">
        <v>32</v>
      </c>
      <c r="J176">
        <v>12</v>
      </c>
      <c r="K176">
        <v>26.2</v>
      </c>
      <c r="L176" t="str">
        <f>IF(Table15[[#This Row],[BMI (KG/M2)]]&lt;=25,"Normal",IF(Table15[[#This Row],[BMI (KG/M2)]]&lt;=30,"Overweight",IF(Table15[[#This Row],[BMI (KG/M2)]]&gt;30,"Obese","Invalid")))</f>
        <v>Overweight</v>
      </c>
    </row>
    <row r="177" spans="1:12" hidden="1">
      <c r="A177">
        <v>176</v>
      </c>
      <c r="B177" t="s">
        <v>26</v>
      </c>
      <c r="C177">
        <v>19</v>
      </c>
      <c r="D177">
        <v>59</v>
      </c>
      <c r="E177">
        <v>1.55</v>
      </c>
      <c r="F177">
        <v>24.6</v>
      </c>
      <c r="G177">
        <v>20</v>
      </c>
      <c r="H177">
        <v>22</v>
      </c>
      <c r="I177">
        <v>32</v>
      </c>
      <c r="J177">
        <v>17</v>
      </c>
      <c r="K177">
        <v>25.6</v>
      </c>
      <c r="L177" t="str">
        <f>IF(Table15[[#This Row],[BMI (KG/M2)]]&lt;=25,"Normal",IF(Table15[[#This Row],[BMI (KG/M2)]]&lt;=30,"Overweight",IF(Table15[[#This Row],[BMI (KG/M2)]]&gt;30,"Obese","Invalid")))</f>
        <v>Normal</v>
      </c>
    </row>
    <row r="178" spans="1:12" hidden="1">
      <c r="A178">
        <v>177</v>
      </c>
      <c r="B178" t="s">
        <v>26</v>
      </c>
      <c r="C178">
        <v>21</v>
      </c>
      <c r="D178">
        <v>90</v>
      </c>
      <c r="E178">
        <v>1.59</v>
      </c>
      <c r="F178">
        <v>35.6</v>
      </c>
      <c r="G178">
        <v>31</v>
      </c>
      <c r="H178">
        <v>36</v>
      </c>
      <c r="I178">
        <v>33</v>
      </c>
      <c r="J178">
        <v>21</v>
      </c>
      <c r="K178">
        <v>29.7</v>
      </c>
      <c r="L178" t="str">
        <f>IF(Table15[[#This Row],[BMI (KG/M2)]]&lt;=25,"Normal",IF(Table15[[#This Row],[BMI (KG/M2)]]&lt;=30,"Overweight",IF(Table15[[#This Row],[BMI (KG/M2)]]&gt;30,"Obese","Invalid")))</f>
        <v>Obese</v>
      </c>
    </row>
    <row r="179" spans="1:12" hidden="1">
      <c r="A179">
        <v>178</v>
      </c>
      <c r="B179" t="s">
        <v>26</v>
      </c>
      <c r="C179">
        <v>25</v>
      </c>
      <c r="D179">
        <v>79</v>
      </c>
      <c r="E179">
        <v>1.59</v>
      </c>
      <c r="F179">
        <v>31.2</v>
      </c>
      <c r="G179">
        <v>30</v>
      </c>
      <c r="H179">
        <v>27</v>
      </c>
      <c r="I179">
        <v>35</v>
      </c>
      <c r="J179">
        <v>16</v>
      </c>
      <c r="K179">
        <v>29.2</v>
      </c>
      <c r="L179" t="str">
        <f>IF(Table15[[#This Row],[BMI (KG/M2)]]&lt;=25,"Normal",IF(Table15[[#This Row],[BMI (KG/M2)]]&lt;=30,"Overweight",IF(Table15[[#This Row],[BMI (KG/M2)]]&gt;30,"Obese","Invalid")))</f>
        <v>Obese</v>
      </c>
    </row>
    <row r="180" spans="1:12" hidden="1">
      <c r="A180">
        <v>179</v>
      </c>
      <c r="B180" t="s">
        <v>26</v>
      </c>
      <c r="C180">
        <v>20</v>
      </c>
      <c r="D180">
        <v>91</v>
      </c>
      <c r="E180">
        <v>1.64</v>
      </c>
      <c r="F180">
        <v>33.799999999999997</v>
      </c>
      <c r="G180">
        <v>34</v>
      </c>
      <c r="H180">
        <v>35</v>
      </c>
      <c r="I180">
        <v>40</v>
      </c>
      <c r="J180">
        <v>24</v>
      </c>
      <c r="K180">
        <v>33.9</v>
      </c>
      <c r="L180" t="str">
        <f>IF(Table15[[#This Row],[BMI (KG/M2)]]&lt;=25,"Normal",IF(Table15[[#This Row],[BMI (KG/M2)]]&lt;=30,"Overweight",IF(Table15[[#This Row],[BMI (KG/M2)]]&gt;30,"Obese","Invalid")))</f>
        <v>Obese</v>
      </c>
    </row>
    <row r="181" spans="1:12" hidden="1">
      <c r="A181">
        <v>180</v>
      </c>
      <c r="B181" t="s">
        <v>26</v>
      </c>
      <c r="C181">
        <v>25</v>
      </c>
      <c r="D181">
        <v>97</v>
      </c>
      <c r="E181">
        <v>1.65</v>
      </c>
      <c r="F181">
        <v>35.6</v>
      </c>
      <c r="G181">
        <v>40</v>
      </c>
      <c r="H181">
        <v>41</v>
      </c>
      <c r="I181">
        <v>45</v>
      </c>
      <c r="J181">
        <v>15</v>
      </c>
      <c r="K181">
        <v>35.4</v>
      </c>
      <c r="L181" t="str">
        <f>IF(Table15[[#This Row],[BMI (KG/M2)]]&lt;=25,"Normal",IF(Table15[[#This Row],[BMI (KG/M2)]]&lt;=30,"Overweight",IF(Table15[[#This Row],[BMI (KG/M2)]]&gt;30,"Obese","Invalid")))</f>
        <v>Obese</v>
      </c>
    </row>
    <row r="182" spans="1:12" hidden="1">
      <c r="A182">
        <v>181</v>
      </c>
      <c r="B182" t="s">
        <v>26</v>
      </c>
      <c r="C182">
        <v>20</v>
      </c>
      <c r="D182">
        <v>63</v>
      </c>
      <c r="E182">
        <v>1.64</v>
      </c>
      <c r="F182">
        <v>23.4</v>
      </c>
      <c r="G182">
        <v>26</v>
      </c>
      <c r="H182">
        <v>25</v>
      </c>
      <c r="I182">
        <v>20</v>
      </c>
      <c r="J182">
        <v>13</v>
      </c>
      <c r="K182">
        <v>23.9</v>
      </c>
      <c r="L182" t="str">
        <f>IF(Table15[[#This Row],[BMI (KG/M2)]]&lt;=25,"Normal",IF(Table15[[#This Row],[BMI (KG/M2)]]&lt;=30,"Overweight",IF(Table15[[#This Row],[BMI (KG/M2)]]&gt;30,"Obese","Invalid")))</f>
        <v>Normal</v>
      </c>
    </row>
    <row r="183" spans="1:12" hidden="1">
      <c r="A183">
        <v>182</v>
      </c>
      <c r="B183" t="s">
        <v>26</v>
      </c>
      <c r="C183">
        <v>21</v>
      </c>
      <c r="D183">
        <v>55</v>
      </c>
      <c r="E183">
        <v>1.63</v>
      </c>
      <c r="F183">
        <v>20.7</v>
      </c>
      <c r="G183">
        <v>18</v>
      </c>
      <c r="H183">
        <v>14</v>
      </c>
      <c r="I183">
        <v>20</v>
      </c>
      <c r="J183">
        <v>11</v>
      </c>
      <c r="K183">
        <v>19</v>
      </c>
      <c r="L183" t="str">
        <f>IF(Table15[[#This Row],[BMI (KG/M2)]]&lt;=25,"Normal",IF(Table15[[#This Row],[BMI (KG/M2)]]&lt;=30,"Overweight",IF(Table15[[#This Row],[BMI (KG/M2)]]&gt;30,"Obese","Invalid")))</f>
        <v>Normal</v>
      </c>
    </row>
    <row r="184" spans="1:12" hidden="1">
      <c r="A184">
        <v>183</v>
      </c>
      <c r="B184" t="s">
        <v>26</v>
      </c>
      <c r="C184">
        <v>20</v>
      </c>
      <c r="D184">
        <v>63</v>
      </c>
      <c r="E184">
        <v>1.62</v>
      </c>
      <c r="F184" s="2">
        <v>24</v>
      </c>
      <c r="G184">
        <v>25</v>
      </c>
      <c r="H184">
        <v>28</v>
      </c>
      <c r="I184">
        <v>27</v>
      </c>
      <c r="J184">
        <v>23</v>
      </c>
      <c r="K184">
        <v>28</v>
      </c>
      <c r="L184" t="str">
        <f>IF(Table15[[#This Row],[BMI (KG/M2)]]&lt;=25,"Normal",IF(Table15[[#This Row],[BMI (KG/M2)]]&lt;=30,"Overweight",IF(Table15[[#This Row],[BMI (KG/M2)]]&gt;30,"Obese","Invalid")))</f>
        <v>Normal</v>
      </c>
    </row>
    <row r="185" spans="1:12" hidden="1">
      <c r="A185">
        <v>184</v>
      </c>
      <c r="B185" t="s">
        <v>26</v>
      </c>
      <c r="C185">
        <v>25</v>
      </c>
      <c r="D185">
        <v>50</v>
      </c>
      <c r="E185" s="4">
        <v>1.6</v>
      </c>
      <c r="F185">
        <v>19.5</v>
      </c>
      <c r="G185">
        <v>28</v>
      </c>
      <c r="H185">
        <v>22</v>
      </c>
      <c r="I185">
        <v>24</v>
      </c>
      <c r="J185">
        <v>14</v>
      </c>
      <c r="K185">
        <v>24.9</v>
      </c>
      <c r="L185" t="str">
        <f>IF(Table15[[#This Row],[BMI (KG/M2)]]&lt;=25,"Normal",IF(Table15[[#This Row],[BMI (KG/M2)]]&lt;=30,"Overweight",IF(Table15[[#This Row],[BMI (KG/M2)]]&gt;30,"Obese","Invalid")))</f>
        <v>Normal</v>
      </c>
    </row>
    <row r="186" spans="1:12" hidden="1">
      <c r="A186">
        <v>185</v>
      </c>
      <c r="B186" t="s">
        <v>26</v>
      </c>
      <c r="C186">
        <v>22</v>
      </c>
      <c r="D186">
        <v>75</v>
      </c>
      <c r="E186" s="4">
        <v>1.7</v>
      </c>
      <c r="F186" s="2">
        <v>26</v>
      </c>
      <c r="G186">
        <v>27</v>
      </c>
      <c r="H186">
        <v>25</v>
      </c>
      <c r="I186">
        <v>37</v>
      </c>
      <c r="J186">
        <v>15</v>
      </c>
      <c r="K186">
        <v>28.3</v>
      </c>
      <c r="L186" t="str">
        <f>IF(Table15[[#This Row],[BMI (KG/M2)]]&lt;=25,"Normal",IF(Table15[[#This Row],[BMI (KG/M2)]]&lt;=30,"Overweight",IF(Table15[[#This Row],[BMI (KG/M2)]]&gt;30,"Obese","Invalid")))</f>
        <v>Overweight</v>
      </c>
    </row>
    <row r="187" spans="1:12" hidden="1">
      <c r="A187">
        <v>186</v>
      </c>
      <c r="B187" t="s">
        <v>26</v>
      </c>
      <c r="C187">
        <v>20</v>
      </c>
      <c r="D187">
        <v>54</v>
      </c>
      <c r="E187">
        <v>1.61</v>
      </c>
      <c r="F187">
        <v>20.8</v>
      </c>
      <c r="G187">
        <v>12</v>
      </c>
      <c r="H187">
        <v>10</v>
      </c>
      <c r="I187">
        <v>25</v>
      </c>
      <c r="J187">
        <v>10</v>
      </c>
      <c r="K187">
        <v>17.5</v>
      </c>
      <c r="L187" t="str">
        <f>IF(Table15[[#This Row],[BMI (KG/M2)]]&lt;=25,"Normal",IF(Table15[[#This Row],[BMI (KG/M2)]]&lt;=30,"Overweight",IF(Table15[[#This Row],[BMI (KG/M2)]]&gt;30,"Obese","Invalid")))</f>
        <v>Normal</v>
      </c>
    </row>
    <row r="188" spans="1:12">
      <c r="A188">
        <v>187</v>
      </c>
      <c r="B188" t="s">
        <v>25</v>
      </c>
      <c r="C188">
        <v>20</v>
      </c>
      <c r="D188">
        <v>71</v>
      </c>
      <c r="E188">
        <v>1.81</v>
      </c>
      <c r="F188">
        <v>21.7</v>
      </c>
      <c r="G188">
        <v>10</v>
      </c>
      <c r="H188">
        <v>10</v>
      </c>
      <c r="I188">
        <v>10</v>
      </c>
      <c r="J188">
        <v>7</v>
      </c>
      <c r="K188">
        <v>12.4</v>
      </c>
      <c r="L188" t="str">
        <f>IF(Table15[[#This Row],[BMI (KG/M2)]]&lt;=25,"Normal",IF(Table15[[#This Row],[BMI (KG/M2)]]&lt;=30,"Overweight",IF(Table15[[#This Row],[BMI (KG/M2)]]&gt;30,"Obese","Invalid")))</f>
        <v>Normal</v>
      </c>
    </row>
    <row r="189" spans="1:12" hidden="1">
      <c r="A189">
        <v>188</v>
      </c>
      <c r="B189" t="s">
        <v>26</v>
      </c>
      <c r="C189">
        <v>20</v>
      </c>
      <c r="D189">
        <v>66</v>
      </c>
      <c r="E189">
        <v>1.76</v>
      </c>
      <c r="F189">
        <v>21.3</v>
      </c>
      <c r="G189">
        <v>19</v>
      </c>
      <c r="H189">
        <v>28</v>
      </c>
      <c r="I189">
        <v>20</v>
      </c>
      <c r="J189">
        <v>10</v>
      </c>
      <c r="K189">
        <v>22.3</v>
      </c>
      <c r="L189" t="str">
        <f>IF(Table15[[#This Row],[BMI (KG/M2)]]&lt;=25,"Normal",IF(Table15[[#This Row],[BMI (KG/M2)]]&lt;=30,"Overweight",IF(Table15[[#This Row],[BMI (KG/M2)]]&gt;30,"Obese","Invalid")))</f>
        <v>Normal</v>
      </c>
    </row>
    <row r="190" spans="1:12">
      <c r="A190">
        <v>189</v>
      </c>
      <c r="B190" t="s">
        <v>25</v>
      </c>
      <c r="C190">
        <v>26</v>
      </c>
      <c r="D190">
        <v>68</v>
      </c>
      <c r="E190">
        <v>1.72</v>
      </c>
      <c r="F190" s="2">
        <v>23</v>
      </c>
      <c r="G190">
        <v>5</v>
      </c>
      <c r="H190">
        <v>6</v>
      </c>
      <c r="I190">
        <v>8</v>
      </c>
      <c r="J190">
        <v>4</v>
      </c>
      <c r="K190">
        <v>4.8</v>
      </c>
      <c r="L190" t="str">
        <f>IF(Table15[[#This Row],[BMI (KG/M2)]]&lt;=25,"Normal",IF(Table15[[#This Row],[BMI (KG/M2)]]&lt;=30,"Overweight",IF(Table15[[#This Row],[BMI (KG/M2)]]&gt;30,"Obese","Invalid")))</f>
        <v>Normal</v>
      </c>
    </row>
    <row r="191" spans="1:12" hidden="1">
      <c r="A191">
        <v>190</v>
      </c>
      <c r="B191" t="s">
        <v>26</v>
      </c>
      <c r="C191">
        <v>23</v>
      </c>
      <c r="D191">
        <v>71</v>
      </c>
      <c r="E191">
        <v>1.69</v>
      </c>
      <c r="F191">
        <v>24.9</v>
      </c>
      <c r="G191">
        <v>24</v>
      </c>
      <c r="H191">
        <v>30</v>
      </c>
      <c r="I191">
        <v>34</v>
      </c>
      <c r="J191">
        <v>14</v>
      </c>
      <c r="K191">
        <v>27.9</v>
      </c>
      <c r="L191" t="str">
        <f>IF(Table15[[#This Row],[BMI (KG/M2)]]&lt;=25,"Normal",IF(Table15[[#This Row],[BMI (KG/M2)]]&lt;=30,"Overweight",IF(Table15[[#This Row],[BMI (KG/M2)]]&gt;30,"Obese","Invalid")))</f>
        <v>Normal</v>
      </c>
    </row>
    <row r="192" spans="1:12" hidden="1">
      <c r="A192">
        <v>191</v>
      </c>
      <c r="B192" t="s">
        <v>26</v>
      </c>
      <c r="C192">
        <v>19</v>
      </c>
      <c r="D192">
        <v>53</v>
      </c>
      <c r="E192" s="4">
        <v>1.6</v>
      </c>
      <c r="F192">
        <v>20.7</v>
      </c>
      <c r="G192">
        <v>19</v>
      </c>
      <c r="H192">
        <v>10</v>
      </c>
      <c r="I192">
        <v>25</v>
      </c>
      <c r="J192">
        <v>14</v>
      </c>
      <c r="K192">
        <v>20.2</v>
      </c>
      <c r="L192" t="str">
        <f>IF(Table15[[#This Row],[BMI (KG/M2)]]&lt;=25,"Normal",IF(Table15[[#This Row],[BMI (KG/M2)]]&lt;=30,"Overweight",IF(Table15[[#This Row],[BMI (KG/M2)]]&gt;30,"Obese","Invalid")))</f>
        <v>Normal</v>
      </c>
    </row>
    <row r="193" spans="1:12" hidden="1">
      <c r="A193">
        <v>192</v>
      </c>
      <c r="B193" t="s">
        <v>26</v>
      </c>
      <c r="C193">
        <v>24</v>
      </c>
      <c r="D193">
        <v>131</v>
      </c>
      <c r="E193">
        <v>1.81</v>
      </c>
      <c r="F193" s="2">
        <v>40</v>
      </c>
      <c r="G193">
        <v>40</v>
      </c>
      <c r="H193">
        <v>30</v>
      </c>
      <c r="I193">
        <v>25</v>
      </c>
      <c r="J193">
        <v>19</v>
      </c>
      <c r="K193">
        <v>30.4</v>
      </c>
      <c r="L193" t="str">
        <f>IF(Table15[[#This Row],[BMI (KG/M2)]]&lt;=25,"Normal",IF(Table15[[#This Row],[BMI (KG/M2)]]&lt;=30,"Overweight",IF(Table15[[#This Row],[BMI (KG/M2)]]&gt;30,"Obese","Invalid")))</f>
        <v>Obese</v>
      </c>
    </row>
    <row r="194" spans="1:12" hidden="1">
      <c r="A194">
        <v>193</v>
      </c>
      <c r="B194" t="s">
        <v>26</v>
      </c>
      <c r="C194">
        <v>18</v>
      </c>
      <c r="D194">
        <v>71</v>
      </c>
      <c r="E194">
        <v>1.54</v>
      </c>
      <c r="F194" s="2">
        <v>30</v>
      </c>
      <c r="G194">
        <v>30</v>
      </c>
      <c r="H194">
        <v>24</v>
      </c>
      <c r="I194">
        <v>30</v>
      </c>
      <c r="J194">
        <v>12</v>
      </c>
      <c r="K194">
        <v>26.5</v>
      </c>
      <c r="L194" t="str">
        <f>IF(Table15[[#This Row],[BMI (KG/M2)]]&lt;=25,"Normal",IF(Table15[[#This Row],[BMI (KG/M2)]]&lt;=30,"Overweight",IF(Table15[[#This Row],[BMI (KG/M2)]]&gt;30,"Obese","Invalid")))</f>
        <v>Overweight</v>
      </c>
    </row>
    <row r="195" spans="1:12" hidden="1">
      <c r="A195">
        <v>194</v>
      </c>
      <c r="B195" t="s">
        <v>26</v>
      </c>
      <c r="C195">
        <v>23</v>
      </c>
      <c r="D195">
        <v>62</v>
      </c>
      <c r="E195">
        <v>1.74</v>
      </c>
      <c r="F195">
        <v>20.5</v>
      </c>
      <c r="G195">
        <v>16</v>
      </c>
      <c r="H195">
        <v>22</v>
      </c>
      <c r="I195">
        <v>20</v>
      </c>
      <c r="J195">
        <v>4</v>
      </c>
      <c r="K195">
        <v>18.8</v>
      </c>
      <c r="L195" t="str">
        <f>IF(Table15[[#This Row],[BMI (KG/M2)]]&lt;=25,"Normal",IF(Table15[[#This Row],[BMI (KG/M2)]]&lt;=30,"Overweight",IF(Table15[[#This Row],[BMI (KG/M2)]]&gt;30,"Obese","Invalid")))</f>
        <v>Normal</v>
      </c>
    </row>
    <row r="196" spans="1:12" hidden="1">
      <c r="A196">
        <v>195</v>
      </c>
      <c r="B196" t="s">
        <v>26</v>
      </c>
      <c r="C196">
        <v>21</v>
      </c>
      <c r="D196">
        <v>63</v>
      </c>
      <c r="E196">
        <v>1.55</v>
      </c>
      <c r="F196">
        <v>26.2</v>
      </c>
      <c r="G196">
        <v>25</v>
      </c>
      <c r="H196">
        <v>23</v>
      </c>
      <c r="I196">
        <v>30</v>
      </c>
      <c r="J196">
        <v>7</v>
      </c>
      <c r="K196">
        <v>24.1</v>
      </c>
      <c r="L196" t="str">
        <f>IF(Table15[[#This Row],[BMI (KG/M2)]]&lt;=25,"Normal",IF(Table15[[#This Row],[BMI (KG/M2)]]&lt;=30,"Overweight",IF(Table15[[#This Row],[BMI (KG/M2)]]&gt;30,"Obese","Invalid")))</f>
        <v>Overweight</v>
      </c>
    </row>
    <row r="197" spans="1:12" hidden="1">
      <c r="A197">
        <v>196</v>
      </c>
      <c r="B197" t="s">
        <v>26</v>
      </c>
      <c r="C197">
        <v>24</v>
      </c>
      <c r="D197">
        <v>78</v>
      </c>
      <c r="E197">
        <v>1.63</v>
      </c>
      <c r="F197">
        <v>29.4</v>
      </c>
      <c r="G197">
        <v>33</v>
      </c>
      <c r="H197">
        <v>31</v>
      </c>
      <c r="I197">
        <v>50</v>
      </c>
      <c r="J197">
        <v>17</v>
      </c>
      <c r="K197">
        <v>33.6</v>
      </c>
      <c r="L197" t="str">
        <f>IF(Table15[[#This Row],[BMI (KG/M2)]]&lt;=25,"Normal",IF(Table15[[#This Row],[BMI (KG/M2)]]&lt;=30,"Overweight",IF(Table15[[#This Row],[BMI (KG/M2)]]&gt;30,"Obese","Invalid")))</f>
        <v>Overweight</v>
      </c>
    </row>
    <row r="198" spans="1:12" hidden="1">
      <c r="A198">
        <v>197</v>
      </c>
      <c r="B198" t="s">
        <v>26</v>
      </c>
      <c r="C198">
        <v>23</v>
      </c>
      <c r="D198">
        <v>75</v>
      </c>
      <c r="E198">
        <v>1.63</v>
      </c>
      <c r="F198">
        <v>28.2</v>
      </c>
      <c r="G198">
        <v>30</v>
      </c>
      <c r="H198">
        <v>37</v>
      </c>
      <c r="I198">
        <v>35</v>
      </c>
      <c r="J198">
        <v>16</v>
      </c>
      <c r="K198">
        <v>31.1</v>
      </c>
      <c r="L198" t="str">
        <f>IF(Table15[[#This Row],[BMI (KG/M2)]]&lt;=25,"Normal",IF(Table15[[#This Row],[BMI (KG/M2)]]&lt;=30,"Overweight",IF(Table15[[#This Row],[BMI (KG/M2)]]&gt;30,"Obese","Invalid")))</f>
        <v>Overweight</v>
      </c>
    </row>
    <row r="199" spans="1:12" hidden="1">
      <c r="A199">
        <v>198</v>
      </c>
      <c r="B199" t="s">
        <v>26</v>
      </c>
      <c r="C199">
        <v>21</v>
      </c>
      <c r="D199">
        <v>59</v>
      </c>
      <c r="E199">
        <v>1.61</v>
      </c>
      <c r="F199">
        <v>22.8</v>
      </c>
      <c r="G199">
        <v>15</v>
      </c>
      <c r="H199">
        <v>19</v>
      </c>
      <c r="I199">
        <v>20</v>
      </c>
      <c r="J199">
        <v>8</v>
      </c>
      <c r="K199">
        <v>18.8</v>
      </c>
      <c r="L199" t="str">
        <f>IF(Table15[[#This Row],[BMI (KG/M2)]]&lt;=25,"Normal",IF(Table15[[#This Row],[BMI (KG/M2)]]&lt;=30,"Overweight",IF(Table15[[#This Row],[BMI (KG/M2)]]&gt;30,"Obese","Invalid")))</f>
        <v>Normal</v>
      </c>
    </row>
    <row r="200" spans="1:12" hidden="1">
      <c r="A200">
        <v>199</v>
      </c>
      <c r="B200" t="s">
        <v>26</v>
      </c>
      <c r="C200">
        <v>20</v>
      </c>
      <c r="D200">
        <v>72</v>
      </c>
      <c r="E200">
        <v>1.75</v>
      </c>
      <c r="F200">
        <v>23.5</v>
      </c>
      <c r="G200">
        <v>22</v>
      </c>
      <c r="H200">
        <v>18</v>
      </c>
      <c r="I200">
        <v>15</v>
      </c>
      <c r="J200">
        <v>6</v>
      </c>
      <c r="K200">
        <v>18.5</v>
      </c>
      <c r="L200" t="str">
        <f>IF(Table15[[#This Row],[BMI (KG/M2)]]&lt;=25,"Normal",IF(Table15[[#This Row],[BMI (KG/M2)]]&lt;=30,"Overweight",IF(Table15[[#This Row],[BMI (KG/M2)]]&gt;30,"Obese","Invalid")))</f>
        <v>Normal</v>
      </c>
    </row>
    <row r="201" spans="1:12" hidden="1">
      <c r="A201">
        <v>200</v>
      </c>
      <c r="B201" t="s">
        <v>26</v>
      </c>
      <c r="C201">
        <v>23</v>
      </c>
      <c r="D201">
        <v>56</v>
      </c>
      <c r="E201">
        <v>1.59</v>
      </c>
      <c r="F201">
        <v>22.2</v>
      </c>
      <c r="G201">
        <v>16</v>
      </c>
      <c r="H201">
        <v>15</v>
      </c>
      <c r="I201">
        <v>15</v>
      </c>
      <c r="J201">
        <v>7</v>
      </c>
      <c r="K201">
        <v>16.600000000000001</v>
      </c>
      <c r="L201" t="str">
        <f>IF(Table15[[#This Row],[BMI (KG/M2)]]&lt;=25,"Normal",IF(Table15[[#This Row],[BMI (KG/M2)]]&lt;=30,"Overweight",IF(Table15[[#This Row],[BMI (KG/M2)]]&gt;30,"Obese","Invalid")))</f>
        <v>Normal</v>
      </c>
    </row>
    <row r="202" spans="1:12">
      <c r="A202">
        <v>201</v>
      </c>
      <c r="B202" t="s">
        <v>25</v>
      </c>
      <c r="C202">
        <v>23</v>
      </c>
      <c r="D202">
        <v>65</v>
      </c>
      <c r="E202">
        <v>1.65</v>
      </c>
      <c r="F202">
        <v>23.9</v>
      </c>
      <c r="G202">
        <v>6</v>
      </c>
      <c r="H202">
        <v>8</v>
      </c>
      <c r="I202">
        <v>7</v>
      </c>
      <c r="J202">
        <v>4</v>
      </c>
      <c r="K202">
        <v>4.9000000000000004</v>
      </c>
      <c r="L202" t="str">
        <f>IF(Table15[[#This Row],[BMI (KG/M2)]]&lt;=25,"Normal",IF(Table15[[#This Row],[BMI (KG/M2)]]&lt;=30,"Overweight",IF(Table15[[#This Row],[BMI (KG/M2)]]&gt;30,"Obese","Invalid")))</f>
        <v>Normal</v>
      </c>
    </row>
    <row r="203" spans="1:12">
      <c r="A203">
        <v>202</v>
      </c>
      <c r="B203" t="s">
        <v>25</v>
      </c>
      <c r="C203">
        <v>20</v>
      </c>
      <c r="D203">
        <v>70</v>
      </c>
      <c r="E203">
        <v>1.77</v>
      </c>
      <c r="F203">
        <v>22.3</v>
      </c>
      <c r="G203">
        <v>5</v>
      </c>
      <c r="H203">
        <v>8</v>
      </c>
      <c r="I203">
        <v>6</v>
      </c>
      <c r="J203">
        <v>4</v>
      </c>
      <c r="K203">
        <v>3.9</v>
      </c>
      <c r="L203" t="str">
        <f>IF(Table15[[#This Row],[BMI (KG/M2)]]&lt;=25,"Normal",IF(Table15[[#This Row],[BMI (KG/M2)]]&lt;=30,"Overweight",IF(Table15[[#This Row],[BMI (KG/M2)]]&gt;30,"Obese","Invalid")))</f>
        <v>Normal</v>
      </c>
    </row>
    <row r="204" spans="1:12">
      <c r="A204">
        <v>203</v>
      </c>
      <c r="B204" t="s">
        <v>25</v>
      </c>
      <c r="C204">
        <v>21</v>
      </c>
      <c r="D204">
        <v>63</v>
      </c>
      <c r="E204" s="4">
        <v>1.7</v>
      </c>
      <c r="F204">
        <v>21.8</v>
      </c>
      <c r="G204">
        <v>5</v>
      </c>
      <c r="H204">
        <v>6</v>
      </c>
      <c r="I204">
        <v>6</v>
      </c>
      <c r="J204">
        <v>3</v>
      </c>
      <c r="K204">
        <v>3.2</v>
      </c>
      <c r="L204" t="str">
        <f>IF(Table15[[#This Row],[BMI (KG/M2)]]&lt;=25,"Normal",IF(Table15[[#This Row],[BMI (KG/M2)]]&lt;=30,"Overweight",IF(Table15[[#This Row],[BMI (KG/M2)]]&gt;30,"Obese","Invalid")))</f>
        <v>Normal</v>
      </c>
    </row>
    <row r="205" spans="1:12" hidden="1">
      <c r="A205">
        <v>204</v>
      </c>
      <c r="B205" t="s">
        <v>26</v>
      </c>
      <c r="C205">
        <v>19</v>
      </c>
      <c r="D205">
        <v>54</v>
      </c>
      <c r="E205">
        <v>1.65</v>
      </c>
      <c r="F205">
        <v>19.8</v>
      </c>
      <c r="G205">
        <v>10</v>
      </c>
      <c r="H205">
        <v>15</v>
      </c>
      <c r="I205">
        <v>15</v>
      </c>
      <c r="J205">
        <v>5</v>
      </c>
      <c r="K205">
        <v>14.5</v>
      </c>
      <c r="L205" t="str">
        <f>IF(Table15[[#This Row],[BMI (KG/M2)]]&lt;=25,"Normal",IF(Table15[[#This Row],[BMI (KG/M2)]]&lt;=30,"Overweight",IF(Table15[[#This Row],[BMI (KG/M2)]]&gt;30,"Obese","Invalid")))</f>
        <v>Normal</v>
      </c>
    </row>
    <row r="206" spans="1:12" hidden="1">
      <c r="A206">
        <v>205</v>
      </c>
      <c r="B206" t="s">
        <v>26</v>
      </c>
      <c r="C206">
        <v>19</v>
      </c>
      <c r="D206">
        <v>51</v>
      </c>
      <c r="E206">
        <v>1.63</v>
      </c>
      <c r="F206">
        <v>19.2</v>
      </c>
      <c r="G206">
        <v>14</v>
      </c>
      <c r="H206">
        <v>14</v>
      </c>
      <c r="I206">
        <v>21</v>
      </c>
      <c r="J206">
        <v>7</v>
      </c>
      <c r="K206">
        <v>17.2</v>
      </c>
      <c r="L206" t="str">
        <f>IF(Table15[[#This Row],[BMI (KG/M2)]]&lt;=25,"Normal",IF(Table15[[#This Row],[BMI (KG/M2)]]&lt;=30,"Overweight",IF(Table15[[#This Row],[BMI (KG/M2)]]&gt;30,"Obese","Invalid")))</f>
        <v>Normal</v>
      </c>
    </row>
    <row r="207" spans="1:12" hidden="1">
      <c r="A207">
        <v>206</v>
      </c>
      <c r="B207" t="s">
        <v>26</v>
      </c>
      <c r="C207">
        <v>21</v>
      </c>
      <c r="D207">
        <v>56</v>
      </c>
      <c r="E207">
        <v>1.65</v>
      </c>
      <c r="F207">
        <v>20.6</v>
      </c>
      <c r="G207">
        <v>24</v>
      </c>
      <c r="H207">
        <v>23</v>
      </c>
      <c r="I207">
        <v>35</v>
      </c>
      <c r="J207">
        <v>17</v>
      </c>
      <c r="K207">
        <v>27.2</v>
      </c>
      <c r="L207" t="str">
        <f>IF(Table15[[#This Row],[BMI (KG/M2)]]&lt;=25,"Normal",IF(Table15[[#This Row],[BMI (KG/M2)]]&lt;=30,"Overweight",IF(Table15[[#This Row],[BMI (KG/M2)]]&gt;30,"Obese","Invalid")))</f>
        <v>Normal</v>
      </c>
    </row>
    <row r="208" spans="1:12" hidden="1">
      <c r="A208">
        <v>207</v>
      </c>
      <c r="B208" t="s">
        <v>26</v>
      </c>
      <c r="C208">
        <v>18</v>
      </c>
      <c r="D208">
        <v>55</v>
      </c>
      <c r="E208">
        <v>1.63</v>
      </c>
      <c r="F208">
        <v>20.7</v>
      </c>
      <c r="G208">
        <v>24</v>
      </c>
      <c r="H208">
        <v>20</v>
      </c>
      <c r="I208">
        <v>34</v>
      </c>
      <c r="J208">
        <v>16</v>
      </c>
      <c r="K208">
        <v>26</v>
      </c>
      <c r="L208" t="str">
        <f>IF(Table15[[#This Row],[BMI (KG/M2)]]&lt;=25,"Normal",IF(Table15[[#This Row],[BMI (KG/M2)]]&lt;=30,"Overweight",IF(Table15[[#This Row],[BMI (KG/M2)]]&gt;30,"Obese","Invalid")))</f>
        <v>Normal</v>
      </c>
    </row>
    <row r="209" spans="1:12" hidden="1">
      <c r="A209">
        <v>208</v>
      </c>
      <c r="B209" t="s">
        <v>26</v>
      </c>
      <c r="C209">
        <v>19</v>
      </c>
      <c r="D209">
        <v>52</v>
      </c>
      <c r="E209">
        <v>1.59</v>
      </c>
      <c r="F209">
        <v>20.6</v>
      </c>
      <c r="G209">
        <v>24</v>
      </c>
      <c r="H209">
        <v>15</v>
      </c>
      <c r="I209">
        <v>23</v>
      </c>
      <c r="J209">
        <v>10</v>
      </c>
      <c r="K209">
        <v>21.3</v>
      </c>
      <c r="L209" t="str">
        <f>IF(Table15[[#This Row],[BMI (KG/M2)]]&lt;=25,"Normal",IF(Table15[[#This Row],[BMI (KG/M2)]]&lt;=30,"Overweight",IF(Table15[[#This Row],[BMI (KG/M2)]]&gt;30,"Obese","Invalid")))</f>
        <v>Normal</v>
      </c>
    </row>
    <row r="210" spans="1:12" hidden="1">
      <c r="A210">
        <v>209</v>
      </c>
      <c r="B210" t="s">
        <v>26</v>
      </c>
      <c r="C210">
        <v>19</v>
      </c>
      <c r="D210">
        <v>77</v>
      </c>
      <c r="E210">
        <v>1.67</v>
      </c>
      <c r="F210">
        <v>20.6</v>
      </c>
      <c r="G210">
        <v>34</v>
      </c>
      <c r="H210">
        <v>29</v>
      </c>
      <c r="I210">
        <v>35</v>
      </c>
      <c r="J210">
        <v>24</v>
      </c>
      <c r="K210">
        <v>31.8</v>
      </c>
      <c r="L210" t="str">
        <f>IF(Table15[[#This Row],[BMI (KG/M2)]]&lt;=25,"Normal",IF(Table15[[#This Row],[BMI (KG/M2)]]&lt;=30,"Overweight",IF(Table15[[#This Row],[BMI (KG/M2)]]&gt;30,"Obese","Invalid")))</f>
        <v>Normal</v>
      </c>
    </row>
    <row r="211" spans="1:12" hidden="1">
      <c r="A211">
        <v>210</v>
      </c>
      <c r="B211" t="s">
        <v>26</v>
      </c>
      <c r="C211">
        <v>18</v>
      </c>
      <c r="D211">
        <v>68</v>
      </c>
      <c r="E211">
        <v>1.58</v>
      </c>
      <c r="F211">
        <v>27.2</v>
      </c>
      <c r="G211">
        <v>30</v>
      </c>
      <c r="H211">
        <v>25</v>
      </c>
      <c r="I211">
        <v>30</v>
      </c>
      <c r="J211">
        <v>14</v>
      </c>
      <c r="K211">
        <v>27.1</v>
      </c>
      <c r="L211" t="str">
        <f>IF(Table15[[#This Row],[BMI (KG/M2)]]&lt;=25,"Normal",IF(Table15[[#This Row],[BMI (KG/M2)]]&lt;=30,"Overweight",IF(Table15[[#This Row],[BMI (KG/M2)]]&gt;30,"Obese","Invalid")))</f>
        <v>Overweight</v>
      </c>
    </row>
    <row r="212" spans="1:12" hidden="1">
      <c r="A212">
        <v>211</v>
      </c>
      <c r="B212" t="s">
        <v>26</v>
      </c>
      <c r="C212">
        <v>22</v>
      </c>
      <c r="D212">
        <v>100</v>
      </c>
      <c r="E212">
        <v>1.68</v>
      </c>
      <c r="F212">
        <v>37.4</v>
      </c>
      <c r="G212">
        <v>31</v>
      </c>
      <c r="H212">
        <v>39</v>
      </c>
      <c r="I212">
        <v>37</v>
      </c>
      <c r="J212">
        <v>21</v>
      </c>
      <c r="K212">
        <v>33</v>
      </c>
      <c r="L212" t="str">
        <f>IF(Table15[[#This Row],[BMI (KG/M2)]]&lt;=25,"Normal",IF(Table15[[#This Row],[BMI (KG/M2)]]&lt;=30,"Overweight",IF(Table15[[#This Row],[BMI (KG/M2)]]&gt;30,"Obese","Invalid")))</f>
        <v>Obese</v>
      </c>
    </row>
    <row r="213" spans="1:12" hidden="1">
      <c r="A213">
        <v>212</v>
      </c>
      <c r="B213" t="s">
        <v>26</v>
      </c>
      <c r="C213">
        <v>24</v>
      </c>
      <c r="D213">
        <v>76</v>
      </c>
      <c r="E213">
        <v>1.72</v>
      </c>
      <c r="F213">
        <v>25.7</v>
      </c>
      <c r="G213">
        <v>20</v>
      </c>
      <c r="H213">
        <v>25</v>
      </c>
      <c r="I213">
        <v>27</v>
      </c>
      <c r="J213">
        <v>13</v>
      </c>
      <c r="K213">
        <v>24.2</v>
      </c>
      <c r="L213" t="str">
        <f>IF(Table15[[#This Row],[BMI (KG/M2)]]&lt;=25,"Normal",IF(Table15[[#This Row],[BMI (KG/M2)]]&lt;=30,"Overweight",IF(Table15[[#This Row],[BMI (KG/M2)]]&gt;30,"Obese","Invalid")))</f>
        <v>Overweight</v>
      </c>
    </row>
    <row r="214" spans="1:12" hidden="1">
      <c r="A214">
        <v>213</v>
      </c>
      <c r="B214" t="s">
        <v>26</v>
      </c>
      <c r="C214">
        <v>22</v>
      </c>
      <c r="D214">
        <v>56</v>
      </c>
      <c r="E214">
        <v>1.72</v>
      </c>
      <c r="F214">
        <v>18.899999999999999</v>
      </c>
      <c r="G214">
        <v>21</v>
      </c>
      <c r="H214">
        <v>20</v>
      </c>
      <c r="I214">
        <v>31</v>
      </c>
      <c r="J214">
        <v>14</v>
      </c>
      <c r="K214">
        <v>24.4</v>
      </c>
      <c r="L214" t="str">
        <f>IF(Table15[[#This Row],[BMI (KG/M2)]]&lt;=25,"Normal",IF(Table15[[#This Row],[BMI (KG/M2)]]&lt;=30,"Overweight",IF(Table15[[#This Row],[BMI (KG/M2)]]&gt;30,"Obese","Invalid")))</f>
        <v>Normal</v>
      </c>
    </row>
    <row r="215" spans="1:12" hidden="1">
      <c r="A215">
        <v>214</v>
      </c>
      <c r="B215" t="s">
        <v>26</v>
      </c>
      <c r="C215">
        <v>19</v>
      </c>
      <c r="D215">
        <v>63</v>
      </c>
      <c r="E215">
        <v>1.65</v>
      </c>
      <c r="F215">
        <v>23.1</v>
      </c>
      <c r="G215">
        <v>19</v>
      </c>
      <c r="H215">
        <v>30</v>
      </c>
      <c r="I215">
        <v>30</v>
      </c>
      <c r="J215">
        <v>15</v>
      </c>
      <c r="K215">
        <v>26.1</v>
      </c>
      <c r="L215" t="str">
        <f>IF(Table15[[#This Row],[BMI (KG/M2)]]&lt;=25,"Normal",IF(Table15[[#This Row],[BMI (KG/M2)]]&lt;=30,"Overweight",IF(Table15[[#This Row],[BMI (KG/M2)]]&gt;30,"Obese","Invalid")))</f>
        <v>Normal</v>
      </c>
    </row>
    <row r="216" spans="1:12" hidden="1">
      <c r="A216">
        <v>215</v>
      </c>
      <c r="B216" t="s">
        <v>26</v>
      </c>
      <c r="C216">
        <v>18</v>
      </c>
      <c r="D216">
        <v>92</v>
      </c>
      <c r="E216">
        <v>1.61</v>
      </c>
      <c r="F216">
        <v>35.5</v>
      </c>
      <c r="G216">
        <v>33</v>
      </c>
      <c r="H216">
        <v>28</v>
      </c>
      <c r="I216">
        <v>33</v>
      </c>
      <c r="J216">
        <v>20</v>
      </c>
      <c r="K216">
        <v>30.2</v>
      </c>
      <c r="L216" t="str">
        <f>IF(Table15[[#This Row],[BMI (KG/M2)]]&lt;=25,"Normal",IF(Table15[[#This Row],[BMI (KG/M2)]]&lt;=30,"Overweight",IF(Table15[[#This Row],[BMI (KG/M2)]]&gt;30,"Obese","Invalid")))</f>
        <v>Obese</v>
      </c>
    </row>
    <row r="217" spans="1:12" hidden="1">
      <c r="A217">
        <v>216</v>
      </c>
      <c r="B217" t="s">
        <v>26</v>
      </c>
      <c r="C217">
        <v>21</v>
      </c>
      <c r="D217">
        <v>73</v>
      </c>
      <c r="E217" s="4">
        <v>1.7</v>
      </c>
      <c r="F217">
        <v>25.3</v>
      </c>
      <c r="G217">
        <v>29</v>
      </c>
      <c r="H217">
        <v>33</v>
      </c>
      <c r="I217">
        <v>34</v>
      </c>
      <c r="J217">
        <v>16</v>
      </c>
      <c r="K217">
        <v>29.9</v>
      </c>
      <c r="L217" t="str">
        <f>IF(Table15[[#This Row],[BMI (KG/M2)]]&lt;=25,"Normal",IF(Table15[[#This Row],[BMI (KG/M2)]]&lt;=30,"Overweight",IF(Table15[[#This Row],[BMI (KG/M2)]]&gt;30,"Obese","Invalid")))</f>
        <v>Overweight</v>
      </c>
    </row>
    <row r="218" spans="1:12" hidden="1">
      <c r="A218">
        <v>217</v>
      </c>
      <c r="B218" t="s">
        <v>26</v>
      </c>
      <c r="C218">
        <v>21</v>
      </c>
      <c r="D218">
        <v>64</v>
      </c>
      <c r="E218">
        <v>1.63</v>
      </c>
      <c r="F218">
        <v>24.1</v>
      </c>
      <c r="G218">
        <v>16</v>
      </c>
      <c r="H218">
        <v>30</v>
      </c>
      <c r="I218">
        <v>38</v>
      </c>
      <c r="J218">
        <v>8</v>
      </c>
      <c r="K218">
        <v>25.7</v>
      </c>
      <c r="L218" t="str">
        <f>IF(Table15[[#This Row],[BMI (KG/M2)]]&lt;=25,"Normal",IF(Table15[[#This Row],[BMI (KG/M2)]]&lt;=30,"Overweight",IF(Table15[[#This Row],[BMI (KG/M2)]]&gt;30,"Obese","Invalid")))</f>
        <v>Normal</v>
      </c>
    </row>
    <row r="219" spans="1:12" hidden="1">
      <c r="A219">
        <v>218</v>
      </c>
      <c r="B219" t="s">
        <v>26</v>
      </c>
      <c r="C219">
        <v>23</v>
      </c>
      <c r="D219">
        <v>73</v>
      </c>
      <c r="E219">
        <v>1.77</v>
      </c>
      <c r="F219">
        <v>23.3</v>
      </c>
      <c r="G219">
        <v>17</v>
      </c>
      <c r="H219">
        <v>19</v>
      </c>
      <c r="I219">
        <v>30</v>
      </c>
      <c r="J219">
        <v>7</v>
      </c>
      <c r="K219">
        <v>21.5</v>
      </c>
      <c r="L219" t="str">
        <f>IF(Table15[[#This Row],[BMI (KG/M2)]]&lt;=25,"Normal",IF(Table15[[#This Row],[BMI (KG/M2)]]&lt;=30,"Overweight",IF(Table15[[#This Row],[BMI (KG/M2)]]&gt;30,"Obese","Invalid")))</f>
        <v>Normal</v>
      </c>
    </row>
    <row r="220" spans="1:12" hidden="1">
      <c r="A220">
        <v>219</v>
      </c>
      <c r="B220" t="s">
        <v>26</v>
      </c>
      <c r="C220">
        <v>20</v>
      </c>
      <c r="D220">
        <v>91</v>
      </c>
      <c r="E220">
        <v>1.69</v>
      </c>
      <c r="F220">
        <v>31.9</v>
      </c>
      <c r="G220">
        <v>33</v>
      </c>
      <c r="H220">
        <v>35</v>
      </c>
      <c r="I220">
        <v>28</v>
      </c>
      <c r="J220">
        <v>15</v>
      </c>
      <c r="K220">
        <v>29.6</v>
      </c>
      <c r="L220" t="str">
        <f>IF(Table15[[#This Row],[BMI (KG/M2)]]&lt;=25,"Normal",IF(Table15[[#This Row],[BMI (KG/M2)]]&lt;=30,"Overweight",IF(Table15[[#This Row],[BMI (KG/M2)]]&gt;30,"Obese","Invalid")))</f>
        <v>Obese</v>
      </c>
    </row>
    <row r="221" spans="1:12" hidden="1">
      <c r="A221">
        <v>220</v>
      </c>
      <c r="B221" t="s">
        <v>26</v>
      </c>
      <c r="C221">
        <v>19</v>
      </c>
      <c r="D221">
        <v>69</v>
      </c>
      <c r="E221">
        <v>1.74</v>
      </c>
      <c r="F221">
        <v>22.8</v>
      </c>
      <c r="G221">
        <v>25</v>
      </c>
      <c r="H221">
        <v>30</v>
      </c>
      <c r="I221">
        <v>35</v>
      </c>
      <c r="J221">
        <v>15</v>
      </c>
      <c r="K221">
        <v>28.4</v>
      </c>
      <c r="L221" t="str">
        <f>IF(Table15[[#This Row],[BMI (KG/M2)]]&lt;=25,"Normal",IF(Table15[[#This Row],[BMI (KG/M2)]]&lt;=30,"Overweight",IF(Table15[[#This Row],[BMI (KG/M2)]]&gt;30,"Obese","Invalid")))</f>
        <v>Normal</v>
      </c>
    </row>
    <row r="222" spans="1:12" hidden="1">
      <c r="A222">
        <v>221</v>
      </c>
      <c r="B222" t="s">
        <v>26</v>
      </c>
      <c r="C222">
        <v>21</v>
      </c>
      <c r="D222">
        <v>62</v>
      </c>
      <c r="E222">
        <v>1.68</v>
      </c>
      <c r="F222">
        <v>21.9</v>
      </c>
      <c r="G222">
        <v>27</v>
      </c>
      <c r="H222">
        <v>25</v>
      </c>
      <c r="I222">
        <v>27</v>
      </c>
      <c r="J222">
        <v>16</v>
      </c>
      <c r="K222">
        <v>26.3</v>
      </c>
      <c r="L222" t="str">
        <f>IF(Table15[[#This Row],[BMI (KG/M2)]]&lt;=25,"Normal",IF(Table15[[#This Row],[BMI (KG/M2)]]&lt;=30,"Overweight",IF(Table15[[#This Row],[BMI (KG/M2)]]&gt;30,"Obese","Invalid")))</f>
        <v>Normal</v>
      </c>
    </row>
    <row r="223" spans="1:12" hidden="1">
      <c r="A223">
        <v>222</v>
      </c>
      <c r="B223" t="s">
        <v>26</v>
      </c>
      <c r="C223">
        <v>19</v>
      </c>
      <c r="D223">
        <v>95</v>
      </c>
      <c r="E223">
        <v>1.77</v>
      </c>
      <c r="F223">
        <v>30.3</v>
      </c>
      <c r="G223">
        <v>31</v>
      </c>
      <c r="H223">
        <v>40</v>
      </c>
      <c r="I223">
        <v>41</v>
      </c>
      <c r="J223">
        <v>17</v>
      </c>
      <c r="K223">
        <v>33.1</v>
      </c>
      <c r="L223" t="str">
        <f>IF(Table15[[#This Row],[BMI (KG/M2)]]&lt;=25,"Normal",IF(Table15[[#This Row],[BMI (KG/M2)]]&lt;=30,"Overweight",IF(Table15[[#This Row],[BMI (KG/M2)]]&gt;30,"Obese","Invalid")))</f>
        <v>Obese</v>
      </c>
    </row>
    <row r="224" spans="1:12" hidden="1">
      <c r="A224">
        <v>223</v>
      </c>
      <c r="B224" t="s">
        <v>26</v>
      </c>
      <c r="C224">
        <v>23</v>
      </c>
      <c r="D224">
        <v>74</v>
      </c>
      <c r="E224">
        <v>1.64</v>
      </c>
      <c r="F224">
        <v>27.5</v>
      </c>
      <c r="G224">
        <v>29</v>
      </c>
      <c r="H224">
        <v>28</v>
      </c>
      <c r="I224">
        <v>28</v>
      </c>
      <c r="J224">
        <v>26</v>
      </c>
      <c r="K224">
        <v>29.7</v>
      </c>
      <c r="L224" t="str">
        <f>IF(Table15[[#This Row],[BMI (KG/M2)]]&lt;=25,"Normal",IF(Table15[[#This Row],[BMI (KG/M2)]]&lt;=30,"Overweight",IF(Table15[[#This Row],[BMI (KG/M2)]]&gt;30,"Obese","Invalid")))</f>
        <v>Overweight</v>
      </c>
    </row>
    <row r="225" spans="1:12" hidden="1">
      <c r="A225">
        <v>224</v>
      </c>
      <c r="B225" t="s">
        <v>26</v>
      </c>
      <c r="C225">
        <v>21</v>
      </c>
      <c r="D225">
        <v>61</v>
      </c>
      <c r="E225">
        <v>1.57</v>
      </c>
      <c r="F225">
        <v>24.7</v>
      </c>
      <c r="G225">
        <v>16</v>
      </c>
      <c r="H225">
        <v>21</v>
      </c>
      <c r="I225">
        <v>23</v>
      </c>
      <c r="J225">
        <v>7</v>
      </c>
      <c r="K225">
        <v>20</v>
      </c>
      <c r="L225" t="str">
        <f>IF(Table15[[#This Row],[BMI (KG/M2)]]&lt;=25,"Normal",IF(Table15[[#This Row],[BMI (KG/M2)]]&lt;=30,"Overweight",IF(Table15[[#This Row],[BMI (KG/M2)]]&gt;30,"Obese","Invalid")))</f>
        <v>Normal</v>
      </c>
    </row>
    <row r="226" spans="1:12" hidden="1">
      <c r="A226">
        <v>225</v>
      </c>
      <c r="B226" t="s">
        <v>26</v>
      </c>
      <c r="C226">
        <v>21</v>
      </c>
      <c r="D226">
        <v>72</v>
      </c>
      <c r="E226">
        <v>1.62</v>
      </c>
      <c r="F226">
        <v>27.4</v>
      </c>
      <c r="G226">
        <v>25</v>
      </c>
      <c r="H226">
        <v>30</v>
      </c>
      <c r="I226">
        <v>25</v>
      </c>
      <c r="J226">
        <v>15</v>
      </c>
      <c r="K226">
        <v>26.3</v>
      </c>
      <c r="L226" t="str">
        <f>IF(Table15[[#This Row],[BMI (KG/M2)]]&lt;=25,"Normal",IF(Table15[[#This Row],[BMI (KG/M2)]]&lt;=30,"Overweight",IF(Table15[[#This Row],[BMI (KG/M2)]]&gt;30,"Obese","Invalid")))</f>
        <v>Overweight</v>
      </c>
    </row>
    <row r="227" spans="1:12" hidden="1">
      <c r="A227">
        <v>226</v>
      </c>
      <c r="B227" t="s">
        <v>26</v>
      </c>
      <c r="C227">
        <v>22</v>
      </c>
      <c r="D227">
        <v>60</v>
      </c>
      <c r="E227">
        <v>1.57</v>
      </c>
      <c r="F227">
        <v>21.5</v>
      </c>
      <c r="G227">
        <v>12</v>
      </c>
      <c r="H227">
        <v>14</v>
      </c>
      <c r="I227">
        <v>16</v>
      </c>
      <c r="J227">
        <v>9</v>
      </c>
      <c r="K227">
        <v>16.100000000000001</v>
      </c>
      <c r="L227" t="str">
        <f>IF(Table15[[#This Row],[BMI (KG/M2)]]&lt;=25,"Normal",IF(Table15[[#This Row],[BMI (KG/M2)]]&lt;=30,"Overweight",IF(Table15[[#This Row],[BMI (KG/M2)]]&gt;30,"Obese","Invalid")))</f>
        <v>Normal</v>
      </c>
    </row>
    <row r="228" spans="1:12" hidden="1">
      <c r="A228">
        <v>227</v>
      </c>
      <c r="B228" t="s">
        <v>26</v>
      </c>
      <c r="C228">
        <v>21</v>
      </c>
      <c r="D228">
        <v>59</v>
      </c>
      <c r="E228">
        <v>1.63</v>
      </c>
      <c r="F228">
        <v>22.2</v>
      </c>
      <c r="G228">
        <v>24</v>
      </c>
      <c r="H228">
        <v>27</v>
      </c>
      <c r="I228">
        <v>34</v>
      </c>
      <c r="J228">
        <v>9</v>
      </c>
      <c r="K228">
        <v>26.1</v>
      </c>
      <c r="L228" t="str">
        <f>IF(Table15[[#This Row],[BMI (KG/M2)]]&lt;=25,"Normal",IF(Table15[[#This Row],[BMI (KG/M2)]]&lt;=30,"Overweight",IF(Table15[[#This Row],[BMI (KG/M2)]]&gt;30,"Obese","Invalid")))</f>
        <v>Normal</v>
      </c>
    </row>
    <row r="229" spans="1:12" hidden="1">
      <c r="A229">
        <v>228</v>
      </c>
      <c r="B229" t="s">
        <v>26</v>
      </c>
      <c r="C229">
        <v>25</v>
      </c>
      <c r="D229">
        <v>72</v>
      </c>
      <c r="E229">
        <v>1.74</v>
      </c>
      <c r="F229">
        <v>23.8</v>
      </c>
      <c r="G229">
        <v>17</v>
      </c>
      <c r="H229">
        <v>15</v>
      </c>
      <c r="I229">
        <v>21</v>
      </c>
      <c r="J229">
        <v>7</v>
      </c>
      <c r="K229">
        <v>18.399999999999999</v>
      </c>
      <c r="L229" t="str">
        <f>IF(Table15[[#This Row],[BMI (KG/M2)]]&lt;=25,"Normal",IF(Table15[[#This Row],[BMI (KG/M2)]]&lt;=30,"Overweight",IF(Table15[[#This Row],[BMI (KG/M2)]]&gt;30,"Obese","Invalid")))</f>
        <v>Normal</v>
      </c>
    </row>
    <row r="230" spans="1:12" hidden="1">
      <c r="A230">
        <v>229</v>
      </c>
      <c r="B230" t="s">
        <v>26</v>
      </c>
      <c r="C230">
        <v>20</v>
      </c>
      <c r="D230">
        <v>56</v>
      </c>
      <c r="E230" s="4">
        <v>1.7</v>
      </c>
      <c r="F230">
        <v>19.399999999999999</v>
      </c>
      <c r="G230">
        <v>16</v>
      </c>
      <c r="H230">
        <v>20</v>
      </c>
      <c r="I230">
        <v>19</v>
      </c>
      <c r="J230">
        <v>9</v>
      </c>
      <c r="K230">
        <v>19.2</v>
      </c>
      <c r="L230" t="str">
        <f>IF(Table15[[#This Row],[BMI (KG/M2)]]&lt;=25,"Normal",IF(Table15[[#This Row],[BMI (KG/M2)]]&lt;=30,"Overweight",IF(Table15[[#This Row],[BMI (KG/M2)]]&gt;30,"Obese","Invalid")))</f>
        <v>Normal</v>
      </c>
    </row>
    <row r="231" spans="1:12" hidden="1">
      <c r="A231">
        <v>230</v>
      </c>
      <c r="B231" t="s">
        <v>26</v>
      </c>
      <c r="C231">
        <v>21</v>
      </c>
      <c r="D231">
        <v>59</v>
      </c>
      <c r="E231">
        <v>1.73</v>
      </c>
      <c r="F231">
        <v>19.7</v>
      </c>
      <c r="G231">
        <v>17</v>
      </c>
      <c r="H231">
        <v>13</v>
      </c>
      <c r="I231">
        <v>23</v>
      </c>
      <c r="J231">
        <v>14</v>
      </c>
      <c r="K231">
        <v>20</v>
      </c>
      <c r="L231" t="str">
        <f>IF(Table15[[#This Row],[BMI (KG/M2)]]&lt;=25,"Normal",IF(Table15[[#This Row],[BMI (KG/M2)]]&lt;=30,"Overweight",IF(Table15[[#This Row],[BMI (KG/M2)]]&gt;30,"Obese","Invalid")))</f>
        <v>Normal</v>
      </c>
    </row>
    <row r="232" spans="1:12" hidden="1">
      <c r="A232">
        <v>231</v>
      </c>
      <c r="B232" t="s">
        <v>26</v>
      </c>
      <c r="C232">
        <v>21</v>
      </c>
      <c r="D232">
        <v>60</v>
      </c>
      <c r="E232">
        <v>1.58</v>
      </c>
      <c r="F232" s="2">
        <v>24</v>
      </c>
      <c r="G232">
        <v>20</v>
      </c>
      <c r="H232">
        <v>25</v>
      </c>
      <c r="I232">
        <v>21</v>
      </c>
      <c r="J232">
        <v>14</v>
      </c>
      <c r="K232">
        <v>23</v>
      </c>
      <c r="L232" t="str">
        <f>IF(Table15[[#This Row],[BMI (KG/M2)]]&lt;=25,"Normal",IF(Table15[[#This Row],[BMI (KG/M2)]]&lt;=30,"Overweight",IF(Table15[[#This Row],[BMI (KG/M2)]]&gt;30,"Obese","Invalid")))</f>
        <v>Normal</v>
      </c>
    </row>
    <row r="233" spans="1:12" hidden="1">
      <c r="A233">
        <v>232</v>
      </c>
      <c r="B233" t="s">
        <v>26</v>
      </c>
      <c r="C233">
        <v>18</v>
      </c>
      <c r="D233">
        <v>60</v>
      </c>
      <c r="E233">
        <v>1.69</v>
      </c>
      <c r="F233" s="2">
        <v>21</v>
      </c>
      <c r="G233">
        <v>17</v>
      </c>
      <c r="H233">
        <v>24</v>
      </c>
      <c r="I233">
        <v>25</v>
      </c>
      <c r="J233">
        <v>13</v>
      </c>
      <c r="K233">
        <v>22.7</v>
      </c>
      <c r="L233" t="str">
        <f>IF(Table15[[#This Row],[BMI (KG/M2)]]&lt;=25,"Normal",IF(Table15[[#This Row],[BMI (KG/M2)]]&lt;=30,"Overweight",IF(Table15[[#This Row],[BMI (KG/M2)]]&gt;30,"Obese","Invalid")))</f>
        <v>Normal</v>
      </c>
    </row>
    <row r="234" spans="1:12" hidden="1">
      <c r="A234">
        <v>233</v>
      </c>
      <c r="B234" t="s">
        <v>26</v>
      </c>
      <c r="C234">
        <v>19</v>
      </c>
      <c r="D234">
        <v>59</v>
      </c>
      <c r="E234">
        <v>1.65</v>
      </c>
      <c r="F234">
        <v>21.7</v>
      </c>
      <c r="G234">
        <v>27</v>
      </c>
      <c r="H234">
        <v>23</v>
      </c>
      <c r="I234">
        <v>30</v>
      </c>
      <c r="J234">
        <v>20</v>
      </c>
      <c r="K234">
        <v>27.3</v>
      </c>
      <c r="L234" t="str">
        <f>IF(Table15[[#This Row],[BMI (KG/M2)]]&lt;=25,"Normal",IF(Table15[[#This Row],[BMI (KG/M2)]]&lt;=30,"Overweight",IF(Table15[[#This Row],[BMI (KG/M2)]]&gt;30,"Obese","Invalid")))</f>
        <v>Normal</v>
      </c>
    </row>
    <row r="235" spans="1:12" hidden="1">
      <c r="A235">
        <v>234</v>
      </c>
      <c r="B235" t="s">
        <v>26</v>
      </c>
      <c r="C235">
        <v>20</v>
      </c>
      <c r="D235">
        <v>73</v>
      </c>
      <c r="E235">
        <v>1.62</v>
      </c>
      <c r="F235">
        <v>27.8</v>
      </c>
      <c r="G235">
        <v>22</v>
      </c>
      <c r="H235">
        <v>28</v>
      </c>
      <c r="I235">
        <v>40</v>
      </c>
      <c r="J235">
        <v>8</v>
      </c>
      <c r="K235">
        <v>26.9</v>
      </c>
      <c r="L235" t="str">
        <f>IF(Table15[[#This Row],[BMI (KG/M2)]]&lt;=25,"Normal",IF(Table15[[#This Row],[BMI (KG/M2)]]&lt;=30,"Overweight",IF(Table15[[#This Row],[BMI (KG/M2)]]&gt;30,"Obese","Invalid")))</f>
        <v>Overweight</v>
      </c>
    </row>
    <row r="236" spans="1:12" hidden="1">
      <c r="A236">
        <v>235</v>
      </c>
      <c r="B236" t="s">
        <v>26</v>
      </c>
      <c r="C236">
        <v>18</v>
      </c>
      <c r="D236">
        <v>49</v>
      </c>
      <c r="E236" s="4">
        <v>1.5</v>
      </c>
      <c r="F236">
        <v>21.8</v>
      </c>
      <c r="G236">
        <v>17</v>
      </c>
      <c r="H236">
        <v>17</v>
      </c>
      <c r="I236">
        <v>25</v>
      </c>
      <c r="J236">
        <v>15</v>
      </c>
      <c r="K236">
        <v>21.5</v>
      </c>
      <c r="L236" t="str">
        <f>IF(Table15[[#This Row],[BMI (KG/M2)]]&lt;=25,"Normal",IF(Table15[[#This Row],[BMI (KG/M2)]]&lt;=30,"Overweight",IF(Table15[[#This Row],[BMI (KG/M2)]]&gt;30,"Obese","Invalid")))</f>
        <v>Normal</v>
      </c>
    </row>
    <row r="237" spans="1:12">
      <c r="A237">
        <v>236</v>
      </c>
      <c r="B237" t="s">
        <v>25</v>
      </c>
      <c r="C237">
        <v>19</v>
      </c>
      <c r="D237">
        <v>62</v>
      </c>
      <c r="E237">
        <v>1.73</v>
      </c>
      <c r="F237">
        <v>20.7</v>
      </c>
      <c r="G237">
        <v>5</v>
      </c>
      <c r="H237">
        <v>7</v>
      </c>
      <c r="I237">
        <v>6</v>
      </c>
      <c r="J237">
        <v>4</v>
      </c>
      <c r="K237">
        <v>3.4</v>
      </c>
      <c r="L237" t="str">
        <f>IF(Table15[[#This Row],[BMI (KG/M2)]]&lt;=25,"Normal",IF(Table15[[#This Row],[BMI (KG/M2)]]&lt;=30,"Overweight",IF(Table15[[#This Row],[BMI (KG/M2)]]&gt;30,"Obese","Invalid")))</f>
        <v>Normal</v>
      </c>
    </row>
    <row r="238" spans="1:12">
      <c r="A238">
        <v>237</v>
      </c>
      <c r="B238" t="s">
        <v>25</v>
      </c>
      <c r="C238">
        <v>22</v>
      </c>
      <c r="D238">
        <v>58</v>
      </c>
      <c r="E238">
        <v>1.63</v>
      </c>
      <c r="F238">
        <v>21.8</v>
      </c>
      <c r="G238">
        <v>9</v>
      </c>
      <c r="H238">
        <v>9</v>
      </c>
      <c r="I238">
        <v>8</v>
      </c>
      <c r="J238">
        <v>4</v>
      </c>
      <c r="K238">
        <v>6.1</v>
      </c>
      <c r="L238" t="str">
        <f>IF(Table15[[#This Row],[BMI (KG/M2)]]&lt;=25,"Normal",IF(Table15[[#This Row],[BMI (KG/M2)]]&lt;=30,"Overweight",IF(Table15[[#This Row],[BMI (KG/M2)]]&gt;30,"Obese","Invalid")))</f>
        <v>Normal</v>
      </c>
    </row>
    <row r="239" spans="1:12" hidden="1">
      <c r="A239">
        <v>238</v>
      </c>
      <c r="B239" t="s">
        <v>26</v>
      </c>
      <c r="C239">
        <v>22</v>
      </c>
      <c r="D239">
        <v>62</v>
      </c>
      <c r="E239">
        <v>1.58</v>
      </c>
      <c r="F239">
        <v>24.8</v>
      </c>
      <c r="G239">
        <v>28</v>
      </c>
      <c r="H239">
        <v>28</v>
      </c>
      <c r="I239">
        <v>30</v>
      </c>
      <c r="J239">
        <v>18</v>
      </c>
      <c r="K239">
        <v>28.3</v>
      </c>
      <c r="L239" t="str">
        <f>IF(Table15[[#This Row],[BMI (KG/M2)]]&lt;=25,"Normal",IF(Table15[[#This Row],[BMI (KG/M2)]]&lt;=30,"Overweight",IF(Table15[[#This Row],[BMI (KG/M2)]]&gt;30,"Obese","Invalid")))</f>
        <v>Normal</v>
      </c>
    </row>
    <row r="240" spans="1:12" hidden="1">
      <c r="A240">
        <v>239</v>
      </c>
      <c r="B240" t="s">
        <v>26</v>
      </c>
      <c r="C240">
        <v>19</v>
      </c>
      <c r="D240">
        <v>57</v>
      </c>
      <c r="E240">
        <v>1.52</v>
      </c>
      <c r="F240">
        <v>24.7</v>
      </c>
      <c r="G240">
        <v>25</v>
      </c>
      <c r="H240">
        <v>22</v>
      </c>
      <c r="I240">
        <v>30</v>
      </c>
      <c r="J240">
        <v>13</v>
      </c>
      <c r="K240">
        <v>25.2</v>
      </c>
      <c r="L240" t="str">
        <f>IF(Table15[[#This Row],[BMI (KG/M2)]]&lt;=25,"Normal",IF(Table15[[#This Row],[BMI (KG/M2)]]&lt;=30,"Overweight",IF(Table15[[#This Row],[BMI (KG/M2)]]&gt;30,"Obese","Invalid")))</f>
        <v>Normal</v>
      </c>
    </row>
    <row r="241" spans="1:12">
      <c r="A241">
        <v>240</v>
      </c>
      <c r="B241" t="s">
        <v>25</v>
      </c>
      <c r="C241">
        <v>24</v>
      </c>
      <c r="D241">
        <v>80</v>
      </c>
      <c r="E241">
        <v>1.64</v>
      </c>
      <c r="F241">
        <v>29.7</v>
      </c>
      <c r="G241">
        <v>13</v>
      </c>
      <c r="H241">
        <v>22</v>
      </c>
      <c r="I241">
        <v>16</v>
      </c>
      <c r="J241">
        <v>6</v>
      </c>
      <c r="K241">
        <v>13.1</v>
      </c>
      <c r="L241" t="str">
        <f>IF(Table15[[#This Row],[BMI (KG/M2)]]&lt;=25,"Normal",IF(Table15[[#This Row],[BMI (KG/M2)]]&lt;=30,"Overweight",IF(Table15[[#This Row],[BMI (KG/M2)]]&gt;30,"Obese","Invalid")))</f>
        <v>Overweight</v>
      </c>
    </row>
    <row r="242" spans="1:12" hidden="1">
      <c r="A242">
        <v>241</v>
      </c>
      <c r="B242" t="s">
        <v>26</v>
      </c>
      <c r="C242">
        <v>24</v>
      </c>
      <c r="D242">
        <v>55</v>
      </c>
      <c r="E242">
        <v>1.63</v>
      </c>
      <c r="F242">
        <v>20.7</v>
      </c>
      <c r="G242">
        <v>15</v>
      </c>
      <c r="H242">
        <v>15</v>
      </c>
      <c r="I242">
        <v>28</v>
      </c>
      <c r="J242">
        <v>10</v>
      </c>
      <c r="K242">
        <v>20.3</v>
      </c>
      <c r="L242" t="str">
        <f>IF(Table15[[#This Row],[BMI (KG/M2)]]&lt;=25,"Normal",IF(Table15[[#This Row],[BMI (KG/M2)]]&lt;=30,"Overweight",IF(Table15[[#This Row],[BMI (KG/M2)]]&gt;30,"Obese","Invalid")))</f>
        <v>Normal</v>
      </c>
    </row>
    <row r="243" spans="1:12" hidden="1">
      <c r="A243">
        <v>242</v>
      </c>
      <c r="B243" t="s">
        <v>26</v>
      </c>
      <c r="C243">
        <v>25</v>
      </c>
      <c r="D243">
        <v>56</v>
      </c>
      <c r="E243">
        <v>1.61</v>
      </c>
      <c r="F243">
        <v>21.6</v>
      </c>
      <c r="G243">
        <v>14</v>
      </c>
      <c r="H243">
        <v>16</v>
      </c>
      <c r="I243">
        <v>28</v>
      </c>
      <c r="J243">
        <v>5</v>
      </c>
      <c r="K243">
        <v>19.100000000000001</v>
      </c>
      <c r="L243" t="str">
        <f>IF(Table15[[#This Row],[BMI (KG/M2)]]&lt;=25,"Normal",IF(Table15[[#This Row],[BMI (KG/M2)]]&lt;=30,"Overweight",IF(Table15[[#This Row],[BMI (KG/M2)]]&gt;30,"Obese","Invalid")))</f>
        <v>Normal</v>
      </c>
    </row>
    <row r="244" spans="1:12" hidden="1">
      <c r="A244">
        <v>243</v>
      </c>
      <c r="B244" t="s">
        <v>26</v>
      </c>
      <c r="C244">
        <v>25</v>
      </c>
      <c r="D244">
        <v>74</v>
      </c>
      <c r="E244">
        <v>1.66</v>
      </c>
      <c r="F244">
        <v>26.9</v>
      </c>
      <c r="G244">
        <v>26</v>
      </c>
      <c r="H244">
        <v>30</v>
      </c>
      <c r="I244">
        <v>35</v>
      </c>
      <c r="J244">
        <v>10</v>
      </c>
      <c r="K244">
        <v>27.7</v>
      </c>
      <c r="L244" t="str">
        <f>IF(Table15[[#This Row],[BMI (KG/M2)]]&lt;=25,"Normal",IF(Table15[[#This Row],[BMI (KG/M2)]]&lt;=30,"Overweight",IF(Table15[[#This Row],[BMI (KG/M2)]]&gt;30,"Obese","Invalid")))</f>
        <v>Overweight</v>
      </c>
    </row>
    <row r="245" spans="1:12" hidden="1">
      <c r="A245">
        <v>244</v>
      </c>
      <c r="B245" t="s">
        <v>26</v>
      </c>
      <c r="C245">
        <v>24</v>
      </c>
      <c r="D245">
        <v>72</v>
      </c>
      <c r="E245">
        <v>1.66</v>
      </c>
      <c r="F245">
        <v>26.1</v>
      </c>
      <c r="G245">
        <v>27</v>
      </c>
      <c r="H245">
        <v>27</v>
      </c>
      <c r="I245">
        <v>27</v>
      </c>
      <c r="J245">
        <v>13</v>
      </c>
      <c r="K245">
        <v>26.2</v>
      </c>
      <c r="L245" t="str">
        <f>IF(Table15[[#This Row],[BMI (KG/M2)]]&lt;=25,"Normal",IF(Table15[[#This Row],[BMI (KG/M2)]]&lt;=30,"Overweight",IF(Table15[[#This Row],[BMI (KG/M2)]]&gt;30,"Obese","Invalid")))</f>
        <v>Overweight</v>
      </c>
    </row>
    <row r="246" spans="1:12">
      <c r="A246">
        <v>245</v>
      </c>
      <c r="B246" t="s">
        <v>25</v>
      </c>
      <c r="C246">
        <v>23</v>
      </c>
      <c r="D246">
        <v>67</v>
      </c>
      <c r="E246">
        <v>1.66</v>
      </c>
      <c r="F246">
        <v>24.3</v>
      </c>
      <c r="G246">
        <v>6</v>
      </c>
      <c r="H246">
        <v>15</v>
      </c>
      <c r="I246">
        <v>10</v>
      </c>
      <c r="J246">
        <v>3</v>
      </c>
      <c r="K246">
        <v>7.3</v>
      </c>
      <c r="L246" t="str">
        <f>IF(Table15[[#This Row],[BMI (KG/M2)]]&lt;=25,"Normal",IF(Table15[[#This Row],[BMI (KG/M2)]]&lt;=30,"Overweight",IF(Table15[[#This Row],[BMI (KG/M2)]]&gt;30,"Obese","Invalid")))</f>
        <v>Normal</v>
      </c>
    </row>
    <row r="247" spans="1:12">
      <c r="A247">
        <v>246</v>
      </c>
      <c r="B247" t="s">
        <v>25</v>
      </c>
      <c r="C247">
        <v>20</v>
      </c>
      <c r="D247">
        <v>65</v>
      </c>
      <c r="E247">
        <v>1.75</v>
      </c>
      <c r="F247">
        <v>21.2</v>
      </c>
      <c r="G247">
        <v>7</v>
      </c>
      <c r="H247">
        <v>10</v>
      </c>
      <c r="I247">
        <v>8</v>
      </c>
      <c r="J247">
        <v>3</v>
      </c>
      <c r="K247">
        <v>5.2</v>
      </c>
      <c r="L247" t="str">
        <f>IF(Table15[[#This Row],[BMI (KG/M2)]]&lt;=25,"Normal",IF(Table15[[#This Row],[BMI (KG/M2)]]&lt;=30,"Overweight",IF(Table15[[#This Row],[BMI (KG/M2)]]&gt;30,"Obese","Invalid")))</f>
        <v>Normal</v>
      </c>
    </row>
    <row r="248" spans="1:12" hidden="1">
      <c r="A248">
        <v>247</v>
      </c>
      <c r="B248" t="s">
        <v>26</v>
      </c>
      <c r="C248">
        <v>19</v>
      </c>
      <c r="D248">
        <v>74</v>
      </c>
      <c r="E248">
        <v>1.67</v>
      </c>
      <c r="F248">
        <v>26.53</v>
      </c>
      <c r="G248">
        <v>25</v>
      </c>
      <c r="H248">
        <v>30</v>
      </c>
      <c r="I248">
        <v>32</v>
      </c>
      <c r="J248">
        <v>18</v>
      </c>
      <c r="K248">
        <v>22.5</v>
      </c>
      <c r="L248" t="str">
        <f>IF(Table15[[#This Row],[BMI (KG/M2)]]&lt;=25,"Normal",IF(Table15[[#This Row],[BMI (KG/M2)]]&lt;=30,"Overweight",IF(Table15[[#This Row],[BMI (KG/M2)]]&gt;30,"Obese","Invalid")))</f>
        <v>Overweight</v>
      </c>
    </row>
    <row r="249" spans="1:12">
      <c r="A249">
        <v>248</v>
      </c>
      <c r="B249" t="s">
        <v>25</v>
      </c>
      <c r="C249">
        <v>18</v>
      </c>
      <c r="D249">
        <v>67</v>
      </c>
      <c r="E249">
        <v>1.66</v>
      </c>
      <c r="F249">
        <v>24.31</v>
      </c>
      <c r="G249">
        <v>7</v>
      </c>
      <c r="H249">
        <v>10</v>
      </c>
      <c r="I249">
        <v>15</v>
      </c>
      <c r="J249">
        <v>4</v>
      </c>
      <c r="K249">
        <v>7</v>
      </c>
      <c r="L249" t="str">
        <f>IF(Table15[[#This Row],[BMI (KG/M2)]]&lt;=25,"Normal",IF(Table15[[#This Row],[BMI (KG/M2)]]&lt;=30,"Overweight",IF(Table15[[#This Row],[BMI (KG/M2)]]&gt;30,"Obese","Invalid")))</f>
        <v>Normal</v>
      </c>
    </row>
    <row r="250" spans="1:12" hidden="1">
      <c r="A250">
        <v>249</v>
      </c>
      <c r="B250" t="s">
        <v>26</v>
      </c>
      <c r="C250">
        <v>24</v>
      </c>
      <c r="D250">
        <v>61</v>
      </c>
      <c r="E250">
        <v>1.54</v>
      </c>
      <c r="F250">
        <v>25.72</v>
      </c>
      <c r="G250">
        <v>15</v>
      </c>
      <c r="H250">
        <v>20</v>
      </c>
      <c r="I250">
        <v>21</v>
      </c>
      <c r="J250">
        <v>6</v>
      </c>
      <c r="K250">
        <v>18.899999999999999</v>
      </c>
      <c r="L250" t="str">
        <f>IF(Table15[[#This Row],[BMI (KG/M2)]]&lt;=25,"Normal",IF(Table15[[#This Row],[BMI (KG/M2)]]&lt;=30,"Overweight",IF(Table15[[#This Row],[BMI (KG/M2)]]&gt;30,"Obese","Invalid")))</f>
        <v>Overweight</v>
      </c>
    </row>
    <row r="251" spans="1:12">
      <c r="A251">
        <v>250</v>
      </c>
      <c r="B251" t="s">
        <v>25</v>
      </c>
      <c r="C251">
        <v>21</v>
      </c>
      <c r="D251">
        <v>89</v>
      </c>
      <c r="E251">
        <v>1.87</v>
      </c>
      <c r="F251">
        <v>25.45</v>
      </c>
      <c r="G251">
        <v>13</v>
      </c>
      <c r="H251">
        <v>25</v>
      </c>
      <c r="I251">
        <v>19</v>
      </c>
      <c r="J251">
        <v>13</v>
      </c>
      <c r="K251">
        <v>15.6</v>
      </c>
      <c r="L251" t="str">
        <f>IF(Table15[[#This Row],[BMI (KG/M2)]]&lt;=25,"Normal",IF(Table15[[#This Row],[BMI (KG/M2)]]&lt;=30,"Overweight",IF(Table15[[#This Row],[BMI (KG/M2)]]&gt;30,"Obese","Invalid")))</f>
        <v>Overweight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topLeftCell="A2" workbookViewId="0">
      <selection activeCell="A19" sqref="A19"/>
    </sheetView>
  </sheetViews>
  <sheetFormatPr defaultRowHeight="15"/>
  <cols>
    <col min="1" max="1" width="21" customWidth="1"/>
    <col min="2" max="2" width="16.28515625" customWidth="1"/>
    <col min="3" max="3" width="7.140625" customWidth="1"/>
    <col min="4" max="4" width="11.42578125" customWidth="1"/>
    <col min="5" max="5" width="11.28515625" bestFit="1" customWidth="1"/>
  </cols>
  <sheetData>
    <row r="1" spans="1:5">
      <c r="A1" s="6" t="s">
        <v>33</v>
      </c>
      <c r="B1" s="6" t="s">
        <v>32</v>
      </c>
    </row>
    <row r="2" spans="1:5">
      <c r="A2" s="6" t="s">
        <v>28</v>
      </c>
      <c r="B2" t="s">
        <v>29</v>
      </c>
      <c r="C2" t="s">
        <v>30</v>
      </c>
      <c r="D2" t="s">
        <v>31</v>
      </c>
      <c r="E2" t="s">
        <v>5</v>
      </c>
    </row>
    <row r="3" spans="1:5">
      <c r="A3" s="7" t="s">
        <v>26</v>
      </c>
      <c r="B3" s="5">
        <v>0.59477124183006536</v>
      </c>
      <c r="C3" s="5">
        <v>0.1111111111111111</v>
      </c>
      <c r="D3" s="5">
        <v>0.29411764705882354</v>
      </c>
      <c r="E3" s="5">
        <v>1</v>
      </c>
    </row>
    <row r="4" spans="1:5">
      <c r="A4" s="7" t="s">
        <v>25</v>
      </c>
      <c r="B4" s="5">
        <v>0.74226804123711343</v>
      </c>
      <c r="C4" s="5">
        <v>2.0618556701030927E-2</v>
      </c>
      <c r="D4" s="5">
        <v>0.23711340206185566</v>
      </c>
      <c r="E4" s="5">
        <v>1</v>
      </c>
    </row>
    <row r="5" spans="1:5">
      <c r="A5" s="7" t="s">
        <v>5</v>
      </c>
      <c r="B5" s="5">
        <v>0.65200000000000002</v>
      </c>
      <c r="C5" s="5">
        <v>7.5999999999999998E-2</v>
      </c>
      <c r="D5" s="5">
        <v>0.27200000000000002</v>
      </c>
      <c r="E5" s="5">
        <v>1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"/>
  <sheetViews>
    <sheetView showGridLines="0" workbookViewId="0">
      <selection activeCell="L8" sqref="L8"/>
    </sheetView>
  </sheetViews>
  <sheetFormatPr defaultRowHeight="15"/>
  <sheetData>
    <row r="1" spans="1:8">
      <c r="A1" s="8" t="s">
        <v>34</v>
      </c>
      <c r="B1" s="9"/>
      <c r="C1" s="9"/>
      <c r="D1" s="9"/>
      <c r="E1" s="9"/>
      <c r="F1" s="9"/>
      <c r="G1" s="9"/>
      <c r="H1" s="9"/>
    </row>
    <row r="2" spans="1:8">
      <c r="A2" s="9"/>
      <c r="B2" s="9"/>
      <c r="C2" s="9"/>
      <c r="D2" s="9"/>
      <c r="E2" s="9"/>
      <c r="F2" s="9"/>
      <c r="G2" s="9"/>
      <c r="H2" s="9"/>
    </row>
    <row r="3" spans="1:8">
      <c r="A3" s="9"/>
      <c r="B3" s="9"/>
      <c r="C3" s="9"/>
      <c r="D3" s="9"/>
      <c r="E3" s="9"/>
      <c r="F3" s="9"/>
      <c r="G3" s="9"/>
      <c r="H3" s="9"/>
    </row>
    <row r="4" spans="1:8">
      <c r="A4" s="9"/>
      <c r="B4" s="9"/>
      <c r="C4" s="9"/>
      <c r="D4" s="9"/>
      <c r="E4" s="9"/>
      <c r="F4" s="9"/>
      <c r="G4" s="9"/>
      <c r="H4" s="9"/>
    </row>
  </sheetData>
  <mergeCells count="1">
    <mergeCell ref="A1:H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Pivot Table</vt:lpstr>
      <vt:lpstr>Dashboard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ugost</dc:creator>
  <cp:lastModifiedBy>USER</cp:lastModifiedBy>
  <dcterms:created xsi:type="dcterms:W3CDTF">2023-04-22T15:21:00Z</dcterms:created>
  <dcterms:modified xsi:type="dcterms:W3CDTF">2024-02-02T20:40:12Z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2AF93062BCE144B395FC5756C3C49F9E</vt:lpwstr>
  </property>
  <property fmtid="{D5CDD505-2E9C-101B-9397-08002B2CF9AE}" pid="3" name="KSOProductBuildVer">
    <vt:lpwstr>2057-11.2.0.11537</vt:lpwstr>
  </property>
</Properties>
</file>