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 20122013" sheetId="1" r:id="rId4"/>
    <sheet state="visible" name="TS 20132014" sheetId="2" r:id="rId5"/>
    <sheet state="visible" name="TS 20142015" sheetId="3" r:id="rId6"/>
    <sheet state="visible" name="TS 20152016" sheetId="4" r:id="rId7"/>
    <sheet state="visible" name="TS 20162017" sheetId="5" r:id="rId8"/>
    <sheet state="visible" name="TS 20172018" sheetId="6" r:id="rId9"/>
    <sheet state="visible" name="TS 20182019" sheetId="7" r:id="rId10"/>
    <sheet state="visible" name="TS 20192020" sheetId="8" r:id="rId11"/>
    <sheet state="visible" name="TS 20202021" sheetId="9" r:id="rId12"/>
    <sheet state="visible" name="TS 20212022" sheetId="10" r:id="rId13"/>
    <sheet state="visible" name="TS 20222023" sheetId="11" r:id="rId14"/>
    <sheet state="visible" name="TS 20232024" sheetId="12" r:id="rId15"/>
    <sheet state="visible" name="Dosen Aktif 2024" sheetId="13" r:id="rId16"/>
    <sheet state="visible" name="Rasio Dosen dan Mahasiswa 2024" sheetId="14" r:id="rId17"/>
  </sheets>
  <definedNames/>
  <calcPr/>
</workbook>
</file>

<file path=xl/sharedStrings.xml><?xml version="1.0" encoding="utf-8"?>
<sst xmlns="http://schemas.openxmlformats.org/spreadsheetml/2006/main" count="1332" uniqueCount="356">
  <si>
    <t xml:space="preserve">No </t>
  </si>
  <si>
    <t>Prodi</t>
  </si>
  <si>
    <t>Jumlah Mahasiswa Aktif TS 2012/2013 + Mahasiswa PMB 2012</t>
  </si>
  <si>
    <t>Jumlah Total</t>
  </si>
  <si>
    <t>Mahasiswa Mengundurkan Diri TS 2012/2013</t>
  </si>
  <si>
    <t>Jumlah</t>
  </si>
  <si>
    <t>Mahasiswa Dikeluarkan TS 2012/2013</t>
  </si>
  <si>
    <t>LULUS TS 2012/2013</t>
  </si>
  <si>
    <t>Mahasiswa Aktif TS 2012/2013 (Gabungan TS 2011/2012)</t>
  </si>
  <si>
    <t>2011/2012</t>
  </si>
  <si>
    <t>Genap</t>
  </si>
  <si>
    <t>Ganjil</t>
  </si>
  <si>
    <t>Okt</t>
  </si>
  <si>
    <t>Maret</t>
  </si>
  <si>
    <t>Juli</t>
  </si>
  <si>
    <t>TEKNIK KIMIA</t>
  </si>
  <si>
    <t>TEKNIK BIOSISTEM</t>
  </si>
  <si>
    <t>TEKNOLOGI PANGAN</t>
  </si>
  <si>
    <t>TEKNOLOGI INDUSTRI PERTANIAN</t>
  </si>
  <si>
    <t>TEKNIK REKAYASA KEHUTANAN</t>
  </si>
  <si>
    <t>REKAYASA KOSMETIK</t>
  </si>
  <si>
    <t>TEKNIK ELEKTRO</t>
  </si>
  <si>
    <t>TEKNIK INFORMATIKA</t>
  </si>
  <si>
    <t>TEKNIK FISIKA</t>
  </si>
  <si>
    <t>TEKNIK SISTEM ENERGI</t>
  </si>
  <si>
    <t>TEKNIK TELEKOMUNIKASI</t>
  </si>
  <si>
    <t>REKAYASA INSTRUMENTASI DAN AUTOMASI</t>
  </si>
  <si>
    <t>TEKNIK BIOMEDIS</t>
  </si>
  <si>
    <t>TEKNIK GEOFISIKA</t>
  </si>
  <si>
    <t>TEKNIK GEOLOGI</t>
  </si>
  <si>
    <t>TEKNIK INDUSTRI</t>
  </si>
  <si>
    <t>TEKNIK MESIN</t>
  </si>
  <si>
    <t>TEKNIK PERTAMBANGAN</t>
  </si>
  <si>
    <t>TEKNIK MATERIAL</t>
  </si>
  <si>
    <t>REKAYASA MINYAK DAN GAS</t>
  </si>
  <si>
    <t>TOTAL JTPI</t>
  </si>
  <si>
    <t>No</t>
  </si>
  <si>
    <t>LULUSAN TEPAT WAKTU</t>
  </si>
  <si>
    <t>Jumlah Lulusan</t>
  </si>
  <si>
    <t>LULUSAN</t>
  </si>
  <si>
    <t>Mar</t>
  </si>
  <si>
    <t>Jul</t>
  </si>
  <si>
    <t>Proyeksi Lulusan</t>
  </si>
  <si>
    <t>Total</t>
  </si>
  <si>
    <t>lulus 4 tahun</t>
  </si>
  <si>
    <t>Total Lulusan 2022</t>
  </si>
  <si>
    <t xml:space="preserve">Total IPK &gt;3 </t>
  </si>
  <si>
    <t>Total Cumlaude</t>
  </si>
  <si>
    <t>Jumlah Mahasiswa Aktif TS 2013/2014 + Mahasiswa PMB 2013</t>
  </si>
  <si>
    <t>Mahasiswa Mengundurkan Diri TS 2013/2014</t>
  </si>
  <si>
    <t>Mahasiswa Dikeluarkan TS 2013/2014</t>
  </si>
  <si>
    <t>LULUS TS 2013/2014</t>
  </si>
  <si>
    <t>Mahasiswa Aktif TS 2014/2015 (Gabungan TS 2013/2014)</t>
  </si>
  <si>
    <t>2012/2013</t>
  </si>
  <si>
    <t>Jumlah Mahasiswa Aktif TS 2013/2014 + Mahasiswa PMB 2014</t>
  </si>
  <si>
    <t>Mahasiswa Mengundurkan Diri TS 2014/2015</t>
  </si>
  <si>
    <t>Mahasiswa Dikeluarkan TS 2014/2015</t>
  </si>
  <si>
    <t>LULUS TS 2014/2015</t>
  </si>
  <si>
    <t>2013/2014</t>
  </si>
  <si>
    <t>Jumlah Mahasiswa Aktif TS 2014/2015 + Mahasiswa PMB 2015</t>
  </si>
  <si>
    <t>Mahasiswa Mengundurkan Diri TS 2015/2016</t>
  </si>
  <si>
    <t>Mahasiswa Dikeluarkan TS 2015/2016</t>
  </si>
  <si>
    <t>LULUS TS 2015/2016</t>
  </si>
  <si>
    <t>Mahasiswa Aktif TS 2015/2016 (Gabungan TS 2014/2015)</t>
  </si>
  <si>
    <t>2014/2015</t>
  </si>
  <si>
    <t>Jumlah Mahasiswa Aktif TS 2015/2017 + Mahasiswa PMB 2016</t>
  </si>
  <si>
    <t>Mahasiswa Mengundurkan Diri TS 2016/2017</t>
  </si>
  <si>
    <t>Mahasiswa Dikeluarkan TS 2016/2017</t>
  </si>
  <si>
    <t>LULUS TS 2016/2017</t>
  </si>
  <si>
    <t>Mahasiswa Aktif TS 2016/2017 (Gabungan TS 2015/2016)</t>
  </si>
  <si>
    <t>2015/2016</t>
  </si>
  <si>
    <t>Jumlah Mahasiswa Aktif TS 2016/2017 + Mahasiswa PMB 2017</t>
  </si>
  <si>
    <t>Mahasiswa Mengundurkan Diri TS 2017/2018</t>
  </si>
  <si>
    <t>Mahasiswa Dikeluarkan TS 2017/2018</t>
  </si>
  <si>
    <t>LULUS TS 2017/2018</t>
  </si>
  <si>
    <t>Mahasiswa Aktif TS 2017/2018 (Gabungan TS 2016/2017)</t>
  </si>
  <si>
    <t>2016/2017</t>
  </si>
  <si>
    <t>Jumlah Mahasiswa Aktif TS 2017/2018 + Mahasiswa PMB 2018</t>
  </si>
  <si>
    <t>Mahasiswa Mengundurkan Diri TS 2018/2019</t>
  </si>
  <si>
    <t>Mahasiswa Dikeluarkan TS 2018/2019</t>
  </si>
  <si>
    <t>LULUS TS 2018/2019</t>
  </si>
  <si>
    <t>Mahasiswa Aktif TS 2018/2019 (Gabungan TS 2017/2018)</t>
  </si>
  <si>
    <t>2017/2018</t>
  </si>
  <si>
    <t>Jumlah Mahasiswa Aktif TS 2018/2019 + Mahasiswa PMB 2019</t>
  </si>
  <si>
    <t>Mahasiswa Mengundurkan Diri TS 2019/2020</t>
  </si>
  <si>
    <t>Mahasiswa Dikeluarkan TS 2019/2020</t>
  </si>
  <si>
    <t>LULUS TS 2019/2020</t>
  </si>
  <si>
    <t>Mahasiswa Aktif TS 2019/2020 (Gabungan TS 2018/2019)</t>
  </si>
  <si>
    <t>2018/2019</t>
  </si>
  <si>
    <t xml:space="preserve"> </t>
  </si>
  <si>
    <t>Jumlah Mahasiswa Aktif TS 2019/2020 + Mahasiswa PMB 2020</t>
  </si>
  <si>
    <t>Mahasiswa Mengundurkan Diri TS 2020/2021</t>
  </si>
  <si>
    <t>Mahasiswa Dikeluarkan TS 2020/2021</t>
  </si>
  <si>
    <t>LULUS TS 2020/2021</t>
  </si>
  <si>
    <t>Mahasiswa Aktif TS 2020/2021 (Gabungan TS 2019/2020)</t>
  </si>
  <si>
    <t>2019/2020</t>
  </si>
  <si>
    <t>4\</t>
  </si>
  <si>
    <t>Jumlah Mahasiswa Aktif TS 2020/2021 + Mahasiswa PMB 2019</t>
  </si>
  <si>
    <t>Mahasiswa Mengundurkan Diri TS 2021/2022</t>
  </si>
  <si>
    <t>Mahasiswa Dikeluarkan TS 2021/2022</t>
  </si>
  <si>
    <t>LULUS  TS 2021/2022</t>
  </si>
  <si>
    <t>Mahasiswa Aktif TS 2021/2022 (Gabungan TS 2020/2021)</t>
  </si>
  <si>
    <t>2020/2021</t>
  </si>
  <si>
    <t>Jumlah Mahasiswa Aktif TS 2021/2022 + Mahasiswa PMB 2022</t>
  </si>
  <si>
    <t>Mahasiswa Mengundurkan Diri TS 2022/2023</t>
  </si>
  <si>
    <t>Mahasiswa Dikeluarkan TS 2022/2023</t>
  </si>
  <si>
    <t>Mahasiswa Wafat TS 2022/2023</t>
  </si>
  <si>
    <t>LULUS  TS 2022/2023</t>
  </si>
  <si>
    <t>Mahasiswa Aktif TS 2022/2023 (Gabungan TS 2018/2019)</t>
  </si>
  <si>
    <t>2021/2022</t>
  </si>
  <si>
    <t>Mei</t>
  </si>
  <si>
    <t>Jumlah Mahasiswa Aktif TS 2022/2023 + Mahasiswa PMB 2023</t>
  </si>
  <si>
    <t>Mahasiswa Mengundurkan Diri TS 2023/2024</t>
  </si>
  <si>
    <t>Mahasiswa Dikeluarkan TS 2023/2024</t>
  </si>
  <si>
    <t>Mahasiswa Wafat TS 2023/2024</t>
  </si>
  <si>
    <t>LULUS TS 2023/2024</t>
  </si>
  <si>
    <t>Jumlah Lulusan Mahasiswa TA. 2023/2024</t>
  </si>
  <si>
    <t>Mahasiswa Aktif TS 2023/2024 (Gabungan TS 2022/2023)</t>
  </si>
  <si>
    <t>2022/2023</t>
  </si>
  <si>
    <t>Sept</t>
  </si>
  <si>
    <t>Nov</t>
  </si>
  <si>
    <t>REKAYASA KEHUTANAN</t>
  </si>
  <si>
    <t>REKAYASA KEOLAHRAGAAN</t>
  </si>
  <si>
    <t>Nama</t>
  </si>
  <si>
    <t>Program Studi</t>
  </si>
  <si>
    <t>Yusuf Affandi, S.Pd., M.Sc.</t>
  </si>
  <si>
    <t>Rekayasa Instrumentasi dan Automasi</t>
  </si>
  <si>
    <t>Kisna Pertiwi, S.Si., M.Si.</t>
  </si>
  <si>
    <t>Sabar, S.Pd., M.Si.</t>
  </si>
  <si>
    <t>Joni, M.Si</t>
  </si>
  <si>
    <t>Achmad Chalid Afif Alfajrin, M.Ling.</t>
  </si>
  <si>
    <t>Dr. Sena Maulana, S.Hut., M.Si.</t>
  </si>
  <si>
    <t>Rekayasa Kehutanan</t>
  </si>
  <si>
    <t>Rio Ardiansyah Murda, S.Hut., M.Si.</t>
  </si>
  <si>
    <t>Eti Artiningsih Octaviani, S.Hut., M.Si.</t>
  </si>
  <si>
    <t>Nurika Arum Sari, S.Hut., M.Sc.</t>
  </si>
  <si>
    <t>Mhd Muhajir Hasibuan, S.Hut., M.Si.</t>
  </si>
  <si>
    <t>Rahma Nur Komariah, S.Hut., M.Si.</t>
  </si>
  <si>
    <t>Khoryfatul Munawaroh, M.Si.</t>
  </si>
  <si>
    <t>Africo Ramadhani, S.Pd., M.Pd.</t>
  </si>
  <si>
    <t>Rekayasa Keolahragaan</t>
  </si>
  <si>
    <t>Erny Amalia Lestari, S.Pd., M.I.P., M.Pd.</t>
  </si>
  <si>
    <t>Imam Safei, S.Pd., M.Or.</t>
  </si>
  <si>
    <t>Azry Ayu Nabillah, S.Pd., M.Pd.</t>
  </si>
  <si>
    <t>Boy Sembaba Tarigan, S.Pd., M.Or.</t>
  </si>
  <si>
    <t>Angga Saputra Yasir, S.Farm., M.Si., Apt.</t>
  </si>
  <si>
    <t>Rekayasa Kosmetik</t>
  </si>
  <si>
    <t>Annisaa Siti Zulaicha, S.Pd., M.Si</t>
  </si>
  <si>
    <t>Indah Puspita Sari, S.Pd., M.Si.</t>
  </si>
  <si>
    <t>Iwan Syahjoko Saputra, S.Si., M.Si</t>
  </si>
  <si>
    <t>Dr. Achmad Gus Fahmi, S.Si., M.Si.</t>
  </si>
  <si>
    <t>apt. Kiki Yuli Handayani, M.Pharm.Sci.</t>
  </si>
  <si>
    <t>Suryaneta S.T., M.Sc., Ph.D.</t>
  </si>
  <si>
    <t>Stevy Canny Louhenapessy, S.T., M.T.</t>
  </si>
  <si>
    <t>Rekayasa Minyak dan Gas</t>
  </si>
  <si>
    <t>Alfian Hayu Sudibya, S.T., M.Eng</t>
  </si>
  <si>
    <t>Amir Faisal, S.T., M.Eng., Ph.D.</t>
  </si>
  <si>
    <t>Teknik Biomedis</t>
  </si>
  <si>
    <t>Marsudi Siburian, S.Si., M.Biotech.</t>
  </si>
  <si>
    <t>Rudi Setiawan, S.T., M.T.</t>
  </si>
  <si>
    <t>Endah, S.Pd., M.Biotech.</t>
  </si>
  <si>
    <t>Doni Bowo Nugroho, S.Pd., M.Sc.</t>
  </si>
  <si>
    <t>Muhammad Artha Jabatsudewa Maras, M.T.</t>
  </si>
  <si>
    <t>Nova Resfita, S.T., M.Sc.</t>
  </si>
  <si>
    <t>Teknik Biomedis/Rekayasa Keolahragaan</t>
  </si>
  <si>
    <t>Amna Citra Farhani, S.TP., M.Sc.</t>
  </si>
  <si>
    <t>Teknik Biosistem</t>
  </si>
  <si>
    <t>Raizummi Fil'aini, S.T.P., M.Si.</t>
  </si>
  <si>
    <t>Nova Anika, S,TP., M.Si,Ph.D</t>
  </si>
  <si>
    <t>Zunanik Mufidah, S.TP., M.Si.</t>
  </si>
  <si>
    <t>Harmiansyah, S.T., M.T.</t>
  </si>
  <si>
    <t>Setyadi Gumaran, S.T., M.Si.</t>
  </si>
  <si>
    <t>Muh. Kusmali, S.T.P., M.Si.</t>
  </si>
  <si>
    <t>Duwi Hariyanto, S.Si., M.Si.</t>
  </si>
  <si>
    <t>Teknik Elektro</t>
  </si>
  <si>
    <t>Afit Miranto, S.T., M.T.</t>
  </si>
  <si>
    <t>Ali Muhtar, S.Pd., M.Eng</t>
  </si>
  <si>
    <t>Harry Yuliansyah, S.T., M.Eng.</t>
  </si>
  <si>
    <t>Muhammad Reza Kahar Aziz, S.T., M.T., Ph.D.</t>
  </si>
  <si>
    <t>Syamsyarief Baqaruzi, S.T., M.T</t>
  </si>
  <si>
    <t>Uri Arta Ramadhani, S.T., M.Sc</t>
  </si>
  <si>
    <t>Tria Kasnalestari, S.T., M.T.</t>
  </si>
  <si>
    <t>Purwono Prasetyawan, S.T., M.T.</t>
  </si>
  <si>
    <t>Nia Saputri Utami, S.T., M.T.</t>
  </si>
  <si>
    <t>Suratun Nafisah, S.Si. M.Sc., Ph.D.</t>
  </si>
  <si>
    <t>Gde KM Atmajaya, S.T., M.T</t>
  </si>
  <si>
    <t>Muhammad Asrofi, S.T., M.Eng.</t>
  </si>
  <si>
    <t>Khansa Salsabila Suhaimi, S.T., M.T.</t>
  </si>
  <si>
    <t>Ahmad Suaif, M.Si.</t>
  </si>
  <si>
    <t>Teknik Fisika</t>
  </si>
  <si>
    <t>Al Barra Harahap,M.Si.</t>
  </si>
  <si>
    <t>Amrina Mustaqim, S.Si., M.T</t>
  </si>
  <si>
    <t>Dr. Eng. Lukman Nulhakim, S.Si., M.T.</t>
  </si>
  <si>
    <t>Nike Dwi Grevika Drantantiyas, S.Si., M.T.</t>
  </si>
  <si>
    <t>Rifqi Ikhwanuddin, S.T., M.T.</t>
  </si>
  <si>
    <t>Sefrani I G Siregar, S.T., M.T</t>
  </si>
  <si>
    <t>Vera Khorunnisa, S.T.,M.T.</t>
  </si>
  <si>
    <t>Ferizandi Qauzar Gani, S.T., M.T.</t>
  </si>
  <si>
    <t>Septia Eka Marsha Putra, S.Si., M.Eng. Ph.D</t>
  </si>
  <si>
    <t>Christio Revano Mege, M.T.</t>
  </si>
  <si>
    <t>Dr. Nono Agus Santoso, S.Si., M.T.</t>
  </si>
  <si>
    <t>Teknik Geofisika</t>
  </si>
  <si>
    <t>Risky Martin Antosia, S.Si., M.T</t>
  </si>
  <si>
    <t>Rhahmi Adni Pesma, S.Si., M.Si.</t>
  </si>
  <si>
    <t>Yudha Styawan, S.T., M.Sc.</t>
  </si>
  <si>
    <t>Alhada Farduwin, S.T., M.T.</t>
  </si>
  <si>
    <t>Purwaditya Nugraha, S.Si., M.T.</t>
  </si>
  <si>
    <t>Gestin Mey Ekawati, S.T., M.T.</t>
  </si>
  <si>
    <t>Reza Rizki, S.T., M.T</t>
  </si>
  <si>
    <t>Andri Yadi Paembonan, S.Si., M.Sc.</t>
  </si>
  <si>
    <t>Intan Andriani Putri, S.Si., M.T</t>
  </si>
  <si>
    <t>Handoyo, S.Si., M.T.</t>
  </si>
  <si>
    <t>Selvi Misnia Irawati, S.Si., M.Sc.</t>
  </si>
  <si>
    <t>Asido Saputra Sigalingging, S.T., M.T.</t>
  </si>
  <si>
    <t>Putu Pradnya Andika, S.T.</t>
  </si>
  <si>
    <t>Edlyn Yoadan Nathania,S.T., M.T.</t>
  </si>
  <si>
    <t>Wahyu Eko Junian, S.T., M.T</t>
  </si>
  <si>
    <t>Bilal Al Farishi, B.Sc(Hons)., M.Sc.</t>
  </si>
  <si>
    <t>Teknik Geologi</t>
  </si>
  <si>
    <t>Happy Christin Natalia, S.T., M.T</t>
  </si>
  <si>
    <t>Luhut Pardamean S, S.T., M.T.</t>
  </si>
  <si>
    <t>Hikhmadhan GuItaf, S.T.,M.T.</t>
  </si>
  <si>
    <t>Alviyanda, S.T., M.T</t>
  </si>
  <si>
    <t>Evan Rosyadi Ogara, S.T., M.Eng</t>
  </si>
  <si>
    <t>REZKI NAUFAN H, S.T., M.T.</t>
  </si>
  <si>
    <t>Rikza Nur Faqih An Nahar, S.T., M.T.</t>
  </si>
  <si>
    <t>Angga Jati Widiatama, S.T., M.T.</t>
  </si>
  <si>
    <t>Zaki Hilman, S.T., M.T.</t>
  </si>
  <si>
    <t>Rinda Gusvita, S.T.P., M.Sc.</t>
  </si>
  <si>
    <t>Teknik Industri</t>
  </si>
  <si>
    <t>M Zaky Hadi, S.T.P., M. Si</t>
  </si>
  <si>
    <t>Muhammad iqbal, S.T., MM.</t>
  </si>
  <si>
    <t>Fandy Valentino, S.T., M.T</t>
  </si>
  <si>
    <t>Fatin Saffanah Didin, S.T., M.T.</t>
  </si>
  <si>
    <t>ALAM FATUROCHMAN, S.T., M.T</t>
  </si>
  <si>
    <t>Nur Miswari, M.T.</t>
  </si>
  <si>
    <t>Hersa Dwi Yanuarso, S.T., M.T.</t>
  </si>
  <si>
    <t>Lina Aulia, S.T., M.T</t>
  </si>
  <si>
    <t>Rizqi Wahyudi, S.T.P., M.Sc.</t>
  </si>
  <si>
    <t>Andhyka Tyaz Nugraha, SP, M.Si, Ph.D</t>
  </si>
  <si>
    <t>Juniwati, M.T.</t>
  </si>
  <si>
    <t>Muhammad Faishal Jundana Muttaqin, S.T., M.T.</t>
  </si>
  <si>
    <t>Aidil Afriansyah, S.Kom., M.Kom.</t>
  </si>
  <si>
    <t>Teknik Informatika</t>
  </si>
  <si>
    <t>Andika Setiawan, S.Kom., M.Cs.</t>
  </si>
  <si>
    <t>Andre Febrianto, S.Kom., M.Eng</t>
  </si>
  <si>
    <t>Eko Dwi Nugroho, S.Kom., M.Cs.</t>
  </si>
  <si>
    <t>Ilham Firman Ashari, S.Kom., M.T</t>
  </si>
  <si>
    <t>Meida Cahyo Untoro, S.Kom., M.Kom</t>
  </si>
  <si>
    <t>Mugi Praseptiawan, S.T., M.Kom</t>
  </si>
  <si>
    <t>Muhammad Habib Algifari, S.Kom., M.T.I.</t>
  </si>
  <si>
    <t>Winda Yulita, M.Cs.</t>
  </si>
  <si>
    <t>Radhinka Bagaskara,S.Si.Kom., M.Si., M.Sc.</t>
  </si>
  <si>
    <t>Miranti Verdiana, M.Si.</t>
  </si>
  <si>
    <t>Dr. Eng. Ir. Sarwono Sutikno, CISA</t>
  </si>
  <si>
    <t>Desi Riana Saputri, S.Si., M.T</t>
  </si>
  <si>
    <t>Teknik Kimia</t>
  </si>
  <si>
    <t>Wika Atro Auriyani, S.T., M.T</t>
  </si>
  <si>
    <t>Arysca Wisnu Satria, S.ST., M.Eng.</t>
  </si>
  <si>
    <t>Dr. Eng. Feerzet Achmad, S.T., M.T.</t>
  </si>
  <si>
    <t>Dr. Jabosar Ronggur Hamonangan Panjaitan, S.T., M.T.</t>
  </si>
  <si>
    <t>Dennis Farina Nury, S.T., M.T.</t>
  </si>
  <si>
    <t>Reni Yuniarti, S.T., M.T.</t>
  </si>
  <si>
    <t>Damayanti, S.T., M.Sc.</t>
  </si>
  <si>
    <t>Aldillah Herlambang, S.T., M.Eng.</t>
  </si>
  <si>
    <t>Deviany, ST., M.Si., Ph.D.</t>
  </si>
  <si>
    <t>Andri Sanjaya, S.T., M.Eng.</t>
  </si>
  <si>
    <t>Yunita Fahni, S.T., M.T.</t>
  </si>
  <si>
    <t>Fauzi Yusupandi, SST., M.T.</t>
  </si>
  <si>
    <t>Ir. Mustafa, M.T.</t>
  </si>
  <si>
    <t>Misbahudin Alhanif, S.T., M.T</t>
  </si>
  <si>
    <t>Rifqi Sufra, S.T., M.T.</t>
  </si>
  <si>
    <t>Dr. Eka Nurfani, S.Si., M.Si.</t>
  </si>
  <si>
    <t>Teknik Material</t>
  </si>
  <si>
    <t>Dr. Aditya Rianjanu, S.Si</t>
  </si>
  <si>
    <t>Dr. Muhamad Fatikul Arif, S.T., M.Sc.</t>
  </si>
  <si>
    <t>Wahyu Solafide Sipahutar, S.T., M.Sc.</t>
  </si>
  <si>
    <t>Dr. Nur Istiqomah Khamidy, S.T., M.Sc</t>
  </si>
  <si>
    <t>Hadi Teguh Yudistira, S.T., Ph.D.</t>
  </si>
  <si>
    <t>Teknik Mesin</t>
  </si>
  <si>
    <t>Abdul Muhyi, S.T., M.T.</t>
  </si>
  <si>
    <t>Fajar Perdana Nurullah, M.T.</t>
  </si>
  <si>
    <t>Fajar Paundra, S.T., M.T.</t>
  </si>
  <si>
    <t>Devia Gahana Cindi Alfian, S.T., M.Sc.</t>
  </si>
  <si>
    <t>Lathifa Putri Afisna, S.Pd., M.Eng</t>
  </si>
  <si>
    <t>Muhammad Syaukani, S.T., M.T.</t>
  </si>
  <si>
    <t>Eko Pujiyulianto S.T., M.Eng</t>
  </si>
  <si>
    <t>Edo Kharisma Army, S.T., M.T.</t>
  </si>
  <si>
    <t>Teknik Pertambangan</t>
  </si>
  <si>
    <t>La Ode Arham, S.Pd., M.T.</t>
  </si>
  <si>
    <t>Rahmat Fadhilah, S.T., M.T.</t>
  </si>
  <si>
    <t>Hafid Zul Hakim, S.T., M.T.</t>
  </si>
  <si>
    <t>M. Akbari Danasla, S.Si., M.T.</t>
  </si>
  <si>
    <t>Alio Jasipto, S.T. , M.T</t>
  </si>
  <si>
    <t>Jarwinda, S.Si., M.T</t>
  </si>
  <si>
    <t>Yudha Gusti Wibowo, S.T., M.Si.</t>
  </si>
  <si>
    <t>Ilham Dwi Arirohman, S.T., M.Eng.</t>
  </si>
  <si>
    <t>Teknik Sistem Energi</t>
  </si>
  <si>
    <t>Khoirun Naimah, S.ST., M.Han.</t>
  </si>
  <si>
    <t>Madi, S.T., M.T.</t>
  </si>
  <si>
    <t>Muhammad Rizky Zen, S.ST., M.T.</t>
  </si>
  <si>
    <t>Putty Yunesti, S.T., M.Eng</t>
  </si>
  <si>
    <t>Rihardian Maulana Wicaksono, S.T., M.Sc</t>
  </si>
  <si>
    <t>Setiadi Wira Buana, S.Pd., M.Eng.</t>
  </si>
  <si>
    <t>Muhammad Rizky Hikmatullah, S.T., M.T.</t>
  </si>
  <si>
    <t>Teknik Telekomunikasi</t>
  </si>
  <si>
    <t>Novalia Pertiwi, S.Pd., M.T.</t>
  </si>
  <si>
    <t>Sitronella Nurfitriani Hasim, S.T., M.T.</t>
  </si>
  <si>
    <t>Elfa Susanti Thamrin, S.TP., M.Si.</t>
  </si>
  <si>
    <t>Teknologi Industri Pertanian</t>
  </si>
  <si>
    <t>Endo Pebri Dani Putra, S.TP., M.P.</t>
  </si>
  <si>
    <t>Deni Subara, S.Si., M.T., Ph.D.</t>
  </si>
  <si>
    <t>Eka Nur'Azmi Yunira, S.T.P., M.Si</t>
  </si>
  <si>
    <t>Wilda Harlia Devita, S.TP., M.Si</t>
  </si>
  <si>
    <t>Teny Sylvia, S.TP., M.Sc.</t>
  </si>
  <si>
    <t>Dr. Aditya Wahyu Nugraha, S.TP., M.Si</t>
  </si>
  <si>
    <t>Noveliska Br Sembiring, S.TP., M.Sc.</t>
  </si>
  <si>
    <t>Dyah Putri Larassati, S.T.P., M.T.P.</t>
  </si>
  <si>
    <t>Amalia Afifah, S.T.P., M.Si.</t>
  </si>
  <si>
    <t>Dr. Untung Trimo Laksono, S.Pi., M.Si.</t>
  </si>
  <si>
    <t>Amalia Wahyuningtyas, S.Si., M.Sc</t>
  </si>
  <si>
    <t>Teknologi Pangan</t>
  </si>
  <si>
    <t>Dina Fithriyani, S.TP., M.Si</t>
  </si>
  <si>
    <t>Syahrizal Nasution, S.Pt., M.Si</t>
  </si>
  <si>
    <t>Isnaini Rahmadi, S.TP., M. Si.</t>
  </si>
  <si>
    <t>Ilham Marvie, S.T.P., M.Si.</t>
  </si>
  <si>
    <t>Zada Agna Talitha, S.T.P., M.Si.</t>
  </si>
  <si>
    <t>Muhammad Rizky Ramanda, S.TP., M.TP.</t>
  </si>
  <si>
    <t>Masayu Nur Ulfa, S.Gz., M.Si.</t>
  </si>
  <si>
    <t>Yosi Syafitri, S.Pt., M.Si.</t>
  </si>
  <si>
    <t>Wildan Suhartini, S.T.P., M.Eng.</t>
  </si>
  <si>
    <t>Lita Lianti, S.T., M.Sc.</t>
  </si>
  <si>
    <t>Jumlah Dosen</t>
  </si>
  <si>
    <t>Jumlah Mahasiswa</t>
  </si>
  <si>
    <t>Rasio</t>
  </si>
  <si>
    <t>1:20</t>
  </si>
  <si>
    <t>1:3</t>
  </si>
  <si>
    <t>1:23</t>
  </si>
  <si>
    <t>1:19</t>
  </si>
  <si>
    <t>1:62</t>
  </si>
  <si>
    <t>1:89</t>
  </si>
  <si>
    <t>1:71</t>
  </si>
  <si>
    <t>1:48</t>
  </si>
  <si>
    <t>1:61</t>
  </si>
  <si>
    <t>1:56</t>
  </si>
  <si>
    <t>1:58</t>
  </si>
  <si>
    <t>1:67</t>
  </si>
  <si>
    <t>1:107</t>
  </si>
  <si>
    <t>1:43</t>
  </si>
  <si>
    <t>1:72</t>
  </si>
  <si>
    <t>1:82</t>
  </si>
  <si>
    <t>1:112</t>
  </si>
  <si>
    <t>1:46</t>
  </si>
  <si>
    <t>1:175</t>
  </si>
  <si>
    <t>1:47</t>
  </si>
  <si>
    <t>1:59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</si>
</sst>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&quot;Times New Roman&quot;"/>
    </font>
    <font>
      <b/>
      <sz val="11.0"/>
      <color theme="1"/>
      <name val="&quot;Times New Roman&quot;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color theme="1"/>
      <name val="Times New Roman"/>
    </font>
    <font>
      <b/>
      <color rgb="FF000000"/>
      <name val="&quot;Times New Roman&quot;"/>
    </font>
    <font>
      <color rgb="FF000000"/>
      <name val="&quot;Times New Roman&quot;"/>
    </font>
    <font>
      <u/>
      <color rgb="FF000000"/>
      <name val="&quot;Times New Roman&quot;"/>
    </font>
    <font>
      <color rgb="FF202124"/>
      <name val="&quot;Times New Roman&quot;"/>
    </font>
    <font>
      <color rgb="FF222222"/>
      <name val="&quot;Times New Roman&quot;"/>
    </font>
    <font>
      <sz val="11.0"/>
      <color rgb="FF333333"/>
      <name val="&quot;\&quot;Helvetica Neue\&quot;&quot;"/>
    </font>
    <font>
      <color rgb="FF000000"/>
      <name val="&quot;\&quot;Times New Roman\&quot;&quot;"/>
    </font>
    <font>
      <u/>
      <color rgb="FF000000"/>
      <name val="&quot;Times New Roman&quot;"/>
    </font>
    <font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C9C9C9"/>
        <bgColor rgb="FFC9C9C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rgb="FFDADADA"/>
        <bgColor rgb="FFDADADA"/>
      </patternFill>
    </fill>
    <fill>
      <patternFill patternType="solid">
        <fgColor rgb="FFB7B7B7"/>
        <bgColor rgb="FFB7B7B7"/>
      </patternFill>
    </fill>
    <fill>
      <patternFill patternType="solid">
        <fgColor rgb="FFF5F5F5"/>
        <bgColor rgb="FFF5F5F5"/>
      </patternFill>
    </fill>
    <fill>
      <patternFill patternType="solid">
        <fgColor rgb="FF00FF00"/>
        <bgColor rgb="FF00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2" numFmtId="0" xfId="0" applyBorder="1" applyFont="1"/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6" fillId="2" fontId="1" numFmtId="0" xfId="0" applyAlignment="1" applyBorder="1" applyFont="1">
      <alignment horizontal="center" readingOrder="0" shrinkToFit="0" vertical="center" wrapText="1"/>
    </xf>
    <xf borderId="6" fillId="3" fontId="1" numFmtId="0" xfId="0" applyAlignment="1" applyBorder="1" applyFill="1" applyFont="1">
      <alignment horizontal="center" readingOrder="0" shrinkToFit="0" vertical="center" wrapText="1"/>
    </xf>
    <xf borderId="6" fillId="4" fontId="1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readingOrder="0" shrinkToFit="0" wrapText="1"/>
    </xf>
    <xf borderId="6" fillId="5" fontId="1" numFmtId="0" xfId="0" applyAlignment="1" applyBorder="1" applyFill="1" applyFont="1">
      <alignment horizontal="center" shrinkToFit="0" wrapText="1"/>
    </xf>
    <xf borderId="7" fillId="5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7" fillId="6" fontId="1" numFmtId="0" xfId="0" applyAlignment="1" applyBorder="1" applyFill="1" applyFont="1">
      <alignment horizontal="center" shrinkToFit="0" wrapText="1"/>
    </xf>
    <xf borderId="6" fillId="7" fontId="4" numFmtId="0" xfId="0" applyAlignment="1" applyBorder="1" applyFill="1" applyFont="1">
      <alignment vertical="bottom"/>
    </xf>
    <xf borderId="8" fillId="2" fontId="1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horizontal="center" shrinkToFit="0" wrapText="1"/>
    </xf>
    <xf borderId="6" fillId="3" fontId="1" numFmtId="0" xfId="0" applyAlignment="1" applyBorder="1" applyFont="1">
      <alignment horizontal="center" shrinkToFit="0" wrapText="1"/>
    </xf>
    <xf borderId="0" fillId="0" fontId="5" numFmtId="0" xfId="0" applyAlignment="1" applyFont="1">
      <alignment vertical="bottom"/>
    </xf>
    <xf borderId="9" fillId="0" fontId="5" numFmtId="0" xfId="0" applyAlignment="1" applyBorder="1" applyFont="1">
      <alignment vertical="bottom"/>
    </xf>
    <xf borderId="10" fillId="2" fontId="1" numFmtId="0" xfId="0" applyAlignment="1" applyBorder="1" applyFont="1">
      <alignment horizontal="center" shrinkToFit="0" wrapText="1"/>
    </xf>
    <xf borderId="11" fillId="2" fontId="1" numFmtId="0" xfId="0" applyAlignment="1" applyBorder="1" applyFont="1">
      <alignment horizontal="center" shrinkToFit="0" wrapText="1"/>
    </xf>
    <xf borderId="9" fillId="2" fontId="1" numFmtId="0" xfId="0" applyAlignment="1" applyBorder="1" applyFont="1">
      <alignment horizontal="center" shrinkToFit="0" wrapText="1"/>
    </xf>
    <xf borderId="0" fillId="0" fontId="5" numFmtId="0" xfId="0" applyFont="1"/>
    <xf borderId="10" fillId="2" fontId="5" numFmtId="0" xfId="0" applyBorder="1" applyFont="1"/>
    <xf borderId="11" fillId="2" fontId="5" numFmtId="0" xfId="0" applyBorder="1" applyFont="1"/>
    <xf borderId="9" fillId="4" fontId="1" numFmtId="0" xfId="0" applyAlignment="1" applyBorder="1" applyFont="1">
      <alignment horizontal="center" shrinkToFit="0" wrapText="1"/>
    </xf>
    <xf borderId="11" fillId="0" fontId="2" numFmtId="0" xfId="0" applyBorder="1" applyFont="1"/>
    <xf borderId="5" fillId="2" fontId="5" numFmtId="0" xfId="0" applyBorder="1" applyFont="1"/>
    <xf borderId="6" fillId="2" fontId="5" numFmtId="0" xfId="0" applyBorder="1" applyFont="1"/>
    <xf borderId="6" fillId="4" fontId="1" numFmtId="0" xfId="0" applyAlignment="1" applyBorder="1" applyFont="1">
      <alignment horizontal="center" shrinkToFit="0" wrapText="1"/>
    </xf>
    <xf borderId="6" fillId="8" fontId="1" numFmtId="0" xfId="0" applyAlignment="1" applyBorder="1" applyFill="1" applyFont="1">
      <alignment horizontal="center"/>
    </xf>
    <xf borderId="0" fillId="0" fontId="5" numFmtId="9" xfId="0" applyFont="1" applyNumberFormat="1"/>
    <xf borderId="6" fillId="0" fontId="5" numFmtId="0" xfId="0" applyBorder="1" applyFont="1"/>
    <xf borderId="6" fillId="6" fontId="3" numFmtId="0" xfId="0" applyAlignment="1" applyBorder="1" applyFont="1">
      <alignment horizontal="center" shrinkToFit="0" wrapText="1"/>
    </xf>
    <xf borderId="6" fillId="0" fontId="5" numFmtId="0" xfId="0" applyAlignment="1" applyBorder="1" applyFont="1">
      <alignment vertical="bottom"/>
    </xf>
    <xf borderId="0" fillId="0" fontId="6" numFmtId="0" xfId="0" applyAlignment="1" applyFont="1">
      <alignment horizontal="right" vertical="bottom"/>
    </xf>
    <xf borderId="0" fillId="7" fontId="4" numFmtId="0" xfId="0" applyAlignment="1" applyFont="1">
      <alignment vertical="bottom"/>
    </xf>
    <xf borderId="0" fillId="3" fontId="1" numFmtId="0" xfId="0" applyAlignment="1" applyFont="1">
      <alignment horizontal="center" shrinkToFit="0" wrapText="1"/>
    </xf>
    <xf borderId="10" fillId="0" fontId="2" numFmtId="0" xfId="0" applyBorder="1" applyFont="1"/>
    <xf borderId="9" fillId="0" fontId="2" numFmtId="0" xfId="0" applyBorder="1" applyFont="1"/>
    <xf borderId="6" fillId="6" fontId="5" numFmtId="0" xfId="0" applyBorder="1" applyFont="1"/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bottom"/>
    </xf>
    <xf borderId="6" fillId="6" fontId="3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6" numFmtId="9" xfId="0" applyAlignment="1" applyFont="1" applyNumberFormat="1">
      <alignment horizontal="right" vertical="bottom"/>
    </xf>
    <xf borderId="6" fillId="6" fontId="3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 vertical="bottom"/>
    </xf>
    <xf borderId="0" fillId="0" fontId="6" numFmtId="9" xfId="0" applyAlignment="1" applyFont="1" applyNumberFormat="1">
      <alignment horizontal="center" vertical="bottom"/>
    </xf>
    <xf borderId="7" fillId="9" fontId="5" numFmtId="0" xfId="0" applyAlignment="1" applyBorder="1" applyFill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shrinkToFit="0" vertical="bottom" wrapText="1"/>
    </xf>
    <xf borderId="5" fillId="0" fontId="8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center" readingOrder="0" shrinkToFit="0" vertical="bottom" wrapText="0"/>
    </xf>
    <xf borderId="6" fillId="10" fontId="1" numFmtId="0" xfId="0" applyAlignment="1" applyBorder="1" applyFill="1" applyFont="1">
      <alignment horizontal="center" shrinkToFit="0" wrapText="1"/>
    </xf>
    <xf borderId="7" fillId="10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readingOrder="0" shrinkToFit="0" wrapText="1"/>
    </xf>
    <xf borderId="7" fillId="6" fontId="3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Border="1" applyFont="1"/>
    <xf borderId="6" fillId="0" fontId="1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7" fontId="4" numFmtId="0" xfId="0" applyAlignment="1" applyBorder="1" applyFont="1">
      <alignment readingOrder="0" vertical="bottom"/>
    </xf>
    <xf borderId="6" fillId="10" fontId="1" numFmtId="0" xfId="0" applyAlignment="1" applyBorder="1" applyFont="1">
      <alignment horizontal="center" shrinkToFit="0" vertical="center" wrapText="1"/>
    </xf>
    <xf borderId="0" fillId="1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vertical="center"/>
    </xf>
    <xf borderId="7" fillId="7" fontId="9" numFmtId="0" xfId="0" applyAlignment="1" applyBorder="1" applyFont="1">
      <alignment horizontal="center" readingOrder="0" shrinkToFit="0" wrapText="0"/>
    </xf>
    <xf borderId="4" fillId="7" fontId="9" numFmtId="0" xfId="0" applyAlignment="1" applyBorder="1" applyFont="1">
      <alignment horizontal="left" readingOrder="0" shrinkToFit="0" wrapText="0"/>
    </xf>
    <xf borderId="5" fillId="7" fontId="10" numFmtId="0" xfId="0" applyAlignment="1" applyBorder="1" applyFont="1">
      <alignment readingOrder="0" shrinkToFit="0" wrapText="0"/>
    </xf>
    <xf borderId="6" fillId="0" fontId="10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readingOrder="0"/>
    </xf>
    <xf borderId="5" fillId="0" fontId="10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left" readingOrder="0" shrinkToFit="0" vertical="bottom" wrapText="0"/>
    </xf>
    <xf borderId="6" fillId="0" fontId="10" numFmtId="0" xfId="0" applyAlignment="1" applyBorder="1" applyFont="1">
      <alignment horizontal="left" readingOrder="0" vertical="bottom"/>
    </xf>
    <xf borderId="5" fillId="7" fontId="10" numFmtId="0" xfId="0" applyAlignment="1" applyBorder="1" applyFont="1">
      <alignment readingOrder="0" shrinkToFit="0" vertical="bottom" wrapText="0"/>
    </xf>
    <xf borderId="6" fillId="7" fontId="10" numFmtId="0" xfId="0" applyAlignment="1" applyBorder="1" applyFont="1">
      <alignment horizontal="left" readingOrder="0" shrinkToFit="0" vertical="bottom" wrapText="0"/>
    </xf>
    <xf borderId="5" fillId="7" fontId="10" numFmtId="0" xfId="0" applyAlignment="1" applyBorder="1" applyFont="1">
      <alignment readingOrder="0"/>
    </xf>
    <xf borderId="6" fillId="7" fontId="10" numFmtId="0" xfId="0" applyAlignment="1" applyBorder="1" applyFont="1">
      <alignment horizontal="left" readingOrder="0"/>
    </xf>
    <xf borderId="5" fillId="7" fontId="11" numFmtId="0" xfId="0" applyAlignment="1" applyBorder="1" applyFont="1">
      <alignment readingOrder="0" vertical="bottom"/>
    </xf>
    <xf borderId="5" fillId="7" fontId="10" numFmtId="0" xfId="0" applyAlignment="1" applyBorder="1" applyFont="1">
      <alignment horizontal="left" readingOrder="0" shrinkToFit="0" vertical="bottom" wrapText="0"/>
    </xf>
    <xf borderId="5" fillId="7" fontId="10" numFmtId="0" xfId="0" applyAlignment="1" applyBorder="1" applyFont="1">
      <alignment readingOrder="0" vertical="bottom"/>
    </xf>
    <xf borderId="5" fillId="7" fontId="12" numFmtId="0" xfId="0" applyAlignment="1" applyBorder="1" applyFont="1">
      <alignment horizontal="left" readingOrder="0" shrinkToFit="0" vertical="top" wrapText="0"/>
    </xf>
    <xf borderId="6" fillId="0" fontId="10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 shrinkToFit="0" vertical="bottom" wrapText="0"/>
    </xf>
    <xf borderId="5" fillId="6" fontId="10" numFmtId="0" xfId="0" applyAlignment="1" applyBorder="1" applyFont="1">
      <alignment readingOrder="0" shrinkToFit="0" vertical="bottom" wrapText="0"/>
    </xf>
    <xf borderId="6" fillId="6" fontId="10" numFmtId="0" xfId="0" applyAlignment="1" applyBorder="1" applyFont="1">
      <alignment horizontal="left" readingOrder="0" shrinkToFit="0" vertical="bottom" wrapText="0"/>
    </xf>
    <xf borderId="5" fillId="6" fontId="10" numFmtId="0" xfId="0" applyAlignment="1" applyBorder="1" applyFont="1">
      <alignment readingOrder="0"/>
    </xf>
    <xf borderId="6" fillId="6" fontId="10" numFmtId="0" xfId="0" applyAlignment="1" applyBorder="1" applyFont="1">
      <alignment horizontal="left" readingOrder="0"/>
    </xf>
    <xf borderId="0" fillId="0" fontId="10" numFmtId="0" xfId="0" applyAlignment="1" applyFont="1">
      <alignment readingOrder="0" shrinkToFit="0" vertical="bottom" wrapText="0"/>
    </xf>
    <xf borderId="5" fillId="0" fontId="10" numFmtId="0" xfId="0" applyAlignment="1" applyBorder="1" applyFont="1">
      <alignment horizontal="left" readingOrder="0" shrinkToFit="0" vertical="bottom" wrapText="0"/>
    </xf>
    <xf borderId="12" fillId="7" fontId="10" numFmtId="0" xfId="0" applyAlignment="1" applyBorder="1" applyFont="1">
      <alignment readingOrder="0" shrinkToFit="0" vertical="bottom" wrapText="0"/>
    </xf>
    <xf borderId="5" fillId="11" fontId="14" numFmtId="0" xfId="0" applyAlignment="1" applyBorder="1" applyFill="1" applyFont="1">
      <alignment readingOrder="0" shrinkToFit="0" vertical="bottom" wrapText="0"/>
    </xf>
    <xf borderId="5" fillId="0" fontId="15" numFmtId="0" xfId="0" applyAlignment="1" applyBorder="1" applyFont="1">
      <alignment readingOrder="0" vertical="bottom"/>
    </xf>
    <xf borderId="6" fillId="0" fontId="15" numFmtId="0" xfId="0" applyAlignment="1" applyBorder="1" applyFont="1">
      <alignment horizontal="left" readingOrder="0" shrinkToFit="0" vertical="bottom" wrapText="0"/>
    </xf>
    <xf borderId="5" fillId="0" fontId="10" numFmtId="0" xfId="0" applyAlignment="1" applyBorder="1" applyFont="1">
      <alignment readingOrder="0"/>
    </xf>
    <xf borderId="5" fillId="7" fontId="16" numFmtId="0" xfId="0" applyAlignment="1" applyBorder="1" applyFont="1">
      <alignment readingOrder="0"/>
    </xf>
    <xf borderId="5" fillId="7" fontId="10" numFmtId="0" xfId="0" applyAlignment="1" applyBorder="1" applyFont="1">
      <alignment readingOrder="0" shrinkToFit="0" vertical="top" wrapText="0"/>
    </xf>
    <xf borderId="5" fillId="12" fontId="10" numFmtId="0" xfId="0" applyAlignment="1" applyBorder="1" applyFill="1" applyFont="1">
      <alignment readingOrder="0"/>
    </xf>
    <xf borderId="6" fillId="7" fontId="10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horizontal="left"/>
    </xf>
    <xf borderId="7" fillId="0" fontId="8" numFmtId="0" xfId="0" applyAlignment="1" applyBorder="1" applyFont="1">
      <alignment readingOrder="0" vertical="bottom"/>
    </xf>
    <xf borderId="7" fillId="0" fontId="8" numFmtId="0" xfId="0" applyAlignment="1" applyBorder="1" applyFont="1">
      <alignment horizontal="right" readingOrder="0" vertical="bottom"/>
    </xf>
    <xf borderId="7" fillId="0" fontId="8" numFmtId="0" xfId="0" applyAlignment="1" applyBorder="1" applyFont="1">
      <alignment readingOrder="0"/>
    </xf>
    <xf borderId="7" fillId="0" fontId="7" numFmtId="0" xfId="0" applyAlignment="1" applyBorder="1" applyFont="1">
      <alignment horizontal="center"/>
    </xf>
    <xf borderId="7" fillId="0" fontId="7" numFmtId="4" xfId="0" applyAlignment="1" applyBorder="1" applyFont="1" applyNumberFormat="1">
      <alignment horizontal="center"/>
    </xf>
    <xf borderId="7" fillId="6" fontId="7" numFmtId="49" xfId="0" applyAlignment="1" applyBorder="1" applyFont="1" applyNumberFormat="1">
      <alignment horizontal="center" readingOrder="0"/>
    </xf>
    <xf borderId="7" fillId="0" fontId="8" numFmtId="0" xfId="0" applyAlignment="1" applyBorder="1" applyFont="1">
      <alignment vertical="bottom"/>
    </xf>
    <xf borderId="7" fillId="0" fontId="8" numFmtId="0" xfId="0" applyAlignment="1" applyBorder="1" applyFont="1">
      <alignment horizontal="center" vertical="center"/>
    </xf>
    <xf borderId="7" fillId="0" fontId="7" numFmtId="49" xfId="0" applyAlignment="1" applyBorder="1" applyFont="1" applyNumberFormat="1">
      <alignment horizontal="center" readingOrder="0"/>
    </xf>
    <xf borderId="7" fillId="0" fontId="17" numFmtId="0" xfId="0" applyAlignment="1" applyBorder="1" applyFont="1">
      <alignment horizontal="left" readingOrder="0" shrinkToFit="0" vertical="bottom" wrapText="0"/>
    </xf>
    <xf borderId="7" fillId="0" fontId="8" numFmtId="0" xfId="0" applyAlignment="1" applyBorder="1" applyFont="1">
      <alignment horizontal="center" readingOrder="0" vertical="center"/>
    </xf>
    <xf borderId="7" fillId="0" fontId="17" numFmtId="0" xfId="0" applyAlignment="1" applyBorder="1" applyFont="1">
      <alignment horizontal="left" readingOrder="0"/>
    </xf>
    <xf borderId="0" fillId="0" fontId="7" numFmtId="49" xfId="0" applyAlignment="1" applyFont="1" applyNumberFormat="1">
      <alignment horizontal="center" readingOrder="0"/>
    </xf>
    <xf borderId="0" fillId="0" fontId="7" numFmtId="0" xfId="0" applyAlignment="1" applyFont="1">
      <alignment horizontal="center"/>
    </xf>
    <xf borderId="0" fillId="0" fontId="7" numFmtId="4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m.si/" TargetMode="External"/><Relationship Id="rId2" Type="http://schemas.openxmlformats.org/officeDocument/2006/relationships/hyperlink" Target="http://m.si/" TargetMode="External"/><Relationship Id="rId3" Type="http://schemas.openxmlformats.org/officeDocument/2006/relationships/hyperlink" Target="http://m.si/" TargetMode="External"/><Relationship Id="rId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3" t="s">
        <v>4</v>
      </c>
      <c r="G1" s="4"/>
      <c r="H1" s="5" t="s">
        <v>5</v>
      </c>
      <c r="I1" s="3" t="s">
        <v>6</v>
      </c>
      <c r="J1" s="4"/>
      <c r="K1" s="5" t="s">
        <v>5</v>
      </c>
      <c r="L1" s="3" t="s">
        <v>7</v>
      </c>
      <c r="M1" s="6"/>
      <c r="N1" s="4"/>
      <c r="O1" s="7" t="s">
        <v>5</v>
      </c>
      <c r="P1" s="8"/>
      <c r="Q1" s="9" t="s">
        <v>8</v>
      </c>
    </row>
    <row r="2">
      <c r="A2" s="10"/>
      <c r="B2" s="11"/>
      <c r="C2" s="12" t="s">
        <v>9</v>
      </c>
      <c r="D2" s="12">
        <v>2012.0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17">
        <v>0.0</v>
      </c>
      <c r="D3" s="17">
        <v>0.0</v>
      </c>
      <c r="E3" s="18">
        <f t="shared" ref="E3:E22" si="1">SUM(C3:D3)</f>
        <v>0</v>
      </c>
      <c r="F3" s="17">
        <v>0.0</v>
      </c>
      <c r="G3" s="17">
        <v>0.0</v>
      </c>
      <c r="H3" s="18">
        <f t="shared" ref="H3:H22" si="2">SUM(F3:G3)</f>
        <v>0</v>
      </c>
      <c r="I3" s="17">
        <v>0.0</v>
      </c>
      <c r="J3" s="17">
        <v>0.0</v>
      </c>
      <c r="K3" s="18">
        <f t="shared" ref="K3:K9" si="3">SUM(I3:J3)</f>
        <v>0</v>
      </c>
      <c r="L3" s="17">
        <v>0.0</v>
      </c>
      <c r="M3" s="17">
        <v>0.0</v>
      </c>
      <c r="N3" s="17">
        <v>0.0</v>
      </c>
      <c r="O3" s="19">
        <f t="shared" ref="O3:O23" si="4">SUM(L3:N3)</f>
        <v>0</v>
      </c>
      <c r="P3" s="20"/>
      <c r="Q3" s="21">
        <f t="shared" ref="Q3:Q22" si="5">E3-H3-K3-O3</f>
        <v>0</v>
      </c>
    </row>
    <row r="4">
      <c r="A4" s="15">
        <v>2.0</v>
      </c>
      <c r="B4" s="16" t="s">
        <v>16</v>
      </c>
      <c r="C4" s="17">
        <v>0.0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17">
        <v>0.0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>
      <c r="A6" s="15">
        <v>4.0</v>
      </c>
      <c r="B6" s="16" t="s">
        <v>18</v>
      </c>
      <c r="C6" s="17">
        <v>0.0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17">
        <v>0.0</v>
      </c>
      <c r="D7" s="17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17">
        <v>0.0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17">
        <v>0.0</v>
      </c>
      <c r="D9" s="17">
        <v>12.0</v>
      </c>
      <c r="E9" s="18">
        <f t="shared" si="1"/>
        <v>12</v>
      </c>
      <c r="F9" s="17">
        <v>0.0</v>
      </c>
      <c r="G9" s="17">
        <v>0.0</v>
      </c>
      <c r="H9" s="18">
        <f t="shared" si="2"/>
        <v>0</v>
      </c>
      <c r="I9" s="17">
        <v>0.0</v>
      </c>
      <c r="J9" s="17">
        <v>0.0</v>
      </c>
      <c r="K9" s="18">
        <f t="shared" si="3"/>
        <v>0</v>
      </c>
      <c r="L9" s="17">
        <v>0.0</v>
      </c>
      <c r="M9" s="17">
        <v>0.0</v>
      </c>
      <c r="N9" s="17">
        <v>0.0</v>
      </c>
      <c r="O9" s="19">
        <f t="shared" si="4"/>
        <v>0</v>
      </c>
      <c r="P9" s="20"/>
      <c r="Q9" s="21">
        <f t="shared" si="5"/>
        <v>12</v>
      </c>
    </row>
    <row r="10">
      <c r="A10" s="15">
        <v>8.0</v>
      </c>
      <c r="B10" s="16" t="s">
        <v>22</v>
      </c>
      <c r="C10" s="17">
        <v>0.0</v>
      </c>
      <c r="D10" s="17">
        <v>0.0</v>
      </c>
      <c r="E10" s="18">
        <f t="shared" si="1"/>
        <v>0</v>
      </c>
      <c r="F10" s="17">
        <v>0.0</v>
      </c>
      <c r="G10" s="17">
        <v>0.0</v>
      </c>
      <c r="H10" s="18">
        <f t="shared" si="2"/>
        <v>0</v>
      </c>
      <c r="I10" s="17">
        <v>0.0</v>
      </c>
      <c r="J10" s="17">
        <v>0.0</v>
      </c>
      <c r="K10" s="18">
        <f>SUM(J10)</f>
        <v>0</v>
      </c>
      <c r="L10" s="17">
        <v>0.0</v>
      </c>
      <c r="M10" s="17">
        <v>0.0</v>
      </c>
      <c r="N10" s="17">
        <v>0.0</v>
      </c>
      <c r="O10" s="19">
        <f t="shared" si="4"/>
        <v>0</v>
      </c>
      <c r="P10" s="20"/>
      <c r="Q10" s="21">
        <f t="shared" si="5"/>
        <v>0</v>
      </c>
    </row>
    <row r="11">
      <c r="A11" s="15">
        <v>9.0</v>
      </c>
      <c r="B11" s="16" t="s">
        <v>23</v>
      </c>
      <c r="C11" s="17">
        <v>0.0</v>
      </c>
      <c r="D11" s="17">
        <v>0.0</v>
      </c>
      <c r="E11" s="18">
        <f t="shared" si="1"/>
        <v>0</v>
      </c>
      <c r="F11" s="17">
        <v>0.0</v>
      </c>
      <c r="G11" s="17">
        <v>0.0</v>
      </c>
      <c r="H11" s="18">
        <f t="shared" si="2"/>
        <v>0</v>
      </c>
      <c r="I11" s="17">
        <v>0.0</v>
      </c>
      <c r="J11" s="17">
        <v>0.0</v>
      </c>
      <c r="K11" s="18">
        <f t="shared" ref="K11:K22" si="6">SUM(I11:J11)</f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17">
        <v>0.0</v>
      </c>
      <c r="D12" s="17">
        <v>0.0</v>
      </c>
      <c r="E12" s="18">
        <f t="shared" si="1"/>
        <v>0</v>
      </c>
      <c r="F12" s="17">
        <v>0.0</v>
      </c>
      <c r="G12" s="17">
        <v>0.0</v>
      </c>
      <c r="H12" s="18">
        <f t="shared" si="2"/>
        <v>0</v>
      </c>
      <c r="I12" s="17">
        <v>0.0</v>
      </c>
      <c r="J12" s="17">
        <v>0.0</v>
      </c>
      <c r="K12" s="18">
        <f t="shared" si="6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17">
        <v>0.0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0.0</v>
      </c>
      <c r="K13" s="18">
        <f t="shared" si="6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17">
        <v>0.0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6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17">
        <v>0.0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6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>
        <v>14.0</v>
      </c>
      <c r="B16" s="16" t="s">
        <v>28</v>
      </c>
      <c r="C16" s="17">
        <v>0.0</v>
      </c>
      <c r="D16" s="17">
        <v>10.0</v>
      </c>
      <c r="E16" s="18">
        <f t="shared" si="1"/>
        <v>10</v>
      </c>
      <c r="F16" s="17">
        <v>0.0</v>
      </c>
      <c r="G16" s="17">
        <v>0.0</v>
      </c>
      <c r="H16" s="18">
        <f t="shared" si="2"/>
        <v>0</v>
      </c>
      <c r="I16" s="17">
        <v>0.0</v>
      </c>
      <c r="J16" s="17">
        <v>0.0</v>
      </c>
      <c r="K16" s="18">
        <f t="shared" si="6"/>
        <v>0</v>
      </c>
      <c r="L16" s="17">
        <v>0.0</v>
      </c>
      <c r="M16" s="17">
        <v>0.0</v>
      </c>
      <c r="N16" s="17">
        <v>0.0</v>
      </c>
      <c r="O16" s="19">
        <f t="shared" si="4"/>
        <v>0</v>
      </c>
      <c r="P16" s="20"/>
      <c r="Q16" s="21">
        <f t="shared" si="5"/>
        <v>10</v>
      </c>
    </row>
    <row r="17">
      <c r="A17" s="15">
        <v>15.0</v>
      </c>
      <c r="B17" s="16" t="s">
        <v>29</v>
      </c>
      <c r="C17" s="17">
        <v>0.0</v>
      </c>
      <c r="D17" s="17">
        <v>0.0</v>
      </c>
      <c r="E17" s="18">
        <f t="shared" si="1"/>
        <v>0</v>
      </c>
      <c r="F17" s="17">
        <v>0.0</v>
      </c>
      <c r="G17" s="17">
        <v>0.0</v>
      </c>
      <c r="H17" s="18">
        <f t="shared" si="2"/>
        <v>0</v>
      </c>
      <c r="I17" s="17">
        <v>0.0</v>
      </c>
      <c r="J17" s="17">
        <v>0.0</v>
      </c>
      <c r="K17" s="18">
        <f t="shared" si="6"/>
        <v>0</v>
      </c>
      <c r="L17" s="17">
        <v>0.0</v>
      </c>
      <c r="M17" s="17">
        <v>0.0</v>
      </c>
      <c r="N17" s="17">
        <v>0.0</v>
      </c>
      <c r="O17" s="19">
        <f t="shared" si="4"/>
        <v>0</v>
      </c>
      <c r="P17" s="20"/>
      <c r="Q17" s="21">
        <f t="shared" si="5"/>
        <v>0</v>
      </c>
    </row>
    <row r="18">
      <c r="A18" s="15">
        <v>16.0</v>
      </c>
      <c r="B18" s="16" t="s">
        <v>30</v>
      </c>
      <c r="C18" s="17">
        <v>0.0</v>
      </c>
      <c r="D18" s="17">
        <v>0.0</v>
      </c>
      <c r="E18" s="18">
        <f t="shared" si="1"/>
        <v>0</v>
      </c>
      <c r="F18" s="17">
        <v>0.0</v>
      </c>
      <c r="G18" s="17">
        <v>0.0</v>
      </c>
      <c r="H18" s="18">
        <f t="shared" si="2"/>
        <v>0</v>
      </c>
      <c r="I18" s="17">
        <v>0.0</v>
      </c>
      <c r="J18" s="17">
        <v>0.0</v>
      </c>
      <c r="K18" s="18">
        <f t="shared" si="6"/>
        <v>0</v>
      </c>
      <c r="L18" s="17">
        <v>0.0</v>
      </c>
      <c r="M18" s="17">
        <v>0.0</v>
      </c>
      <c r="N18" s="17">
        <v>0.0</v>
      </c>
      <c r="O18" s="19">
        <f t="shared" si="4"/>
        <v>0</v>
      </c>
      <c r="P18" s="20"/>
      <c r="Q18" s="21">
        <f t="shared" si="5"/>
        <v>0</v>
      </c>
    </row>
    <row r="19">
      <c r="A19" s="15">
        <v>17.0</v>
      </c>
      <c r="B19" s="16" t="s">
        <v>31</v>
      </c>
      <c r="C19" s="17">
        <v>0.0</v>
      </c>
      <c r="D19" s="17">
        <v>0.0</v>
      </c>
      <c r="E19" s="18">
        <f t="shared" si="1"/>
        <v>0</v>
      </c>
      <c r="F19" s="17">
        <v>0.0</v>
      </c>
      <c r="G19" s="17">
        <v>0.0</v>
      </c>
      <c r="H19" s="18">
        <f t="shared" si="2"/>
        <v>0</v>
      </c>
      <c r="I19" s="17">
        <v>0.0</v>
      </c>
      <c r="J19" s="17">
        <v>0.0</v>
      </c>
      <c r="K19" s="18">
        <f t="shared" si="6"/>
        <v>0</v>
      </c>
      <c r="L19" s="17">
        <v>0.0</v>
      </c>
      <c r="M19" s="17">
        <v>0.0</v>
      </c>
      <c r="N19" s="17">
        <v>0.0</v>
      </c>
      <c r="O19" s="19">
        <f t="shared" si="4"/>
        <v>0</v>
      </c>
      <c r="P19" s="20"/>
      <c r="Q19" s="21">
        <f t="shared" si="5"/>
        <v>0</v>
      </c>
    </row>
    <row r="20">
      <c r="A20" s="15">
        <v>18.0</v>
      </c>
      <c r="B20" s="16" t="s">
        <v>32</v>
      </c>
      <c r="C20" s="17">
        <v>0.0</v>
      </c>
      <c r="D20" s="17">
        <v>0.0</v>
      </c>
      <c r="E20" s="18">
        <f t="shared" si="1"/>
        <v>0</v>
      </c>
      <c r="F20" s="17">
        <v>0.0</v>
      </c>
      <c r="G20" s="17">
        <v>0.0</v>
      </c>
      <c r="H20" s="18">
        <f t="shared" si="2"/>
        <v>0</v>
      </c>
      <c r="I20" s="17">
        <v>0.0</v>
      </c>
      <c r="J20" s="17">
        <v>0.0</v>
      </c>
      <c r="K20" s="18">
        <f t="shared" si="6"/>
        <v>0</v>
      </c>
      <c r="L20" s="17">
        <v>0.0</v>
      </c>
      <c r="M20" s="17">
        <v>0.0</v>
      </c>
      <c r="N20" s="17">
        <v>0.0</v>
      </c>
      <c r="O20" s="19">
        <f t="shared" si="4"/>
        <v>0</v>
      </c>
      <c r="P20" s="20"/>
      <c r="Q20" s="21">
        <f t="shared" si="5"/>
        <v>0</v>
      </c>
    </row>
    <row r="21">
      <c r="A21" s="15">
        <v>19.0</v>
      </c>
      <c r="B21" s="16" t="s">
        <v>33</v>
      </c>
      <c r="C21" s="17">
        <v>0.0</v>
      </c>
      <c r="D21" s="17">
        <v>0.0</v>
      </c>
      <c r="E21" s="18">
        <f t="shared" si="1"/>
        <v>0</v>
      </c>
      <c r="F21" s="17">
        <v>0.0</v>
      </c>
      <c r="G21" s="17">
        <v>0.0</v>
      </c>
      <c r="H21" s="18">
        <f t="shared" si="2"/>
        <v>0</v>
      </c>
      <c r="I21" s="17">
        <v>0.0</v>
      </c>
      <c r="J21" s="17">
        <v>0.0</v>
      </c>
      <c r="K21" s="18">
        <f t="shared" si="6"/>
        <v>0</v>
      </c>
      <c r="L21" s="17">
        <v>0.0</v>
      </c>
      <c r="M21" s="17">
        <v>0.0</v>
      </c>
      <c r="N21" s="17">
        <v>0.0</v>
      </c>
      <c r="O21" s="19">
        <f t="shared" si="4"/>
        <v>0</v>
      </c>
      <c r="P21" s="20"/>
      <c r="Q21" s="21">
        <f t="shared" si="5"/>
        <v>0</v>
      </c>
    </row>
    <row r="22">
      <c r="A22" s="15">
        <v>20.0</v>
      </c>
      <c r="B22" s="16" t="s">
        <v>34</v>
      </c>
      <c r="C22" s="17">
        <v>0.0</v>
      </c>
      <c r="D22" s="17">
        <v>0.0</v>
      </c>
      <c r="E22" s="18">
        <f t="shared" si="1"/>
        <v>0</v>
      </c>
      <c r="F22" s="17">
        <v>0.0</v>
      </c>
      <c r="G22" s="17">
        <v>0.0</v>
      </c>
      <c r="H22" s="18">
        <f t="shared" si="2"/>
        <v>0</v>
      </c>
      <c r="I22" s="17">
        <v>0.0</v>
      </c>
      <c r="J22" s="17">
        <v>0.0</v>
      </c>
      <c r="K22" s="18">
        <f t="shared" si="6"/>
        <v>0</v>
      </c>
      <c r="L22" s="17">
        <v>0.0</v>
      </c>
      <c r="M22" s="17">
        <v>0.0</v>
      </c>
      <c r="N22" s="17">
        <v>0.0</v>
      </c>
      <c r="O22" s="19">
        <f t="shared" si="4"/>
        <v>0</v>
      </c>
      <c r="P22" s="20"/>
      <c r="Q22" s="21">
        <f t="shared" si="5"/>
        <v>0</v>
      </c>
    </row>
    <row r="23">
      <c r="A23" s="23" t="s">
        <v>35</v>
      </c>
      <c r="B23" s="11"/>
      <c r="C23" s="24">
        <f t="shared" ref="C23:N23" si="7">SUM(C3:C22)</f>
        <v>0</v>
      </c>
      <c r="D23" s="24">
        <f t="shared" si="7"/>
        <v>22</v>
      </c>
      <c r="E23" s="18">
        <f t="shared" si="7"/>
        <v>22</v>
      </c>
      <c r="F23" s="24">
        <f t="shared" si="7"/>
        <v>0</v>
      </c>
      <c r="G23" s="24">
        <f t="shared" si="7"/>
        <v>0</v>
      </c>
      <c r="H23" s="18">
        <f t="shared" si="7"/>
        <v>0</v>
      </c>
      <c r="I23" s="25">
        <f t="shared" si="7"/>
        <v>0</v>
      </c>
      <c r="J23" s="25">
        <f t="shared" si="7"/>
        <v>0</v>
      </c>
      <c r="K23" s="18">
        <f t="shared" si="7"/>
        <v>0</v>
      </c>
      <c r="L23" s="24">
        <f t="shared" si="7"/>
        <v>0</v>
      </c>
      <c r="M23" s="24">
        <f t="shared" si="7"/>
        <v>0</v>
      </c>
      <c r="N23" s="24">
        <f t="shared" si="7"/>
        <v>0</v>
      </c>
      <c r="O23" s="19">
        <f t="shared" si="4"/>
        <v>0</v>
      </c>
      <c r="P23" s="20"/>
      <c r="Q23" s="21">
        <f>SUM(Q3:Q22)</f>
        <v>22</v>
      </c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idden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7"/>
      <c r="B26" s="27"/>
      <c r="C26" s="27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8" t="s">
        <v>36</v>
      </c>
      <c r="B27" s="29" t="s">
        <v>1</v>
      </c>
      <c r="C27" s="30" t="s">
        <v>37</v>
      </c>
      <c r="D27" s="11"/>
      <c r="E27" s="29" t="s">
        <v>38</v>
      </c>
      <c r="F27" s="30" t="s">
        <v>39</v>
      </c>
      <c r="G27" s="11"/>
      <c r="H27" s="29" t="s">
        <v>38</v>
      </c>
      <c r="I27" s="31"/>
      <c r="J27" s="31"/>
      <c r="K27" s="31"/>
      <c r="L27" s="26"/>
      <c r="M27" s="26"/>
      <c r="N27" s="26"/>
      <c r="O27" s="26"/>
      <c r="P27" s="26"/>
      <c r="Q27" s="26"/>
    </row>
    <row r="28" hidden="1">
      <c r="A28" s="32"/>
      <c r="B28" s="33"/>
      <c r="C28" s="34">
        <v>2022.0</v>
      </c>
      <c r="D28" s="11"/>
      <c r="E28" s="35"/>
      <c r="F28" s="34">
        <v>2022.0</v>
      </c>
      <c r="G28" s="11"/>
      <c r="H28" s="35"/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6"/>
      <c r="B29" s="37"/>
      <c r="C29" s="38" t="s">
        <v>40</v>
      </c>
      <c r="D29" s="39" t="s">
        <v>41</v>
      </c>
      <c r="E29" s="11"/>
      <c r="F29" s="38" t="s">
        <v>40</v>
      </c>
      <c r="G29" s="39" t="s">
        <v>41</v>
      </c>
      <c r="H29" s="11"/>
      <c r="I29" s="31"/>
      <c r="J29" s="31"/>
      <c r="K29" s="40"/>
      <c r="L29" s="26"/>
      <c r="M29" s="26"/>
      <c r="N29" s="26"/>
      <c r="O29" s="26"/>
      <c r="P29" s="26"/>
      <c r="Q29" s="26"/>
    </row>
    <row r="30" hidden="1">
      <c r="A30" s="15">
        <v>1.0</v>
      </c>
      <c r="B30" s="16" t="s">
        <v>15</v>
      </c>
      <c r="C30" s="41"/>
      <c r="D30" s="41"/>
      <c r="E30" s="42">
        <f t="shared" ref="E30:E34" si="8">SUM(C30:D30)</f>
        <v>0</v>
      </c>
      <c r="F30" s="41"/>
      <c r="G30" s="41"/>
      <c r="H30" s="42">
        <f>SUM(F30:G30)</f>
        <v>0</v>
      </c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2.0</v>
      </c>
      <c r="B31" s="16" t="s">
        <v>16</v>
      </c>
      <c r="C31" s="41"/>
      <c r="D31" s="41"/>
      <c r="E31" s="42">
        <f t="shared" si="8"/>
        <v>0</v>
      </c>
      <c r="F31" s="43"/>
      <c r="G31" s="41"/>
      <c r="H31" s="42">
        <f t="shared" ref="H31:H32" si="9">SUM(G31)</f>
        <v>0</v>
      </c>
      <c r="I31" s="31"/>
      <c r="J31" s="31"/>
      <c r="K31" s="40" t="str">
        <f>4/#REF!</f>
        <v>#REF!</v>
      </c>
      <c r="L31" s="26"/>
      <c r="M31" s="26"/>
      <c r="N31" s="26"/>
      <c r="O31" s="26"/>
      <c r="P31" s="26"/>
      <c r="Q31" s="26"/>
    </row>
    <row r="32" hidden="1">
      <c r="A32" s="15">
        <v>3.0</v>
      </c>
      <c r="B32" s="16" t="s">
        <v>17</v>
      </c>
      <c r="C32" s="41"/>
      <c r="D32" s="41"/>
      <c r="E32" s="42">
        <f t="shared" si="8"/>
        <v>0</v>
      </c>
      <c r="F32" s="43"/>
      <c r="G32" s="41"/>
      <c r="H32" s="42">
        <f t="shared" si="9"/>
        <v>0</v>
      </c>
      <c r="I32" s="31"/>
      <c r="J32" s="31"/>
      <c r="K32" s="40" t="str">
        <f>G32/#REF!</f>
        <v>#REF!</v>
      </c>
      <c r="L32" s="26"/>
      <c r="M32" s="26"/>
      <c r="N32" s="26"/>
      <c r="O32" s="26"/>
      <c r="P32" s="26"/>
      <c r="Q32" s="26"/>
    </row>
    <row r="33" hidden="1">
      <c r="A33" s="15">
        <v>4.0</v>
      </c>
      <c r="B33" s="16" t="s">
        <v>18</v>
      </c>
      <c r="C33" s="41"/>
      <c r="D33" s="41"/>
      <c r="E33" s="42">
        <f t="shared" si="8"/>
        <v>0</v>
      </c>
      <c r="F33" s="41"/>
      <c r="G33" s="41"/>
      <c r="H33" s="42">
        <f t="shared" ref="H33:H34" si="10">SUM(F33:G33)</f>
        <v>0</v>
      </c>
      <c r="I33" s="31"/>
      <c r="J33" s="31"/>
      <c r="K33" s="40"/>
      <c r="L33" s="26"/>
      <c r="M33" s="26"/>
      <c r="N33" s="26"/>
      <c r="O33" s="26"/>
      <c r="P33" s="26"/>
      <c r="Q33" s="26"/>
    </row>
    <row r="34" hidden="1">
      <c r="A34" s="15">
        <v>5.0</v>
      </c>
      <c r="B34" s="16" t="s">
        <v>19</v>
      </c>
      <c r="C34" s="41"/>
      <c r="D34" s="41"/>
      <c r="E34" s="42">
        <f t="shared" si="8"/>
        <v>0</v>
      </c>
      <c r="F34" s="41"/>
      <c r="G34" s="41"/>
      <c r="H34" s="42">
        <f t="shared" si="10"/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6.0</v>
      </c>
      <c r="B35" s="16" t="s">
        <v>21</v>
      </c>
      <c r="C35" s="26"/>
      <c r="D35" s="26"/>
      <c r="E35" s="26"/>
      <c r="F35" s="44">
        <v>25.0</v>
      </c>
      <c r="G35" s="44">
        <v>17.0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idden="1">
      <c r="A36" s="15">
        <v>7.0</v>
      </c>
      <c r="B36" s="16" t="s">
        <v>22</v>
      </c>
      <c r="C36" s="26"/>
      <c r="D36" s="44">
        <v>3.0</v>
      </c>
      <c r="E36" s="26"/>
      <c r="F36" s="44">
        <v>26.0</v>
      </c>
      <c r="G36" s="44">
        <v>30.0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8.0</v>
      </c>
      <c r="B37" s="16" t="s">
        <v>23</v>
      </c>
      <c r="C37" s="26"/>
      <c r="D37" s="44">
        <v>6.0</v>
      </c>
      <c r="E37" s="26"/>
      <c r="F37" s="26"/>
      <c r="G37" s="44">
        <v>5.0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9.0</v>
      </c>
      <c r="B38" s="16" t="s">
        <v>24</v>
      </c>
      <c r="C38" s="26"/>
      <c r="D38" s="44">
        <v>2.0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10.0</v>
      </c>
      <c r="B39" s="16" t="s">
        <v>25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11.0</v>
      </c>
      <c r="B40" s="16" t="s">
        <v>26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12.0</v>
      </c>
      <c r="B41" s="45" t="s">
        <v>27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27"/>
      <c r="B42" s="27"/>
      <c r="C42" s="27"/>
      <c r="D42" s="27"/>
      <c r="E42" s="2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8" t="s">
        <v>36</v>
      </c>
      <c r="B43" s="29" t="s">
        <v>1</v>
      </c>
      <c r="C43" s="30" t="s">
        <v>42</v>
      </c>
      <c r="D43" s="11"/>
      <c r="E43" s="46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47"/>
      <c r="B44" s="35"/>
      <c r="C44" s="34">
        <v>2022.0</v>
      </c>
      <c r="D44" s="11"/>
      <c r="E44" s="4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10"/>
      <c r="B45" s="11"/>
      <c r="C45" s="39" t="s">
        <v>41</v>
      </c>
      <c r="D45" s="39" t="s">
        <v>12</v>
      </c>
      <c r="E45" s="4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5">
        <v>1.0</v>
      </c>
      <c r="B46" s="16" t="s">
        <v>15</v>
      </c>
      <c r="C46" s="50">
        <v>10.0</v>
      </c>
      <c r="D46" s="50">
        <v>66.0</v>
      </c>
      <c r="E46" s="49">
        <f t="shared" ref="E46:E50" si="11">SUM(C46:D46)</f>
        <v>76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2.0</v>
      </c>
      <c r="B47" s="16" t="s">
        <v>16</v>
      </c>
      <c r="C47" s="50">
        <v>25.0</v>
      </c>
      <c r="D47" s="50">
        <v>34.0</v>
      </c>
      <c r="E47" s="49">
        <f t="shared" si="11"/>
        <v>59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3.0</v>
      </c>
      <c r="B48" s="16" t="s">
        <v>17</v>
      </c>
      <c r="C48" s="50">
        <v>5.0</v>
      </c>
      <c r="D48" s="50">
        <v>10.0</v>
      </c>
      <c r="E48" s="49">
        <f t="shared" si="11"/>
        <v>15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4.0</v>
      </c>
      <c r="B49" s="16" t="s">
        <v>18</v>
      </c>
      <c r="C49" s="51">
        <v>5.0</v>
      </c>
      <c r="D49" s="51">
        <v>5.0</v>
      </c>
      <c r="E49" s="49">
        <f t="shared" si="11"/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5.0</v>
      </c>
      <c r="B50" s="16" t="s">
        <v>19</v>
      </c>
      <c r="C50" s="51">
        <v>0.0</v>
      </c>
      <c r="D50" s="51">
        <v>0.0</v>
      </c>
      <c r="E50" s="52">
        <f t="shared" si="11"/>
        <v>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53" t="s">
        <v>43</v>
      </c>
      <c r="B51" s="11"/>
      <c r="C51" s="51">
        <f t="shared" ref="C51:E51" si="12">SUM(C46:C50)</f>
        <v>45</v>
      </c>
      <c r="D51" s="51">
        <f t="shared" si="12"/>
        <v>115</v>
      </c>
      <c r="E51" s="54">
        <f t="shared" si="12"/>
        <v>160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55" t="s">
        <v>44</v>
      </c>
      <c r="C54" s="44">
        <f>SUM(F30:F34)</f>
        <v>0</v>
      </c>
      <c r="D54" s="56" t="str">
        <f t="shared" ref="D54:D57" si="13">C54/#REF!</f>
        <v>#REF!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45</v>
      </c>
      <c r="C55" s="44">
        <f>SUM(F31:F34)</f>
        <v>0</v>
      </c>
      <c r="D55" s="56" t="str">
        <f t="shared" si="13"/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46</v>
      </c>
      <c r="C56" s="44">
        <f>SUM(F32:F42)</f>
        <v>51</v>
      </c>
      <c r="D56" s="56" t="str">
        <f t="shared" si="13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47</v>
      </c>
      <c r="C57" s="44">
        <v>1.0</v>
      </c>
      <c r="D57" s="56" t="str">
        <f t="shared" si="13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3:A45"/>
    <mergeCell ref="B43:B45"/>
    <mergeCell ref="C43:D43"/>
    <mergeCell ref="E43:E44"/>
    <mergeCell ref="C44:D44"/>
    <mergeCell ref="A51:B51"/>
    <mergeCell ref="A23:B23"/>
    <mergeCell ref="C27:D27"/>
    <mergeCell ref="E27:E29"/>
    <mergeCell ref="F27:G27"/>
    <mergeCell ref="H27:H29"/>
    <mergeCell ref="C28:D28"/>
    <mergeCell ref="F28:G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48</v>
      </c>
      <c r="D1" s="4"/>
      <c r="E1" s="5" t="s">
        <v>3</v>
      </c>
      <c r="F1" s="3" t="s">
        <v>49</v>
      </c>
      <c r="G1" s="4"/>
      <c r="H1" s="5" t="s">
        <v>5</v>
      </c>
      <c r="I1" s="3" t="s">
        <v>50</v>
      </c>
      <c r="J1" s="4"/>
      <c r="K1" s="5" t="s">
        <v>5</v>
      </c>
      <c r="L1" s="3" t="s">
        <v>51</v>
      </c>
      <c r="M1" s="6"/>
      <c r="N1" s="4"/>
      <c r="O1" s="7" t="s">
        <v>5</v>
      </c>
      <c r="P1" s="8"/>
      <c r="Q1" s="9" t="s">
        <v>52</v>
      </c>
    </row>
    <row r="2">
      <c r="A2" s="10"/>
      <c r="B2" s="11"/>
      <c r="C2" s="12" t="s">
        <v>53</v>
      </c>
      <c r="D2" s="12">
        <v>2013.0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20122013'!Q3</f>
        <v>0</v>
      </c>
      <c r="D3" s="17">
        <v>0.0</v>
      </c>
      <c r="E3" s="18">
        <f t="shared" ref="E3:E22" si="1">SUM(C3:D3)</f>
        <v>0</v>
      </c>
      <c r="F3" s="17">
        <v>0.0</v>
      </c>
      <c r="G3" s="17">
        <v>0.0</v>
      </c>
      <c r="H3" s="18">
        <f t="shared" ref="H3:H22" si="2">SUM(F3:G3)</f>
        <v>0</v>
      </c>
      <c r="I3" s="17">
        <v>0.0</v>
      </c>
      <c r="J3" s="17">
        <v>0.0</v>
      </c>
      <c r="K3" s="18">
        <f t="shared" ref="K3:K9" si="3">SUM(I3:J3)</f>
        <v>0</v>
      </c>
      <c r="L3" s="17">
        <v>0.0</v>
      </c>
      <c r="M3" s="17">
        <v>0.0</v>
      </c>
      <c r="N3" s="17">
        <v>0.0</v>
      </c>
      <c r="O3" s="19">
        <f t="shared" ref="O3:O23" si="4">SUM(L3:N3)</f>
        <v>0</v>
      </c>
      <c r="P3" s="20"/>
      <c r="Q3" s="21">
        <f t="shared" ref="Q3:Q22" si="5">E3-H3-K3-O3</f>
        <v>0</v>
      </c>
    </row>
    <row r="4">
      <c r="A4" s="15">
        <v>2.0</v>
      </c>
      <c r="B4" s="16" t="s">
        <v>16</v>
      </c>
      <c r="C4" s="57">
        <f>'TS 20122013'!Q4</f>
        <v>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57">
        <f>'TS 20122013'!Q5</f>
        <v>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>
      <c r="A6" s="15">
        <v>4.0</v>
      </c>
      <c r="B6" s="16" t="s">
        <v>18</v>
      </c>
      <c r="C6" s="57">
        <f>'TS 20122013'!Q6</f>
        <v>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57">
        <f>'TS 20122013'!Q7</f>
        <v>0</v>
      </c>
      <c r="D7" s="17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20122013'!Q8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20122013'!Q9</f>
        <v>12</v>
      </c>
      <c r="D9" s="17">
        <v>0.0</v>
      </c>
      <c r="E9" s="18">
        <f t="shared" si="1"/>
        <v>12</v>
      </c>
      <c r="F9" s="17">
        <v>0.0</v>
      </c>
      <c r="G9" s="17">
        <v>0.0</v>
      </c>
      <c r="H9" s="18">
        <f t="shared" si="2"/>
        <v>0</v>
      </c>
      <c r="I9" s="17">
        <v>0.0</v>
      </c>
      <c r="J9" s="17">
        <v>0.0</v>
      </c>
      <c r="K9" s="18">
        <f t="shared" si="3"/>
        <v>0</v>
      </c>
      <c r="L9" s="17">
        <v>0.0</v>
      </c>
      <c r="M9" s="17">
        <v>0.0</v>
      </c>
      <c r="N9" s="17">
        <v>0.0</v>
      </c>
      <c r="O9" s="19">
        <f t="shared" si="4"/>
        <v>0</v>
      </c>
      <c r="P9" s="20"/>
      <c r="Q9" s="21">
        <f t="shared" si="5"/>
        <v>12</v>
      </c>
    </row>
    <row r="10">
      <c r="A10" s="15">
        <v>8.0</v>
      </c>
      <c r="B10" s="16" t="s">
        <v>22</v>
      </c>
      <c r="C10" s="57">
        <f>'TS 20122013'!Q10</f>
        <v>0</v>
      </c>
      <c r="D10" s="17">
        <v>4.0</v>
      </c>
      <c r="E10" s="18">
        <f t="shared" si="1"/>
        <v>4</v>
      </c>
      <c r="F10" s="17">
        <v>0.0</v>
      </c>
      <c r="G10" s="17">
        <v>0.0</v>
      </c>
      <c r="H10" s="18">
        <f t="shared" si="2"/>
        <v>0</v>
      </c>
      <c r="I10" s="17">
        <v>0.0</v>
      </c>
      <c r="J10" s="17">
        <v>0.0</v>
      </c>
      <c r="K10" s="18">
        <f>SUM(J10)</f>
        <v>0</v>
      </c>
      <c r="L10" s="17">
        <v>0.0</v>
      </c>
      <c r="M10" s="17">
        <v>0.0</v>
      </c>
      <c r="N10" s="17">
        <v>0.0</v>
      </c>
      <c r="O10" s="19">
        <f t="shared" si="4"/>
        <v>0</v>
      </c>
      <c r="P10" s="20"/>
      <c r="Q10" s="21">
        <f t="shared" si="5"/>
        <v>4</v>
      </c>
    </row>
    <row r="11">
      <c r="A11" s="15">
        <v>9.0</v>
      </c>
      <c r="B11" s="16" t="s">
        <v>23</v>
      </c>
      <c r="C11" s="57">
        <f>'TS 20122013'!Q11</f>
        <v>0</v>
      </c>
      <c r="D11" s="17">
        <v>0.0</v>
      </c>
      <c r="E11" s="18">
        <f t="shared" si="1"/>
        <v>0</v>
      </c>
      <c r="F11" s="17">
        <v>0.0</v>
      </c>
      <c r="G11" s="17">
        <v>0.0</v>
      </c>
      <c r="H11" s="18">
        <f t="shared" si="2"/>
        <v>0</v>
      </c>
      <c r="I11" s="17">
        <v>0.0</v>
      </c>
      <c r="J11" s="17">
        <v>0.0</v>
      </c>
      <c r="K11" s="18">
        <f t="shared" ref="K11:K22" si="6">SUM(I11:J11)</f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57">
        <f>'TS 20122013'!Q12</f>
        <v>0</v>
      </c>
      <c r="D12" s="17">
        <v>0.0</v>
      </c>
      <c r="E12" s="18">
        <f t="shared" si="1"/>
        <v>0</v>
      </c>
      <c r="F12" s="17">
        <v>0.0</v>
      </c>
      <c r="G12" s="17">
        <v>0.0</v>
      </c>
      <c r="H12" s="18">
        <f t="shared" si="2"/>
        <v>0</v>
      </c>
      <c r="I12" s="17">
        <v>0.0</v>
      </c>
      <c r="J12" s="17">
        <v>0.0</v>
      </c>
      <c r="K12" s="18">
        <f t="shared" si="6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57">
        <f>'TS 20122013'!Q13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0.0</v>
      </c>
      <c r="K13" s="18">
        <f t="shared" si="6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20122013'!Q14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6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20122013'!Q15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6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>
        <v>14.0</v>
      </c>
      <c r="B16" s="16" t="s">
        <v>28</v>
      </c>
      <c r="C16" s="57">
        <f>'TS 20122013'!Q16</f>
        <v>10</v>
      </c>
      <c r="D16" s="17">
        <v>9.0</v>
      </c>
      <c r="E16" s="18">
        <f t="shared" si="1"/>
        <v>19</v>
      </c>
      <c r="F16" s="17">
        <v>0.0</v>
      </c>
      <c r="G16" s="17">
        <v>0.0</v>
      </c>
      <c r="H16" s="18">
        <f t="shared" si="2"/>
        <v>0</v>
      </c>
      <c r="I16" s="17">
        <v>0.0</v>
      </c>
      <c r="J16" s="17">
        <v>0.0</v>
      </c>
      <c r="K16" s="18">
        <f t="shared" si="6"/>
        <v>0</v>
      </c>
      <c r="L16" s="17">
        <v>0.0</v>
      </c>
      <c r="M16" s="17">
        <v>0.0</v>
      </c>
      <c r="N16" s="17">
        <v>0.0</v>
      </c>
      <c r="O16" s="19">
        <f t="shared" si="4"/>
        <v>0</v>
      </c>
      <c r="P16" s="20"/>
      <c r="Q16" s="21">
        <f t="shared" si="5"/>
        <v>19</v>
      </c>
    </row>
    <row r="17">
      <c r="A17" s="15">
        <v>15.0</v>
      </c>
      <c r="B17" s="16" t="s">
        <v>29</v>
      </c>
      <c r="C17" s="57">
        <f>'TS 20122013'!Q17</f>
        <v>0</v>
      </c>
      <c r="D17" s="17">
        <v>0.0</v>
      </c>
      <c r="E17" s="18">
        <f t="shared" si="1"/>
        <v>0</v>
      </c>
      <c r="F17" s="17">
        <v>0.0</v>
      </c>
      <c r="G17" s="17">
        <v>0.0</v>
      </c>
      <c r="H17" s="18">
        <f t="shared" si="2"/>
        <v>0</v>
      </c>
      <c r="I17" s="17">
        <v>0.0</v>
      </c>
      <c r="J17" s="17">
        <v>0.0</v>
      </c>
      <c r="K17" s="18">
        <f t="shared" si="6"/>
        <v>0</v>
      </c>
      <c r="L17" s="17">
        <v>0.0</v>
      </c>
      <c r="M17" s="17">
        <v>0.0</v>
      </c>
      <c r="N17" s="17">
        <v>0.0</v>
      </c>
      <c r="O17" s="19">
        <f t="shared" si="4"/>
        <v>0</v>
      </c>
      <c r="P17" s="20"/>
      <c r="Q17" s="21">
        <f t="shared" si="5"/>
        <v>0</v>
      </c>
    </row>
    <row r="18">
      <c r="A18" s="15">
        <v>16.0</v>
      </c>
      <c r="B18" s="16" t="s">
        <v>30</v>
      </c>
      <c r="C18" s="57">
        <f>'TS 20122013'!Q18</f>
        <v>0</v>
      </c>
      <c r="D18" s="17">
        <v>0.0</v>
      </c>
      <c r="E18" s="18">
        <f t="shared" si="1"/>
        <v>0</v>
      </c>
      <c r="F18" s="17">
        <v>0.0</v>
      </c>
      <c r="G18" s="17">
        <v>0.0</v>
      </c>
      <c r="H18" s="18">
        <f t="shared" si="2"/>
        <v>0</v>
      </c>
      <c r="I18" s="17">
        <v>0.0</v>
      </c>
      <c r="J18" s="17">
        <v>0.0</v>
      </c>
      <c r="K18" s="18">
        <f t="shared" si="6"/>
        <v>0</v>
      </c>
      <c r="L18" s="17">
        <v>0.0</v>
      </c>
      <c r="M18" s="17">
        <v>0.0</v>
      </c>
      <c r="N18" s="17">
        <v>0.0</v>
      </c>
      <c r="O18" s="19">
        <f t="shared" si="4"/>
        <v>0</v>
      </c>
      <c r="P18" s="20"/>
      <c r="Q18" s="21">
        <f t="shared" si="5"/>
        <v>0</v>
      </c>
    </row>
    <row r="19">
      <c r="A19" s="15">
        <v>17.0</v>
      </c>
      <c r="B19" s="16" t="s">
        <v>31</v>
      </c>
      <c r="C19" s="57">
        <f>'TS 20122013'!Q19</f>
        <v>0</v>
      </c>
      <c r="D19" s="17">
        <v>0.0</v>
      </c>
      <c r="E19" s="18">
        <f t="shared" si="1"/>
        <v>0</v>
      </c>
      <c r="F19" s="17">
        <v>0.0</v>
      </c>
      <c r="G19" s="17">
        <v>0.0</v>
      </c>
      <c r="H19" s="18">
        <f t="shared" si="2"/>
        <v>0</v>
      </c>
      <c r="I19" s="17">
        <v>0.0</v>
      </c>
      <c r="J19" s="17">
        <v>0.0</v>
      </c>
      <c r="K19" s="18">
        <f t="shared" si="6"/>
        <v>0</v>
      </c>
      <c r="L19" s="17">
        <v>0.0</v>
      </c>
      <c r="M19" s="17">
        <v>0.0</v>
      </c>
      <c r="N19" s="17">
        <v>0.0</v>
      </c>
      <c r="O19" s="19">
        <f t="shared" si="4"/>
        <v>0</v>
      </c>
      <c r="P19" s="20"/>
      <c r="Q19" s="21">
        <f t="shared" si="5"/>
        <v>0</v>
      </c>
    </row>
    <row r="20">
      <c r="A20" s="15">
        <v>18.0</v>
      </c>
      <c r="B20" s="16" t="s">
        <v>32</v>
      </c>
      <c r="C20" s="57">
        <f>'TS 20122013'!Q20</f>
        <v>0</v>
      </c>
      <c r="D20" s="17">
        <v>0.0</v>
      </c>
      <c r="E20" s="18">
        <f t="shared" si="1"/>
        <v>0</v>
      </c>
      <c r="F20" s="17">
        <v>0.0</v>
      </c>
      <c r="G20" s="17">
        <v>0.0</v>
      </c>
      <c r="H20" s="18">
        <f t="shared" si="2"/>
        <v>0</v>
      </c>
      <c r="I20" s="17">
        <v>0.0</v>
      </c>
      <c r="J20" s="17">
        <v>0.0</v>
      </c>
      <c r="K20" s="18">
        <f t="shared" si="6"/>
        <v>0</v>
      </c>
      <c r="L20" s="17">
        <v>0.0</v>
      </c>
      <c r="M20" s="17">
        <v>0.0</v>
      </c>
      <c r="N20" s="17">
        <v>0.0</v>
      </c>
      <c r="O20" s="19">
        <f t="shared" si="4"/>
        <v>0</v>
      </c>
      <c r="P20" s="20"/>
      <c r="Q20" s="21">
        <f t="shared" si="5"/>
        <v>0</v>
      </c>
    </row>
    <row r="21">
      <c r="A21" s="15">
        <v>19.0</v>
      </c>
      <c r="B21" s="16" t="s">
        <v>33</v>
      </c>
      <c r="C21" s="57">
        <f>'TS 20122013'!Q21</f>
        <v>0</v>
      </c>
      <c r="D21" s="17">
        <v>0.0</v>
      </c>
      <c r="E21" s="18">
        <f t="shared" si="1"/>
        <v>0</v>
      </c>
      <c r="F21" s="17">
        <v>0.0</v>
      </c>
      <c r="G21" s="17">
        <v>0.0</v>
      </c>
      <c r="H21" s="18">
        <f t="shared" si="2"/>
        <v>0</v>
      </c>
      <c r="I21" s="17">
        <v>0.0</v>
      </c>
      <c r="J21" s="17">
        <v>0.0</v>
      </c>
      <c r="K21" s="18">
        <f t="shared" si="6"/>
        <v>0</v>
      </c>
      <c r="L21" s="17">
        <v>0.0</v>
      </c>
      <c r="M21" s="17">
        <v>0.0</v>
      </c>
      <c r="N21" s="17">
        <v>0.0</v>
      </c>
      <c r="O21" s="19">
        <f t="shared" si="4"/>
        <v>0</v>
      </c>
      <c r="P21" s="20"/>
      <c r="Q21" s="21">
        <f t="shared" si="5"/>
        <v>0</v>
      </c>
    </row>
    <row r="22">
      <c r="A22" s="15">
        <v>20.0</v>
      </c>
      <c r="B22" s="16" t="s">
        <v>34</v>
      </c>
      <c r="C22" s="57">
        <f>'TS 20122013'!Q22</f>
        <v>0</v>
      </c>
      <c r="D22" s="17">
        <v>0.0</v>
      </c>
      <c r="E22" s="18">
        <f t="shared" si="1"/>
        <v>0</v>
      </c>
      <c r="F22" s="17">
        <v>0.0</v>
      </c>
      <c r="G22" s="17">
        <v>0.0</v>
      </c>
      <c r="H22" s="18">
        <f t="shared" si="2"/>
        <v>0</v>
      </c>
      <c r="I22" s="17">
        <v>0.0</v>
      </c>
      <c r="J22" s="17">
        <v>0.0</v>
      </c>
      <c r="K22" s="18">
        <f t="shared" si="6"/>
        <v>0</v>
      </c>
      <c r="L22" s="17">
        <v>0.0</v>
      </c>
      <c r="M22" s="17">
        <v>0.0</v>
      </c>
      <c r="N22" s="17">
        <v>0.0</v>
      </c>
      <c r="O22" s="19">
        <f t="shared" si="4"/>
        <v>0</v>
      </c>
      <c r="P22" s="20"/>
      <c r="Q22" s="21">
        <f t="shared" si="5"/>
        <v>0</v>
      </c>
    </row>
    <row r="23">
      <c r="A23" s="23" t="s">
        <v>35</v>
      </c>
      <c r="B23" s="11"/>
      <c r="C23" s="24">
        <f t="shared" ref="C23:N23" si="7">SUM(C3:C22)</f>
        <v>22</v>
      </c>
      <c r="D23" s="24">
        <f t="shared" si="7"/>
        <v>13</v>
      </c>
      <c r="E23" s="18">
        <f t="shared" si="7"/>
        <v>35</v>
      </c>
      <c r="F23" s="24">
        <f t="shared" si="7"/>
        <v>0</v>
      </c>
      <c r="G23" s="24">
        <f t="shared" si="7"/>
        <v>0</v>
      </c>
      <c r="H23" s="18">
        <f t="shared" si="7"/>
        <v>0</v>
      </c>
      <c r="I23" s="25">
        <f t="shared" si="7"/>
        <v>0</v>
      </c>
      <c r="J23" s="25">
        <f t="shared" si="7"/>
        <v>0</v>
      </c>
      <c r="K23" s="18">
        <f t="shared" si="7"/>
        <v>0</v>
      </c>
      <c r="L23" s="24">
        <f t="shared" si="7"/>
        <v>0</v>
      </c>
      <c r="M23" s="24">
        <f t="shared" si="7"/>
        <v>0</v>
      </c>
      <c r="N23" s="24">
        <f t="shared" si="7"/>
        <v>0</v>
      </c>
      <c r="O23" s="19">
        <f t="shared" si="4"/>
        <v>0</v>
      </c>
      <c r="P23" s="20"/>
      <c r="Q23" s="21">
        <f>SUM(Q3:Q22)</f>
        <v>35</v>
      </c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idden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7"/>
      <c r="B26" s="27"/>
      <c r="C26" s="27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8" t="s">
        <v>36</v>
      </c>
      <c r="B27" s="29" t="s">
        <v>1</v>
      </c>
      <c r="C27" s="30" t="s">
        <v>37</v>
      </c>
      <c r="D27" s="11"/>
      <c r="E27" s="29" t="s">
        <v>38</v>
      </c>
      <c r="F27" s="30" t="s">
        <v>39</v>
      </c>
      <c r="G27" s="11"/>
      <c r="H27" s="29" t="s">
        <v>38</v>
      </c>
      <c r="I27" s="31"/>
      <c r="J27" s="31"/>
      <c r="K27" s="31"/>
      <c r="L27" s="26"/>
      <c r="M27" s="26"/>
      <c r="N27" s="26"/>
      <c r="O27" s="26"/>
      <c r="P27" s="26"/>
      <c r="Q27" s="26"/>
    </row>
    <row r="28" hidden="1">
      <c r="A28" s="32"/>
      <c r="B28" s="33"/>
      <c r="C28" s="34">
        <v>2022.0</v>
      </c>
      <c r="D28" s="11"/>
      <c r="E28" s="35"/>
      <c r="F28" s="34">
        <v>2022.0</v>
      </c>
      <c r="G28" s="11"/>
      <c r="H28" s="35"/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6"/>
      <c r="B29" s="37"/>
      <c r="C29" s="38" t="s">
        <v>40</v>
      </c>
      <c r="D29" s="39" t="s">
        <v>41</v>
      </c>
      <c r="E29" s="11"/>
      <c r="F29" s="38" t="s">
        <v>40</v>
      </c>
      <c r="G29" s="39" t="s">
        <v>41</v>
      </c>
      <c r="H29" s="11"/>
      <c r="I29" s="31"/>
      <c r="J29" s="31"/>
      <c r="K29" s="40"/>
      <c r="L29" s="26"/>
      <c r="M29" s="26"/>
      <c r="N29" s="26"/>
      <c r="O29" s="26"/>
      <c r="P29" s="26"/>
      <c r="Q29" s="26"/>
    </row>
    <row r="30" hidden="1">
      <c r="A30" s="15">
        <v>1.0</v>
      </c>
      <c r="B30" s="16" t="s">
        <v>15</v>
      </c>
      <c r="C30" s="41"/>
      <c r="D30" s="41"/>
      <c r="E30" s="42">
        <f t="shared" ref="E30:E34" si="8">SUM(C30:D30)</f>
        <v>0</v>
      </c>
      <c r="F30" s="41"/>
      <c r="G30" s="41"/>
      <c r="H30" s="42">
        <f>SUM(F30:G30)</f>
        <v>0</v>
      </c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2.0</v>
      </c>
      <c r="B31" s="16" t="s">
        <v>16</v>
      </c>
      <c r="C31" s="41"/>
      <c r="D31" s="41"/>
      <c r="E31" s="42">
        <f t="shared" si="8"/>
        <v>0</v>
      </c>
      <c r="F31" s="43"/>
      <c r="G31" s="41"/>
      <c r="H31" s="42">
        <f t="shared" ref="H31:H32" si="9">SUM(G31)</f>
        <v>0</v>
      </c>
      <c r="I31" s="31"/>
      <c r="J31" s="31"/>
      <c r="K31" s="40" t="str">
        <f>4/#REF!</f>
        <v>#REF!</v>
      </c>
      <c r="L31" s="26"/>
      <c r="M31" s="26"/>
      <c r="N31" s="26"/>
      <c r="O31" s="26"/>
      <c r="P31" s="26"/>
      <c r="Q31" s="26"/>
    </row>
    <row r="32" hidden="1">
      <c r="A32" s="15">
        <v>3.0</v>
      </c>
      <c r="B32" s="16" t="s">
        <v>17</v>
      </c>
      <c r="C32" s="41"/>
      <c r="D32" s="41"/>
      <c r="E32" s="42">
        <f t="shared" si="8"/>
        <v>0</v>
      </c>
      <c r="F32" s="43"/>
      <c r="G32" s="41"/>
      <c r="H32" s="42">
        <f t="shared" si="9"/>
        <v>0</v>
      </c>
      <c r="I32" s="31"/>
      <c r="J32" s="31"/>
      <c r="K32" s="40" t="str">
        <f>G32/#REF!</f>
        <v>#REF!</v>
      </c>
      <c r="L32" s="26"/>
      <c r="M32" s="26"/>
      <c r="N32" s="26"/>
      <c r="O32" s="26"/>
      <c r="P32" s="26"/>
      <c r="Q32" s="26"/>
    </row>
    <row r="33" hidden="1">
      <c r="A33" s="15">
        <v>4.0</v>
      </c>
      <c r="B33" s="16" t="s">
        <v>18</v>
      </c>
      <c r="C33" s="41"/>
      <c r="D33" s="41"/>
      <c r="E33" s="42">
        <f t="shared" si="8"/>
        <v>0</v>
      </c>
      <c r="F33" s="41"/>
      <c r="G33" s="41"/>
      <c r="H33" s="42">
        <f t="shared" ref="H33:H34" si="10">SUM(F33:G33)</f>
        <v>0</v>
      </c>
      <c r="I33" s="31"/>
      <c r="J33" s="31"/>
      <c r="K33" s="40"/>
      <c r="L33" s="26"/>
      <c r="M33" s="26"/>
      <c r="N33" s="26"/>
      <c r="O33" s="26"/>
      <c r="P33" s="26"/>
      <c r="Q33" s="26"/>
    </row>
    <row r="34" hidden="1">
      <c r="A34" s="15">
        <v>5.0</v>
      </c>
      <c r="B34" s="16" t="s">
        <v>19</v>
      </c>
      <c r="C34" s="41"/>
      <c r="D34" s="41"/>
      <c r="E34" s="42">
        <f t="shared" si="8"/>
        <v>0</v>
      </c>
      <c r="F34" s="41"/>
      <c r="G34" s="41"/>
      <c r="H34" s="42">
        <f t="shared" si="10"/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6.0</v>
      </c>
      <c r="B35" s="16" t="s">
        <v>21</v>
      </c>
      <c r="C35" s="26"/>
      <c r="D35" s="26"/>
      <c r="E35" s="26"/>
      <c r="F35" s="44">
        <v>25.0</v>
      </c>
      <c r="G35" s="44">
        <v>17.0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idden="1">
      <c r="A36" s="15">
        <v>7.0</v>
      </c>
      <c r="B36" s="16" t="s">
        <v>22</v>
      </c>
      <c r="C36" s="26"/>
      <c r="D36" s="44">
        <v>3.0</v>
      </c>
      <c r="E36" s="26"/>
      <c r="F36" s="44">
        <v>26.0</v>
      </c>
      <c r="G36" s="44">
        <v>30.0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8.0</v>
      </c>
      <c r="B37" s="16" t="s">
        <v>23</v>
      </c>
      <c r="C37" s="26"/>
      <c r="D37" s="44">
        <v>6.0</v>
      </c>
      <c r="E37" s="26"/>
      <c r="F37" s="26"/>
      <c r="G37" s="44">
        <v>5.0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9.0</v>
      </c>
      <c r="B38" s="16" t="s">
        <v>24</v>
      </c>
      <c r="C38" s="26"/>
      <c r="D38" s="44">
        <v>2.0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10.0</v>
      </c>
      <c r="B39" s="16" t="s">
        <v>25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11.0</v>
      </c>
      <c r="B40" s="16" t="s">
        <v>26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12.0</v>
      </c>
      <c r="B41" s="45" t="s">
        <v>27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27"/>
      <c r="B42" s="27"/>
      <c r="C42" s="27"/>
      <c r="D42" s="27"/>
      <c r="E42" s="2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8" t="s">
        <v>36</v>
      </c>
      <c r="B43" s="29" t="s">
        <v>1</v>
      </c>
      <c r="C43" s="30" t="s">
        <v>42</v>
      </c>
      <c r="D43" s="11"/>
      <c r="E43" s="46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47"/>
      <c r="B44" s="35"/>
      <c r="C44" s="34">
        <v>2022.0</v>
      </c>
      <c r="D44" s="11"/>
      <c r="E44" s="4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10"/>
      <c r="B45" s="11"/>
      <c r="C45" s="39" t="s">
        <v>41</v>
      </c>
      <c r="D45" s="39" t="s">
        <v>12</v>
      </c>
      <c r="E45" s="4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5">
        <v>1.0</v>
      </c>
      <c r="B46" s="16" t="s">
        <v>15</v>
      </c>
      <c r="C46" s="50">
        <v>10.0</v>
      </c>
      <c r="D46" s="50">
        <v>66.0</v>
      </c>
      <c r="E46" s="49">
        <f t="shared" ref="E46:E50" si="11">SUM(C46:D46)</f>
        <v>76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2.0</v>
      </c>
      <c r="B47" s="16" t="s">
        <v>16</v>
      </c>
      <c r="C47" s="50">
        <v>25.0</v>
      </c>
      <c r="D47" s="50">
        <v>34.0</v>
      </c>
      <c r="E47" s="49">
        <f t="shared" si="11"/>
        <v>59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3.0</v>
      </c>
      <c r="B48" s="16" t="s">
        <v>17</v>
      </c>
      <c r="C48" s="50">
        <v>5.0</v>
      </c>
      <c r="D48" s="50">
        <v>10.0</v>
      </c>
      <c r="E48" s="49">
        <f t="shared" si="11"/>
        <v>15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4.0</v>
      </c>
      <c r="B49" s="16" t="s">
        <v>18</v>
      </c>
      <c r="C49" s="51">
        <v>5.0</v>
      </c>
      <c r="D49" s="51">
        <v>5.0</v>
      </c>
      <c r="E49" s="49">
        <f t="shared" si="11"/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5.0</v>
      </c>
      <c r="B50" s="16" t="s">
        <v>19</v>
      </c>
      <c r="C50" s="51">
        <v>0.0</v>
      </c>
      <c r="D50" s="51">
        <v>0.0</v>
      </c>
      <c r="E50" s="52">
        <f t="shared" si="11"/>
        <v>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53" t="s">
        <v>43</v>
      </c>
      <c r="B51" s="11"/>
      <c r="C51" s="51">
        <f t="shared" ref="C51:E51" si="12">SUM(C46:C50)</f>
        <v>45</v>
      </c>
      <c r="D51" s="51">
        <f t="shared" si="12"/>
        <v>115</v>
      </c>
      <c r="E51" s="54">
        <f t="shared" si="12"/>
        <v>160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55" t="s">
        <v>44</v>
      </c>
      <c r="C54" s="44">
        <f>SUM(F30:F34)</f>
        <v>0</v>
      </c>
      <c r="D54" s="56" t="str">
        <f t="shared" ref="D54:D57" si="13">C54/#REF!</f>
        <v>#REF!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45</v>
      </c>
      <c r="C55" s="44">
        <f>SUM(F31:F34)</f>
        <v>0</v>
      </c>
      <c r="D55" s="56" t="str">
        <f t="shared" si="13"/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46</v>
      </c>
      <c r="C56" s="44">
        <f>SUM(F32:F42)</f>
        <v>51</v>
      </c>
      <c r="D56" s="56" t="str">
        <f t="shared" si="13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47</v>
      </c>
      <c r="C57" s="44">
        <v>1.0</v>
      </c>
      <c r="D57" s="56" t="str">
        <f t="shared" si="13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3:A45"/>
    <mergeCell ref="B43:B45"/>
    <mergeCell ref="C43:D43"/>
    <mergeCell ref="E43:E44"/>
    <mergeCell ref="C44:D44"/>
    <mergeCell ref="A51:B51"/>
    <mergeCell ref="A23:B23"/>
    <mergeCell ref="C27:D27"/>
    <mergeCell ref="E27:E29"/>
    <mergeCell ref="F27:G27"/>
    <mergeCell ref="H27:H29"/>
    <mergeCell ref="C28:D28"/>
    <mergeCell ref="F28:G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54</v>
      </c>
      <c r="D1" s="4"/>
      <c r="E1" s="5" t="s">
        <v>3</v>
      </c>
      <c r="F1" s="3" t="s">
        <v>55</v>
      </c>
      <c r="G1" s="4"/>
      <c r="H1" s="5" t="s">
        <v>5</v>
      </c>
      <c r="I1" s="3" t="s">
        <v>56</v>
      </c>
      <c r="J1" s="4"/>
      <c r="K1" s="5" t="s">
        <v>5</v>
      </c>
      <c r="L1" s="3" t="s">
        <v>57</v>
      </c>
      <c r="M1" s="6"/>
      <c r="N1" s="4"/>
      <c r="O1" s="7" t="s">
        <v>5</v>
      </c>
      <c r="P1" s="8"/>
      <c r="Q1" s="9" t="s">
        <v>52</v>
      </c>
    </row>
    <row r="2">
      <c r="A2" s="10"/>
      <c r="B2" s="11"/>
      <c r="C2" s="12" t="s">
        <v>58</v>
      </c>
      <c r="D2" s="12">
        <v>2014.0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20132014'!Q3</f>
        <v>0</v>
      </c>
      <c r="D3" s="17">
        <v>0.0</v>
      </c>
      <c r="E3" s="18">
        <f t="shared" ref="E3:E22" si="1">SUM(C3:D3)</f>
        <v>0</v>
      </c>
      <c r="F3" s="17">
        <v>0.0</v>
      </c>
      <c r="G3" s="17">
        <v>0.0</v>
      </c>
      <c r="H3" s="18">
        <f t="shared" ref="H3:H22" si="2">SUM(F3:G3)</f>
        <v>0</v>
      </c>
      <c r="I3" s="17">
        <v>0.0</v>
      </c>
      <c r="J3" s="17">
        <v>0.0</v>
      </c>
      <c r="K3" s="18">
        <f t="shared" ref="K3:K8" si="3">SUM(I3:J3)</f>
        <v>0</v>
      </c>
      <c r="L3" s="17">
        <v>0.0</v>
      </c>
      <c r="M3" s="17">
        <v>0.0</v>
      </c>
      <c r="N3" s="17">
        <v>0.0</v>
      </c>
      <c r="O3" s="19">
        <f t="shared" ref="O3:O23" si="4">SUM(L3:N3)</f>
        <v>0</v>
      </c>
      <c r="P3" s="20"/>
      <c r="Q3" s="21">
        <f t="shared" ref="Q3:Q22" si="5">E3-H3-K3-O3</f>
        <v>0</v>
      </c>
    </row>
    <row r="4">
      <c r="A4" s="15">
        <v>2.0</v>
      </c>
      <c r="B4" s="16" t="s">
        <v>16</v>
      </c>
      <c r="C4" s="57">
        <f>'TS 20132014'!Q4</f>
        <v>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57">
        <f>'TS 20132014'!Q5</f>
        <v>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 ht="17.25" customHeight="1">
      <c r="A6" s="15">
        <v>4.0</v>
      </c>
      <c r="B6" s="16" t="s">
        <v>18</v>
      </c>
      <c r="C6" s="57">
        <f>'TS 20132014'!Q6</f>
        <v>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57">
        <f>'TS 20132014'!Q7</f>
        <v>0</v>
      </c>
      <c r="D7" s="17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20132014'!Q8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20132014'!Q9</f>
        <v>12</v>
      </c>
      <c r="D9" s="58">
        <v>21.0</v>
      </c>
      <c r="E9" s="18">
        <f t="shared" si="1"/>
        <v>33</v>
      </c>
      <c r="F9" s="17">
        <v>0.0</v>
      </c>
      <c r="G9" s="17">
        <v>0.0</v>
      </c>
      <c r="H9" s="18">
        <f t="shared" si="2"/>
        <v>0</v>
      </c>
      <c r="I9" s="17">
        <v>1.0</v>
      </c>
      <c r="J9" s="17">
        <v>0.0</v>
      </c>
      <c r="K9" s="18">
        <f>SUM(I9)</f>
        <v>1</v>
      </c>
      <c r="L9" s="17">
        <v>0.0</v>
      </c>
      <c r="M9" s="17">
        <v>0.0</v>
      </c>
      <c r="N9" s="17">
        <v>0.0</v>
      </c>
      <c r="O9" s="19">
        <f t="shared" si="4"/>
        <v>0</v>
      </c>
      <c r="P9" s="20"/>
      <c r="Q9" s="21">
        <f t="shared" si="5"/>
        <v>32</v>
      </c>
    </row>
    <row r="10">
      <c r="A10" s="15">
        <v>8.0</v>
      </c>
      <c r="B10" s="16" t="s">
        <v>22</v>
      </c>
      <c r="C10" s="57">
        <f>'TS 20132014'!Q10</f>
        <v>4</v>
      </c>
      <c r="D10" s="58">
        <v>35.0</v>
      </c>
      <c r="E10" s="18">
        <f t="shared" si="1"/>
        <v>39</v>
      </c>
      <c r="F10" s="17">
        <v>0.0</v>
      </c>
      <c r="G10" s="17">
        <v>0.0</v>
      </c>
      <c r="H10" s="18">
        <f t="shared" si="2"/>
        <v>0</v>
      </c>
      <c r="I10" s="17">
        <v>0.0</v>
      </c>
      <c r="J10" s="17">
        <v>0.0</v>
      </c>
      <c r="K10" s="18">
        <f t="shared" ref="K10:K22" si="6">SUM(I10:J10)</f>
        <v>0</v>
      </c>
      <c r="L10" s="17">
        <v>0.0</v>
      </c>
      <c r="M10" s="17">
        <v>0.0</v>
      </c>
      <c r="N10" s="17">
        <v>0.0</v>
      </c>
      <c r="O10" s="19">
        <f t="shared" si="4"/>
        <v>0</v>
      </c>
      <c r="P10" s="20"/>
      <c r="Q10" s="21">
        <f t="shared" si="5"/>
        <v>39</v>
      </c>
    </row>
    <row r="11">
      <c r="A11" s="15">
        <v>9.0</v>
      </c>
      <c r="B11" s="16" t="s">
        <v>23</v>
      </c>
      <c r="C11" s="57">
        <f>'TS 20132014'!Q11</f>
        <v>0</v>
      </c>
      <c r="D11" s="17">
        <v>0.0</v>
      </c>
      <c r="E11" s="18">
        <f t="shared" si="1"/>
        <v>0</v>
      </c>
      <c r="F11" s="17">
        <v>0.0</v>
      </c>
      <c r="G11" s="17">
        <v>0.0</v>
      </c>
      <c r="H11" s="18">
        <f t="shared" si="2"/>
        <v>0</v>
      </c>
      <c r="I11" s="17">
        <v>0.0</v>
      </c>
      <c r="J11" s="17">
        <v>0.0</v>
      </c>
      <c r="K11" s="18">
        <f t="shared" si="6"/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57">
        <f>'TS 20132014'!Q12</f>
        <v>0</v>
      </c>
      <c r="D12" s="17">
        <v>0.0</v>
      </c>
      <c r="E12" s="18">
        <f t="shared" si="1"/>
        <v>0</v>
      </c>
      <c r="F12" s="17">
        <v>0.0</v>
      </c>
      <c r="G12" s="17">
        <v>0.0</v>
      </c>
      <c r="H12" s="18">
        <f t="shared" si="2"/>
        <v>0</v>
      </c>
      <c r="I12" s="17">
        <v>0.0</v>
      </c>
      <c r="J12" s="17">
        <v>0.0</v>
      </c>
      <c r="K12" s="18">
        <f t="shared" si="6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57">
        <f>'TS 20132014'!Q13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0.0</v>
      </c>
      <c r="K13" s="18">
        <f t="shared" si="6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20132014'!Q14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6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20132014'!Q15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6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>
        <v>14.0</v>
      </c>
      <c r="B16" s="16" t="s">
        <v>28</v>
      </c>
      <c r="C16" s="57">
        <f>'TS 20132014'!Q16</f>
        <v>19</v>
      </c>
      <c r="D16" s="17">
        <v>10.0</v>
      </c>
      <c r="E16" s="18">
        <f t="shared" si="1"/>
        <v>29</v>
      </c>
      <c r="F16" s="17">
        <v>0.0</v>
      </c>
      <c r="G16" s="17">
        <v>0.0</v>
      </c>
      <c r="H16" s="18">
        <f t="shared" si="2"/>
        <v>0</v>
      </c>
      <c r="I16" s="17">
        <v>0.0</v>
      </c>
      <c r="J16" s="17">
        <v>0.0</v>
      </c>
      <c r="K16" s="18">
        <f t="shared" si="6"/>
        <v>0</v>
      </c>
      <c r="L16" s="17">
        <v>0.0</v>
      </c>
      <c r="M16" s="17">
        <v>0.0</v>
      </c>
      <c r="N16" s="17">
        <v>0.0</v>
      </c>
      <c r="O16" s="19">
        <f t="shared" si="4"/>
        <v>0</v>
      </c>
      <c r="P16" s="20"/>
      <c r="Q16" s="21">
        <f t="shared" si="5"/>
        <v>29</v>
      </c>
    </row>
    <row r="17">
      <c r="A17" s="15">
        <v>15.0</v>
      </c>
      <c r="B17" s="16" t="s">
        <v>29</v>
      </c>
      <c r="C17" s="57">
        <f>'TS 20132014'!Q17</f>
        <v>0</v>
      </c>
      <c r="D17" s="17">
        <v>0.0</v>
      </c>
      <c r="E17" s="18">
        <f t="shared" si="1"/>
        <v>0</v>
      </c>
      <c r="F17" s="17">
        <v>0.0</v>
      </c>
      <c r="G17" s="17">
        <v>0.0</v>
      </c>
      <c r="H17" s="18">
        <f t="shared" si="2"/>
        <v>0</v>
      </c>
      <c r="I17" s="17">
        <v>0.0</v>
      </c>
      <c r="J17" s="17">
        <v>0.0</v>
      </c>
      <c r="K17" s="18">
        <f t="shared" si="6"/>
        <v>0</v>
      </c>
      <c r="L17" s="17">
        <v>0.0</v>
      </c>
      <c r="M17" s="17">
        <v>0.0</v>
      </c>
      <c r="N17" s="17">
        <v>0.0</v>
      </c>
      <c r="O17" s="19">
        <f t="shared" si="4"/>
        <v>0</v>
      </c>
      <c r="P17" s="20"/>
      <c r="Q17" s="21">
        <f t="shared" si="5"/>
        <v>0</v>
      </c>
    </row>
    <row r="18">
      <c r="A18" s="15">
        <v>16.0</v>
      </c>
      <c r="B18" s="16" t="s">
        <v>30</v>
      </c>
      <c r="C18" s="57">
        <f>'TS 20132014'!Q18</f>
        <v>0</v>
      </c>
      <c r="D18" s="17">
        <v>0.0</v>
      </c>
      <c r="E18" s="18">
        <f t="shared" si="1"/>
        <v>0</v>
      </c>
      <c r="F18" s="17">
        <v>0.0</v>
      </c>
      <c r="G18" s="17">
        <v>0.0</v>
      </c>
      <c r="H18" s="18">
        <f t="shared" si="2"/>
        <v>0</v>
      </c>
      <c r="I18" s="17">
        <v>0.0</v>
      </c>
      <c r="J18" s="17">
        <v>0.0</v>
      </c>
      <c r="K18" s="18">
        <f t="shared" si="6"/>
        <v>0</v>
      </c>
      <c r="L18" s="17">
        <v>0.0</v>
      </c>
      <c r="M18" s="17">
        <v>0.0</v>
      </c>
      <c r="N18" s="17">
        <v>0.0</v>
      </c>
      <c r="O18" s="19">
        <f t="shared" si="4"/>
        <v>0</v>
      </c>
      <c r="P18" s="20"/>
      <c r="Q18" s="21">
        <f t="shared" si="5"/>
        <v>0</v>
      </c>
    </row>
    <row r="19">
      <c r="A19" s="15">
        <v>17.0</v>
      </c>
      <c r="B19" s="16" t="s">
        <v>31</v>
      </c>
      <c r="C19" s="57">
        <f>'TS 20132014'!Q19</f>
        <v>0</v>
      </c>
      <c r="D19" s="17">
        <v>0.0</v>
      </c>
      <c r="E19" s="18">
        <f t="shared" si="1"/>
        <v>0</v>
      </c>
      <c r="F19" s="17">
        <v>0.0</v>
      </c>
      <c r="G19" s="17">
        <v>0.0</v>
      </c>
      <c r="H19" s="18">
        <f t="shared" si="2"/>
        <v>0</v>
      </c>
      <c r="I19" s="17">
        <v>0.0</v>
      </c>
      <c r="J19" s="17">
        <v>0.0</v>
      </c>
      <c r="K19" s="18">
        <f t="shared" si="6"/>
        <v>0</v>
      </c>
      <c r="L19" s="17">
        <v>0.0</v>
      </c>
      <c r="M19" s="17">
        <v>0.0</v>
      </c>
      <c r="N19" s="17">
        <v>0.0</v>
      </c>
      <c r="O19" s="19">
        <f t="shared" si="4"/>
        <v>0</v>
      </c>
      <c r="P19" s="20"/>
      <c r="Q19" s="21">
        <f t="shared" si="5"/>
        <v>0</v>
      </c>
    </row>
    <row r="20">
      <c r="A20" s="15">
        <v>18.0</v>
      </c>
      <c r="B20" s="16" t="s">
        <v>32</v>
      </c>
      <c r="C20" s="57">
        <f>'TS 20132014'!Q20</f>
        <v>0</v>
      </c>
      <c r="D20" s="17">
        <v>0.0</v>
      </c>
      <c r="E20" s="18">
        <f t="shared" si="1"/>
        <v>0</v>
      </c>
      <c r="F20" s="17">
        <v>0.0</v>
      </c>
      <c r="G20" s="17">
        <v>0.0</v>
      </c>
      <c r="H20" s="18">
        <f t="shared" si="2"/>
        <v>0</v>
      </c>
      <c r="I20" s="17">
        <v>0.0</v>
      </c>
      <c r="J20" s="17">
        <v>0.0</v>
      </c>
      <c r="K20" s="18">
        <f t="shared" si="6"/>
        <v>0</v>
      </c>
      <c r="L20" s="17">
        <v>0.0</v>
      </c>
      <c r="M20" s="17">
        <v>0.0</v>
      </c>
      <c r="N20" s="17">
        <v>0.0</v>
      </c>
      <c r="O20" s="19">
        <f t="shared" si="4"/>
        <v>0</v>
      </c>
      <c r="P20" s="20"/>
      <c r="Q20" s="21">
        <f t="shared" si="5"/>
        <v>0</v>
      </c>
    </row>
    <row r="21">
      <c r="A21" s="15">
        <v>19.0</v>
      </c>
      <c r="B21" s="16" t="s">
        <v>33</v>
      </c>
      <c r="C21" s="57">
        <f>'TS 20132014'!Q21</f>
        <v>0</v>
      </c>
      <c r="D21" s="17">
        <v>0.0</v>
      </c>
      <c r="E21" s="18">
        <f t="shared" si="1"/>
        <v>0</v>
      </c>
      <c r="F21" s="17">
        <v>0.0</v>
      </c>
      <c r="G21" s="17">
        <v>0.0</v>
      </c>
      <c r="H21" s="18">
        <f t="shared" si="2"/>
        <v>0</v>
      </c>
      <c r="I21" s="17">
        <v>0.0</v>
      </c>
      <c r="J21" s="17">
        <v>0.0</v>
      </c>
      <c r="K21" s="18">
        <f t="shared" si="6"/>
        <v>0</v>
      </c>
      <c r="L21" s="17">
        <v>0.0</v>
      </c>
      <c r="M21" s="17">
        <v>0.0</v>
      </c>
      <c r="N21" s="17">
        <v>0.0</v>
      </c>
      <c r="O21" s="19">
        <f t="shared" si="4"/>
        <v>0</v>
      </c>
      <c r="P21" s="20"/>
      <c r="Q21" s="21">
        <f t="shared" si="5"/>
        <v>0</v>
      </c>
    </row>
    <row r="22">
      <c r="A22" s="15">
        <v>20.0</v>
      </c>
      <c r="B22" s="16" t="s">
        <v>34</v>
      </c>
      <c r="C22" s="57">
        <f>'TS 20132014'!Q22</f>
        <v>0</v>
      </c>
      <c r="D22" s="17">
        <v>0.0</v>
      </c>
      <c r="E22" s="18">
        <f t="shared" si="1"/>
        <v>0</v>
      </c>
      <c r="F22" s="17">
        <v>0.0</v>
      </c>
      <c r="G22" s="17">
        <v>0.0</v>
      </c>
      <c r="H22" s="18">
        <f t="shared" si="2"/>
        <v>0</v>
      </c>
      <c r="I22" s="17">
        <v>0.0</v>
      </c>
      <c r="J22" s="17">
        <v>0.0</v>
      </c>
      <c r="K22" s="18">
        <f t="shared" si="6"/>
        <v>0</v>
      </c>
      <c r="L22" s="17">
        <v>0.0</v>
      </c>
      <c r="M22" s="17">
        <v>0.0</v>
      </c>
      <c r="N22" s="17">
        <v>0.0</v>
      </c>
      <c r="O22" s="19">
        <f t="shared" si="4"/>
        <v>0</v>
      </c>
      <c r="P22" s="20"/>
      <c r="Q22" s="21">
        <f t="shared" si="5"/>
        <v>0</v>
      </c>
    </row>
    <row r="23">
      <c r="A23" s="23" t="s">
        <v>35</v>
      </c>
      <c r="B23" s="11"/>
      <c r="C23" s="24">
        <f t="shared" ref="C23:N23" si="7">SUM(C3:C22)</f>
        <v>35</v>
      </c>
      <c r="D23" s="24">
        <f t="shared" si="7"/>
        <v>66</v>
      </c>
      <c r="E23" s="18">
        <f t="shared" si="7"/>
        <v>101</v>
      </c>
      <c r="F23" s="24">
        <f t="shared" si="7"/>
        <v>0</v>
      </c>
      <c r="G23" s="24">
        <f t="shared" si="7"/>
        <v>0</v>
      </c>
      <c r="H23" s="18">
        <f t="shared" si="7"/>
        <v>0</v>
      </c>
      <c r="I23" s="25">
        <f t="shared" si="7"/>
        <v>1</v>
      </c>
      <c r="J23" s="25">
        <f t="shared" si="7"/>
        <v>0</v>
      </c>
      <c r="K23" s="18">
        <f t="shared" si="7"/>
        <v>1</v>
      </c>
      <c r="L23" s="24">
        <f t="shared" si="7"/>
        <v>0</v>
      </c>
      <c r="M23" s="24">
        <f t="shared" si="7"/>
        <v>0</v>
      </c>
      <c r="N23" s="24">
        <f t="shared" si="7"/>
        <v>0</v>
      </c>
      <c r="O23" s="19">
        <f t="shared" si="4"/>
        <v>0</v>
      </c>
      <c r="P23" s="20"/>
      <c r="Q23" s="21">
        <f>SUM(Q3:Q22)</f>
        <v>100</v>
      </c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idden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7"/>
      <c r="B26" s="27"/>
      <c r="C26" s="27"/>
      <c r="D26" s="27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8" t="s">
        <v>36</v>
      </c>
      <c r="B27" s="29" t="s">
        <v>1</v>
      </c>
      <c r="C27" s="30" t="s">
        <v>37</v>
      </c>
      <c r="D27" s="11"/>
      <c r="E27" s="29" t="s">
        <v>38</v>
      </c>
      <c r="F27" s="30" t="s">
        <v>39</v>
      </c>
      <c r="G27" s="11"/>
      <c r="H27" s="29" t="s">
        <v>38</v>
      </c>
      <c r="I27" s="31"/>
      <c r="J27" s="31"/>
      <c r="K27" s="31"/>
      <c r="L27" s="26"/>
      <c r="M27" s="26"/>
      <c r="N27" s="26"/>
      <c r="O27" s="26"/>
      <c r="P27" s="26"/>
      <c r="Q27" s="26"/>
    </row>
    <row r="28" hidden="1">
      <c r="A28" s="32"/>
      <c r="B28" s="33"/>
      <c r="C28" s="34">
        <v>2022.0</v>
      </c>
      <c r="D28" s="11"/>
      <c r="E28" s="35"/>
      <c r="F28" s="34">
        <v>2022.0</v>
      </c>
      <c r="G28" s="11"/>
      <c r="H28" s="35"/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6"/>
      <c r="B29" s="37"/>
      <c r="C29" s="38" t="s">
        <v>40</v>
      </c>
      <c r="D29" s="39" t="s">
        <v>41</v>
      </c>
      <c r="E29" s="11"/>
      <c r="F29" s="38" t="s">
        <v>40</v>
      </c>
      <c r="G29" s="39" t="s">
        <v>41</v>
      </c>
      <c r="H29" s="11"/>
      <c r="I29" s="31"/>
      <c r="J29" s="31"/>
      <c r="K29" s="40"/>
      <c r="L29" s="26"/>
      <c r="M29" s="26"/>
      <c r="N29" s="26"/>
      <c r="O29" s="26"/>
      <c r="P29" s="26"/>
      <c r="Q29" s="26"/>
    </row>
    <row r="30" hidden="1">
      <c r="A30" s="15">
        <v>1.0</v>
      </c>
      <c r="B30" s="16" t="s">
        <v>15</v>
      </c>
      <c r="C30" s="41"/>
      <c r="D30" s="41"/>
      <c r="E30" s="42">
        <f t="shared" ref="E30:E34" si="8">SUM(C30:D30)</f>
        <v>0</v>
      </c>
      <c r="F30" s="41"/>
      <c r="G30" s="41"/>
      <c r="H30" s="42">
        <f>SUM(F30:G30)</f>
        <v>0</v>
      </c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2.0</v>
      </c>
      <c r="B31" s="16" t="s">
        <v>16</v>
      </c>
      <c r="C31" s="41"/>
      <c r="D31" s="41"/>
      <c r="E31" s="42">
        <f t="shared" si="8"/>
        <v>0</v>
      </c>
      <c r="F31" s="43"/>
      <c r="G31" s="41"/>
      <c r="H31" s="42">
        <f t="shared" ref="H31:H32" si="9">SUM(G31)</f>
        <v>0</v>
      </c>
      <c r="I31" s="31"/>
      <c r="J31" s="31"/>
      <c r="K31" s="40" t="str">
        <f>4/#REF!</f>
        <v>#REF!</v>
      </c>
      <c r="L31" s="26"/>
      <c r="M31" s="26"/>
      <c r="N31" s="26"/>
      <c r="O31" s="26"/>
      <c r="P31" s="26"/>
      <c r="Q31" s="26"/>
    </row>
    <row r="32" hidden="1">
      <c r="A32" s="15">
        <v>3.0</v>
      </c>
      <c r="B32" s="16" t="s">
        <v>17</v>
      </c>
      <c r="C32" s="41"/>
      <c r="D32" s="41"/>
      <c r="E32" s="42">
        <f t="shared" si="8"/>
        <v>0</v>
      </c>
      <c r="F32" s="43"/>
      <c r="G32" s="41"/>
      <c r="H32" s="42">
        <f t="shared" si="9"/>
        <v>0</v>
      </c>
      <c r="I32" s="31"/>
      <c r="J32" s="31"/>
      <c r="K32" s="40" t="str">
        <f>G32/#REF!</f>
        <v>#REF!</v>
      </c>
      <c r="L32" s="26"/>
      <c r="M32" s="26"/>
      <c r="N32" s="26"/>
      <c r="O32" s="26"/>
      <c r="P32" s="26"/>
      <c r="Q32" s="26"/>
    </row>
    <row r="33" hidden="1">
      <c r="A33" s="15">
        <v>4.0</v>
      </c>
      <c r="B33" s="16" t="s">
        <v>18</v>
      </c>
      <c r="C33" s="41"/>
      <c r="D33" s="41"/>
      <c r="E33" s="42">
        <f t="shared" si="8"/>
        <v>0</v>
      </c>
      <c r="F33" s="41"/>
      <c r="G33" s="41"/>
      <c r="H33" s="42">
        <f t="shared" ref="H33:H34" si="10">SUM(F33:G33)</f>
        <v>0</v>
      </c>
      <c r="I33" s="31"/>
      <c r="J33" s="31"/>
      <c r="K33" s="40"/>
      <c r="L33" s="26"/>
      <c r="M33" s="26"/>
      <c r="N33" s="26"/>
      <c r="O33" s="26"/>
      <c r="P33" s="26"/>
      <c r="Q33" s="26"/>
    </row>
    <row r="34" hidden="1">
      <c r="A34" s="15">
        <v>5.0</v>
      </c>
      <c r="B34" s="16" t="s">
        <v>19</v>
      </c>
      <c r="C34" s="41"/>
      <c r="D34" s="41"/>
      <c r="E34" s="42">
        <f t="shared" si="8"/>
        <v>0</v>
      </c>
      <c r="F34" s="41"/>
      <c r="G34" s="41"/>
      <c r="H34" s="42">
        <f t="shared" si="10"/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6.0</v>
      </c>
      <c r="B35" s="16" t="s">
        <v>21</v>
      </c>
      <c r="C35" s="26"/>
      <c r="D35" s="26"/>
      <c r="E35" s="26"/>
      <c r="F35" s="44">
        <v>25.0</v>
      </c>
      <c r="G35" s="44">
        <v>17.0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idden="1">
      <c r="A36" s="15">
        <v>7.0</v>
      </c>
      <c r="B36" s="16" t="s">
        <v>22</v>
      </c>
      <c r="C36" s="26"/>
      <c r="D36" s="44">
        <v>3.0</v>
      </c>
      <c r="E36" s="26"/>
      <c r="F36" s="44">
        <v>26.0</v>
      </c>
      <c r="G36" s="44">
        <v>30.0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8.0</v>
      </c>
      <c r="B37" s="16" t="s">
        <v>23</v>
      </c>
      <c r="C37" s="26"/>
      <c r="D37" s="44">
        <v>6.0</v>
      </c>
      <c r="E37" s="26"/>
      <c r="F37" s="26"/>
      <c r="G37" s="44">
        <v>5.0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9.0</v>
      </c>
      <c r="B38" s="16" t="s">
        <v>24</v>
      </c>
      <c r="C38" s="26"/>
      <c r="D38" s="44">
        <v>2.0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10.0</v>
      </c>
      <c r="B39" s="16" t="s">
        <v>25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11.0</v>
      </c>
      <c r="B40" s="16" t="s">
        <v>26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12.0</v>
      </c>
      <c r="B41" s="45" t="s">
        <v>27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27"/>
      <c r="B42" s="27"/>
      <c r="C42" s="27"/>
      <c r="D42" s="27"/>
      <c r="E42" s="2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8" t="s">
        <v>36</v>
      </c>
      <c r="B43" s="29" t="s">
        <v>1</v>
      </c>
      <c r="C43" s="30" t="s">
        <v>42</v>
      </c>
      <c r="D43" s="11"/>
      <c r="E43" s="46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47"/>
      <c r="B44" s="35"/>
      <c r="C44" s="34">
        <v>2022.0</v>
      </c>
      <c r="D44" s="11"/>
      <c r="E44" s="4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10"/>
      <c r="B45" s="11"/>
      <c r="C45" s="39" t="s">
        <v>41</v>
      </c>
      <c r="D45" s="39" t="s">
        <v>12</v>
      </c>
      <c r="E45" s="4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5">
        <v>1.0</v>
      </c>
      <c r="B46" s="16" t="s">
        <v>15</v>
      </c>
      <c r="C46" s="50">
        <v>10.0</v>
      </c>
      <c r="D46" s="50">
        <v>66.0</v>
      </c>
      <c r="E46" s="49">
        <f t="shared" ref="E46:E50" si="11">SUM(C46:D46)</f>
        <v>76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2.0</v>
      </c>
      <c r="B47" s="16" t="s">
        <v>16</v>
      </c>
      <c r="C47" s="50">
        <v>25.0</v>
      </c>
      <c r="D47" s="50">
        <v>34.0</v>
      </c>
      <c r="E47" s="49">
        <f t="shared" si="11"/>
        <v>59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3.0</v>
      </c>
      <c r="B48" s="16" t="s">
        <v>17</v>
      </c>
      <c r="C48" s="50">
        <v>5.0</v>
      </c>
      <c r="D48" s="50">
        <v>10.0</v>
      </c>
      <c r="E48" s="49">
        <f t="shared" si="11"/>
        <v>15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4.0</v>
      </c>
      <c r="B49" s="16" t="s">
        <v>18</v>
      </c>
      <c r="C49" s="51">
        <v>5.0</v>
      </c>
      <c r="D49" s="51">
        <v>5.0</v>
      </c>
      <c r="E49" s="49">
        <f t="shared" si="11"/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5.0</v>
      </c>
      <c r="B50" s="16" t="s">
        <v>19</v>
      </c>
      <c r="C50" s="51">
        <v>0.0</v>
      </c>
      <c r="D50" s="51">
        <v>0.0</v>
      </c>
      <c r="E50" s="52">
        <f t="shared" si="11"/>
        <v>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53" t="s">
        <v>43</v>
      </c>
      <c r="B51" s="11"/>
      <c r="C51" s="51">
        <f t="shared" ref="C51:E51" si="12">SUM(C46:C50)</f>
        <v>45</v>
      </c>
      <c r="D51" s="51">
        <f t="shared" si="12"/>
        <v>115</v>
      </c>
      <c r="E51" s="54">
        <f t="shared" si="12"/>
        <v>160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55" t="s">
        <v>44</v>
      </c>
      <c r="C54" s="44">
        <f>SUM(F30:F34)</f>
        <v>0</v>
      </c>
      <c r="D54" s="56" t="str">
        <f t="shared" ref="D54:D57" si="13">C54/#REF!</f>
        <v>#REF!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45</v>
      </c>
      <c r="C55" s="44">
        <f>SUM(F31:F34)</f>
        <v>0</v>
      </c>
      <c r="D55" s="56" t="str">
        <f t="shared" si="13"/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46</v>
      </c>
      <c r="C56" s="44">
        <f>SUM(F32:F42)</f>
        <v>51</v>
      </c>
      <c r="D56" s="56" t="str">
        <f t="shared" si="13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47</v>
      </c>
      <c r="C57" s="44">
        <v>1.0</v>
      </c>
      <c r="D57" s="56" t="str">
        <f t="shared" si="13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3:A45"/>
    <mergeCell ref="B43:B45"/>
    <mergeCell ref="C43:D43"/>
    <mergeCell ref="E43:E44"/>
    <mergeCell ref="C44:D44"/>
    <mergeCell ref="A51:B51"/>
    <mergeCell ref="A23:B23"/>
    <mergeCell ref="C27:D27"/>
    <mergeCell ref="E27:E29"/>
    <mergeCell ref="F27:G27"/>
    <mergeCell ref="H27:H29"/>
    <mergeCell ref="C28:D28"/>
    <mergeCell ref="F28:G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59</v>
      </c>
      <c r="D1" s="4"/>
      <c r="E1" s="5" t="s">
        <v>3</v>
      </c>
      <c r="F1" s="3" t="s">
        <v>60</v>
      </c>
      <c r="G1" s="4"/>
      <c r="H1" s="5" t="s">
        <v>5</v>
      </c>
      <c r="I1" s="3" t="s">
        <v>61</v>
      </c>
      <c r="J1" s="4"/>
      <c r="K1" s="5" t="s">
        <v>5</v>
      </c>
      <c r="L1" s="3" t="s">
        <v>62</v>
      </c>
      <c r="M1" s="6"/>
      <c r="N1" s="4"/>
      <c r="O1" s="7" t="s">
        <v>5</v>
      </c>
      <c r="P1" s="8"/>
      <c r="Q1" s="9" t="s">
        <v>63</v>
      </c>
    </row>
    <row r="2">
      <c r="A2" s="10"/>
      <c r="B2" s="11"/>
      <c r="C2" s="12" t="s">
        <v>64</v>
      </c>
      <c r="D2" s="12">
        <v>2015.0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20142015'!Q3</f>
        <v>0</v>
      </c>
      <c r="D3" s="17">
        <v>0.0</v>
      </c>
      <c r="E3" s="18">
        <f t="shared" ref="E3:E22" si="1">SUM(C3:D3)</f>
        <v>0</v>
      </c>
      <c r="F3" s="17">
        <v>0.0</v>
      </c>
      <c r="G3" s="17">
        <v>0.0</v>
      </c>
      <c r="H3" s="18">
        <f t="shared" ref="H3:H22" si="2">SUM(F3:G3)</f>
        <v>0</v>
      </c>
      <c r="I3" s="17">
        <v>0.0</v>
      </c>
      <c r="J3" s="17">
        <v>0.0</v>
      </c>
      <c r="K3" s="18">
        <f t="shared" ref="K3:K22" si="3">SUM(I3:J3)</f>
        <v>0</v>
      </c>
      <c r="L3" s="17">
        <v>0.0</v>
      </c>
      <c r="M3" s="17">
        <v>0.0</v>
      </c>
      <c r="N3" s="17">
        <v>0.0</v>
      </c>
      <c r="O3" s="19">
        <f t="shared" ref="O3:O23" si="4">SUM(L3:N3)</f>
        <v>0</v>
      </c>
      <c r="P3" s="20"/>
      <c r="Q3" s="21">
        <f t="shared" ref="Q3:Q22" si="5">E3-H3-K3-O3</f>
        <v>0</v>
      </c>
    </row>
    <row r="4">
      <c r="A4" s="15">
        <v>2.0</v>
      </c>
      <c r="B4" s="16" t="s">
        <v>16</v>
      </c>
      <c r="C4" s="57">
        <f>'TS 20142015'!Q4</f>
        <v>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57">
        <f>'TS 20142015'!Q5</f>
        <v>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>
      <c r="A6" s="15">
        <v>4.0</v>
      </c>
      <c r="B6" s="16" t="s">
        <v>18</v>
      </c>
      <c r="C6" s="57">
        <f>'TS 20142015'!Q6</f>
        <v>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57">
        <f>'TS 20142015'!Q7</f>
        <v>0</v>
      </c>
      <c r="D7" s="17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20142015'!Q8</f>
        <v>0</v>
      </c>
      <c r="D8" s="59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20142015'!Q9</f>
        <v>32</v>
      </c>
      <c r="D9" s="58">
        <v>65.0</v>
      </c>
      <c r="E9" s="18">
        <f t="shared" si="1"/>
        <v>97</v>
      </c>
      <c r="F9" s="17">
        <v>0.0</v>
      </c>
      <c r="G9" s="17">
        <v>0.0</v>
      </c>
      <c r="H9" s="18">
        <f t="shared" si="2"/>
        <v>0</v>
      </c>
      <c r="I9" s="17">
        <v>0.0</v>
      </c>
      <c r="J9" s="17">
        <v>0.0</v>
      </c>
      <c r="K9" s="18">
        <f t="shared" si="3"/>
        <v>0</v>
      </c>
      <c r="L9" s="17">
        <v>0.0</v>
      </c>
      <c r="M9" s="17">
        <v>0.0</v>
      </c>
      <c r="N9" s="17">
        <v>0.0</v>
      </c>
      <c r="O9" s="19">
        <f t="shared" si="4"/>
        <v>0</v>
      </c>
      <c r="P9" s="20"/>
      <c r="Q9" s="21">
        <f t="shared" si="5"/>
        <v>97</v>
      </c>
    </row>
    <row r="10">
      <c r="A10" s="15">
        <v>8.0</v>
      </c>
      <c r="B10" s="16" t="s">
        <v>22</v>
      </c>
      <c r="C10" s="57">
        <f>'TS 20142015'!Q10</f>
        <v>39</v>
      </c>
      <c r="D10" s="58">
        <v>65.0</v>
      </c>
      <c r="E10" s="18">
        <f t="shared" si="1"/>
        <v>104</v>
      </c>
      <c r="F10" s="17">
        <v>0.0</v>
      </c>
      <c r="G10" s="17">
        <v>0.0</v>
      </c>
      <c r="H10" s="18">
        <f t="shared" si="2"/>
        <v>0</v>
      </c>
      <c r="I10" s="17">
        <v>0.0</v>
      </c>
      <c r="J10" s="17">
        <v>0.0</v>
      </c>
      <c r="K10" s="18">
        <f t="shared" si="3"/>
        <v>0</v>
      </c>
      <c r="L10" s="17">
        <v>0.0</v>
      </c>
      <c r="M10" s="17">
        <v>0.0</v>
      </c>
      <c r="N10" s="17">
        <v>0.0</v>
      </c>
      <c r="O10" s="19">
        <f t="shared" si="4"/>
        <v>0</v>
      </c>
      <c r="P10" s="20"/>
      <c r="Q10" s="21">
        <f t="shared" si="5"/>
        <v>104</v>
      </c>
    </row>
    <row r="11">
      <c r="A11" s="15">
        <v>9.0</v>
      </c>
      <c r="B11" s="16" t="s">
        <v>23</v>
      </c>
      <c r="C11" s="57">
        <f>'TS 20142015'!Q11</f>
        <v>0</v>
      </c>
      <c r="D11" s="17">
        <v>0.0</v>
      </c>
      <c r="E11" s="18">
        <f t="shared" si="1"/>
        <v>0</v>
      </c>
      <c r="F11" s="17">
        <v>0.0</v>
      </c>
      <c r="G11" s="17">
        <v>0.0</v>
      </c>
      <c r="H11" s="18">
        <f t="shared" si="2"/>
        <v>0</v>
      </c>
      <c r="I11" s="17">
        <v>0.0</v>
      </c>
      <c r="J11" s="17">
        <v>0.0</v>
      </c>
      <c r="K11" s="18">
        <f t="shared" si="3"/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57">
        <f>'TS 20142015'!Q12</f>
        <v>0</v>
      </c>
      <c r="D12" s="17">
        <v>0.0</v>
      </c>
      <c r="E12" s="18">
        <f t="shared" si="1"/>
        <v>0</v>
      </c>
      <c r="F12" s="17">
        <v>0.0</v>
      </c>
      <c r="G12" s="17">
        <v>0.0</v>
      </c>
      <c r="H12" s="18">
        <f t="shared" si="2"/>
        <v>0</v>
      </c>
      <c r="I12" s="17">
        <v>0.0</v>
      </c>
      <c r="J12" s="17">
        <v>0.0</v>
      </c>
      <c r="K12" s="18">
        <f t="shared" si="3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57">
        <f>'TS 20142015'!Q13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0.0</v>
      </c>
      <c r="K13" s="18">
        <f t="shared" si="3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20142015'!Q14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20142015'!Q15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>
        <v>14.0</v>
      </c>
      <c r="B16" s="16" t="s">
        <v>28</v>
      </c>
      <c r="C16" s="57">
        <f>'TS 20142015'!Q16</f>
        <v>29</v>
      </c>
      <c r="D16" s="17">
        <v>65.0</v>
      </c>
      <c r="E16" s="18">
        <f t="shared" si="1"/>
        <v>94</v>
      </c>
      <c r="F16" s="17">
        <v>0.0</v>
      </c>
      <c r="G16" s="17">
        <v>0.0</v>
      </c>
      <c r="H16" s="18">
        <f t="shared" si="2"/>
        <v>0</v>
      </c>
      <c r="I16" s="17">
        <v>0.0</v>
      </c>
      <c r="J16" s="17">
        <v>0.0</v>
      </c>
      <c r="K16" s="18">
        <f t="shared" si="3"/>
        <v>0</v>
      </c>
      <c r="L16" s="17">
        <v>0.0</v>
      </c>
      <c r="M16" s="17">
        <v>0.0</v>
      </c>
      <c r="N16" s="17">
        <v>0.0</v>
      </c>
      <c r="O16" s="19">
        <f t="shared" si="4"/>
        <v>0</v>
      </c>
      <c r="P16" s="20"/>
      <c r="Q16" s="21">
        <f t="shared" si="5"/>
        <v>94</v>
      </c>
    </row>
    <row r="17">
      <c r="A17" s="15">
        <v>15.0</v>
      </c>
      <c r="B17" s="16" t="s">
        <v>29</v>
      </c>
      <c r="C17" s="57">
        <f>'TS 20142015'!Q17</f>
        <v>0</v>
      </c>
      <c r="D17" s="17">
        <v>0.0</v>
      </c>
      <c r="E17" s="18">
        <f t="shared" si="1"/>
        <v>0</v>
      </c>
      <c r="F17" s="17">
        <v>0.0</v>
      </c>
      <c r="G17" s="17">
        <v>0.0</v>
      </c>
      <c r="H17" s="18">
        <f t="shared" si="2"/>
        <v>0</v>
      </c>
      <c r="I17" s="17">
        <v>0.0</v>
      </c>
      <c r="J17" s="17">
        <v>0.0</v>
      </c>
      <c r="K17" s="18">
        <f t="shared" si="3"/>
        <v>0</v>
      </c>
      <c r="L17" s="17">
        <v>0.0</v>
      </c>
      <c r="M17" s="17">
        <v>0.0</v>
      </c>
      <c r="N17" s="17">
        <v>0.0</v>
      </c>
      <c r="O17" s="19">
        <f t="shared" si="4"/>
        <v>0</v>
      </c>
      <c r="P17" s="20"/>
      <c r="Q17" s="21">
        <f t="shared" si="5"/>
        <v>0</v>
      </c>
    </row>
    <row r="18">
      <c r="A18" s="15">
        <v>16.0</v>
      </c>
      <c r="B18" s="16" t="s">
        <v>30</v>
      </c>
      <c r="C18" s="57">
        <f>'TS 20142015'!Q18</f>
        <v>0</v>
      </c>
      <c r="D18" s="17">
        <v>0.0</v>
      </c>
      <c r="E18" s="18">
        <f t="shared" si="1"/>
        <v>0</v>
      </c>
      <c r="F18" s="17">
        <v>0.0</v>
      </c>
      <c r="G18" s="17">
        <v>0.0</v>
      </c>
      <c r="H18" s="18">
        <f t="shared" si="2"/>
        <v>0</v>
      </c>
      <c r="I18" s="17">
        <v>0.0</v>
      </c>
      <c r="J18" s="17">
        <v>0.0</v>
      </c>
      <c r="K18" s="18">
        <f t="shared" si="3"/>
        <v>0</v>
      </c>
      <c r="L18" s="17">
        <v>0.0</v>
      </c>
      <c r="M18" s="17">
        <v>0.0</v>
      </c>
      <c r="N18" s="17">
        <v>0.0</v>
      </c>
      <c r="O18" s="19">
        <f t="shared" si="4"/>
        <v>0</v>
      </c>
      <c r="P18" s="20"/>
      <c r="Q18" s="21">
        <f t="shared" si="5"/>
        <v>0</v>
      </c>
    </row>
    <row r="19">
      <c r="A19" s="15">
        <v>17.0</v>
      </c>
      <c r="B19" s="16" t="s">
        <v>31</v>
      </c>
      <c r="C19" s="57">
        <f>'TS 20142015'!Q19</f>
        <v>0</v>
      </c>
      <c r="D19" s="17">
        <v>0.0</v>
      </c>
      <c r="E19" s="18">
        <f t="shared" si="1"/>
        <v>0</v>
      </c>
      <c r="F19" s="17">
        <v>0.0</v>
      </c>
      <c r="G19" s="17">
        <v>0.0</v>
      </c>
      <c r="H19" s="18">
        <f t="shared" si="2"/>
        <v>0</v>
      </c>
      <c r="I19" s="17">
        <v>0.0</v>
      </c>
      <c r="J19" s="17">
        <v>0.0</v>
      </c>
      <c r="K19" s="18">
        <f t="shared" si="3"/>
        <v>0</v>
      </c>
      <c r="L19" s="17">
        <v>0.0</v>
      </c>
      <c r="M19" s="17">
        <v>0.0</v>
      </c>
      <c r="N19" s="17">
        <v>0.0</v>
      </c>
      <c r="O19" s="19">
        <f t="shared" si="4"/>
        <v>0</v>
      </c>
      <c r="P19" s="20"/>
      <c r="Q19" s="21">
        <f t="shared" si="5"/>
        <v>0</v>
      </c>
    </row>
    <row r="20">
      <c r="A20" s="15">
        <v>18.0</v>
      </c>
      <c r="B20" s="16" t="s">
        <v>32</v>
      </c>
      <c r="C20" s="57">
        <f>'TS 20142015'!Q20</f>
        <v>0</v>
      </c>
      <c r="D20" s="17">
        <v>0.0</v>
      </c>
      <c r="E20" s="18">
        <f t="shared" si="1"/>
        <v>0</v>
      </c>
      <c r="F20" s="17">
        <v>0.0</v>
      </c>
      <c r="G20" s="17">
        <v>0.0</v>
      </c>
      <c r="H20" s="18">
        <f t="shared" si="2"/>
        <v>0</v>
      </c>
      <c r="I20" s="17">
        <v>0.0</v>
      </c>
      <c r="J20" s="17">
        <v>0.0</v>
      </c>
      <c r="K20" s="18">
        <f t="shared" si="3"/>
        <v>0</v>
      </c>
      <c r="L20" s="17">
        <v>0.0</v>
      </c>
      <c r="M20" s="17">
        <v>0.0</v>
      </c>
      <c r="N20" s="17">
        <v>0.0</v>
      </c>
      <c r="O20" s="19">
        <f t="shared" si="4"/>
        <v>0</v>
      </c>
      <c r="P20" s="20"/>
      <c r="Q20" s="21">
        <f t="shared" si="5"/>
        <v>0</v>
      </c>
    </row>
    <row r="21">
      <c r="A21" s="15">
        <v>19.0</v>
      </c>
      <c r="B21" s="16" t="s">
        <v>33</v>
      </c>
      <c r="C21" s="57">
        <f>'TS 20142015'!Q21</f>
        <v>0</v>
      </c>
      <c r="D21" s="17">
        <v>0.0</v>
      </c>
      <c r="E21" s="18">
        <f t="shared" si="1"/>
        <v>0</v>
      </c>
      <c r="F21" s="17">
        <v>0.0</v>
      </c>
      <c r="G21" s="17">
        <v>0.0</v>
      </c>
      <c r="H21" s="18">
        <f t="shared" si="2"/>
        <v>0</v>
      </c>
      <c r="I21" s="17">
        <v>0.0</v>
      </c>
      <c r="J21" s="17">
        <v>0.0</v>
      </c>
      <c r="K21" s="18">
        <f t="shared" si="3"/>
        <v>0</v>
      </c>
      <c r="L21" s="17">
        <v>0.0</v>
      </c>
      <c r="M21" s="17">
        <v>0.0</v>
      </c>
      <c r="N21" s="17">
        <v>0.0</v>
      </c>
      <c r="O21" s="19">
        <f t="shared" si="4"/>
        <v>0</v>
      </c>
      <c r="P21" s="20"/>
      <c r="Q21" s="21">
        <f t="shared" si="5"/>
        <v>0</v>
      </c>
    </row>
    <row r="22">
      <c r="A22" s="15">
        <v>20.0</v>
      </c>
      <c r="B22" s="16" t="s">
        <v>34</v>
      </c>
      <c r="C22" s="57">
        <f>'TS 20142015'!Q22</f>
        <v>0</v>
      </c>
      <c r="D22" s="17">
        <v>0.0</v>
      </c>
      <c r="E22" s="18">
        <f t="shared" si="1"/>
        <v>0</v>
      </c>
      <c r="F22" s="17">
        <v>0.0</v>
      </c>
      <c r="G22" s="17">
        <v>0.0</v>
      </c>
      <c r="H22" s="18">
        <f t="shared" si="2"/>
        <v>0</v>
      </c>
      <c r="I22" s="17">
        <v>0.0</v>
      </c>
      <c r="J22" s="17">
        <v>0.0</v>
      </c>
      <c r="K22" s="18">
        <f t="shared" si="3"/>
        <v>0</v>
      </c>
      <c r="L22" s="17">
        <v>0.0</v>
      </c>
      <c r="M22" s="17">
        <v>0.0</v>
      </c>
      <c r="N22" s="17">
        <v>0.0</v>
      </c>
      <c r="O22" s="19">
        <f t="shared" si="4"/>
        <v>0</v>
      </c>
      <c r="P22" s="20"/>
      <c r="Q22" s="21">
        <f t="shared" si="5"/>
        <v>0</v>
      </c>
    </row>
    <row r="23">
      <c r="A23" s="23" t="s">
        <v>35</v>
      </c>
      <c r="B23" s="11"/>
      <c r="C23" s="24">
        <f t="shared" ref="C23:N23" si="6">SUM(C3:C22)</f>
        <v>100</v>
      </c>
      <c r="D23" s="24">
        <f t="shared" si="6"/>
        <v>195</v>
      </c>
      <c r="E23" s="18">
        <f t="shared" si="6"/>
        <v>295</v>
      </c>
      <c r="F23" s="24">
        <f t="shared" si="6"/>
        <v>0</v>
      </c>
      <c r="G23" s="24">
        <f t="shared" si="6"/>
        <v>0</v>
      </c>
      <c r="H23" s="18">
        <f t="shared" si="6"/>
        <v>0</v>
      </c>
      <c r="I23" s="25">
        <f t="shared" si="6"/>
        <v>0</v>
      </c>
      <c r="J23" s="25">
        <f t="shared" si="6"/>
        <v>0</v>
      </c>
      <c r="K23" s="18">
        <f t="shared" si="6"/>
        <v>0</v>
      </c>
      <c r="L23" s="24">
        <f t="shared" si="6"/>
        <v>0</v>
      </c>
      <c r="M23" s="24">
        <f t="shared" si="6"/>
        <v>0</v>
      </c>
      <c r="N23" s="24">
        <f t="shared" si="6"/>
        <v>0</v>
      </c>
      <c r="O23" s="19">
        <f t="shared" si="4"/>
        <v>0</v>
      </c>
      <c r="P23" s="20"/>
      <c r="Q23" s="21">
        <f>SUM(Q3:Q22)</f>
        <v>295</v>
      </c>
    </row>
    <row r="24">
      <c r="A24" s="26"/>
      <c r="B24" s="26"/>
      <c r="C24" s="26"/>
      <c r="D24" s="60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hidden="1">
      <c r="A25" s="26"/>
      <c r="B25" s="26"/>
      <c r="C25" s="26"/>
      <c r="D25" s="60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7"/>
      <c r="B26" s="27"/>
      <c r="C26" s="27"/>
      <c r="D26" s="61"/>
      <c r="E26" s="27"/>
      <c r="F26" s="27"/>
      <c r="G26" s="27"/>
      <c r="H26" s="27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8" t="s">
        <v>36</v>
      </c>
      <c r="B27" s="29" t="s">
        <v>1</v>
      </c>
      <c r="C27" s="30" t="s">
        <v>37</v>
      </c>
      <c r="D27" s="11"/>
      <c r="E27" s="29" t="s">
        <v>38</v>
      </c>
      <c r="F27" s="30" t="s">
        <v>39</v>
      </c>
      <c r="G27" s="11"/>
      <c r="H27" s="29" t="s">
        <v>38</v>
      </c>
      <c r="I27" s="31"/>
      <c r="J27" s="31"/>
      <c r="K27" s="31"/>
      <c r="L27" s="26"/>
      <c r="M27" s="26"/>
      <c r="N27" s="26"/>
      <c r="O27" s="26"/>
      <c r="P27" s="26"/>
      <c r="Q27" s="26"/>
    </row>
    <row r="28" hidden="1">
      <c r="A28" s="32"/>
      <c r="B28" s="33"/>
      <c r="C28" s="34">
        <v>2022.0</v>
      </c>
      <c r="D28" s="11"/>
      <c r="E28" s="35"/>
      <c r="F28" s="34">
        <v>2022.0</v>
      </c>
      <c r="G28" s="11"/>
      <c r="H28" s="35"/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6"/>
      <c r="B29" s="37"/>
      <c r="C29" s="38" t="s">
        <v>40</v>
      </c>
      <c r="D29" s="39" t="s">
        <v>41</v>
      </c>
      <c r="E29" s="11"/>
      <c r="F29" s="38" t="s">
        <v>40</v>
      </c>
      <c r="G29" s="39" t="s">
        <v>41</v>
      </c>
      <c r="H29" s="11"/>
      <c r="I29" s="31"/>
      <c r="J29" s="31"/>
      <c r="K29" s="40"/>
      <c r="L29" s="26"/>
      <c r="M29" s="26"/>
      <c r="N29" s="26"/>
      <c r="O29" s="26"/>
      <c r="P29" s="26"/>
      <c r="Q29" s="26"/>
    </row>
    <row r="30" hidden="1">
      <c r="A30" s="15">
        <v>1.0</v>
      </c>
      <c r="B30" s="16" t="s">
        <v>15</v>
      </c>
      <c r="C30" s="41"/>
      <c r="D30" s="62"/>
      <c r="E30" s="42">
        <f t="shared" ref="E30:E34" si="7">SUM(C30:D30)</f>
        <v>0</v>
      </c>
      <c r="F30" s="41"/>
      <c r="G30" s="41"/>
      <c r="H30" s="42">
        <f>SUM(F30:G30)</f>
        <v>0</v>
      </c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2.0</v>
      </c>
      <c r="B31" s="16" t="s">
        <v>16</v>
      </c>
      <c r="C31" s="41"/>
      <c r="D31" s="62"/>
      <c r="E31" s="42">
        <f t="shared" si="7"/>
        <v>0</v>
      </c>
      <c r="F31" s="43"/>
      <c r="G31" s="41"/>
      <c r="H31" s="42">
        <f t="shared" ref="H31:H32" si="8">SUM(G31)</f>
        <v>0</v>
      </c>
      <c r="I31" s="31"/>
      <c r="J31" s="31"/>
      <c r="K31" s="40" t="str">
        <f>4/#REF!</f>
        <v>#REF!</v>
      </c>
      <c r="L31" s="26"/>
      <c r="M31" s="26"/>
      <c r="N31" s="26"/>
      <c r="O31" s="26"/>
      <c r="P31" s="26"/>
      <c r="Q31" s="26"/>
    </row>
    <row r="32" hidden="1">
      <c r="A32" s="15">
        <v>3.0</v>
      </c>
      <c r="B32" s="16" t="s">
        <v>17</v>
      </c>
      <c r="C32" s="41"/>
      <c r="D32" s="62"/>
      <c r="E32" s="42">
        <f t="shared" si="7"/>
        <v>0</v>
      </c>
      <c r="F32" s="43"/>
      <c r="G32" s="41"/>
      <c r="H32" s="42">
        <f t="shared" si="8"/>
        <v>0</v>
      </c>
      <c r="I32" s="31"/>
      <c r="J32" s="31"/>
      <c r="K32" s="40" t="str">
        <f>G32/#REF!</f>
        <v>#REF!</v>
      </c>
      <c r="L32" s="26"/>
      <c r="M32" s="26"/>
      <c r="N32" s="26"/>
      <c r="O32" s="26"/>
      <c r="P32" s="26"/>
      <c r="Q32" s="26"/>
    </row>
    <row r="33" hidden="1">
      <c r="A33" s="15">
        <v>4.0</v>
      </c>
      <c r="B33" s="16" t="s">
        <v>18</v>
      </c>
      <c r="C33" s="41"/>
      <c r="D33" s="62"/>
      <c r="E33" s="42">
        <f t="shared" si="7"/>
        <v>0</v>
      </c>
      <c r="F33" s="41"/>
      <c r="G33" s="41"/>
      <c r="H33" s="42">
        <f t="shared" ref="H33:H34" si="9">SUM(F33:G33)</f>
        <v>0</v>
      </c>
      <c r="I33" s="31"/>
      <c r="J33" s="31"/>
      <c r="K33" s="40"/>
      <c r="L33" s="26"/>
      <c r="M33" s="26"/>
      <c r="N33" s="26"/>
      <c r="O33" s="26"/>
      <c r="P33" s="26"/>
      <c r="Q33" s="26"/>
    </row>
    <row r="34" hidden="1">
      <c r="A34" s="15">
        <v>5.0</v>
      </c>
      <c r="B34" s="16" t="s">
        <v>19</v>
      </c>
      <c r="C34" s="41"/>
      <c r="D34" s="62"/>
      <c r="E34" s="42">
        <f t="shared" si="7"/>
        <v>0</v>
      </c>
      <c r="F34" s="41"/>
      <c r="G34" s="41"/>
      <c r="H34" s="42">
        <f t="shared" si="9"/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6.0</v>
      </c>
      <c r="B35" s="16" t="s">
        <v>21</v>
      </c>
      <c r="C35" s="26"/>
      <c r="D35" s="60"/>
      <c r="E35" s="26"/>
      <c r="F35" s="44">
        <v>25.0</v>
      </c>
      <c r="G35" s="44">
        <v>17.0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hidden="1">
      <c r="A36" s="15">
        <v>7.0</v>
      </c>
      <c r="B36" s="16" t="s">
        <v>22</v>
      </c>
      <c r="C36" s="26"/>
      <c r="D36" s="63">
        <v>3.0</v>
      </c>
      <c r="E36" s="26"/>
      <c r="F36" s="44">
        <v>26.0</v>
      </c>
      <c r="G36" s="44">
        <v>30.0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8.0</v>
      </c>
      <c r="B37" s="16" t="s">
        <v>23</v>
      </c>
      <c r="C37" s="26"/>
      <c r="D37" s="63">
        <v>6.0</v>
      </c>
      <c r="E37" s="26"/>
      <c r="F37" s="26"/>
      <c r="G37" s="44">
        <v>5.0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9.0</v>
      </c>
      <c r="B38" s="16" t="s">
        <v>24</v>
      </c>
      <c r="C38" s="26"/>
      <c r="D38" s="63">
        <v>2.0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10.0</v>
      </c>
      <c r="B39" s="16" t="s">
        <v>25</v>
      </c>
      <c r="C39" s="26"/>
      <c r="D39" s="60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11.0</v>
      </c>
      <c r="B40" s="16" t="s">
        <v>26</v>
      </c>
      <c r="C40" s="26"/>
      <c r="D40" s="60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12.0</v>
      </c>
      <c r="B41" s="45" t="s">
        <v>27</v>
      </c>
      <c r="C41" s="26"/>
      <c r="D41" s="60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27"/>
      <c r="B42" s="27"/>
      <c r="C42" s="27"/>
      <c r="D42" s="61"/>
      <c r="E42" s="2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8" t="s">
        <v>36</v>
      </c>
      <c r="B43" s="29" t="s">
        <v>1</v>
      </c>
      <c r="C43" s="30" t="s">
        <v>42</v>
      </c>
      <c r="D43" s="11"/>
      <c r="E43" s="46" t="s">
        <v>43</v>
      </c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47"/>
      <c r="B44" s="35"/>
      <c r="C44" s="34">
        <v>2022.0</v>
      </c>
      <c r="D44" s="11"/>
      <c r="E44" s="4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10"/>
      <c r="B45" s="11"/>
      <c r="C45" s="39" t="s">
        <v>41</v>
      </c>
      <c r="D45" s="39" t="s">
        <v>12</v>
      </c>
      <c r="E45" s="49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5">
        <v>1.0</v>
      </c>
      <c r="B46" s="16" t="s">
        <v>15</v>
      </c>
      <c r="C46" s="50">
        <v>10.0</v>
      </c>
      <c r="D46" s="50">
        <v>66.0</v>
      </c>
      <c r="E46" s="49">
        <f t="shared" ref="E46:E50" si="10">SUM(C46:D46)</f>
        <v>76</v>
      </c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2.0</v>
      </c>
      <c r="B47" s="16" t="s">
        <v>16</v>
      </c>
      <c r="C47" s="50">
        <v>25.0</v>
      </c>
      <c r="D47" s="50">
        <v>34.0</v>
      </c>
      <c r="E47" s="49">
        <f t="shared" si="10"/>
        <v>59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3.0</v>
      </c>
      <c r="B48" s="16" t="s">
        <v>17</v>
      </c>
      <c r="C48" s="50">
        <v>5.0</v>
      </c>
      <c r="D48" s="50">
        <v>10.0</v>
      </c>
      <c r="E48" s="49">
        <f t="shared" si="10"/>
        <v>15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4.0</v>
      </c>
      <c r="B49" s="16" t="s">
        <v>18</v>
      </c>
      <c r="C49" s="51">
        <v>5.0</v>
      </c>
      <c r="D49" s="51">
        <v>5.0</v>
      </c>
      <c r="E49" s="49">
        <f t="shared" si="10"/>
        <v>10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5.0</v>
      </c>
      <c r="B50" s="16" t="s">
        <v>19</v>
      </c>
      <c r="C50" s="51">
        <v>0.0</v>
      </c>
      <c r="D50" s="51">
        <v>0.0</v>
      </c>
      <c r="E50" s="52">
        <f t="shared" si="10"/>
        <v>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53" t="s">
        <v>43</v>
      </c>
      <c r="B51" s="11"/>
      <c r="C51" s="51">
        <f t="shared" ref="C51:E51" si="11">SUM(C46:C50)</f>
        <v>45</v>
      </c>
      <c r="D51" s="51">
        <f t="shared" si="11"/>
        <v>115</v>
      </c>
      <c r="E51" s="54">
        <f t="shared" si="11"/>
        <v>160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26"/>
      <c r="B52" s="26"/>
      <c r="C52" s="26"/>
      <c r="D52" s="60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60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55" t="s">
        <v>44</v>
      </c>
      <c r="C54" s="44">
        <f>SUM(F30:F34)</f>
        <v>0</v>
      </c>
      <c r="D54" s="64" t="str">
        <f t="shared" ref="D54:D57" si="12">C54/#REF!</f>
        <v>#REF!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45</v>
      </c>
      <c r="C55" s="44">
        <f>SUM(F31:F34)</f>
        <v>0</v>
      </c>
      <c r="D55" s="64" t="str">
        <f t="shared" si="12"/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46</v>
      </c>
      <c r="C56" s="44">
        <f>SUM(F32:F42)</f>
        <v>51</v>
      </c>
      <c r="D56" s="64" t="str">
        <f t="shared" si="12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47</v>
      </c>
      <c r="C57" s="44">
        <v>1.0</v>
      </c>
      <c r="D57" s="64" t="str">
        <f t="shared" si="12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26"/>
      <c r="C58" s="26"/>
      <c r="D58" s="60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60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60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60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60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60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60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60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60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60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60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60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60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60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60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60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60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60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60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60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60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60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60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60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60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60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60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60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60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60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60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60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60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60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60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60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60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60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60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60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60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60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60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60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60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60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60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60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60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60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60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60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60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60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60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60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60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>
      <c r="A115" s="26"/>
      <c r="B115" s="26"/>
      <c r="C115" s="26"/>
      <c r="D115" s="60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60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60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60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60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60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60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60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60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60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60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60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60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60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60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60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60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60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60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60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60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60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60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60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60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60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60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60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60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60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60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60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60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60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60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60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60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60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60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60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60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60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60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60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60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60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60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60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60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60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60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60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60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60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60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60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60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60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60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60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60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60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60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60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60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60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60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60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60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60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60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60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60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60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60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60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60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60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60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60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60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60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60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60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60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60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60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60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60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60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60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60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60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60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60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60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60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60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60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60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60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60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60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60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60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60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60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60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60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60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60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60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60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60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60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60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60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60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60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60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60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60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60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60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60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60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60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60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60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60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60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60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60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60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60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60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60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60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60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60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60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60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60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60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60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60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60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60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60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60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60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60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60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60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60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60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60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60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60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60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60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60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60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60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60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60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60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60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60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60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60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60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60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60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60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60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60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60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60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60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60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60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60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60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60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60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60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60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60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60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60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60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60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60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60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60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60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60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60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60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60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60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60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60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60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60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60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60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60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60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60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60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60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60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60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60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60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60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60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60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60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60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60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60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60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60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60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60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60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60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60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60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60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60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60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60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60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60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60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60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60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60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60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60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60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60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60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60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60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60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60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60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60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60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60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60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60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60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60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60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60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60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60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60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60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60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60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60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60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60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60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60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60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60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60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60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60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60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60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60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60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60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60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60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60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60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60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60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60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60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60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60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60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60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60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60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60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60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60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60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60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60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60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60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60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60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60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60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60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60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60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60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60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60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60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60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60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60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60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60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60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60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60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60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60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60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60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60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60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60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60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60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60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60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60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60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60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60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60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60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60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60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60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60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60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60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60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60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60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60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60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60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60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60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60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60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60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60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60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60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60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60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60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60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60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60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60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60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60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60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60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60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60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60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60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60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60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60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60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60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60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60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60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60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60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60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60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60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60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60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60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60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60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60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60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60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60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60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60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60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60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60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60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60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60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60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60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60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60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60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60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60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60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60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60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60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60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60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60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60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60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60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60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60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60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60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60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60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60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60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60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60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60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60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60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60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60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60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60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60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60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60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60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60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60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60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60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60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60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60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60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60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60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60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60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60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60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60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60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60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60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60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60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60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60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60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60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60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60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60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60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60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60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60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60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60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60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60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60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60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60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60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60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60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60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60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60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60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60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60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60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60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60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60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60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60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60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60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60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60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60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60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60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60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60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60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60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60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60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60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60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60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60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60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60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60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60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60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60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60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60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60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60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60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60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60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60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60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60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60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60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60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60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60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60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60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60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60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60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60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60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60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60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60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60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60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60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60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60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60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60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60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60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60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60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60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60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60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60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60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60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60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60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60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60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60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60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60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60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60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60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60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60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60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60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60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60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60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60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60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60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60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60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60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60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60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60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60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60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60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60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60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60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60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60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60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60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60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60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60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60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60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60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60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60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60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60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60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60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60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60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60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60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60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60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60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60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60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60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60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60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60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60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60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60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60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60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60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60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60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60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60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60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60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60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60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60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60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60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60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60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60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60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60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60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60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60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60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60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60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60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60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60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60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60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60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60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60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60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60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60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60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60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60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60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60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60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60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60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60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60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60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60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60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60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60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60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60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60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60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60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60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60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60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60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60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60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60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60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60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60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60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60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60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60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60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60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60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60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60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60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60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60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60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60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60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60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60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60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60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60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60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60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60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60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60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60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60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60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60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60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60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60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60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60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60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60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60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60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60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60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60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60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60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60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60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60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60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60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60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60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60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60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60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60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60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60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60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60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60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60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60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60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60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60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60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60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60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60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60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60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60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60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60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60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60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60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60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60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60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60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60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60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60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60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60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60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60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60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60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60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60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60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60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60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60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60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60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60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60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60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60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60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60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60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60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60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60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60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60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60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60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60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60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60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60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60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60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60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60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60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60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60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60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60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60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60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60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60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60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60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60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60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60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60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60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60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60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60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60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60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60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60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60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60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60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60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60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60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60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60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60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60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60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60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60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60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60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60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60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60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60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60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60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60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60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60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60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60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60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60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60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60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60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60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60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60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60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60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60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60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60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60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60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60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60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60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60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60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60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60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60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60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60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60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60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60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60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60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60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60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60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3:A45"/>
    <mergeCell ref="B43:B45"/>
    <mergeCell ref="C43:D43"/>
    <mergeCell ref="E43:E44"/>
    <mergeCell ref="C44:D44"/>
    <mergeCell ref="A51:B51"/>
    <mergeCell ref="A23:B23"/>
    <mergeCell ref="C27:D27"/>
    <mergeCell ref="E27:E29"/>
    <mergeCell ref="F27:G27"/>
    <mergeCell ref="H27:H29"/>
    <mergeCell ref="C28:D28"/>
    <mergeCell ref="F28:G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65</v>
      </c>
      <c r="D1" s="4"/>
      <c r="E1" s="5" t="s">
        <v>3</v>
      </c>
      <c r="F1" s="3" t="s">
        <v>66</v>
      </c>
      <c r="G1" s="4"/>
      <c r="H1" s="5" t="s">
        <v>5</v>
      </c>
      <c r="I1" s="3" t="s">
        <v>67</v>
      </c>
      <c r="J1" s="4"/>
      <c r="K1" s="5" t="s">
        <v>5</v>
      </c>
      <c r="L1" s="3" t="s">
        <v>68</v>
      </c>
      <c r="M1" s="6"/>
      <c r="N1" s="4"/>
      <c r="O1" s="7" t="s">
        <v>5</v>
      </c>
      <c r="P1" s="8"/>
      <c r="Q1" s="9" t="s">
        <v>69</v>
      </c>
    </row>
    <row r="2">
      <c r="A2" s="10"/>
      <c r="B2" s="11"/>
      <c r="C2" s="12" t="s">
        <v>70</v>
      </c>
      <c r="D2" s="12">
        <v>2016.0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20152016'!Q3</f>
        <v>0</v>
      </c>
      <c r="D3" s="17">
        <v>0.0</v>
      </c>
      <c r="E3" s="18">
        <f t="shared" ref="E3:E15" si="1">SUM(C3:D3)</f>
        <v>0</v>
      </c>
      <c r="F3" s="17">
        <v>0.0</v>
      </c>
      <c r="G3" s="17">
        <v>0.0</v>
      </c>
      <c r="H3" s="18">
        <f t="shared" ref="H3:H8" si="2">SUM(F3:G3)</f>
        <v>0</v>
      </c>
      <c r="I3" s="17">
        <v>0.0</v>
      </c>
      <c r="J3" s="17">
        <v>0.0</v>
      </c>
      <c r="K3" s="18">
        <f t="shared" ref="K3:K15" si="3">SUM(I3:J3)</f>
        <v>0</v>
      </c>
      <c r="L3" s="17">
        <v>0.0</v>
      </c>
      <c r="M3" s="17">
        <v>0.0</v>
      </c>
      <c r="N3" s="17">
        <v>0.0</v>
      </c>
      <c r="O3" s="19">
        <f t="shared" ref="O3:O15" si="4">SUM(L3:N3)</f>
        <v>0</v>
      </c>
      <c r="P3" s="20"/>
      <c r="Q3" s="21">
        <f t="shared" ref="Q3:Q15" si="5">E3-H3-K3-O3</f>
        <v>0</v>
      </c>
    </row>
    <row r="4">
      <c r="A4" s="15">
        <v>2.0</v>
      </c>
      <c r="B4" s="16" t="s">
        <v>16</v>
      </c>
      <c r="C4" s="57">
        <f>'TS 20152016'!Q4</f>
        <v>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57">
        <f>'TS 20152016'!Q5</f>
        <v>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>
      <c r="A6" s="15">
        <v>4.0</v>
      </c>
      <c r="B6" s="16" t="s">
        <v>18</v>
      </c>
      <c r="C6" s="57">
        <f>'TS 20152016'!Q6</f>
        <v>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57">
        <f>'TS 20152016'!Q7</f>
        <v>0</v>
      </c>
      <c r="D7" s="59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20152016'!Q8</f>
        <v>0</v>
      </c>
      <c r="D8" s="59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20152016'!Q9</f>
        <v>97</v>
      </c>
      <c r="D9" s="58">
        <v>156.0</v>
      </c>
      <c r="E9" s="18">
        <f t="shared" si="1"/>
        <v>253</v>
      </c>
      <c r="F9" s="17">
        <v>0.0</v>
      </c>
      <c r="G9" s="17">
        <v>8.0</v>
      </c>
      <c r="H9" s="18">
        <f t="shared" ref="H9:H10" si="6">SUM(G9)</f>
        <v>8</v>
      </c>
      <c r="I9" s="17">
        <v>1.0</v>
      </c>
      <c r="J9" s="17">
        <v>5.0</v>
      </c>
      <c r="K9" s="18">
        <f t="shared" si="3"/>
        <v>6</v>
      </c>
      <c r="L9" s="17">
        <v>3.0</v>
      </c>
      <c r="M9" s="17">
        <v>0.0</v>
      </c>
      <c r="N9" s="17">
        <v>0.0</v>
      </c>
      <c r="O9" s="19">
        <f t="shared" si="4"/>
        <v>3</v>
      </c>
      <c r="P9" s="20"/>
      <c r="Q9" s="21">
        <f t="shared" si="5"/>
        <v>236</v>
      </c>
    </row>
    <row r="10">
      <c r="A10" s="15">
        <v>8.0</v>
      </c>
      <c r="B10" s="16" t="s">
        <v>22</v>
      </c>
      <c r="C10" s="57">
        <f>'TS 20152016'!Q10</f>
        <v>104</v>
      </c>
      <c r="D10" s="58">
        <v>178.0</v>
      </c>
      <c r="E10" s="18">
        <f t="shared" si="1"/>
        <v>282</v>
      </c>
      <c r="F10" s="17">
        <v>0.0</v>
      </c>
      <c r="G10" s="17">
        <v>7.0</v>
      </c>
      <c r="H10" s="18">
        <f t="shared" si="6"/>
        <v>7</v>
      </c>
      <c r="I10" s="17">
        <v>0.0</v>
      </c>
      <c r="J10" s="17">
        <v>8.0</v>
      </c>
      <c r="K10" s="18">
        <f t="shared" si="3"/>
        <v>8</v>
      </c>
      <c r="L10" s="17">
        <v>0.0</v>
      </c>
      <c r="M10" s="17">
        <v>0.0</v>
      </c>
      <c r="N10" s="17">
        <v>0.0</v>
      </c>
      <c r="O10" s="19">
        <f t="shared" si="4"/>
        <v>0</v>
      </c>
      <c r="P10" s="20"/>
      <c r="Q10" s="21">
        <f t="shared" si="5"/>
        <v>267</v>
      </c>
    </row>
    <row r="11">
      <c r="A11" s="15">
        <v>9.0</v>
      </c>
      <c r="B11" s="16" t="s">
        <v>23</v>
      </c>
      <c r="C11" s="57">
        <f>'TS 20152016'!Q11</f>
        <v>0</v>
      </c>
      <c r="D11" s="59">
        <v>0.0</v>
      </c>
      <c r="E11" s="18">
        <f t="shared" si="1"/>
        <v>0</v>
      </c>
      <c r="F11" s="17">
        <v>0.0</v>
      </c>
      <c r="G11" s="17">
        <v>0.0</v>
      </c>
      <c r="H11" s="18">
        <f t="shared" ref="H11:H15" si="7">SUM(F11:G11)</f>
        <v>0</v>
      </c>
      <c r="I11" s="17">
        <v>0.0</v>
      </c>
      <c r="J11" s="17">
        <v>0.0</v>
      </c>
      <c r="K11" s="18">
        <f t="shared" si="3"/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57">
        <f>'TS 20152016'!Q12</f>
        <v>0</v>
      </c>
      <c r="D12" s="59">
        <v>0.0</v>
      </c>
      <c r="E12" s="18">
        <f t="shared" si="1"/>
        <v>0</v>
      </c>
      <c r="F12" s="17">
        <v>0.0</v>
      </c>
      <c r="G12" s="17">
        <v>0.0</v>
      </c>
      <c r="H12" s="18">
        <f t="shared" si="7"/>
        <v>0</v>
      </c>
      <c r="I12" s="17">
        <v>0.0</v>
      </c>
      <c r="J12" s="17">
        <v>0.0</v>
      </c>
      <c r="K12" s="18">
        <f t="shared" si="3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57">
        <f>'TS 20152016'!Q13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7"/>
        <v>0</v>
      </c>
      <c r="I13" s="17">
        <v>0.0</v>
      </c>
      <c r="J13" s="17">
        <v>0.0</v>
      </c>
      <c r="K13" s="18">
        <f t="shared" si="3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20152016'!Q14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7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20152016'!Q15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7"/>
        <v>0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/>
      <c r="B16" s="22"/>
      <c r="C16" s="57"/>
      <c r="D16" s="17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57">
        <f>'TS 20152016'!Q16</f>
        <v>94</v>
      </c>
      <c r="D17" s="17">
        <v>164.0</v>
      </c>
      <c r="E17" s="18">
        <f t="shared" ref="E17:E23" si="8">SUM(C17:D17)</f>
        <v>258</v>
      </c>
      <c r="F17" s="17">
        <v>0.0</v>
      </c>
      <c r="G17" s="17">
        <v>12.0</v>
      </c>
      <c r="H17" s="18">
        <f t="shared" ref="H17:H23" si="9">SUM(F17:G17)</f>
        <v>12</v>
      </c>
      <c r="I17" s="17">
        <v>0.0</v>
      </c>
      <c r="J17" s="17">
        <v>11.0</v>
      </c>
      <c r="K17" s="18">
        <f t="shared" ref="K17:K23" si="10">SUM(I17:J17)</f>
        <v>11</v>
      </c>
      <c r="L17" s="17">
        <v>0.0</v>
      </c>
      <c r="M17" s="17">
        <v>1.0</v>
      </c>
      <c r="N17" s="17">
        <v>0.0</v>
      </c>
      <c r="O17" s="19">
        <f t="shared" ref="O17:O24" si="11">SUM(L17:N17)</f>
        <v>1</v>
      </c>
      <c r="P17" s="20"/>
      <c r="Q17" s="21">
        <f t="shared" ref="Q17:Q23" si="12">E17-H17-K17-O17</f>
        <v>234</v>
      </c>
    </row>
    <row r="18">
      <c r="A18" s="15">
        <v>15.0</v>
      </c>
      <c r="B18" s="16" t="s">
        <v>29</v>
      </c>
      <c r="C18" s="57">
        <f>'TS 20152016'!Q17</f>
        <v>0</v>
      </c>
      <c r="D18" s="17">
        <v>24.0</v>
      </c>
      <c r="E18" s="18">
        <f t="shared" si="8"/>
        <v>24</v>
      </c>
      <c r="F18" s="17">
        <v>0.0</v>
      </c>
      <c r="G18" s="17">
        <v>0.0</v>
      </c>
      <c r="H18" s="18">
        <f t="shared" si="9"/>
        <v>0</v>
      </c>
      <c r="I18" s="17">
        <v>0.0</v>
      </c>
      <c r="J18" s="17">
        <v>0.0</v>
      </c>
      <c r="K18" s="18">
        <f t="shared" si="10"/>
        <v>0</v>
      </c>
      <c r="L18" s="17">
        <v>0.0</v>
      </c>
      <c r="M18" s="17">
        <v>0.0</v>
      </c>
      <c r="N18" s="17">
        <v>0.0</v>
      </c>
      <c r="O18" s="19">
        <f t="shared" si="11"/>
        <v>0</v>
      </c>
      <c r="P18" s="20"/>
      <c r="Q18" s="21">
        <f t="shared" si="12"/>
        <v>24</v>
      </c>
    </row>
    <row r="19">
      <c r="A19" s="15">
        <v>16.0</v>
      </c>
      <c r="B19" s="16" t="s">
        <v>30</v>
      </c>
      <c r="C19" s="57">
        <f>'TS 20152016'!Q18</f>
        <v>0</v>
      </c>
      <c r="D19" s="17">
        <v>0.0</v>
      </c>
      <c r="E19" s="18">
        <f t="shared" si="8"/>
        <v>0</v>
      </c>
      <c r="F19" s="17">
        <v>0.0</v>
      </c>
      <c r="G19" s="17">
        <v>0.0</v>
      </c>
      <c r="H19" s="18">
        <f t="shared" si="9"/>
        <v>0</v>
      </c>
      <c r="I19" s="17">
        <v>0.0</v>
      </c>
      <c r="J19" s="17">
        <v>0.0</v>
      </c>
      <c r="K19" s="18">
        <f t="shared" si="10"/>
        <v>0</v>
      </c>
      <c r="L19" s="17">
        <v>0.0</v>
      </c>
      <c r="M19" s="17">
        <v>0.0</v>
      </c>
      <c r="N19" s="17">
        <v>0.0</v>
      </c>
      <c r="O19" s="19">
        <f t="shared" si="11"/>
        <v>0</v>
      </c>
      <c r="P19" s="20"/>
      <c r="Q19" s="21">
        <f t="shared" si="12"/>
        <v>0</v>
      </c>
    </row>
    <row r="20">
      <c r="A20" s="15">
        <v>17.0</v>
      </c>
      <c r="B20" s="16" t="s">
        <v>31</v>
      </c>
      <c r="C20" s="57">
        <f>'TS 20152016'!Q19</f>
        <v>0</v>
      </c>
      <c r="D20" s="17">
        <v>0.0</v>
      </c>
      <c r="E20" s="18">
        <f t="shared" si="8"/>
        <v>0</v>
      </c>
      <c r="F20" s="17">
        <v>0.0</v>
      </c>
      <c r="G20" s="17">
        <v>0.0</v>
      </c>
      <c r="H20" s="18">
        <f t="shared" si="9"/>
        <v>0</v>
      </c>
      <c r="I20" s="17">
        <v>0.0</v>
      </c>
      <c r="J20" s="17">
        <v>0.0</v>
      </c>
      <c r="K20" s="18">
        <f t="shared" si="10"/>
        <v>0</v>
      </c>
      <c r="L20" s="17">
        <v>0.0</v>
      </c>
      <c r="M20" s="17">
        <v>0.0</v>
      </c>
      <c r="N20" s="17">
        <v>0.0</v>
      </c>
      <c r="O20" s="19">
        <f t="shared" si="11"/>
        <v>0</v>
      </c>
      <c r="P20" s="20"/>
      <c r="Q20" s="21">
        <f t="shared" si="12"/>
        <v>0</v>
      </c>
    </row>
    <row r="21">
      <c r="A21" s="15">
        <v>18.0</v>
      </c>
      <c r="B21" s="16" t="s">
        <v>32</v>
      </c>
      <c r="C21" s="57">
        <f>'TS 20152016'!Q20</f>
        <v>0</v>
      </c>
      <c r="D21" s="17">
        <v>0.0</v>
      </c>
      <c r="E21" s="18">
        <f t="shared" si="8"/>
        <v>0</v>
      </c>
      <c r="F21" s="17">
        <v>0.0</v>
      </c>
      <c r="G21" s="17">
        <v>0.0</v>
      </c>
      <c r="H21" s="18">
        <f t="shared" si="9"/>
        <v>0</v>
      </c>
      <c r="I21" s="17">
        <v>0.0</v>
      </c>
      <c r="J21" s="17">
        <v>0.0</v>
      </c>
      <c r="K21" s="18">
        <f t="shared" si="10"/>
        <v>0</v>
      </c>
      <c r="L21" s="17">
        <v>0.0</v>
      </c>
      <c r="M21" s="17">
        <v>0.0</v>
      </c>
      <c r="N21" s="17">
        <v>0.0</v>
      </c>
      <c r="O21" s="19">
        <f t="shared" si="11"/>
        <v>0</v>
      </c>
      <c r="P21" s="20"/>
      <c r="Q21" s="21">
        <f t="shared" si="12"/>
        <v>0</v>
      </c>
    </row>
    <row r="22">
      <c r="A22" s="15">
        <v>19.0</v>
      </c>
      <c r="B22" s="16" t="s">
        <v>33</v>
      </c>
      <c r="C22" s="57">
        <f>'TS 20152016'!Q21</f>
        <v>0</v>
      </c>
      <c r="D22" s="17">
        <v>0.0</v>
      </c>
      <c r="E22" s="18">
        <f t="shared" si="8"/>
        <v>0</v>
      </c>
      <c r="F22" s="17">
        <v>0.0</v>
      </c>
      <c r="G22" s="17">
        <v>0.0</v>
      </c>
      <c r="H22" s="18">
        <f t="shared" si="9"/>
        <v>0</v>
      </c>
      <c r="I22" s="17">
        <v>0.0</v>
      </c>
      <c r="J22" s="17">
        <v>0.0</v>
      </c>
      <c r="K22" s="18">
        <f t="shared" si="10"/>
        <v>0</v>
      </c>
      <c r="L22" s="17">
        <v>0.0</v>
      </c>
      <c r="M22" s="17">
        <v>0.0</v>
      </c>
      <c r="N22" s="17">
        <v>0.0</v>
      </c>
      <c r="O22" s="19">
        <f t="shared" si="11"/>
        <v>0</v>
      </c>
      <c r="P22" s="20"/>
      <c r="Q22" s="21">
        <f t="shared" si="12"/>
        <v>0</v>
      </c>
    </row>
    <row r="23">
      <c r="A23" s="15">
        <v>20.0</v>
      </c>
      <c r="B23" s="16" t="s">
        <v>34</v>
      </c>
      <c r="C23" s="57">
        <f>'TS 20152016'!Q22</f>
        <v>0</v>
      </c>
      <c r="D23" s="17">
        <v>0.0</v>
      </c>
      <c r="E23" s="18">
        <f t="shared" si="8"/>
        <v>0</v>
      </c>
      <c r="F23" s="17">
        <v>0.0</v>
      </c>
      <c r="G23" s="17">
        <v>0.0</v>
      </c>
      <c r="H23" s="18">
        <f t="shared" si="9"/>
        <v>0</v>
      </c>
      <c r="I23" s="17">
        <v>0.0</v>
      </c>
      <c r="J23" s="17">
        <v>0.0</v>
      </c>
      <c r="K23" s="18">
        <f t="shared" si="10"/>
        <v>0</v>
      </c>
      <c r="L23" s="17">
        <v>0.0</v>
      </c>
      <c r="M23" s="17">
        <v>0.0</v>
      </c>
      <c r="N23" s="17">
        <v>0.0</v>
      </c>
      <c r="O23" s="19">
        <f t="shared" si="11"/>
        <v>0</v>
      </c>
      <c r="P23" s="20"/>
      <c r="Q23" s="21">
        <f t="shared" si="12"/>
        <v>0</v>
      </c>
    </row>
    <row r="24">
      <c r="A24" s="23" t="s">
        <v>35</v>
      </c>
      <c r="B24" s="11"/>
      <c r="C24" s="24">
        <f t="shared" ref="C24:N24" si="13">SUM(C3:C23)</f>
        <v>295</v>
      </c>
      <c r="D24" s="24">
        <f t="shared" si="13"/>
        <v>522</v>
      </c>
      <c r="E24" s="18">
        <f t="shared" si="13"/>
        <v>817</v>
      </c>
      <c r="F24" s="24">
        <f t="shared" si="13"/>
        <v>0</v>
      </c>
      <c r="G24" s="24">
        <f t="shared" si="13"/>
        <v>27</v>
      </c>
      <c r="H24" s="18">
        <f t="shared" si="13"/>
        <v>27</v>
      </c>
      <c r="I24" s="25">
        <f t="shared" si="13"/>
        <v>1</v>
      </c>
      <c r="J24" s="25">
        <f t="shared" si="13"/>
        <v>24</v>
      </c>
      <c r="K24" s="18">
        <f t="shared" si="13"/>
        <v>25</v>
      </c>
      <c r="L24" s="24">
        <f t="shared" si="13"/>
        <v>3</v>
      </c>
      <c r="M24" s="24">
        <f t="shared" si="13"/>
        <v>1</v>
      </c>
      <c r="N24" s="24">
        <f t="shared" si="13"/>
        <v>0</v>
      </c>
      <c r="O24" s="19">
        <f t="shared" si="11"/>
        <v>4</v>
      </c>
      <c r="P24" s="20"/>
      <c r="Q24" s="21">
        <f>SUM(Q3:Q23)</f>
        <v>761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4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4"/>
        <v>0</v>
      </c>
      <c r="F32" s="43"/>
      <c r="G32" s="41"/>
      <c r="H32" s="42">
        <f t="shared" ref="H32:H33" si="15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4"/>
        <v>0</v>
      </c>
      <c r="F33" s="43"/>
      <c r="G33" s="41"/>
      <c r="H33" s="42">
        <f t="shared" si="15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4"/>
        <v>0</v>
      </c>
      <c r="F34" s="41"/>
      <c r="G34" s="41"/>
      <c r="H34" s="42">
        <f t="shared" ref="H34:H35" si="16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4"/>
        <v>0</v>
      </c>
      <c r="F35" s="41"/>
      <c r="G35" s="41"/>
      <c r="H35" s="42">
        <f t="shared" si="16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7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7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7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7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7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8">SUM(C47:C51)</f>
        <v>45</v>
      </c>
      <c r="D52" s="51">
        <f t="shared" si="18"/>
        <v>115</v>
      </c>
      <c r="E52" s="54">
        <f t="shared" si="18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9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9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9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9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71</v>
      </c>
      <c r="D1" s="4"/>
      <c r="E1" s="5" t="s">
        <v>3</v>
      </c>
      <c r="F1" s="3" t="s">
        <v>72</v>
      </c>
      <c r="G1" s="4"/>
      <c r="H1" s="5" t="s">
        <v>5</v>
      </c>
      <c r="I1" s="3" t="s">
        <v>73</v>
      </c>
      <c r="J1" s="4"/>
      <c r="K1" s="5" t="s">
        <v>5</v>
      </c>
      <c r="L1" s="3" t="s">
        <v>74</v>
      </c>
      <c r="M1" s="6"/>
      <c r="N1" s="4"/>
      <c r="O1" s="7" t="s">
        <v>5</v>
      </c>
      <c r="P1" s="8"/>
      <c r="Q1" s="9" t="s">
        <v>75</v>
      </c>
    </row>
    <row r="2">
      <c r="A2" s="10"/>
      <c r="B2" s="11"/>
      <c r="C2" s="12" t="s">
        <v>76</v>
      </c>
      <c r="D2" s="12">
        <v>2017.0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20162017'!Q3</f>
        <v>0</v>
      </c>
      <c r="D3" s="17">
        <v>0.0</v>
      </c>
      <c r="E3" s="18">
        <f t="shared" ref="E3:E15" si="1">SUM(C3:D3)</f>
        <v>0</v>
      </c>
      <c r="F3" s="17">
        <v>0.0</v>
      </c>
      <c r="G3" s="17">
        <v>0.0</v>
      </c>
      <c r="H3" s="18">
        <f t="shared" ref="H3:H8" si="2">SUM(F3:G3)</f>
        <v>0</v>
      </c>
      <c r="I3" s="17">
        <v>0.0</v>
      </c>
      <c r="J3" s="17">
        <v>0.0</v>
      </c>
      <c r="K3" s="18">
        <f t="shared" ref="K3:K15" si="3">SUM(I3:J3)</f>
        <v>0</v>
      </c>
      <c r="L3" s="17">
        <v>0.0</v>
      </c>
      <c r="M3" s="17">
        <v>0.0</v>
      </c>
      <c r="N3" s="17">
        <v>0.0</v>
      </c>
      <c r="O3" s="19">
        <f t="shared" ref="O3:O15" si="4">SUM(L3:N3)</f>
        <v>0</v>
      </c>
      <c r="P3" s="20"/>
      <c r="Q3" s="21">
        <f t="shared" ref="Q3:Q15" si="5">E3-H3-K3-O3</f>
        <v>0</v>
      </c>
    </row>
    <row r="4">
      <c r="A4" s="15">
        <v>2.0</v>
      </c>
      <c r="B4" s="16" t="s">
        <v>16</v>
      </c>
      <c r="C4" s="57">
        <f>'TS 20162017'!Q4</f>
        <v>0</v>
      </c>
      <c r="D4" s="17">
        <v>0.0</v>
      </c>
      <c r="E4" s="18">
        <f t="shared" si="1"/>
        <v>0</v>
      </c>
      <c r="F4" s="17">
        <v>0.0</v>
      </c>
      <c r="G4" s="17">
        <v>0.0</v>
      </c>
      <c r="H4" s="18">
        <f t="shared" si="2"/>
        <v>0</v>
      </c>
      <c r="I4" s="17">
        <v>0.0</v>
      </c>
      <c r="J4" s="17">
        <v>0.0</v>
      </c>
      <c r="K4" s="18">
        <f t="shared" si="3"/>
        <v>0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0</v>
      </c>
    </row>
    <row r="5">
      <c r="A5" s="15">
        <v>3.0</v>
      </c>
      <c r="B5" s="16" t="s">
        <v>17</v>
      </c>
      <c r="C5" s="57">
        <f>'TS 20162017'!Q5</f>
        <v>0</v>
      </c>
      <c r="D5" s="17">
        <v>0.0</v>
      </c>
      <c r="E5" s="18">
        <f t="shared" si="1"/>
        <v>0</v>
      </c>
      <c r="F5" s="17">
        <v>0.0</v>
      </c>
      <c r="G5" s="17">
        <v>0.0</v>
      </c>
      <c r="H5" s="18">
        <f t="shared" si="2"/>
        <v>0</v>
      </c>
      <c r="I5" s="17">
        <v>0.0</v>
      </c>
      <c r="J5" s="17">
        <v>0.0</v>
      </c>
      <c r="K5" s="18">
        <f t="shared" si="3"/>
        <v>0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0</v>
      </c>
    </row>
    <row r="6">
      <c r="A6" s="15">
        <v>4.0</v>
      </c>
      <c r="B6" s="16" t="s">
        <v>18</v>
      </c>
      <c r="C6" s="57">
        <f>'TS 20162017'!Q6</f>
        <v>0</v>
      </c>
      <c r="D6" s="17">
        <v>0.0</v>
      </c>
      <c r="E6" s="18">
        <f t="shared" si="1"/>
        <v>0</v>
      </c>
      <c r="F6" s="17">
        <v>0.0</v>
      </c>
      <c r="G6" s="17">
        <v>0.0</v>
      </c>
      <c r="H6" s="18">
        <f t="shared" si="2"/>
        <v>0</v>
      </c>
      <c r="I6" s="17">
        <v>0.0</v>
      </c>
      <c r="J6" s="17">
        <v>0.0</v>
      </c>
      <c r="K6" s="18">
        <f t="shared" si="3"/>
        <v>0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0</v>
      </c>
    </row>
    <row r="7">
      <c r="A7" s="15">
        <v>5.0</v>
      </c>
      <c r="B7" s="16" t="s">
        <v>19</v>
      </c>
      <c r="C7" s="57">
        <f>'TS 20162017'!Q7</f>
        <v>0</v>
      </c>
      <c r="D7" s="17">
        <v>0.0</v>
      </c>
      <c r="E7" s="18">
        <f t="shared" si="1"/>
        <v>0</v>
      </c>
      <c r="F7" s="17">
        <v>0.0</v>
      </c>
      <c r="G7" s="17">
        <v>0.0</v>
      </c>
      <c r="H7" s="18">
        <f t="shared" si="2"/>
        <v>0</v>
      </c>
      <c r="I7" s="1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20162017'!Q8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20162017'!Q9</f>
        <v>236</v>
      </c>
      <c r="D9" s="65">
        <v>127.0</v>
      </c>
      <c r="E9" s="18">
        <f t="shared" si="1"/>
        <v>363</v>
      </c>
      <c r="F9" s="17">
        <v>0.0</v>
      </c>
      <c r="G9" s="17">
        <v>19.0</v>
      </c>
      <c r="H9" s="18">
        <f t="shared" ref="H9:H10" si="6">SUM(G9)</f>
        <v>19</v>
      </c>
      <c r="I9" s="17">
        <v>13.0</v>
      </c>
      <c r="J9" s="17">
        <v>0.0</v>
      </c>
      <c r="K9" s="18">
        <f t="shared" si="3"/>
        <v>13</v>
      </c>
      <c r="L9" s="17">
        <v>3.0</v>
      </c>
      <c r="M9" s="17">
        <v>0.0</v>
      </c>
      <c r="N9" s="17">
        <v>0.0</v>
      </c>
      <c r="O9" s="19">
        <f t="shared" si="4"/>
        <v>3</v>
      </c>
      <c r="P9" s="20"/>
      <c r="Q9" s="21">
        <f t="shared" si="5"/>
        <v>328</v>
      </c>
    </row>
    <row r="10">
      <c r="A10" s="15">
        <v>8.0</v>
      </c>
      <c r="B10" s="16" t="s">
        <v>22</v>
      </c>
      <c r="C10" s="57">
        <f>'TS 20162017'!Q10</f>
        <v>267</v>
      </c>
      <c r="D10" s="65">
        <v>182.0</v>
      </c>
      <c r="E10" s="18">
        <f t="shared" si="1"/>
        <v>449</v>
      </c>
      <c r="F10" s="17">
        <v>0.0</v>
      </c>
      <c r="G10" s="17">
        <v>35.0</v>
      </c>
      <c r="H10" s="18">
        <f t="shared" si="6"/>
        <v>35</v>
      </c>
      <c r="I10" s="17">
        <v>16.0</v>
      </c>
      <c r="J10" s="17">
        <v>0.0</v>
      </c>
      <c r="K10" s="18">
        <f t="shared" si="3"/>
        <v>16</v>
      </c>
      <c r="L10" s="17">
        <v>2.0</v>
      </c>
      <c r="M10" s="17">
        <v>0.0</v>
      </c>
      <c r="N10" s="17">
        <v>0.0</v>
      </c>
      <c r="O10" s="19">
        <f t="shared" si="4"/>
        <v>2</v>
      </c>
      <c r="P10" s="20"/>
      <c r="Q10" s="21">
        <f t="shared" si="5"/>
        <v>396</v>
      </c>
    </row>
    <row r="11">
      <c r="A11" s="15">
        <v>9.0</v>
      </c>
      <c r="B11" s="16" t="s">
        <v>23</v>
      </c>
      <c r="C11" s="57">
        <f>'TS 20162017'!Q11</f>
        <v>0</v>
      </c>
      <c r="D11" s="17">
        <v>0.0</v>
      </c>
      <c r="E11" s="18">
        <f t="shared" si="1"/>
        <v>0</v>
      </c>
      <c r="F11" s="17">
        <v>0.0</v>
      </c>
      <c r="G11" s="17">
        <v>0.0</v>
      </c>
      <c r="H11" s="18">
        <f t="shared" ref="H11:H15" si="7">SUM(F11:G11)</f>
        <v>0</v>
      </c>
      <c r="I11" s="17">
        <v>0.0</v>
      </c>
      <c r="J11" s="17">
        <v>0.0</v>
      </c>
      <c r="K11" s="18">
        <f t="shared" si="3"/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0</v>
      </c>
    </row>
    <row r="12">
      <c r="A12" s="15">
        <v>10.0</v>
      </c>
      <c r="B12" s="16" t="s">
        <v>24</v>
      </c>
      <c r="C12" s="57">
        <f>'TS 20162017'!Q12</f>
        <v>0</v>
      </c>
      <c r="D12" s="17">
        <v>0.0</v>
      </c>
      <c r="E12" s="18">
        <f t="shared" si="1"/>
        <v>0</v>
      </c>
      <c r="F12" s="17">
        <v>0.0</v>
      </c>
      <c r="G12" s="17">
        <v>0.0</v>
      </c>
      <c r="H12" s="18">
        <f t="shared" si="7"/>
        <v>0</v>
      </c>
      <c r="I12" s="17">
        <v>0.0</v>
      </c>
      <c r="J12" s="17">
        <v>0.0</v>
      </c>
      <c r="K12" s="18">
        <f t="shared" si="3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0</v>
      </c>
    </row>
    <row r="13">
      <c r="A13" s="15">
        <v>11.0</v>
      </c>
      <c r="B13" s="16" t="s">
        <v>25</v>
      </c>
      <c r="C13" s="57">
        <f>'TS 20162017'!Q13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7"/>
        <v>0</v>
      </c>
      <c r="I13" s="17">
        <v>0.0</v>
      </c>
      <c r="J13" s="17">
        <v>0.0</v>
      </c>
      <c r="K13" s="18">
        <f t="shared" si="3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20162017'!Q14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7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20162017'!Q15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7"/>
        <v>0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/>
      <c r="B16" s="22"/>
      <c r="C16" s="57"/>
      <c r="D16" s="17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57">
        <f>'TS 20162017'!Q17</f>
        <v>234</v>
      </c>
      <c r="D17" s="17">
        <v>151.0</v>
      </c>
      <c r="E17" s="18">
        <f t="shared" ref="E17:E23" si="8">SUM(C17:D17)</f>
        <v>385</v>
      </c>
      <c r="F17" s="17">
        <v>15.0</v>
      </c>
      <c r="G17" s="17">
        <v>0.0</v>
      </c>
      <c r="H17" s="18">
        <f t="shared" ref="H17:H23" si="9">SUM(F17:G17)</f>
        <v>15</v>
      </c>
      <c r="I17" s="17">
        <v>5.0</v>
      </c>
      <c r="J17" s="17">
        <v>0.0</v>
      </c>
      <c r="K17" s="18">
        <f t="shared" ref="K17:K23" si="10">SUM(I17:J17)</f>
        <v>5</v>
      </c>
      <c r="L17" s="17">
        <v>1.0</v>
      </c>
      <c r="M17" s="17">
        <v>5.0</v>
      </c>
      <c r="N17" s="17">
        <v>7.0</v>
      </c>
      <c r="O17" s="19">
        <f t="shared" ref="O17:O24" si="11">SUM(L17:N17)</f>
        <v>13</v>
      </c>
      <c r="P17" s="20"/>
      <c r="Q17" s="21">
        <f t="shared" ref="Q17:Q23" si="12">E17-H17-K17-O17</f>
        <v>352</v>
      </c>
    </row>
    <row r="18">
      <c r="A18" s="15">
        <v>15.0</v>
      </c>
      <c r="B18" s="16" t="s">
        <v>29</v>
      </c>
      <c r="C18" s="57">
        <f>'TS 20162017'!Q18</f>
        <v>24</v>
      </c>
      <c r="D18" s="17">
        <v>99.0</v>
      </c>
      <c r="E18" s="18">
        <f t="shared" si="8"/>
        <v>123</v>
      </c>
      <c r="F18" s="17">
        <v>6.0</v>
      </c>
      <c r="G18" s="17">
        <v>0.0</v>
      </c>
      <c r="H18" s="18">
        <f t="shared" si="9"/>
        <v>6</v>
      </c>
      <c r="I18" s="17">
        <v>3.0</v>
      </c>
      <c r="J18" s="17">
        <v>0.0</v>
      </c>
      <c r="K18" s="18">
        <f t="shared" si="10"/>
        <v>3</v>
      </c>
      <c r="L18" s="66"/>
      <c r="M18" s="66"/>
      <c r="N18" s="66"/>
      <c r="O18" s="19">
        <f t="shared" si="11"/>
        <v>0</v>
      </c>
      <c r="P18" s="20"/>
      <c r="Q18" s="21">
        <f t="shared" si="12"/>
        <v>114</v>
      </c>
    </row>
    <row r="19">
      <c r="A19" s="15">
        <v>16.0</v>
      </c>
      <c r="B19" s="16" t="s">
        <v>30</v>
      </c>
      <c r="C19" s="57">
        <f>'TS 20162017'!Q19</f>
        <v>0</v>
      </c>
      <c r="D19" s="17">
        <v>37.0</v>
      </c>
      <c r="E19" s="18">
        <f t="shared" si="8"/>
        <v>37</v>
      </c>
      <c r="F19" s="17">
        <v>1.0</v>
      </c>
      <c r="G19" s="17">
        <v>0.0</v>
      </c>
      <c r="H19" s="18">
        <f t="shared" si="9"/>
        <v>1</v>
      </c>
      <c r="I19" s="17">
        <v>0.0</v>
      </c>
      <c r="J19" s="17">
        <v>0.0</v>
      </c>
      <c r="K19" s="18">
        <f t="shared" si="10"/>
        <v>0</v>
      </c>
      <c r="L19" s="66"/>
      <c r="M19" s="66"/>
      <c r="N19" s="66"/>
      <c r="O19" s="19">
        <f t="shared" si="11"/>
        <v>0</v>
      </c>
      <c r="P19" s="20"/>
      <c r="Q19" s="21">
        <f t="shared" si="12"/>
        <v>36</v>
      </c>
    </row>
    <row r="20">
      <c r="A20" s="15">
        <v>17.0</v>
      </c>
      <c r="B20" s="16" t="s">
        <v>31</v>
      </c>
      <c r="C20" s="57">
        <f>'TS 20162017'!Q20</f>
        <v>0</v>
      </c>
      <c r="D20" s="17">
        <v>96.0</v>
      </c>
      <c r="E20" s="18">
        <f t="shared" si="8"/>
        <v>96</v>
      </c>
      <c r="F20" s="17">
        <v>3.0</v>
      </c>
      <c r="G20" s="17">
        <v>0.0</v>
      </c>
      <c r="H20" s="18">
        <f t="shared" si="9"/>
        <v>3</v>
      </c>
      <c r="I20" s="17">
        <v>0.0</v>
      </c>
      <c r="J20" s="17">
        <v>0.0</v>
      </c>
      <c r="K20" s="18">
        <f t="shared" si="10"/>
        <v>0</v>
      </c>
      <c r="L20" s="66"/>
      <c r="M20" s="66"/>
      <c r="N20" s="66"/>
      <c r="O20" s="19">
        <f t="shared" si="11"/>
        <v>0</v>
      </c>
      <c r="P20" s="20"/>
      <c r="Q20" s="21">
        <f t="shared" si="12"/>
        <v>93</v>
      </c>
    </row>
    <row r="21">
      <c r="A21" s="15">
        <v>18.0</v>
      </c>
      <c r="B21" s="16" t="s">
        <v>32</v>
      </c>
      <c r="C21" s="57">
        <f>'TS 20162017'!Q21</f>
        <v>0</v>
      </c>
      <c r="D21" s="17">
        <v>0.0</v>
      </c>
      <c r="E21" s="18">
        <f t="shared" si="8"/>
        <v>0</v>
      </c>
      <c r="F21" s="17">
        <v>0.0</v>
      </c>
      <c r="G21" s="17">
        <v>0.0</v>
      </c>
      <c r="H21" s="18">
        <f t="shared" si="9"/>
        <v>0</v>
      </c>
      <c r="I21" s="17">
        <v>0.0</v>
      </c>
      <c r="J21" s="17">
        <v>0.0</v>
      </c>
      <c r="K21" s="18">
        <f t="shared" si="10"/>
        <v>0</v>
      </c>
      <c r="L21" s="66"/>
      <c r="M21" s="66"/>
      <c r="N21" s="66"/>
      <c r="O21" s="19">
        <f t="shared" si="11"/>
        <v>0</v>
      </c>
      <c r="P21" s="20"/>
      <c r="Q21" s="21">
        <f t="shared" si="12"/>
        <v>0</v>
      </c>
    </row>
    <row r="22">
      <c r="A22" s="15">
        <v>19.0</v>
      </c>
      <c r="B22" s="16" t="s">
        <v>33</v>
      </c>
      <c r="C22" s="57">
        <f>'TS 20162017'!Q22</f>
        <v>0</v>
      </c>
      <c r="D22" s="17">
        <v>0.0</v>
      </c>
      <c r="E22" s="18">
        <f t="shared" si="8"/>
        <v>0</v>
      </c>
      <c r="F22" s="17">
        <v>0.0</v>
      </c>
      <c r="G22" s="17">
        <v>0.0</v>
      </c>
      <c r="H22" s="18">
        <f t="shared" si="9"/>
        <v>0</v>
      </c>
      <c r="I22" s="17">
        <v>0.0</v>
      </c>
      <c r="J22" s="17">
        <v>0.0</v>
      </c>
      <c r="K22" s="18">
        <f t="shared" si="10"/>
        <v>0</v>
      </c>
      <c r="L22" s="66"/>
      <c r="M22" s="66"/>
      <c r="N22" s="66"/>
      <c r="O22" s="19">
        <f t="shared" si="11"/>
        <v>0</v>
      </c>
      <c r="P22" s="20"/>
      <c r="Q22" s="21">
        <f t="shared" si="12"/>
        <v>0</v>
      </c>
    </row>
    <row r="23">
      <c r="A23" s="15">
        <v>20.0</v>
      </c>
      <c r="B23" s="16" t="s">
        <v>34</v>
      </c>
      <c r="C23" s="57">
        <f>'TS 20162017'!Q23</f>
        <v>0</v>
      </c>
      <c r="D23" s="17">
        <v>0.0</v>
      </c>
      <c r="E23" s="18">
        <f t="shared" si="8"/>
        <v>0</v>
      </c>
      <c r="F23" s="17">
        <v>0.0</v>
      </c>
      <c r="G23" s="17">
        <v>0.0</v>
      </c>
      <c r="H23" s="18">
        <f t="shared" si="9"/>
        <v>0</v>
      </c>
      <c r="I23" s="17">
        <v>0.0</v>
      </c>
      <c r="J23" s="17">
        <v>0.0</v>
      </c>
      <c r="K23" s="18">
        <f t="shared" si="10"/>
        <v>0</v>
      </c>
      <c r="L23" s="66"/>
      <c r="M23" s="66"/>
      <c r="N23" s="66"/>
      <c r="O23" s="19">
        <f t="shared" si="11"/>
        <v>0</v>
      </c>
      <c r="P23" s="20"/>
      <c r="Q23" s="21">
        <f t="shared" si="12"/>
        <v>0</v>
      </c>
    </row>
    <row r="24">
      <c r="A24" s="23" t="s">
        <v>35</v>
      </c>
      <c r="B24" s="11"/>
      <c r="C24" s="24">
        <f t="shared" ref="C24:N24" si="13">SUM(C3:C23)</f>
        <v>761</v>
      </c>
      <c r="D24" s="24">
        <f t="shared" si="13"/>
        <v>692</v>
      </c>
      <c r="E24" s="18">
        <f t="shared" si="13"/>
        <v>1453</v>
      </c>
      <c r="F24" s="24">
        <f t="shared" si="13"/>
        <v>25</v>
      </c>
      <c r="G24" s="24">
        <f t="shared" si="13"/>
        <v>54</v>
      </c>
      <c r="H24" s="18">
        <f t="shared" si="13"/>
        <v>79</v>
      </c>
      <c r="I24" s="25">
        <f t="shared" si="13"/>
        <v>37</v>
      </c>
      <c r="J24" s="25">
        <f t="shared" si="13"/>
        <v>0</v>
      </c>
      <c r="K24" s="18">
        <f t="shared" si="13"/>
        <v>37</v>
      </c>
      <c r="L24" s="24">
        <f t="shared" si="13"/>
        <v>6</v>
      </c>
      <c r="M24" s="24">
        <f t="shared" si="13"/>
        <v>5</v>
      </c>
      <c r="N24" s="24">
        <f t="shared" si="13"/>
        <v>7</v>
      </c>
      <c r="O24" s="19">
        <f t="shared" si="11"/>
        <v>18</v>
      </c>
      <c r="P24" s="20"/>
      <c r="Q24" s="21">
        <f>SUM(Q3:Q23)</f>
        <v>1319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4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4"/>
        <v>0</v>
      </c>
      <c r="F32" s="43"/>
      <c r="G32" s="41"/>
      <c r="H32" s="42">
        <f t="shared" ref="H32:H33" si="15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4"/>
        <v>0</v>
      </c>
      <c r="F33" s="43"/>
      <c r="G33" s="41"/>
      <c r="H33" s="42">
        <f t="shared" si="15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4"/>
        <v>0</v>
      </c>
      <c r="F34" s="41"/>
      <c r="G34" s="41"/>
      <c r="H34" s="42">
        <f t="shared" ref="H34:H35" si="16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4"/>
        <v>0</v>
      </c>
      <c r="F35" s="41"/>
      <c r="G35" s="41"/>
      <c r="H35" s="42">
        <f t="shared" si="16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7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7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7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7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7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8">SUM(C47:C51)</f>
        <v>45</v>
      </c>
      <c r="D52" s="51">
        <f t="shared" si="18"/>
        <v>115</v>
      </c>
      <c r="E52" s="54">
        <f t="shared" si="18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9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9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9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9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19.0"/>
  </cols>
  <sheetData>
    <row r="1">
      <c r="A1" s="1" t="s">
        <v>0</v>
      </c>
      <c r="B1" s="2" t="s">
        <v>1</v>
      </c>
      <c r="C1" s="3" t="s">
        <v>77</v>
      </c>
      <c r="D1" s="4"/>
      <c r="E1" s="5" t="s">
        <v>3</v>
      </c>
      <c r="F1" s="3" t="s">
        <v>78</v>
      </c>
      <c r="G1" s="4"/>
      <c r="H1" s="5" t="s">
        <v>5</v>
      </c>
      <c r="I1" s="3" t="s">
        <v>79</v>
      </c>
      <c r="J1" s="4"/>
      <c r="K1" s="5" t="s">
        <v>5</v>
      </c>
      <c r="L1" s="3" t="s">
        <v>80</v>
      </c>
      <c r="M1" s="6"/>
      <c r="N1" s="4"/>
      <c r="O1" s="7" t="s">
        <v>5</v>
      </c>
      <c r="P1" s="8"/>
      <c r="Q1" s="9" t="s">
        <v>81</v>
      </c>
    </row>
    <row r="2">
      <c r="A2" s="10"/>
      <c r="B2" s="11"/>
      <c r="C2" s="12" t="s">
        <v>82</v>
      </c>
      <c r="D2" s="12">
        <v>2018.0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57">
        <f>'TS 20172018'!Q3</f>
        <v>0</v>
      </c>
      <c r="D3" s="17">
        <v>106.0</v>
      </c>
      <c r="E3" s="18">
        <f t="shared" ref="E3:E15" si="1">SUM(C3:D3)</f>
        <v>106</v>
      </c>
      <c r="F3" s="17">
        <v>0.0</v>
      </c>
      <c r="G3" s="67">
        <v>0.0</v>
      </c>
      <c r="H3" s="18">
        <f t="shared" ref="H3:H15" si="2">SUM(F3:G3)</f>
        <v>0</v>
      </c>
      <c r="I3" s="67">
        <v>0.0</v>
      </c>
      <c r="J3" s="67">
        <v>0.0</v>
      </c>
      <c r="K3" s="18">
        <f t="shared" ref="K3:K8" si="3">SUM(I3:J3)</f>
        <v>0</v>
      </c>
      <c r="L3" s="67">
        <v>0.0</v>
      </c>
      <c r="M3" s="67">
        <v>0.0</v>
      </c>
      <c r="N3" s="67">
        <v>0.0</v>
      </c>
      <c r="O3" s="19">
        <f t="shared" ref="O3:O15" si="4">SUM(L3:N3)</f>
        <v>0</v>
      </c>
      <c r="P3" s="20"/>
      <c r="Q3" s="21">
        <f t="shared" ref="Q3:Q15" si="5">E3-H3-K3-O3</f>
        <v>106</v>
      </c>
    </row>
    <row r="4">
      <c r="A4" s="15">
        <v>2.0</v>
      </c>
      <c r="B4" s="16" t="s">
        <v>16</v>
      </c>
      <c r="C4" s="57">
        <f>'TS 20172018'!Q4</f>
        <v>0</v>
      </c>
      <c r="D4" s="17">
        <v>80.0</v>
      </c>
      <c r="E4" s="18">
        <f t="shared" si="1"/>
        <v>80</v>
      </c>
      <c r="F4" s="17">
        <v>2.0</v>
      </c>
      <c r="G4" s="67">
        <v>0.0</v>
      </c>
      <c r="H4" s="18">
        <f t="shared" si="2"/>
        <v>2</v>
      </c>
      <c r="I4" s="67">
        <v>0.0</v>
      </c>
      <c r="J4" s="67">
        <v>0.0</v>
      </c>
      <c r="K4" s="18">
        <f t="shared" si="3"/>
        <v>0</v>
      </c>
      <c r="L4" s="67">
        <v>0.0</v>
      </c>
      <c r="M4" s="67">
        <v>0.0</v>
      </c>
      <c r="N4" s="67">
        <v>0.0</v>
      </c>
      <c r="O4" s="19">
        <f t="shared" si="4"/>
        <v>0</v>
      </c>
      <c r="P4" s="20"/>
      <c r="Q4" s="21">
        <f t="shared" si="5"/>
        <v>78</v>
      </c>
    </row>
    <row r="5">
      <c r="A5" s="15">
        <v>3.0</v>
      </c>
      <c r="B5" s="16" t="s">
        <v>17</v>
      </c>
      <c r="C5" s="57">
        <f>'TS 20172018'!Q5</f>
        <v>0</v>
      </c>
      <c r="D5" s="17">
        <v>34.0</v>
      </c>
      <c r="E5" s="18">
        <f t="shared" si="1"/>
        <v>34</v>
      </c>
      <c r="F5" s="17">
        <v>1.0</v>
      </c>
      <c r="G5" s="67">
        <v>0.0</v>
      </c>
      <c r="H5" s="18">
        <f t="shared" si="2"/>
        <v>1</v>
      </c>
      <c r="I5" s="67">
        <v>0.0</v>
      </c>
      <c r="J5" s="67">
        <v>0.0</v>
      </c>
      <c r="K5" s="18">
        <f t="shared" si="3"/>
        <v>0</v>
      </c>
      <c r="L5" s="67">
        <v>0.0</v>
      </c>
      <c r="M5" s="67">
        <v>0.0</v>
      </c>
      <c r="N5" s="67">
        <v>0.0</v>
      </c>
      <c r="O5" s="19">
        <f t="shared" si="4"/>
        <v>0</v>
      </c>
      <c r="P5" s="20"/>
      <c r="Q5" s="21">
        <f t="shared" si="5"/>
        <v>33</v>
      </c>
    </row>
    <row r="6">
      <c r="A6" s="15">
        <v>4.0</v>
      </c>
      <c r="B6" s="16" t="s">
        <v>18</v>
      </c>
      <c r="C6" s="57">
        <f>'TS 20172018'!Q6</f>
        <v>0</v>
      </c>
      <c r="D6" s="17">
        <v>17.0</v>
      </c>
      <c r="E6" s="18">
        <f t="shared" si="1"/>
        <v>17</v>
      </c>
      <c r="F6" s="17">
        <v>0.0</v>
      </c>
      <c r="G6" s="67">
        <v>0.0</v>
      </c>
      <c r="H6" s="18">
        <f t="shared" si="2"/>
        <v>0</v>
      </c>
      <c r="I6" s="67">
        <v>0.0</v>
      </c>
      <c r="J6" s="67">
        <v>0.0</v>
      </c>
      <c r="K6" s="18">
        <f t="shared" si="3"/>
        <v>0</v>
      </c>
      <c r="L6" s="67">
        <v>0.0</v>
      </c>
      <c r="M6" s="67">
        <v>0.0</v>
      </c>
      <c r="N6" s="67">
        <v>0.0</v>
      </c>
      <c r="O6" s="19">
        <f t="shared" si="4"/>
        <v>0</v>
      </c>
      <c r="P6" s="20"/>
      <c r="Q6" s="21">
        <f t="shared" si="5"/>
        <v>17</v>
      </c>
    </row>
    <row r="7">
      <c r="A7" s="15">
        <v>5.0</v>
      </c>
      <c r="B7" s="16" t="s">
        <v>19</v>
      </c>
      <c r="C7" s="57">
        <f>'TS 20172018'!Q7</f>
        <v>0</v>
      </c>
      <c r="D7" s="17">
        <v>0.0</v>
      </c>
      <c r="E7" s="18">
        <f t="shared" si="1"/>
        <v>0</v>
      </c>
      <c r="F7" s="17">
        <v>0.0</v>
      </c>
      <c r="G7" s="67">
        <v>0.0</v>
      </c>
      <c r="H7" s="18">
        <f t="shared" si="2"/>
        <v>0</v>
      </c>
      <c r="I7" s="67">
        <v>0.0</v>
      </c>
      <c r="J7" s="67">
        <v>0.0</v>
      </c>
      <c r="K7" s="18">
        <f t="shared" si="3"/>
        <v>0</v>
      </c>
      <c r="L7" s="67">
        <v>0.0</v>
      </c>
      <c r="M7" s="67">
        <v>0.0</v>
      </c>
      <c r="N7" s="67">
        <v>0.0</v>
      </c>
      <c r="O7" s="19">
        <f t="shared" si="4"/>
        <v>0</v>
      </c>
      <c r="P7" s="20"/>
      <c r="Q7" s="21">
        <f t="shared" si="5"/>
        <v>0</v>
      </c>
    </row>
    <row r="8">
      <c r="A8" s="15">
        <v>6.0</v>
      </c>
      <c r="B8" s="16" t="s">
        <v>20</v>
      </c>
      <c r="C8" s="57">
        <f>'TS 20172018'!Q8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57">
        <f>'TS 20172018'!Q9</f>
        <v>328</v>
      </c>
      <c r="D9" s="58">
        <v>155.0</v>
      </c>
      <c r="E9" s="18">
        <f t="shared" si="1"/>
        <v>483</v>
      </c>
      <c r="F9" s="17">
        <v>10.0</v>
      </c>
      <c r="G9" s="17">
        <v>8.0</v>
      </c>
      <c r="H9" s="18">
        <f t="shared" si="2"/>
        <v>18</v>
      </c>
      <c r="I9" s="67">
        <v>9.0</v>
      </c>
      <c r="J9" s="17">
        <v>0.0</v>
      </c>
      <c r="K9" s="18">
        <f>SUM('TS 20172018'!I9)</f>
        <v>13</v>
      </c>
      <c r="L9" s="17">
        <v>5.0</v>
      </c>
      <c r="M9" s="17">
        <v>0.0</v>
      </c>
      <c r="N9" s="17">
        <v>0.0</v>
      </c>
      <c r="O9" s="19">
        <f t="shared" si="4"/>
        <v>5</v>
      </c>
      <c r="P9" s="20"/>
      <c r="Q9" s="21">
        <f t="shared" si="5"/>
        <v>447</v>
      </c>
    </row>
    <row r="10">
      <c r="A10" s="15">
        <v>8.0</v>
      </c>
      <c r="B10" s="16" t="s">
        <v>22</v>
      </c>
      <c r="C10" s="57">
        <f>'TS 20172018'!Q10</f>
        <v>396</v>
      </c>
      <c r="D10" s="58">
        <v>198.0</v>
      </c>
      <c r="E10" s="18">
        <f t="shared" si="1"/>
        <v>594</v>
      </c>
      <c r="F10" s="17">
        <v>11.0</v>
      </c>
      <c r="G10" s="17">
        <v>18.0</v>
      </c>
      <c r="H10" s="18">
        <f t="shared" si="2"/>
        <v>29</v>
      </c>
      <c r="I10" s="67">
        <v>9.0</v>
      </c>
      <c r="J10" s="17">
        <v>0.0</v>
      </c>
      <c r="K10" s="18">
        <f t="shared" ref="K10:K15" si="6">SUM(I10:J10)</f>
        <v>9</v>
      </c>
      <c r="L10" s="17">
        <v>2.0</v>
      </c>
      <c r="M10" s="17">
        <v>0.0</v>
      </c>
      <c r="N10" s="17">
        <v>0.0</v>
      </c>
      <c r="O10" s="19">
        <f t="shared" si="4"/>
        <v>2</v>
      </c>
      <c r="P10" s="20"/>
      <c r="Q10" s="21">
        <f t="shared" si="5"/>
        <v>554</v>
      </c>
    </row>
    <row r="11">
      <c r="A11" s="15">
        <v>9.0</v>
      </c>
      <c r="B11" s="16" t="s">
        <v>23</v>
      </c>
      <c r="C11" s="57">
        <f>'TS 20172018'!Q11</f>
        <v>0</v>
      </c>
      <c r="D11" s="58">
        <v>55.0</v>
      </c>
      <c r="E11" s="18">
        <f t="shared" si="1"/>
        <v>55</v>
      </c>
      <c r="F11" s="17">
        <v>1.0</v>
      </c>
      <c r="G11" s="17">
        <v>0.0</v>
      </c>
      <c r="H11" s="18">
        <f t="shared" si="2"/>
        <v>1</v>
      </c>
      <c r="I11" s="59">
        <v>2.0</v>
      </c>
      <c r="J11" s="17">
        <v>0.0</v>
      </c>
      <c r="K11" s="18">
        <f t="shared" si="6"/>
        <v>2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52</v>
      </c>
    </row>
    <row r="12">
      <c r="A12" s="15">
        <v>10.0</v>
      </c>
      <c r="B12" s="16" t="s">
        <v>24</v>
      </c>
      <c r="C12" s="57">
        <f>'TS 20172018'!Q12</f>
        <v>0</v>
      </c>
      <c r="D12" s="58">
        <v>12.0</v>
      </c>
      <c r="E12" s="18">
        <f t="shared" si="1"/>
        <v>12</v>
      </c>
      <c r="F12" s="17">
        <v>1.0</v>
      </c>
      <c r="G12" s="17">
        <v>0.0</v>
      </c>
      <c r="H12" s="18">
        <f t="shared" si="2"/>
        <v>1</v>
      </c>
      <c r="I12" s="17">
        <v>0.0</v>
      </c>
      <c r="J12" s="17">
        <v>0.0</v>
      </c>
      <c r="K12" s="18">
        <f t="shared" si="6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11</v>
      </c>
    </row>
    <row r="13">
      <c r="A13" s="15">
        <v>11.0</v>
      </c>
      <c r="B13" s="16" t="s">
        <v>25</v>
      </c>
      <c r="C13" s="57">
        <f>'TS 20172018'!Q13</f>
        <v>0</v>
      </c>
      <c r="D13" s="17">
        <v>0.0</v>
      </c>
      <c r="E13" s="18">
        <f t="shared" si="1"/>
        <v>0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0.0</v>
      </c>
      <c r="K13" s="18">
        <f t="shared" si="6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0</v>
      </c>
    </row>
    <row r="14">
      <c r="A14" s="15">
        <v>12.0</v>
      </c>
      <c r="B14" s="16" t="s">
        <v>26</v>
      </c>
      <c r="C14" s="57">
        <f>'TS 20172018'!Q14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6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57">
        <f>'TS 20172018'!Q15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6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/>
      <c r="B16" s="22"/>
      <c r="C16" s="57"/>
      <c r="D16" s="17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57">
        <f>'TS 20172018'!Q17</f>
        <v>352</v>
      </c>
      <c r="D17" s="17">
        <v>170.0</v>
      </c>
      <c r="E17" s="18">
        <f t="shared" ref="E17:E23" si="7">SUM(C17:D17)</f>
        <v>522</v>
      </c>
      <c r="F17" s="17">
        <v>9.0</v>
      </c>
      <c r="G17" s="68">
        <v>7.0</v>
      </c>
      <c r="H17" s="18">
        <f t="shared" ref="H17:H23" si="8">SUM(F17:G17)</f>
        <v>16</v>
      </c>
      <c r="I17" s="17">
        <v>6.0</v>
      </c>
      <c r="J17" s="17">
        <v>0.0</v>
      </c>
      <c r="K17" s="18">
        <f t="shared" ref="K17:K23" si="9">SUM(I17:J17)</f>
        <v>6</v>
      </c>
      <c r="L17" s="17">
        <v>0.0</v>
      </c>
      <c r="M17" s="17">
        <v>37.0</v>
      </c>
      <c r="N17" s="17">
        <v>0.0</v>
      </c>
      <c r="O17" s="19">
        <f t="shared" ref="O17:O24" si="10">SUM(L17:N17)</f>
        <v>37</v>
      </c>
      <c r="P17" s="20"/>
      <c r="Q17" s="21">
        <f t="shared" ref="Q17:Q23" si="11">E17-H17-K17-O17</f>
        <v>463</v>
      </c>
    </row>
    <row r="18">
      <c r="A18" s="15">
        <v>15.0</v>
      </c>
      <c r="B18" s="16" t="s">
        <v>29</v>
      </c>
      <c r="C18" s="57">
        <f>'TS 20172018'!Q18</f>
        <v>114</v>
      </c>
      <c r="D18" s="17">
        <v>108.0</v>
      </c>
      <c r="E18" s="18">
        <f t="shared" si="7"/>
        <v>222</v>
      </c>
      <c r="F18" s="17">
        <v>4.0</v>
      </c>
      <c r="G18" s="69">
        <v>3.0</v>
      </c>
      <c r="H18" s="18">
        <f t="shared" si="8"/>
        <v>7</v>
      </c>
      <c r="I18" s="17">
        <v>3.0</v>
      </c>
      <c r="J18" s="17">
        <v>0.0</v>
      </c>
      <c r="K18" s="18">
        <f t="shared" si="9"/>
        <v>3</v>
      </c>
      <c r="L18" s="17">
        <v>0.0</v>
      </c>
      <c r="M18" s="17">
        <v>0.0</v>
      </c>
      <c r="N18" s="17">
        <v>0.0</v>
      </c>
      <c r="O18" s="19">
        <f t="shared" si="10"/>
        <v>0</v>
      </c>
      <c r="P18" s="20"/>
      <c r="Q18" s="21">
        <f t="shared" si="11"/>
        <v>212</v>
      </c>
    </row>
    <row r="19">
      <c r="A19" s="15">
        <v>16.0</v>
      </c>
      <c r="B19" s="16" t="s">
        <v>30</v>
      </c>
      <c r="C19" s="57">
        <f>'TS 20172018'!Q19</f>
        <v>36</v>
      </c>
      <c r="D19" s="17">
        <v>169.0</v>
      </c>
      <c r="E19" s="18">
        <f t="shared" si="7"/>
        <v>205</v>
      </c>
      <c r="F19" s="17">
        <v>4.0</v>
      </c>
      <c r="G19" s="69">
        <v>4.0</v>
      </c>
      <c r="H19" s="18">
        <f t="shared" si="8"/>
        <v>8</v>
      </c>
      <c r="I19" s="17">
        <v>6.0</v>
      </c>
      <c r="J19" s="17">
        <v>0.0</v>
      </c>
      <c r="K19" s="18">
        <f t="shared" si="9"/>
        <v>6</v>
      </c>
      <c r="L19" s="17">
        <v>0.0</v>
      </c>
      <c r="M19" s="17">
        <v>0.0</v>
      </c>
      <c r="N19" s="17">
        <v>0.0</v>
      </c>
      <c r="O19" s="19">
        <f t="shared" si="10"/>
        <v>0</v>
      </c>
      <c r="P19" s="20"/>
      <c r="Q19" s="21">
        <f t="shared" si="11"/>
        <v>191</v>
      </c>
    </row>
    <row r="20">
      <c r="A20" s="15">
        <v>17.0</v>
      </c>
      <c r="B20" s="16" t="s">
        <v>31</v>
      </c>
      <c r="C20" s="57">
        <f>'TS 20172018'!Q20</f>
        <v>93</v>
      </c>
      <c r="D20" s="17">
        <v>109.0</v>
      </c>
      <c r="E20" s="18">
        <f t="shared" si="7"/>
        <v>202</v>
      </c>
      <c r="F20" s="17">
        <v>4.0</v>
      </c>
      <c r="G20" s="69">
        <v>1.0</v>
      </c>
      <c r="H20" s="18">
        <f t="shared" si="8"/>
        <v>5</v>
      </c>
      <c r="I20" s="17">
        <v>4.0</v>
      </c>
      <c r="J20" s="17">
        <v>0.0</v>
      </c>
      <c r="K20" s="18">
        <f t="shared" si="9"/>
        <v>4</v>
      </c>
      <c r="L20" s="17">
        <v>0.0</v>
      </c>
      <c r="M20" s="17">
        <v>0.0</v>
      </c>
      <c r="N20" s="17">
        <v>0.0</v>
      </c>
      <c r="O20" s="19">
        <f t="shared" si="10"/>
        <v>0</v>
      </c>
      <c r="P20" s="20"/>
      <c r="Q20" s="21">
        <f t="shared" si="11"/>
        <v>193</v>
      </c>
    </row>
    <row r="21">
      <c r="A21" s="15">
        <v>18.0</v>
      </c>
      <c r="B21" s="16" t="s">
        <v>32</v>
      </c>
      <c r="C21" s="57">
        <f>'TS 20172018'!Q21</f>
        <v>0</v>
      </c>
      <c r="D21" s="17">
        <v>0.0</v>
      </c>
      <c r="E21" s="18">
        <f t="shared" si="7"/>
        <v>0</v>
      </c>
      <c r="F21" s="17">
        <v>0.0</v>
      </c>
      <c r="G21" s="17">
        <v>0.0</v>
      </c>
      <c r="H21" s="18">
        <f t="shared" si="8"/>
        <v>0</v>
      </c>
      <c r="I21" s="17">
        <v>0.0</v>
      </c>
      <c r="J21" s="17">
        <v>0.0</v>
      </c>
      <c r="K21" s="18">
        <f t="shared" si="9"/>
        <v>0</v>
      </c>
      <c r="L21" s="17">
        <v>0.0</v>
      </c>
      <c r="M21" s="17">
        <v>0.0</v>
      </c>
      <c r="N21" s="17">
        <v>0.0</v>
      </c>
      <c r="O21" s="19">
        <f t="shared" si="10"/>
        <v>0</v>
      </c>
      <c r="P21" s="20"/>
      <c r="Q21" s="21">
        <f t="shared" si="11"/>
        <v>0</v>
      </c>
    </row>
    <row r="22">
      <c r="A22" s="15">
        <v>19.0</v>
      </c>
      <c r="B22" s="16" t="s">
        <v>33</v>
      </c>
      <c r="C22" s="57">
        <f>'TS 20172018'!Q22</f>
        <v>0</v>
      </c>
      <c r="D22" s="17">
        <v>0.0</v>
      </c>
      <c r="E22" s="18">
        <f t="shared" si="7"/>
        <v>0</v>
      </c>
      <c r="F22" s="17">
        <v>0.0</v>
      </c>
      <c r="G22" s="17">
        <v>0.0</v>
      </c>
      <c r="H22" s="18">
        <f t="shared" si="8"/>
        <v>0</v>
      </c>
      <c r="I22" s="17">
        <v>0.0</v>
      </c>
      <c r="J22" s="17">
        <v>0.0</v>
      </c>
      <c r="K22" s="18">
        <f t="shared" si="9"/>
        <v>0</v>
      </c>
      <c r="L22" s="17">
        <v>0.0</v>
      </c>
      <c r="M22" s="17">
        <v>0.0</v>
      </c>
      <c r="N22" s="17">
        <v>0.0</v>
      </c>
      <c r="O22" s="19">
        <f t="shared" si="10"/>
        <v>0</v>
      </c>
      <c r="P22" s="20"/>
      <c r="Q22" s="21">
        <f t="shared" si="11"/>
        <v>0</v>
      </c>
    </row>
    <row r="23">
      <c r="A23" s="15">
        <v>20.0</v>
      </c>
      <c r="B23" s="16" t="s">
        <v>34</v>
      </c>
      <c r="C23" s="57">
        <f>'TS 20172018'!Q23</f>
        <v>0</v>
      </c>
      <c r="D23" s="17">
        <v>0.0</v>
      </c>
      <c r="E23" s="18">
        <f t="shared" si="7"/>
        <v>0</v>
      </c>
      <c r="F23" s="17">
        <v>0.0</v>
      </c>
      <c r="G23" s="17">
        <v>0.0</v>
      </c>
      <c r="H23" s="18">
        <f t="shared" si="8"/>
        <v>0</v>
      </c>
      <c r="I23" s="17">
        <v>0.0</v>
      </c>
      <c r="J23" s="17">
        <v>0.0</v>
      </c>
      <c r="K23" s="18">
        <f t="shared" si="9"/>
        <v>0</v>
      </c>
      <c r="L23" s="17">
        <v>0.0</v>
      </c>
      <c r="M23" s="17">
        <v>0.0</v>
      </c>
      <c r="N23" s="17">
        <v>0.0</v>
      </c>
      <c r="O23" s="19">
        <f t="shared" si="10"/>
        <v>0</v>
      </c>
      <c r="P23" s="20"/>
      <c r="Q23" s="21">
        <f t="shared" si="11"/>
        <v>0</v>
      </c>
    </row>
    <row r="24">
      <c r="A24" s="23" t="s">
        <v>35</v>
      </c>
      <c r="B24" s="11"/>
      <c r="C24" s="24">
        <f t="shared" ref="C24:N24" si="12">SUM(C3:C23)</f>
        <v>1319</v>
      </c>
      <c r="D24" s="24">
        <f t="shared" si="12"/>
        <v>1213</v>
      </c>
      <c r="E24" s="18">
        <f t="shared" si="12"/>
        <v>2532</v>
      </c>
      <c r="F24" s="24">
        <f t="shared" si="12"/>
        <v>47</v>
      </c>
      <c r="G24" s="24">
        <f t="shared" si="12"/>
        <v>41</v>
      </c>
      <c r="H24" s="18">
        <f t="shared" si="12"/>
        <v>88</v>
      </c>
      <c r="I24" s="25">
        <f t="shared" si="12"/>
        <v>39</v>
      </c>
      <c r="J24" s="25">
        <f t="shared" si="12"/>
        <v>0</v>
      </c>
      <c r="K24" s="18">
        <f t="shared" si="12"/>
        <v>43</v>
      </c>
      <c r="L24" s="24">
        <f t="shared" si="12"/>
        <v>7</v>
      </c>
      <c r="M24" s="24">
        <f t="shared" si="12"/>
        <v>37</v>
      </c>
      <c r="N24" s="24">
        <f t="shared" si="12"/>
        <v>0</v>
      </c>
      <c r="O24" s="19">
        <f t="shared" si="10"/>
        <v>44</v>
      </c>
      <c r="P24" s="20"/>
      <c r="Q24" s="21">
        <f>SUM(Q3:Q23)</f>
        <v>2357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3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3"/>
        <v>0</v>
      </c>
      <c r="F32" s="43"/>
      <c r="G32" s="41"/>
      <c r="H32" s="42">
        <f t="shared" ref="H32:H33" si="14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3"/>
        <v>0</v>
      </c>
      <c r="F33" s="43"/>
      <c r="G33" s="41"/>
      <c r="H33" s="42">
        <f t="shared" si="14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3"/>
        <v>0</v>
      </c>
      <c r="F34" s="41"/>
      <c r="G34" s="41"/>
      <c r="H34" s="42">
        <f t="shared" ref="H34:H35" si="15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3"/>
        <v>0</v>
      </c>
      <c r="F35" s="41"/>
      <c r="G35" s="41"/>
      <c r="H35" s="42">
        <f t="shared" si="15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6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6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6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6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6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7">SUM(C47:C51)</f>
        <v>45</v>
      </c>
      <c r="D52" s="51">
        <f t="shared" si="17"/>
        <v>115</v>
      </c>
      <c r="E52" s="54">
        <f t="shared" si="17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8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8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8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8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83</v>
      </c>
      <c r="D1" s="4"/>
      <c r="E1" s="5" t="s">
        <v>3</v>
      </c>
      <c r="F1" s="3" t="s">
        <v>84</v>
      </c>
      <c r="G1" s="4"/>
      <c r="H1" s="5" t="s">
        <v>5</v>
      </c>
      <c r="I1" s="3" t="s">
        <v>85</v>
      </c>
      <c r="J1" s="4"/>
      <c r="K1" s="5" t="s">
        <v>5</v>
      </c>
      <c r="L1" s="3" t="s">
        <v>86</v>
      </c>
      <c r="M1" s="6"/>
      <c r="N1" s="4"/>
      <c r="O1" s="7" t="s">
        <v>5</v>
      </c>
      <c r="P1" s="8"/>
      <c r="Q1" s="9" t="s">
        <v>87</v>
      </c>
    </row>
    <row r="2">
      <c r="A2" s="10"/>
      <c r="B2" s="11"/>
      <c r="C2" s="12" t="s">
        <v>88</v>
      </c>
      <c r="D2" s="12">
        <v>2019.0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42">
        <f>'TS 20182019'!Q3</f>
        <v>106</v>
      </c>
      <c r="D3" s="17">
        <v>116.0</v>
      </c>
      <c r="E3" s="18">
        <f t="shared" ref="E3:E15" si="1">SUM(C3:D3)</f>
        <v>222</v>
      </c>
      <c r="F3" s="17">
        <v>5.0</v>
      </c>
      <c r="G3" s="17">
        <v>2.0</v>
      </c>
      <c r="H3" s="18">
        <f t="shared" ref="H3:H8" si="2">SUM(F3:G3)</f>
        <v>7</v>
      </c>
      <c r="I3" s="67">
        <v>0.0</v>
      </c>
      <c r="J3" s="67">
        <v>0.0</v>
      </c>
      <c r="K3" s="18">
        <f t="shared" ref="K3:K15" si="3">SUM(I3:J3)</f>
        <v>0</v>
      </c>
      <c r="L3" s="67">
        <v>0.0</v>
      </c>
      <c r="M3" s="67">
        <v>0.0</v>
      </c>
      <c r="N3" s="67">
        <v>0.0</v>
      </c>
      <c r="O3" s="19">
        <f t="shared" ref="O3:O15" si="4">SUM(L3:N3)</f>
        <v>0</v>
      </c>
      <c r="P3" s="20"/>
      <c r="Q3" s="21">
        <f t="shared" ref="Q3:Q15" si="5">E3-H3-K3-O3</f>
        <v>215</v>
      </c>
    </row>
    <row r="4">
      <c r="A4" s="15">
        <v>2.0</v>
      </c>
      <c r="B4" s="16" t="s">
        <v>16</v>
      </c>
      <c r="C4" s="42">
        <f>'TS 20182019'!Q4</f>
        <v>78</v>
      </c>
      <c r="D4" s="17">
        <v>70.0</v>
      </c>
      <c r="E4" s="18">
        <f t="shared" si="1"/>
        <v>148</v>
      </c>
      <c r="F4" s="17">
        <v>9.0</v>
      </c>
      <c r="G4" s="17">
        <v>3.0</v>
      </c>
      <c r="H4" s="18">
        <f t="shared" si="2"/>
        <v>12</v>
      </c>
      <c r="I4" s="67">
        <v>0.0</v>
      </c>
      <c r="J4" s="67">
        <v>0.0</v>
      </c>
      <c r="K4" s="18">
        <f t="shared" si="3"/>
        <v>0</v>
      </c>
      <c r="L4" s="67">
        <v>0.0</v>
      </c>
      <c r="M4" s="67">
        <v>0.0</v>
      </c>
      <c r="N4" s="67">
        <v>0.0</v>
      </c>
      <c r="O4" s="19">
        <f t="shared" si="4"/>
        <v>0</v>
      </c>
      <c r="P4" s="20"/>
      <c r="Q4" s="21">
        <f t="shared" si="5"/>
        <v>136</v>
      </c>
    </row>
    <row r="5">
      <c r="A5" s="15">
        <v>3.0</v>
      </c>
      <c r="B5" s="16" t="s">
        <v>17</v>
      </c>
      <c r="C5" s="42">
        <f>'TS 20182019'!Q5</f>
        <v>33</v>
      </c>
      <c r="D5" s="17">
        <v>112.0</v>
      </c>
      <c r="E5" s="18">
        <f t="shared" si="1"/>
        <v>145</v>
      </c>
      <c r="F5" s="17">
        <v>7.0</v>
      </c>
      <c r="G5" s="17">
        <v>1.0</v>
      </c>
      <c r="H5" s="18">
        <f t="shared" si="2"/>
        <v>8</v>
      </c>
      <c r="I5" s="67">
        <v>0.0</v>
      </c>
      <c r="J5" s="67">
        <v>0.0</v>
      </c>
      <c r="K5" s="18">
        <f t="shared" si="3"/>
        <v>0</v>
      </c>
      <c r="L5" s="67">
        <v>0.0</v>
      </c>
      <c r="M5" s="67">
        <v>0.0</v>
      </c>
      <c r="N5" s="67">
        <v>0.0</v>
      </c>
      <c r="O5" s="19">
        <f t="shared" si="4"/>
        <v>0</v>
      </c>
      <c r="P5" s="20"/>
      <c r="Q5" s="21">
        <f t="shared" si="5"/>
        <v>137</v>
      </c>
    </row>
    <row r="6">
      <c r="A6" s="15">
        <v>4.0</v>
      </c>
      <c r="B6" s="16" t="s">
        <v>18</v>
      </c>
      <c r="C6" s="42">
        <f>'TS 20182019'!Q6</f>
        <v>17</v>
      </c>
      <c r="D6" s="17">
        <v>109.0</v>
      </c>
      <c r="E6" s="18">
        <f t="shared" si="1"/>
        <v>126</v>
      </c>
      <c r="F6" s="59">
        <v>8.0</v>
      </c>
      <c r="G6" s="17">
        <v>2.0</v>
      </c>
      <c r="H6" s="18">
        <f t="shared" si="2"/>
        <v>10</v>
      </c>
      <c r="I6" s="67">
        <v>0.0</v>
      </c>
      <c r="J6" s="67">
        <v>0.0</v>
      </c>
      <c r="K6" s="18">
        <f t="shared" si="3"/>
        <v>0</v>
      </c>
      <c r="L6" s="67">
        <v>0.0</v>
      </c>
      <c r="M6" s="67">
        <v>0.0</v>
      </c>
      <c r="N6" s="67">
        <v>0.0</v>
      </c>
      <c r="O6" s="19">
        <f t="shared" si="4"/>
        <v>0</v>
      </c>
      <c r="P6" s="20"/>
      <c r="Q6" s="21">
        <f t="shared" si="5"/>
        <v>116</v>
      </c>
    </row>
    <row r="7">
      <c r="A7" s="15">
        <v>5.0</v>
      </c>
      <c r="B7" s="16" t="s">
        <v>19</v>
      </c>
      <c r="C7" s="42">
        <f>'TS 20182019'!Q7</f>
        <v>0</v>
      </c>
      <c r="D7" s="17">
        <v>62.0</v>
      </c>
      <c r="E7" s="18">
        <f t="shared" si="1"/>
        <v>62</v>
      </c>
      <c r="F7" s="59">
        <v>7.0</v>
      </c>
      <c r="G7" s="17">
        <v>0.0</v>
      </c>
      <c r="H7" s="18">
        <f t="shared" si="2"/>
        <v>7</v>
      </c>
      <c r="I7" s="67">
        <v>0.0</v>
      </c>
      <c r="J7" s="67">
        <v>0.0</v>
      </c>
      <c r="K7" s="18">
        <f t="shared" si="3"/>
        <v>0</v>
      </c>
      <c r="L7" s="67">
        <v>0.0</v>
      </c>
      <c r="M7" s="67">
        <v>0.0</v>
      </c>
      <c r="N7" s="67">
        <v>0.0</v>
      </c>
      <c r="O7" s="19">
        <f t="shared" si="4"/>
        <v>0</v>
      </c>
      <c r="P7" s="20"/>
      <c r="Q7" s="21">
        <f t="shared" si="5"/>
        <v>55</v>
      </c>
    </row>
    <row r="8">
      <c r="A8" s="15">
        <v>6.0</v>
      </c>
      <c r="B8" s="16" t="s">
        <v>20</v>
      </c>
      <c r="C8" s="42">
        <f>'TS 20182019'!Q8</f>
        <v>0</v>
      </c>
      <c r="D8" s="17">
        <v>0.0</v>
      </c>
      <c r="E8" s="18">
        <f t="shared" si="1"/>
        <v>0</v>
      </c>
      <c r="F8" s="59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42">
        <f>'TS 20182019'!Q9</f>
        <v>447</v>
      </c>
      <c r="D9" s="58">
        <v>175.0</v>
      </c>
      <c r="E9" s="18">
        <f t="shared" si="1"/>
        <v>622</v>
      </c>
      <c r="F9" s="67">
        <v>7.0</v>
      </c>
      <c r="G9" s="17">
        <v>10.0</v>
      </c>
      <c r="H9" s="18">
        <f>SUM(G9)</f>
        <v>10</v>
      </c>
      <c r="I9" s="17">
        <v>2.0</v>
      </c>
      <c r="J9" s="17">
        <v>6.0</v>
      </c>
      <c r="K9" s="18">
        <f t="shared" si="3"/>
        <v>8</v>
      </c>
      <c r="L9" s="17">
        <v>10.0</v>
      </c>
      <c r="M9" s="17">
        <v>10.0</v>
      </c>
      <c r="N9" s="17">
        <v>12.0</v>
      </c>
      <c r="O9" s="19">
        <f t="shared" si="4"/>
        <v>32</v>
      </c>
      <c r="P9" s="20"/>
      <c r="Q9" s="21">
        <f t="shared" si="5"/>
        <v>572</v>
      </c>
    </row>
    <row r="10">
      <c r="A10" s="15">
        <v>8.0</v>
      </c>
      <c r="B10" s="16" t="s">
        <v>22</v>
      </c>
      <c r="C10" s="42">
        <f>'TS 20182019'!Q10</f>
        <v>554</v>
      </c>
      <c r="D10" s="58">
        <v>227.0</v>
      </c>
      <c r="E10" s="18">
        <f t="shared" si="1"/>
        <v>781</v>
      </c>
      <c r="F10" s="59">
        <v>22.0</v>
      </c>
      <c r="G10" s="17">
        <v>11.0</v>
      </c>
      <c r="H10" s="18">
        <f t="shared" ref="H10:H15" si="6">SUM(F10:G10)</f>
        <v>33</v>
      </c>
      <c r="I10" s="17">
        <v>1.0</v>
      </c>
      <c r="J10" s="17">
        <v>9.0</v>
      </c>
      <c r="K10" s="18">
        <f t="shared" si="3"/>
        <v>10</v>
      </c>
      <c r="L10" s="17">
        <v>1.0</v>
      </c>
      <c r="M10" s="17">
        <v>1.0</v>
      </c>
      <c r="N10" s="17">
        <v>0.0</v>
      </c>
      <c r="O10" s="19">
        <f t="shared" si="4"/>
        <v>2</v>
      </c>
      <c r="P10" s="20"/>
      <c r="Q10" s="21">
        <f t="shared" si="5"/>
        <v>736</v>
      </c>
    </row>
    <row r="11">
      <c r="A11" s="15">
        <v>9.0</v>
      </c>
      <c r="B11" s="16" t="s">
        <v>23</v>
      </c>
      <c r="C11" s="42">
        <f>'TS 20182019'!Q11</f>
        <v>52</v>
      </c>
      <c r="D11" s="58">
        <v>62.0</v>
      </c>
      <c r="E11" s="18">
        <f t="shared" si="1"/>
        <v>114</v>
      </c>
      <c r="F11" s="59">
        <v>3.0</v>
      </c>
      <c r="G11" s="17">
        <v>3.0</v>
      </c>
      <c r="H11" s="18">
        <f t="shared" si="6"/>
        <v>6</v>
      </c>
      <c r="I11" s="17">
        <v>1.0</v>
      </c>
      <c r="J11" s="17">
        <v>3.0</v>
      </c>
      <c r="K11" s="18">
        <f t="shared" si="3"/>
        <v>4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104</v>
      </c>
    </row>
    <row r="12">
      <c r="A12" s="15">
        <v>10.0</v>
      </c>
      <c r="B12" s="16" t="s">
        <v>24</v>
      </c>
      <c r="C12" s="42">
        <f>'TS 20182019'!Q12</f>
        <v>11</v>
      </c>
      <c r="D12" s="58">
        <v>63.0</v>
      </c>
      <c r="E12" s="18">
        <f t="shared" si="1"/>
        <v>74</v>
      </c>
      <c r="F12" s="17">
        <v>3.0</v>
      </c>
      <c r="G12" s="17">
        <v>2.0</v>
      </c>
      <c r="H12" s="18">
        <f t="shared" si="6"/>
        <v>5</v>
      </c>
      <c r="I12" s="17">
        <v>1.0</v>
      </c>
      <c r="J12" s="17">
        <v>1.0</v>
      </c>
      <c r="K12" s="18">
        <f t="shared" si="3"/>
        <v>2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67</v>
      </c>
    </row>
    <row r="13">
      <c r="A13" s="15">
        <v>11.0</v>
      </c>
      <c r="B13" s="16" t="s">
        <v>25</v>
      </c>
      <c r="C13" s="42">
        <f>'TS 20182019'!Q13</f>
        <v>0</v>
      </c>
      <c r="D13" s="58">
        <v>76.0</v>
      </c>
      <c r="E13" s="18">
        <f t="shared" si="1"/>
        <v>76</v>
      </c>
      <c r="F13" s="17">
        <v>0.0</v>
      </c>
      <c r="G13" s="17">
        <v>3.0</v>
      </c>
      <c r="H13" s="18">
        <f t="shared" si="6"/>
        <v>3</v>
      </c>
      <c r="I13" s="17">
        <v>0.0</v>
      </c>
      <c r="J13" s="17">
        <v>0.0</v>
      </c>
      <c r="K13" s="18">
        <f t="shared" si="3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73</v>
      </c>
    </row>
    <row r="14">
      <c r="A14" s="15">
        <v>12.0</v>
      </c>
      <c r="B14" s="16" t="s">
        <v>26</v>
      </c>
      <c r="C14" s="42">
        <f>'TS 20182019'!Q14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6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42">
        <f>'TS 20182019'!Q15</f>
        <v>0</v>
      </c>
      <c r="D15" s="17">
        <v>0.0</v>
      </c>
      <c r="E15" s="18">
        <f t="shared" si="1"/>
        <v>0</v>
      </c>
      <c r="F15" s="17">
        <v>0.0</v>
      </c>
      <c r="G15" s="17">
        <v>0.0</v>
      </c>
      <c r="H15" s="18">
        <f t="shared" si="6"/>
        <v>0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0</v>
      </c>
    </row>
    <row r="16">
      <c r="A16" s="15"/>
      <c r="B16" s="22"/>
      <c r="C16" s="42"/>
      <c r="D16" s="17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42">
        <f>'TS 20182019'!Q17</f>
        <v>463</v>
      </c>
      <c r="D17" s="17">
        <v>180.0</v>
      </c>
      <c r="E17" s="18">
        <f t="shared" ref="E17:E23" si="7">SUM(C17:D17)</f>
        <v>643</v>
      </c>
      <c r="F17" s="17">
        <v>2.0</v>
      </c>
      <c r="G17" s="17">
        <v>5.0</v>
      </c>
      <c r="H17" s="18">
        <f t="shared" ref="H17:H23" si="8">SUM(F17:G17)</f>
        <v>7</v>
      </c>
      <c r="I17" s="17">
        <v>4.0</v>
      </c>
      <c r="J17" s="17">
        <v>1.0</v>
      </c>
      <c r="K17" s="18">
        <f t="shared" ref="K17:K23" si="9">SUM(I17:J17)</f>
        <v>5</v>
      </c>
      <c r="L17" s="17">
        <v>0.0</v>
      </c>
      <c r="M17" s="17">
        <v>19.0</v>
      </c>
      <c r="N17" s="17">
        <v>0.0</v>
      </c>
      <c r="O17" s="19">
        <f t="shared" ref="O17:O24" si="10">SUM(L17:N17)</f>
        <v>19</v>
      </c>
      <c r="P17" s="20"/>
      <c r="Q17" s="21">
        <f t="shared" ref="Q17:Q23" si="11">E17-H17-K17-O17</f>
        <v>612</v>
      </c>
    </row>
    <row r="18">
      <c r="A18" s="15">
        <v>15.0</v>
      </c>
      <c r="B18" s="16" t="s">
        <v>29</v>
      </c>
      <c r="C18" s="42">
        <f>'TS 20182019'!Q18</f>
        <v>212</v>
      </c>
      <c r="D18" s="17">
        <v>110.0</v>
      </c>
      <c r="E18" s="18">
        <f t="shared" si="7"/>
        <v>322</v>
      </c>
      <c r="F18" s="17">
        <v>4.0</v>
      </c>
      <c r="G18" s="17">
        <v>1.0</v>
      </c>
      <c r="H18" s="18">
        <f t="shared" si="8"/>
        <v>5</v>
      </c>
      <c r="I18" s="17">
        <v>2.0</v>
      </c>
      <c r="J18" s="17">
        <v>1.0</v>
      </c>
      <c r="K18" s="18">
        <f t="shared" si="9"/>
        <v>3</v>
      </c>
      <c r="L18" s="17">
        <v>0.0</v>
      </c>
      <c r="M18" s="17">
        <v>1.0</v>
      </c>
      <c r="N18" s="17">
        <v>0.0</v>
      </c>
      <c r="O18" s="19">
        <f t="shared" si="10"/>
        <v>1</v>
      </c>
      <c r="P18" s="20"/>
      <c r="Q18" s="21">
        <f t="shared" si="11"/>
        <v>313</v>
      </c>
    </row>
    <row r="19">
      <c r="A19" s="15">
        <v>16.0</v>
      </c>
      <c r="B19" s="16" t="s">
        <v>30</v>
      </c>
      <c r="C19" s="42">
        <f>'TS 20182019'!Q19</f>
        <v>191</v>
      </c>
      <c r="D19" s="17">
        <v>172.0</v>
      </c>
      <c r="E19" s="18">
        <f t="shared" si="7"/>
        <v>363</v>
      </c>
      <c r="F19" s="17">
        <v>8.0</v>
      </c>
      <c r="G19" s="17">
        <v>11.0</v>
      </c>
      <c r="H19" s="18">
        <f t="shared" si="8"/>
        <v>19</v>
      </c>
      <c r="I19" s="17">
        <v>4.0</v>
      </c>
      <c r="J19" s="17">
        <v>2.0</v>
      </c>
      <c r="K19" s="18">
        <f t="shared" si="9"/>
        <v>6</v>
      </c>
      <c r="L19" s="17">
        <v>0.0</v>
      </c>
      <c r="M19" s="17">
        <v>0.0</v>
      </c>
      <c r="N19" s="17">
        <v>0.0</v>
      </c>
      <c r="O19" s="19">
        <f t="shared" si="10"/>
        <v>0</v>
      </c>
      <c r="P19" s="20"/>
      <c r="Q19" s="21">
        <f t="shared" si="11"/>
        <v>338</v>
      </c>
    </row>
    <row r="20">
      <c r="A20" s="15">
        <v>17.0</v>
      </c>
      <c r="B20" s="16" t="s">
        <v>31</v>
      </c>
      <c r="C20" s="42">
        <f>'TS 20182019'!Q20</f>
        <v>193</v>
      </c>
      <c r="D20" s="17">
        <v>110.0</v>
      </c>
      <c r="E20" s="18">
        <f t="shared" si="7"/>
        <v>303</v>
      </c>
      <c r="F20" s="17">
        <v>0.0</v>
      </c>
      <c r="G20" s="17">
        <v>4.0</v>
      </c>
      <c r="H20" s="18">
        <f t="shared" si="8"/>
        <v>4</v>
      </c>
      <c r="I20" s="17">
        <v>1.0</v>
      </c>
      <c r="J20" s="17">
        <v>3.0</v>
      </c>
      <c r="K20" s="18">
        <f t="shared" si="9"/>
        <v>4</v>
      </c>
      <c r="L20" s="17">
        <v>0.0</v>
      </c>
      <c r="M20" s="17">
        <v>0.0</v>
      </c>
      <c r="N20" s="17">
        <v>0.0</v>
      </c>
      <c r="O20" s="19">
        <f t="shared" si="10"/>
        <v>0</v>
      </c>
      <c r="P20" s="20"/>
      <c r="Q20" s="21">
        <f t="shared" si="11"/>
        <v>295</v>
      </c>
    </row>
    <row r="21">
      <c r="A21" s="15">
        <v>18.0</v>
      </c>
      <c r="B21" s="16" t="s">
        <v>32</v>
      </c>
      <c r="C21" s="42">
        <f>'TS 20182019'!Q21</f>
        <v>0</v>
      </c>
      <c r="D21" s="17">
        <v>142.0</v>
      </c>
      <c r="E21" s="18">
        <f t="shared" si="7"/>
        <v>142</v>
      </c>
      <c r="F21" s="17">
        <v>2.0</v>
      </c>
      <c r="G21" s="17">
        <v>0.0</v>
      </c>
      <c r="H21" s="18">
        <f t="shared" si="8"/>
        <v>2</v>
      </c>
      <c r="I21" s="17">
        <v>1.0</v>
      </c>
      <c r="J21" s="17">
        <v>0.0</v>
      </c>
      <c r="K21" s="18">
        <f t="shared" si="9"/>
        <v>1</v>
      </c>
      <c r="L21" s="17">
        <v>0.0</v>
      </c>
      <c r="M21" s="17">
        <v>0.0</v>
      </c>
      <c r="N21" s="17">
        <v>0.0</v>
      </c>
      <c r="O21" s="19">
        <f t="shared" si="10"/>
        <v>0</v>
      </c>
      <c r="P21" s="20"/>
      <c r="Q21" s="21">
        <f t="shared" si="11"/>
        <v>139</v>
      </c>
    </row>
    <row r="22">
      <c r="A22" s="15">
        <v>19.0</v>
      </c>
      <c r="B22" s="16" t="s">
        <v>33</v>
      </c>
      <c r="C22" s="42">
        <f>'TS 20182019'!Q22</f>
        <v>0</v>
      </c>
      <c r="D22" s="17">
        <v>70.0</v>
      </c>
      <c r="E22" s="18">
        <f t="shared" si="7"/>
        <v>70</v>
      </c>
      <c r="F22" s="17">
        <v>2.0</v>
      </c>
      <c r="G22" s="17">
        <v>0.0</v>
      </c>
      <c r="H22" s="18">
        <f t="shared" si="8"/>
        <v>2</v>
      </c>
      <c r="I22" s="17">
        <v>0.0</v>
      </c>
      <c r="J22" s="17">
        <v>0.0</v>
      </c>
      <c r="K22" s="18">
        <f t="shared" si="9"/>
        <v>0</v>
      </c>
      <c r="L22" s="17">
        <v>0.0</v>
      </c>
      <c r="M22" s="17">
        <v>0.0</v>
      </c>
      <c r="N22" s="17">
        <v>0.0</v>
      </c>
      <c r="O22" s="19">
        <f t="shared" si="10"/>
        <v>0</v>
      </c>
      <c r="P22" s="20"/>
      <c r="Q22" s="21">
        <f t="shared" si="11"/>
        <v>68</v>
      </c>
    </row>
    <row r="23">
      <c r="A23" s="15">
        <v>20.0</v>
      </c>
      <c r="B23" s="16" t="s">
        <v>34</v>
      </c>
      <c r="C23" s="42">
        <f>'TS 20182019'!Q23</f>
        <v>0</v>
      </c>
      <c r="D23" s="17">
        <v>0.0</v>
      </c>
      <c r="E23" s="18">
        <f t="shared" si="7"/>
        <v>0</v>
      </c>
      <c r="F23" s="17">
        <v>0.0</v>
      </c>
      <c r="G23" s="17">
        <v>0.0</v>
      </c>
      <c r="H23" s="18">
        <f t="shared" si="8"/>
        <v>0</v>
      </c>
      <c r="I23" s="17">
        <v>0.0</v>
      </c>
      <c r="J23" s="17">
        <v>0.0</v>
      </c>
      <c r="K23" s="18">
        <f t="shared" si="9"/>
        <v>0</v>
      </c>
      <c r="L23" s="17">
        <v>0.0</v>
      </c>
      <c r="M23" s="17">
        <v>0.0</v>
      </c>
      <c r="N23" s="17">
        <v>0.0</v>
      </c>
      <c r="O23" s="19">
        <f t="shared" si="10"/>
        <v>0</v>
      </c>
      <c r="P23" s="20"/>
      <c r="Q23" s="21">
        <f t="shared" si="11"/>
        <v>0</v>
      </c>
    </row>
    <row r="24">
      <c r="A24" s="23" t="s">
        <v>35</v>
      </c>
      <c r="B24" s="11"/>
      <c r="C24" s="24">
        <f t="shared" ref="C24:N24" si="12">SUM(C3:C23)</f>
        <v>2357</v>
      </c>
      <c r="D24" s="24">
        <f t="shared" si="12"/>
        <v>1856</v>
      </c>
      <c r="E24" s="18">
        <f t="shared" si="12"/>
        <v>4213</v>
      </c>
      <c r="F24" s="24">
        <f t="shared" si="12"/>
        <v>89</v>
      </c>
      <c r="G24" s="24">
        <f t="shared" si="12"/>
        <v>58</v>
      </c>
      <c r="H24" s="18">
        <f t="shared" si="12"/>
        <v>140</v>
      </c>
      <c r="I24" s="25">
        <f t="shared" si="12"/>
        <v>17</v>
      </c>
      <c r="J24" s="25">
        <f t="shared" si="12"/>
        <v>26</v>
      </c>
      <c r="K24" s="18">
        <f t="shared" si="12"/>
        <v>43</v>
      </c>
      <c r="L24" s="24">
        <f t="shared" si="12"/>
        <v>11</v>
      </c>
      <c r="M24" s="24">
        <f t="shared" si="12"/>
        <v>31</v>
      </c>
      <c r="N24" s="24">
        <f t="shared" si="12"/>
        <v>12</v>
      </c>
      <c r="O24" s="19">
        <f t="shared" si="10"/>
        <v>54</v>
      </c>
      <c r="P24" s="20"/>
      <c r="Q24" s="21">
        <f>SUM(Q3:Q23)</f>
        <v>3976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3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3"/>
        <v>0</v>
      </c>
      <c r="F32" s="43"/>
      <c r="G32" s="41"/>
      <c r="H32" s="42">
        <f t="shared" ref="H32:H33" si="14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3"/>
        <v>0</v>
      </c>
      <c r="F33" s="43"/>
      <c r="G33" s="41"/>
      <c r="H33" s="42">
        <f t="shared" si="14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3"/>
        <v>0</v>
      </c>
      <c r="F34" s="41"/>
      <c r="G34" s="41"/>
      <c r="H34" s="42">
        <f t="shared" ref="H34:H35" si="15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3"/>
        <v>0</v>
      </c>
      <c r="F35" s="41"/>
      <c r="G35" s="41"/>
      <c r="H35" s="42">
        <f t="shared" si="15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6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6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6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6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6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7">SUM(C47:C51)</f>
        <v>45</v>
      </c>
      <c r="D52" s="51">
        <f t="shared" si="17"/>
        <v>115</v>
      </c>
      <c r="E52" s="54">
        <f t="shared" si="17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8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8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8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8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9" t="s">
        <v>89</v>
      </c>
      <c r="B1" s="2" t="s">
        <v>1</v>
      </c>
      <c r="C1" s="3" t="s">
        <v>90</v>
      </c>
      <c r="D1" s="4"/>
      <c r="E1" s="5" t="s">
        <v>3</v>
      </c>
      <c r="F1" s="3" t="s">
        <v>91</v>
      </c>
      <c r="G1" s="4"/>
      <c r="H1" s="5" t="s">
        <v>5</v>
      </c>
      <c r="I1" s="3" t="s">
        <v>92</v>
      </c>
      <c r="J1" s="4"/>
      <c r="K1" s="5" t="s">
        <v>5</v>
      </c>
      <c r="L1" s="3" t="s">
        <v>93</v>
      </c>
      <c r="M1" s="6"/>
      <c r="N1" s="4"/>
      <c r="O1" s="7" t="s">
        <v>5</v>
      </c>
      <c r="P1" s="8"/>
      <c r="Q1" s="9" t="s">
        <v>94</v>
      </c>
    </row>
    <row r="2">
      <c r="A2" s="10"/>
      <c r="B2" s="11"/>
      <c r="C2" s="12" t="s">
        <v>95</v>
      </c>
      <c r="D2" s="12">
        <v>2020.0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42">
        <f>'TS 20192020'!Q3</f>
        <v>215</v>
      </c>
      <c r="D3" s="17">
        <v>125.0</v>
      </c>
      <c r="E3" s="18">
        <f t="shared" ref="E3:E15" si="1">SUM(C3:D3)</f>
        <v>340</v>
      </c>
      <c r="F3" s="17">
        <v>4.0</v>
      </c>
      <c r="G3" s="17">
        <v>5.0</v>
      </c>
      <c r="H3" s="18">
        <f t="shared" ref="H3:H15" si="2">SUM(F3:G3)</f>
        <v>9</v>
      </c>
      <c r="I3" s="67">
        <v>0.0</v>
      </c>
      <c r="J3" s="17">
        <v>1.0</v>
      </c>
      <c r="K3" s="18">
        <f t="shared" ref="K3:K15" si="3">SUM(I3:J3)</f>
        <v>1</v>
      </c>
      <c r="L3" s="17">
        <v>0.0</v>
      </c>
      <c r="M3" s="17">
        <v>0.0</v>
      </c>
      <c r="N3" s="17">
        <v>0.0</v>
      </c>
      <c r="O3" s="19">
        <f t="shared" ref="O3:O15" si="4">SUM(L3:N3)</f>
        <v>0</v>
      </c>
      <c r="P3" s="20"/>
      <c r="Q3" s="21">
        <f t="shared" ref="Q3:Q15" si="5">E3-H3-K3-O3</f>
        <v>330</v>
      </c>
    </row>
    <row r="4">
      <c r="A4" s="15">
        <v>2.0</v>
      </c>
      <c r="B4" s="16" t="s">
        <v>16</v>
      </c>
      <c r="C4" s="42">
        <f>'TS 20192020'!Q4</f>
        <v>136</v>
      </c>
      <c r="D4" s="17">
        <v>77.0</v>
      </c>
      <c r="E4" s="18">
        <f t="shared" si="1"/>
        <v>213</v>
      </c>
      <c r="F4" s="17">
        <v>2.0</v>
      </c>
      <c r="G4" s="17">
        <v>5.0</v>
      </c>
      <c r="H4" s="18">
        <f t="shared" si="2"/>
        <v>7</v>
      </c>
      <c r="I4" s="67">
        <v>0.0</v>
      </c>
      <c r="J4" s="17">
        <v>2.0</v>
      </c>
      <c r="K4" s="18">
        <f t="shared" si="3"/>
        <v>2</v>
      </c>
      <c r="L4" s="17">
        <v>0.0</v>
      </c>
      <c r="M4" s="17">
        <v>0.0</v>
      </c>
      <c r="N4" s="17">
        <v>0.0</v>
      </c>
      <c r="O4" s="19">
        <f t="shared" si="4"/>
        <v>0</v>
      </c>
      <c r="P4" s="20"/>
      <c r="Q4" s="21">
        <f t="shared" si="5"/>
        <v>204</v>
      </c>
    </row>
    <row r="5">
      <c r="A5" s="15">
        <v>3.0</v>
      </c>
      <c r="B5" s="16" t="s">
        <v>17</v>
      </c>
      <c r="C5" s="42">
        <f>'TS 20192020'!Q5</f>
        <v>137</v>
      </c>
      <c r="D5" s="17">
        <v>144.0</v>
      </c>
      <c r="E5" s="18">
        <f t="shared" si="1"/>
        <v>281</v>
      </c>
      <c r="F5" s="17">
        <v>2.0</v>
      </c>
      <c r="G5" s="17">
        <v>8.0</v>
      </c>
      <c r="H5" s="18">
        <f t="shared" si="2"/>
        <v>10</v>
      </c>
      <c r="I5" s="67">
        <v>0.0</v>
      </c>
      <c r="J5" s="17">
        <v>1.0</v>
      </c>
      <c r="K5" s="18">
        <f t="shared" si="3"/>
        <v>1</v>
      </c>
      <c r="L5" s="17">
        <v>0.0</v>
      </c>
      <c r="M5" s="17">
        <v>0.0</v>
      </c>
      <c r="N5" s="17">
        <v>0.0</v>
      </c>
      <c r="O5" s="19">
        <f t="shared" si="4"/>
        <v>0</v>
      </c>
      <c r="P5" s="20"/>
      <c r="Q5" s="21">
        <f t="shared" si="5"/>
        <v>270</v>
      </c>
    </row>
    <row r="6">
      <c r="A6" s="15">
        <v>4.0</v>
      </c>
      <c r="B6" s="16" t="s">
        <v>18</v>
      </c>
      <c r="C6" s="42">
        <f>'TS 20192020'!Q6</f>
        <v>116</v>
      </c>
      <c r="D6" s="17">
        <v>117.0</v>
      </c>
      <c r="E6" s="18">
        <f t="shared" si="1"/>
        <v>233</v>
      </c>
      <c r="F6" s="17">
        <v>4.0</v>
      </c>
      <c r="G6" s="17">
        <v>3.0</v>
      </c>
      <c r="H6" s="18">
        <f t="shared" si="2"/>
        <v>7</v>
      </c>
      <c r="I6" s="67">
        <v>0.0</v>
      </c>
      <c r="J6" s="17">
        <v>3.0</v>
      </c>
      <c r="K6" s="18">
        <f t="shared" si="3"/>
        <v>3</v>
      </c>
      <c r="L6" s="17">
        <v>0.0</v>
      </c>
      <c r="M6" s="17">
        <v>0.0</v>
      </c>
      <c r="N6" s="17">
        <v>0.0</v>
      </c>
      <c r="O6" s="19">
        <f t="shared" si="4"/>
        <v>0</v>
      </c>
      <c r="P6" s="20"/>
      <c r="Q6" s="21">
        <f t="shared" si="5"/>
        <v>223</v>
      </c>
    </row>
    <row r="7">
      <c r="A7" s="15">
        <v>5.0</v>
      </c>
      <c r="B7" s="16" t="s">
        <v>19</v>
      </c>
      <c r="C7" s="42">
        <f>'TS 20192020'!Q7</f>
        <v>55</v>
      </c>
      <c r="D7" s="17">
        <v>98.0</v>
      </c>
      <c r="E7" s="18">
        <f t="shared" si="1"/>
        <v>153</v>
      </c>
      <c r="F7" s="17">
        <v>0.0</v>
      </c>
      <c r="G7" s="17">
        <v>6.0</v>
      </c>
      <c r="H7" s="18">
        <f t="shared" si="2"/>
        <v>6</v>
      </c>
      <c r="I7" s="67">
        <v>0.0</v>
      </c>
      <c r="J7" s="17">
        <v>0.0</v>
      </c>
      <c r="K7" s="18">
        <f t="shared" si="3"/>
        <v>0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147</v>
      </c>
    </row>
    <row r="8">
      <c r="A8" s="15">
        <v>6.0</v>
      </c>
      <c r="B8" s="16" t="s">
        <v>20</v>
      </c>
      <c r="C8" s="42">
        <f>'TS 20192020'!Q8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42">
        <f>'TS 20192020'!Q9</f>
        <v>572</v>
      </c>
      <c r="D9" s="58">
        <v>180.0</v>
      </c>
      <c r="E9" s="18">
        <f t="shared" si="1"/>
        <v>752</v>
      </c>
      <c r="F9" s="17">
        <v>1.0</v>
      </c>
      <c r="G9" s="17">
        <v>28.0</v>
      </c>
      <c r="H9" s="18">
        <f t="shared" si="2"/>
        <v>29</v>
      </c>
      <c r="I9" s="17">
        <v>0.0</v>
      </c>
      <c r="J9" s="17">
        <v>10.0</v>
      </c>
      <c r="K9" s="18">
        <f t="shared" si="3"/>
        <v>10</v>
      </c>
      <c r="L9" s="59">
        <v>35.0</v>
      </c>
      <c r="M9" s="59">
        <v>20.0</v>
      </c>
      <c r="N9" s="17">
        <v>33.0</v>
      </c>
      <c r="O9" s="19">
        <f t="shared" si="4"/>
        <v>88</v>
      </c>
      <c r="P9" s="20"/>
      <c r="Q9" s="21">
        <f t="shared" si="5"/>
        <v>625</v>
      </c>
    </row>
    <row r="10">
      <c r="A10" s="15">
        <v>8.0</v>
      </c>
      <c r="B10" s="16" t="s">
        <v>22</v>
      </c>
      <c r="C10" s="42">
        <f>'TS 20192020'!Q10</f>
        <v>736</v>
      </c>
      <c r="D10" s="58">
        <v>253.0</v>
      </c>
      <c r="E10" s="18">
        <f t="shared" si="1"/>
        <v>989</v>
      </c>
      <c r="F10" s="17">
        <v>2.0</v>
      </c>
      <c r="G10" s="17">
        <v>18.0</v>
      </c>
      <c r="H10" s="18">
        <f t="shared" si="2"/>
        <v>20</v>
      </c>
      <c r="I10" s="17">
        <v>0.0</v>
      </c>
      <c r="J10" s="17">
        <v>3.0</v>
      </c>
      <c r="K10" s="18">
        <f t="shared" si="3"/>
        <v>3</v>
      </c>
      <c r="L10" s="59">
        <v>15.0</v>
      </c>
      <c r="M10" s="59">
        <v>21.0</v>
      </c>
      <c r="N10" s="17">
        <v>71.0</v>
      </c>
      <c r="O10" s="19">
        <f t="shared" si="4"/>
        <v>107</v>
      </c>
      <c r="P10" s="20"/>
      <c r="Q10" s="21">
        <f t="shared" si="5"/>
        <v>859</v>
      </c>
    </row>
    <row r="11">
      <c r="A11" s="15">
        <v>9.0</v>
      </c>
      <c r="B11" s="16" t="s">
        <v>23</v>
      </c>
      <c r="C11" s="42">
        <f>'TS 20192020'!Q11</f>
        <v>104</v>
      </c>
      <c r="D11" s="58">
        <v>43.0</v>
      </c>
      <c r="E11" s="18">
        <f t="shared" si="1"/>
        <v>147</v>
      </c>
      <c r="F11" s="17">
        <v>0.0</v>
      </c>
      <c r="G11" s="17">
        <v>2.0</v>
      </c>
      <c r="H11" s="18">
        <f t="shared" si="2"/>
        <v>2</v>
      </c>
      <c r="I11" s="17">
        <v>0.0</v>
      </c>
      <c r="J11" s="17">
        <v>5.0</v>
      </c>
      <c r="K11" s="18">
        <f t="shared" si="3"/>
        <v>5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140</v>
      </c>
    </row>
    <row r="12">
      <c r="A12" s="15">
        <v>10.0</v>
      </c>
      <c r="B12" s="16" t="s">
        <v>24</v>
      </c>
      <c r="C12" s="42">
        <f>'TS 20192020'!Q12</f>
        <v>67</v>
      </c>
      <c r="D12" s="58">
        <v>82.0</v>
      </c>
      <c r="E12" s="18">
        <f t="shared" si="1"/>
        <v>149</v>
      </c>
      <c r="F12" s="17">
        <v>3.0</v>
      </c>
      <c r="G12" s="17" t="s">
        <v>96</v>
      </c>
      <c r="H12" s="18">
        <f t="shared" si="2"/>
        <v>3</v>
      </c>
      <c r="I12" s="17">
        <v>0.0</v>
      </c>
      <c r="J12" s="17">
        <v>0.0</v>
      </c>
      <c r="K12" s="18">
        <f t="shared" si="3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146</v>
      </c>
    </row>
    <row r="13">
      <c r="A13" s="15">
        <v>11.0</v>
      </c>
      <c r="B13" s="16" t="s">
        <v>25</v>
      </c>
      <c r="C13" s="42">
        <f>'TS 20192020'!Q13</f>
        <v>73</v>
      </c>
      <c r="D13" s="58">
        <v>122.0</v>
      </c>
      <c r="E13" s="18">
        <f t="shared" si="1"/>
        <v>195</v>
      </c>
      <c r="F13" s="17">
        <v>3.0</v>
      </c>
      <c r="G13" s="17">
        <v>0.0</v>
      </c>
      <c r="H13" s="18">
        <f t="shared" si="2"/>
        <v>3</v>
      </c>
      <c r="I13" s="17">
        <v>0.0</v>
      </c>
      <c r="J13" s="17">
        <v>4.0</v>
      </c>
      <c r="K13" s="18">
        <f t="shared" si="3"/>
        <v>4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188</v>
      </c>
    </row>
    <row r="14">
      <c r="A14" s="15">
        <v>12.0</v>
      </c>
      <c r="B14" s="16" t="s">
        <v>26</v>
      </c>
      <c r="C14" s="42">
        <f>'TS 20192020'!Q14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42">
        <f>'TS 20192020'!Q15</f>
        <v>0</v>
      </c>
      <c r="D15" s="58">
        <v>77.0</v>
      </c>
      <c r="E15" s="18">
        <f t="shared" si="1"/>
        <v>77</v>
      </c>
      <c r="F15" s="17">
        <v>0.0</v>
      </c>
      <c r="G15" s="17">
        <v>0.0</v>
      </c>
      <c r="H15" s="18">
        <f t="shared" si="2"/>
        <v>0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77</v>
      </c>
    </row>
    <row r="16">
      <c r="A16" s="15"/>
      <c r="B16" s="22"/>
      <c r="C16" s="42"/>
      <c r="D16" s="70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42">
        <f>'TS 20192020'!Q17</f>
        <v>612</v>
      </c>
      <c r="D17" s="17">
        <v>185.0</v>
      </c>
      <c r="E17" s="18">
        <f t="shared" ref="E17:E23" si="6">SUM(C17:D17)</f>
        <v>797</v>
      </c>
      <c r="F17" s="17">
        <v>1.0</v>
      </c>
      <c r="G17" s="17">
        <v>9.0</v>
      </c>
      <c r="H17" s="18">
        <f t="shared" ref="H17:H23" si="7">SUM(F17:G17)</f>
        <v>10</v>
      </c>
      <c r="I17" s="17">
        <v>4.0</v>
      </c>
      <c r="J17" s="17">
        <v>14.0</v>
      </c>
      <c r="K17" s="18">
        <f t="shared" ref="K17:K23" si="8">SUM(I17:J17)</f>
        <v>18</v>
      </c>
      <c r="L17" s="17">
        <v>62.0</v>
      </c>
      <c r="M17" s="17">
        <v>49.0</v>
      </c>
      <c r="N17" s="17">
        <v>33.0</v>
      </c>
      <c r="O17" s="19">
        <f t="shared" ref="O17:O24" si="9">SUM(L17:N17)</f>
        <v>144</v>
      </c>
      <c r="P17" s="20"/>
      <c r="Q17" s="21">
        <f t="shared" ref="Q17:Q23" si="10">E17-H17-K17-O17</f>
        <v>625</v>
      </c>
    </row>
    <row r="18">
      <c r="A18" s="15">
        <v>15.0</v>
      </c>
      <c r="B18" s="16" t="s">
        <v>29</v>
      </c>
      <c r="C18" s="42">
        <f>'TS 20192020'!Q18</f>
        <v>313</v>
      </c>
      <c r="D18" s="17">
        <v>125.0</v>
      </c>
      <c r="E18" s="18">
        <f t="shared" si="6"/>
        <v>438</v>
      </c>
      <c r="F18" s="17">
        <v>8.0</v>
      </c>
      <c r="G18" s="17">
        <v>3.0</v>
      </c>
      <c r="H18" s="18">
        <f t="shared" si="7"/>
        <v>11</v>
      </c>
      <c r="I18" s="17">
        <v>7.0</v>
      </c>
      <c r="J18" s="17">
        <v>5.0</v>
      </c>
      <c r="K18" s="18">
        <f t="shared" si="8"/>
        <v>12</v>
      </c>
      <c r="L18" s="17">
        <v>1.0</v>
      </c>
      <c r="M18" s="17">
        <v>5.0</v>
      </c>
      <c r="N18" s="17">
        <v>1.0</v>
      </c>
      <c r="O18" s="19">
        <f t="shared" si="9"/>
        <v>7</v>
      </c>
      <c r="P18" s="20"/>
      <c r="Q18" s="21">
        <f t="shared" si="10"/>
        <v>408</v>
      </c>
    </row>
    <row r="19">
      <c r="A19" s="15">
        <v>16.0</v>
      </c>
      <c r="B19" s="16" t="s">
        <v>30</v>
      </c>
      <c r="C19" s="42">
        <f>'TS 20192020'!Q19</f>
        <v>338</v>
      </c>
      <c r="D19" s="17">
        <v>191.0</v>
      </c>
      <c r="E19" s="18">
        <f t="shared" si="6"/>
        <v>529</v>
      </c>
      <c r="F19" s="17">
        <v>1.0</v>
      </c>
      <c r="G19" s="17">
        <v>12.0</v>
      </c>
      <c r="H19" s="18">
        <f t="shared" si="7"/>
        <v>13</v>
      </c>
      <c r="I19" s="17">
        <v>3.0</v>
      </c>
      <c r="J19" s="17">
        <v>4.0</v>
      </c>
      <c r="K19" s="18">
        <f t="shared" si="8"/>
        <v>7</v>
      </c>
      <c r="L19" s="17">
        <v>0.0</v>
      </c>
      <c r="M19" s="17">
        <v>0.0</v>
      </c>
      <c r="N19" s="17">
        <v>6.0</v>
      </c>
      <c r="O19" s="19">
        <f t="shared" si="9"/>
        <v>6</v>
      </c>
      <c r="P19" s="20"/>
      <c r="Q19" s="21">
        <f t="shared" si="10"/>
        <v>503</v>
      </c>
    </row>
    <row r="20">
      <c r="A20" s="15">
        <v>17.0</v>
      </c>
      <c r="B20" s="16" t="s">
        <v>31</v>
      </c>
      <c r="C20" s="42">
        <f>'TS 20192020'!Q20</f>
        <v>295</v>
      </c>
      <c r="D20" s="17">
        <v>131.0</v>
      </c>
      <c r="E20" s="18">
        <f t="shared" si="6"/>
        <v>426</v>
      </c>
      <c r="F20" s="17">
        <v>4.0</v>
      </c>
      <c r="G20" s="17">
        <v>6.0</v>
      </c>
      <c r="H20" s="18">
        <f t="shared" si="7"/>
        <v>10</v>
      </c>
      <c r="I20" s="17">
        <v>0.0</v>
      </c>
      <c r="J20" s="17">
        <v>7.0</v>
      </c>
      <c r="K20" s="18">
        <f t="shared" si="8"/>
        <v>7</v>
      </c>
      <c r="L20" s="17">
        <v>0.0</v>
      </c>
      <c r="M20" s="17">
        <v>0.0</v>
      </c>
      <c r="N20" s="17">
        <v>10.0</v>
      </c>
      <c r="O20" s="19">
        <f t="shared" si="9"/>
        <v>10</v>
      </c>
      <c r="P20" s="20"/>
      <c r="Q20" s="21">
        <f t="shared" si="10"/>
        <v>399</v>
      </c>
    </row>
    <row r="21">
      <c r="A21" s="15">
        <v>18.0</v>
      </c>
      <c r="B21" s="16" t="s">
        <v>32</v>
      </c>
      <c r="C21" s="42">
        <f>'TS 20192020'!Q21</f>
        <v>139</v>
      </c>
      <c r="D21" s="17">
        <v>198.0</v>
      </c>
      <c r="E21" s="18">
        <f t="shared" si="6"/>
        <v>337</v>
      </c>
      <c r="F21" s="17">
        <v>0.0</v>
      </c>
      <c r="G21" s="17">
        <v>4.0</v>
      </c>
      <c r="H21" s="18">
        <f t="shared" si="7"/>
        <v>4</v>
      </c>
      <c r="I21" s="17">
        <v>0.0</v>
      </c>
      <c r="J21" s="17">
        <v>2.0</v>
      </c>
      <c r="K21" s="18">
        <f t="shared" si="8"/>
        <v>2</v>
      </c>
      <c r="L21" s="17">
        <v>0.0</v>
      </c>
      <c r="M21" s="17">
        <v>0.0</v>
      </c>
      <c r="N21" s="17">
        <v>0.0</v>
      </c>
      <c r="O21" s="19">
        <f t="shared" si="9"/>
        <v>0</v>
      </c>
      <c r="P21" s="20"/>
      <c r="Q21" s="21">
        <f t="shared" si="10"/>
        <v>331</v>
      </c>
    </row>
    <row r="22">
      <c r="A22" s="15">
        <v>19.0</v>
      </c>
      <c r="B22" s="16" t="s">
        <v>33</v>
      </c>
      <c r="C22" s="42">
        <f>'TS 20192020'!Q22</f>
        <v>68</v>
      </c>
      <c r="D22" s="17">
        <v>95.0</v>
      </c>
      <c r="E22" s="18">
        <f t="shared" si="6"/>
        <v>163</v>
      </c>
      <c r="F22" s="17">
        <v>1.0</v>
      </c>
      <c r="G22" s="17">
        <v>2.0</v>
      </c>
      <c r="H22" s="18">
        <f t="shared" si="7"/>
        <v>3</v>
      </c>
      <c r="I22" s="17">
        <v>2.0</v>
      </c>
      <c r="J22" s="17">
        <v>8.0</v>
      </c>
      <c r="K22" s="18">
        <f t="shared" si="8"/>
        <v>10</v>
      </c>
      <c r="L22" s="17">
        <v>0.0</v>
      </c>
      <c r="M22" s="17">
        <v>0.0</v>
      </c>
      <c r="N22" s="17">
        <v>0.0</v>
      </c>
      <c r="O22" s="19">
        <f t="shared" si="9"/>
        <v>0</v>
      </c>
      <c r="P22" s="20"/>
      <c r="Q22" s="21">
        <f t="shared" si="10"/>
        <v>150</v>
      </c>
    </row>
    <row r="23">
      <c r="A23" s="15">
        <v>20.0</v>
      </c>
      <c r="B23" s="16" t="s">
        <v>34</v>
      </c>
      <c r="C23" s="42">
        <f>'TS 20192020'!Q23</f>
        <v>0</v>
      </c>
      <c r="D23" s="66"/>
      <c r="E23" s="18">
        <f t="shared" si="6"/>
        <v>0</v>
      </c>
      <c r="F23" s="17">
        <v>0.0</v>
      </c>
      <c r="G23" s="17">
        <v>0.0</v>
      </c>
      <c r="H23" s="18">
        <f t="shared" si="7"/>
        <v>0</v>
      </c>
      <c r="I23" s="17">
        <v>0.0</v>
      </c>
      <c r="J23" s="17">
        <v>0.0</v>
      </c>
      <c r="K23" s="18">
        <f t="shared" si="8"/>
        <v>0</v>
      </c>
      <c r="L23" s="17">
        <v>0.0</v>
      </c>
      <c r="M23" s="17">
        <v>0.0</v>
      </c>
      <c r="N23" s="17">
        <v>0.0</v>
      </c>
      <c r="O23" s="19">
        <f t="shared" si="9"/>
        <v>0</v>
      </c>
      <c r="P23" s="20"/>
      <c r="Q23" s="21">
        <f t="shared" si="10"/>
        <v>0</v>
      </c>
    </row>
    <row r="24">
      <c r="A24" s="23" t="s">
        <v>35</v>
      </c>
      <c r="B24" s="11"/>
      <c r="C24" s="24">
        <f t="shared" ref="C24:N24" si="11">SUM(C3:C23)</f>
        <v>3976</v>
      </c>
      <c r="D24" s="71">
        <f t="shared" si="11"/>
        <v>2243</v>
      </c>
      <c r="E24" s="71">
        <f t="shared" si="11"/>
        <v>6219</v>
      </c>
      <c r="F24" s="71">
        <f t="shared" si="11"/>
        <v>36</v>
      </c>
      <c r="G24" s="71">
        <f t="shared" si="11"/>
        <v>111</v>
      </c>
      <c r="H24" s="71">
        <f t="shared" si="11"/>
        <v>147</v>
      </c>
      <c r="I24" s="71">
        <f t="shared" si="11"/>
        <v>16</v>
      </c>
      <c r="J24" s="71">
        <f t="shared" si="11"/>
        <v>69</v>
      </c>
      <c r="K24" s="71">
        <f t="shared" si="11"/>
        <v>85</v>
      </c>
      <c r="L24" s="71">
        <f t="shared" si="11"/>
        <v>113</v>
      </c>
      <c r="M24" s="71">
        <f t="shared" si="11"/>
        <v>95</v>
      </c>
      <c r="N24" s="71">
        <f t="shared" si="11"/>
        <v>154</v>
      </c>
      <c r="O24" s="72">
        <f t="shared" si="9"/>
        <v>362</v>
      </c>
      <c r="P24" s="20"/>
      <c r="Q24" s="21">
        <f>SUM(Q3:Q23)</f>
        <v>5625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2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2"/>
        <v>0</v>
      </c>
      <c r="F32" s="43"/>
      <c r="G32" s="41"/>
      <c r="H32" s="42">
        <f t="shared" ref="H32:H33" si="13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2"/>
        <v>0</v>
      </c>
      <c r="F33" s="43"/>
      <c r="G33" s="41"/>
      <c r="H33" s="42">
        <f t="shared" si="13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2"/>
        <v>0</v>
      </c>
      <c r="F34" s="41"/>
      <c r="G34" s="41"/>
      <c r="H34" s="42">
        <f t="shared" ref="H34:H35" si="14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2"/>
        <v>0</v>
      </c>
      <c r="F35" s="41"/>
      <c r="G35" s="41"/>
      <c r="H35" s="42">
        <f t="shared" si="14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5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5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5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5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5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6">SUM(C47:C51)</f>
        <v>45</v>
      </c>
      <c r="D52" s="51">
        <f t="shared" si="16"/>
        <v>115</v>
      </c>
      <c r="E52" s="54">
        <f t="shared" si="16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7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7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7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7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11.63"/>
    <col customWidth="1" min="8" max="8" width="7.0"/>
    <col customWidth="1" min="9" max="10" width="11.5"/>
    <col customWidth="1" min="11" max="11" width="6.88"/>
    <col customWidth="1" min="12" max="12" width="5.5"/>
    <col customWidth="1" min="13" max="14" width="6.0"/>
    <col customWidth="1" min="15" max="15" width="6.38"/>
    <col customWidth="1" min="16" max="16" width="2.5"/>
    <col customWidth="1" min="17" max="17" width="20.13"/>
  </cols>
  <sheetData>
    <row r="1">
      <c r="A1" s="1" t="s">
        <v>0</v>
      </c>
      <c r="B1" s="2" t="s">
        <v>1</v>
      </c>
      <c r="C1" s="3" t="s">
        <v>97</v>
      </c>
      <c r="D1" s="4"/>
      <c r="E1" s="5" t="s">
        <v>3</v>
      </c>
      <c r="F1" s="3" t="s">
        <v>98</v>
      </c>
      <c r="G1" s="4"/>
      <c r="H1" s="5" t="s">
        <v>5</v>
      </c>
      <c r="I1" s="3" t="s">
        <v>99</v>
      </c>
      <c r="J1" s="4"/>
      <c r="K1" s="5" t="s">
        <v>5</v>
      </c>
      <c r="L1" s="3" t="s">
        <v>100</v>
      </c>
      <c r="M1" s="6"/>
      <c r="N1" s="4"/>
      <c r="O1" s="7" t="s">
        <v>5</v>
      </c>
      <c r="P1" s="8"/>
      <c r="Q1" s="9" t="s">
        <v>101</v>
      </c>
    </row>
    <row r="2">
      <c r="A2" s="10"/>
      <c r="B2" s="11"/>
      <c r="C2" s="12" t="s">
        <v>102</v>
      </c>
      <c r="D2" s="12">
        <v>2021.0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4" t="s">
        <v>12</v>
      </c>
      <c r="M2" s="14" t="s">
        <v>13</v>
      </c>
      <c r="N2" s="14" t="s">
        <v>14</v>
      </c>
      <c r="O2" s="10"/>
      <c r="P2" s="8"/>
      <c r="Q2" s="10"/>
    </row>
    <row r="3">
      <c r="A3" s="15">
        <v>1.0</v>
      </c>
      <c r="B3" s="16" t="s">
        <v>15</v>
      </c>
      <c r="C3" s="42">
        <f>'TS 20202021'!Q3</f>
        <v>330</v>
      </c>
      <c r="D3" s="17">
        <v>152.0</v>
      </c>
      <c r="E3" s="18">
        <f t="shared" ref="E3:E15" si="1">SUM(C3:D3)</f>
        <v>482</v>
      </c>
      <c r="F3" s="17">
        <v>7.0</v>
      </c>
      <c r="G3" s="67">
        <v>0.0</v>
      </c>
      <c r="H3" s="18">
        <f t="shared" ref="H3:H15" si="2">SUM(F3:G3)</f>
        <v>7</v>
      </c>
      <c r="I3" s="17">
        <v>7.0</v>
      </c>
      <c r="J3" s="67">
        <v>0.0</v>
      </c>
      <c r="K3" s="18">
        <f t="shared" ref="K3:K15" si="3">SUM(I3:J3)</f>
        <v>7</v>
      </c>
      <c r="L3" s="17">
        <v>0.0</v>
      </c>
      <c r="M3" s="17">
        <v>0.0</v>
      </c>
      <c r="N3" s="17">
        <v>3.0</v>
      </c>
      <c r="O3" s="19">
        <f t="shared" ref="O3:O15" si="4">SUM(L3:N3)</f>
        <v>3</v>
      </c>
      <c r="P3" s="20"/>
      <c r="Q3" s="21">
        <f t="shared" ref="Q3:Q15" si="5">E3-H3-K3-O3</f>
        <v>465</v>
      </c>
    </row>
    <row r="4">
      <c r="A4" s="15">
        <v>2.0</v>
      </c>
      <c r="B4" s="16" t="s">
        <v>16</v>
      </c>
      <c r="C4" s="42">
        <f>'TS 20202021'!Q4</f>
        <v>204</v>
      </c>
      <c r="D4" s="17">
        <v>57.0</v>
      </c>
      <c r="E4" s="18">
        <f t="shared" si="1"/>
        <v>261</v>
      </c>
      <c r="F4" s="17">
        <v>3.0</v>
      </c>
      <c r="G4" s="67">
        <v>0.0</v>
      </c>
      <c r="H4" s="18">
        <f t="shared" si="2"/>
        <v>3</v>
      </c>
      <c r="I4" s="17">
        <v>0.0</v>
      </c>
      <c r="J4" s="67">
        <v>0.0</v>
      </c>
      <c r="K4" s="18">
        <f t="shared" si="3"/>
        <v>0</v>
      </c>
      <c r="L4" s="17">
        <v>0.0</v>
      </c>
      <c r="M4" s="17">
        <v>0.0</v>
      </c>
      <c r="N4" s="17">
        <v>15.0</v>
      </c>
      <c r="O4" s="19">
        <f t="shared" si="4"/>
        <v>15</v>
      </c>
      <c r="P4" s="20"/>
      <c r="Q4" s="21">
        <f t="shared" si="5"/>
        <v>243</v>
      </c>
    </row>
    <row r="5">
      <c r="A5" s="15">
        <v>3.0</v>
      </c>
      <c r="B5" s="16" t="s">
        <v>17</v>
      </c>
      <c r="C5" s="42">
        <f>'TS 20202021'!Q5</f>
        <v>270</v>
      </c>
      <c r="D5" s="17">
        <v>162.0</v>
      </c>
      <c r="E5" s="18">
        <f t="shared" si="1"/>
        <v>432</v>
      </c>
      <c r="F5" s="17">
        <v>11.0</v>
      </c>
      <c r="G5" s="67">
        <v>0.0</v>
      </c>
      <c r="H5" s="18">
        <f t="shared" si="2"/>
        <v>11</v>
      </c>
      <c r="I5" s="17">
        <v>4.0</v>
      </c>
      <c r="J5" s="67">
        <v>0.0</v>
      </c>
      <c r="K5" s="18">
        <f t="shared" si="3"/>
        <v>4</v>
      </c>
      <c r="L5" s="17">
        <v>0.0</v>
      </c>
      <c r="M5" s="17">
        <v>4.0</v>
      </c>
      <c r="N5" s="17">
        <v>5.0</v>
      </c>
      <c r="O5" s="19">
        <f t="shared" si="4"/>
        <v>9</v>
      </c>
      <c r="P5" s="20"/>
      <c r="Q5" s="21">
        <f t="shared" si="5"/>
        <v>408</v>
      </c>
    </row>
    <row r="6">
      <c r="A6" s="15">
        <v>4.0</v>
      </c>
      <c r="B6" s="16" t="s">
        <v>18</v>
      </c>
      <c r="C6" s="42">
        <f>'TS 20202021'!Q6</f>
        <v>223</v>
      </c>
      <c r="D6" s="17">
        <v>123.0</v>
      </c>
      <c r="E6" s="18">
        <f t="shared" si="1"/>
        <v>346</v>
      </c>
      <c r="F6" s="17">
        <v>10.0</v>
      </c>
      <c r="G6" s="67">
        <v>0.0</v>
      </c>
      <c r="H6" s="18">
        <f t="shared" si="2"/>
        <v>10</v>
      </c>
      <c r="I6" s="17">
        <v>1.0</v>
      </c>
      <c r="J6" s="67">
        <v>0.0</v>
      </c>
      <c r="K6" s="18">
        <f t="shared" si="3"/>
        <v>1</v>
      </c>
      <c r="L6" s="17">
        <v>0.0</v>
      </c>
      <c r="M6" s="17">
        <v>0.0</v>
      </c>
      <c r="N6" s="17">
        <v>2.0</v>
      </c>
      <c r="O6" s="19">
        <f t="shared" si="4"/>
        <v>2</v>
      </c>
      <c r="P6" s="20"/>
      <c r="Q6" s="21">
        <f t="shared" si="5"/>
        <v>333</v>
      </c>
    </row>
    <row r="7">
      <c r="A7" s="15">
        <v>5.0</v>
      </c>
      <c r="B7" s="16" t="s">
        <v>19</v>
      </c>
      <c r="C7" s="42">
        <f>'TS 20202021'!Q7</f>
        <v>147</v>
      </c>
      <c r="D7" s="17">
        <v>101.0</v>
      </c>
      <c r="E7" s="18">
        <f t="shared" si="1"/>
        <v>248</v>
      </c>
      <c r="F7" s="17">
        <v>2.0</v>
      </c>
      <c r="G7" s="67">
        <v>0.0</v>
      </c>
      <c r="H7" s="18">
        <f t="shared" si="2"/>
        <v>2</v>
      </c>
      <c r="I7" s="17">
        <v>1.0</v>
      </c>
      <c r="J7" s="67">
        <v>0.0</v>
      </c>
      <c r="K7" s="18">
        <f t="shared" si="3"/>
        <v>1</v>
      </c>
      <c r="L7" s="17">
        <v>0.0</v>
      </c>
      <c r="M7" s="17">
        <v>0.0</v>
      </c>
      <c r="N7" s="17">
        <v>0.0</v>
      </c>
      <c r="O7" s="19">
        <f t="shared" si="4"/>
        <v>0</v>
      </c>
      <c r="P7" s="20"/>
      <c r="Q7" s="21">
        <f t="shared" si="5"/>
        <v>245</v>
      </c>
    </row>
    <row r="8">
      <c r="A8" s="15">
        <v>6.0</v>
      </c>
      <c r="B8" s="16" t="s">
        <v>20</v>
      </c>
      <c r="C8" s="42">
        <f>'TS 20202021'!Q8</f>
        <v>0</v>
      </c>
      <c r="D8" s="17">
        <v>0.0</v>
      </c>
      <c r="E8" s="18">
        <f t="shared" si="1"/>
        <v>0</v>
      </c>
      <c r="F8" s="17">
        <v>0.0</v>
      </c>
      <c r="G8" s="17">
        <v>0.0</v>
      </c>
      <c r="H8" s="18">
        <f t="shared" si="2"/>
        <v>0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7">
        <v>0.0</v>
      </c>
      <c r="O8" s="19">
        <f t="shared" si="4"/>
        <v>0</v>
      </c>
      <c r="P8" s="20"/>
      <c r="Q8" s="21">
        <f t="shared" si="5"/>
        <v>0</v>
      </c>
    </row>
    <row r="9">
      <c r="A9" s="15">
        <v>7.0</v>
      </c>
      <c r="B9" s="16" t="s">
        <v>21</v>
      </c>
      <c r="C9" s="42">
        <f>'TS 20202021'!Q9</f>
        <v>625</v>
      </c>
      <c r="D9" s="58">
        <v>167.0</v>
      </c>
      <c r="E9" s="18">
        <f t="shared" si="1"/>
        <v>792</v>
      </c>
      <c r="F9" s="17">
        <v>5.0</v>
      </c>
      <c r="G9" s="17">
        <v>0.0</v>
      </c>
      <c r="H9" s="18">
        <f t="shared" si="2"/>
        <v>5</v>
      </c>
      <c r="I9" s="17">
        <v>0.0</v>
      </c>
      <c r="J9" s="17">
        <v>0.0</v>
      </c>
      <c r="K9" s="18">
        <f t="shared" si="3"/>
        <v>0</v>
      </c>
      <c r="L9" s="17">
        <v>21.0</v>
      </c>
      <c r="M9" s="17">
        <v>26.0</v>
      </c>
      <c r="N9" s="17">
        <v>17.0</v>
      </c>
      <c r="O9" s="19">
        <f t="shared" si="4"/>
        <v>64</v>
      </c>
      <c r="P9" s="20"/>
      <c r="Q9" s="21">
        <f t="shared" si="5"/>
        <v>723</v>
      </c>
    </row>
    <row r="10">
      <c r="A10" s="15">
        <v>8.0</v>
      </c>
      <c r="B10" s="16" t="s">
        <v>22</v>
      </c>
      <c r="C10" s="42">
        <f>'TS 20202021'!Q10</f>
        <v>859</v>
      </c>
      <c r="D10" s="58">
        <v>234.0</v>
      </c>
      <c r="E10" s="18">
        <f t="shared" si="1"/>
        <v>1093</v>
      </c>
      <c r="F10" s="17">
        <v>13.0</v>
      </c>
      <c r="G10" s="17">
        <v>0.0</v>
      </c>
      <c r="H10" s="18">
        <f t="shared" si="2"/>
        <v>13</v>
      </c>
      <c r="I10" s="17">
        <v>0.0</v>
      </c>
      <c r="J10" s="17">
        <v>0.0</v>
      </c>
      <c r="K10" s="18">
        <f t="shared" si="3"/>
        <v>0</v>
      </c>
      <c r="L10" s="17">
        <v>31.0</v>
      </c>
      <c r="M10" s="17">
        <v>25.0</v>
      </c>
      <c r="N10" s="17">
        <v>30.0</v>
      </c>
      <c r="O10" s="19">
        <f t="shared" si="4"/>
        <v>86</v>
      </c>
      <c r="P10" s="20"/>
      <c r="Q10" s="21">
        <f t="shared" si="5"/>
        <v>994</v>
      </c>
    </row>
    <row r="11">
      <c r="A11" s="15">
        <v>9.0</v>
      </c>
      <c r="B11" s="16" t="s">
        <v>23</v>
      </c>
      <c r="C11" s="42">
        <f>'TS 20202021'!Q11</f>
        <v>140</v>
      </c>
      <c r="D11" s="17">
        <v>55.0</v>
      </c>
      <c r="E11" s="18">
        <f t="shared" si="1"/>
        <v>195</v>
      </c>
      <c r="F11" s="17">
        <v>0.0</v>
      </c>
      <c r="G11" s="17">
        <v>0.0</v>
      </c>
      <c r="H11" s="18">
        <f t="shared" si="2"/>
        <v>0</v>
      </c>
      <c r="I11" s="17">
        <v>0.0</v>
      </c>
      <c r="J11" s="17">
        <v>0.0</v>
      </c>
      <c r="K11" s="18">
        <f t="shared" si="3"/>
        <v>0</v>
      </c>
      <c r="L11" s="17">
        <v>0.0</v>
      </c>
      <c r="M11" s="17">
        <v>0.0</v>
      </c>
      <c r="N11" s="17">
        <v>0.0</v>
      </c>
      <c r="O11" s="19">
        <f t="shared" si="4"/>
        <v>0</v>
      </c>
      <c r="P11" s="20"/>
      <c r="Q11" s="21">
        <f t="shared" si="5"/>
        <v>195</v>
      </c>
    </row>
    <row r="12">
      <c r="A12" s="15">
        <v>10.0</v>
      </c>
      <c r="B12" s="16" t="s">
        <v>24</v>
      </c>
      <c r="C12" s="42">
        <f>'TS 20202021'!Q12</f>
        <v>146</v>
      </c>
      <c r="D12" s="58">
        <v>95.0</v>
      </c>
      <c r="E12" s="18">
        <f t="shared" si="1"/>
        <v>241</v>
      </c>
      <c r="F12" s="17">
        <v>2.0</v>
      </c>
      <c r="G12" s="17">
        <v>0.0</v>
      </c>
      <c r="H12" s="18">
        <f t="shared" si="2"/>
        <v>2</v>
      </c>
      <c r="I12" s="17">
        <v>0.0</v>
      </c>
      <c r="J12" s="17">
        <v>0.0</v>
      </c>
      <c r="K12" s="18">
        <f t="shared" si="3"/>
        <v>0</v>
      </c>
      <c r="L12" s="17">
        <v>0.0</v>
      </c>
      <c r="M12" s="17">
        <v>0.0</v>
      </c>
      <c r="N12" s="17">
        <v>0.0</v>
      </c>
      <c r="O12" s="19">
        <f t="shared" si="4"/>
        <v>0</v>
      </c>
      <c r="P12" s="20"/>
      <c r="Q12" s="21">
        <f t="shared" si="5"/>
        <v>239</v>
      </c>
    </row>
    <row r="13">
      <c r="A13" s="15">
        <v>11.0</v>
      </c>
      <c r="B13" s="16" t="s">
        <v>25</v>
      </c>
      <c r="C13" s="42">
        <f>'TS 20202021'!Q13</f>
        <v>188</v>
      </c>
      <c r="D13" s="58">
        <v>129.0</v>
      </c>
      <c r="E13" s="18">
        <f t="shared" si="1"/>
        <v>317</v>
      </c>
      <c r="F13" s="17">
        <v>1.0</v>
      </c>
      <c r="G13" s="17">
        <v>0.0</v>
      </c>
      <c r="H13" s="18">
        <f t="shared" si="2"/>
        <v>1</v>
      </c>
      <c r="I13" s="17">
        <v>0.0</v>
      </c>
      <c r="J13" s="17">
        <v>0.0</v>
      </c>
      <c r="K13" s="18">
        <f t="shared" si="3"/>
        <v>0</v>
      </c>
      <c r="L13" s="17">
        <v>0.0</v>
      </c>
      <c r="M13" s="17">
        <v>0.0</v>
      </c>
      <c r="N13" s="17">
        <v>0.0</v>
      </c>
      <c r="O13" s="19">
        <f t="shared" si="4"/>
        <v>0</v>
      </c>
      <c r="P13" s="20"/>
      <c r="Q13" s="21">
        <f t="shared" si="5"/>
        <v>316</v>
      </c>
    </row>
    <row r="14">
      <c r="A14" s="15">
        <v>12.0</v>
      </c>
      <c r="B14" s="16" t="s">
        <v>26</v>
      </c>
      <c r="C14" s="42">
        <f>'TS 20202021'!Q14</f>
        <v>0</v>
      </c>
      <c r="D14" s="17">
        <v>0.0</v>
      </c>
      <c r="E14" s="18">
        <f t="shared" si="1"/>
        <v>0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0.0</v>
      </c>
      <c r="K14" s="18">
        <f t="shared" si="3"/>
        <v>0</v>
      </c>
      <c r="L14" s="17">
        <v>0.0</v>
      </c>
      <c r="M14" s="17">
        <v>0.0</v>
      </c>
      <c r="N14" s="17">
        <v>0.0</v>
      </c>
      <c r="O14" s="19">
        <f t="shared" si="4"/>
        <v>0</v>
      </c>
      <c r="P14" s="20"/>
      <c r="Q14" s="21">
        <f t="shared" si="5"/>
        <v>0</v>
      </c>
    </row>
    <row r="15">
      <c r="A15" s="15">
        <v>13.0</v>
      </c>
      <c r="B15" s="22" t="s">
        <v>27</v>
      </c>
      <c r="C15" s="42">
        <f>'TS 20202021'!Q15</f>
        <v>77</v>
      </c>
      <c r="D15" s="58">
        <v>154.0</v>
      </c>
      <c r="E15" s="18">
        <f t="shared" si="1"/>
        <v>231</v>
      </c>
      <c r="F15" s="17">
        <v>1.0</v>
      </c>
      <c r="G15" s="17">
        <v>0.0</v>
      </c>
      <c r="H15" s="18">
        <f t="shared" si="2"/>
        <v>1</v>
      </c>
      <c r="I15" s="17">
        <v>0.0</v>
      </c>
      <c r="J15" s="17">
        <v>0.0</v>
      </c>
      <c r="K15" s="18">
        <f t="shared" si="3"/>
        <v>0</v>
      </c>
      <c r="L15" s="17">
        <v>0.0</v>
      </c>
      <c r="M15" s="17">
        <v>0.0</v>
      </c>
      <c r="N15" s="17">
        <v>0.0</v>
      </c>
      <c r="O15" s="19">
        <f t="shared" si="4"/>
        <v>0</v>
      </c>
      <c r="P15" s="20"/>
      <c r="Q15" s="21">
        <f t="shared" si="5"/>
        <v>230</v>
      </c>
    </row>
    <row r="16">
      <c r="A16" s="15"/>
      <c r="B16" s="22"/>
      <c r="C16" s="42"/>
      <c r="D16" s="70"/>
      <c r="E16" s="18"/>
      <c r="F16" s="17"/>
      <c r="G16" s="17"/>
      <c r="H16" s="18"/>
      <c r="I16" s="17"/>
      <c r="J16" s="17"/>
      <c r="K16" s="18"/>
      <c r="L16" s="17"/>
      <c r="M16" s="17"/>
      <c r="N16" s="17"/>
      <c r="O16" s="19"/>
      <c r="P16" s="20"/>
      <c r="Q16" s="21"/>
    </row>
    <row r="17">
      <c r="A17" s="15">
        <v>14.0</v>
      </c>
      <c r="B17" s="16" t="s">
        <v>28</v>
      </c>
      <c r="C17" s="42">
        <f>'TS 20202021'!Q17</f>
        <v>625</v>
      </c>
      <c r="D17" s="17">
        <v>175.0</v>
      </c>
      <c r="E17" s="18">
        <f t="shared" ref="E17:E23" si="6">SUM(C17:D17)</f>
        <v>800</v>
      </c>
      <c r="F17" s="17">
        <v>9.0</v>
      </c>
      <c r="G17" s="17">
        <v>0.0</v>
      </c>
      <c r="H17" s="18">
        <f t="shared" ref="H17:H23" si="7">SUM(F17:G17)</f>
        <v>9</v>
      </c>
      <c r="I17" s="17">
        <v>0.0</v>
      </c>
      <c r="J17" s="17">
        <v>0.0</v>
      </c>
      <c r="K17" s="18">
        <f t="shared" ref="K17:K23" si="8">SUM(I17:J17)</f>
        <v>0</v>
      </c>
      <c r="L17" s="17">
        <v>59.0</v>
      </c>
      <c r="M17" s="17">
        <v>10.0</v>
      </c>
      <c r="N17" s="17">
        <v>22.0</v>
      </c>
      <c r="O17" s="19">
        <f t="shared" ref="O17:O24" si="9">SUM(L17:N17)</f>
        <v>91</v>
      </c>
      <c r="P17" s="20"/>
      <c r="Q17" s="21">
        <f t="shared" ref="Q17:Q23" si="10">E17-H17-K17-O17</f>
        <v>700</v>
      </c>
    </row>
    <row r="18">
      <c r="A18" s="15">
        <v>15.0</v>
      </c>
      <c r="B18" s="16" t="s">
        <v>29</v>
      </c>
      <c r="C18" s="42">
        <f>'TS 20202021'!Q18</f>
        <v>408</v>
      </c>
      <c r="D18" s="17">
        <v>105.0</v>
      </c>
      <c r="E18" s="18">
        <f t="shared" si="6"/>
        <v>513</v>
      </c>
      <c r="F18" s="17">
        <v>2.0</v>
      </c>
      <c r="G18" s="17">
        <v>0.0</v>
      </c>
      <c r="H18" s="18">
        <f t="shared" si="7"/>
        <v>2</v>
      </c>
      <c r="I18" s="17">
        <v>0.0</v>
      </c>
      <c r="J18" s="17">
        <v>0.0</v>
      </c>
      <c r="K18" s="18">
        <f t="shared" si="8"/>
        <v>0</v>
      </c>
      <c r="L18" s="17">
        <v>8.0</v>
      </c>
      <c r="M18" s="17">
        <v>39.0</v>
      </c>
      <c r="N18" s="17">
        <v>18.0</v>
      </c>
      <c r="O18" s="19">
        <f t="shared" si="9"/>
        <v>65</v>
      </c>
      <c r="P18" s="20"/>
      <c r="Q18" s="21">
        <f t="shared" si="10"/>
        <v>446</v>
      </c>
    </row>
    <row r="19">
      <c r="A19" s="15">
        <v>16.0</v>
      </c>
      <c r="B19" s="16" t="s">
        <v>30</v>
      </c>
      <c r="C19" s="42">
        <f>'TS 20202021'!Q19</f>
        <v>503</v>
      </c>
      <c r="D19" s="17">
        <v>179.0</v>
      </c>
      <c r="E19" s="18">
        <f t="shared" si="6"/>
        <v>682</v>
      </c>
      <c r="F19" s="17">
        <v>6.0</v>
      </c>
      <c r="G19" s="17">
        <v>0.0</v>
      </c>
      <c r="H19" s="18">
        <f t="shared" si="7"/>
        <v>6</v>
      </c>
      <c r="I19" s="17">
        <v>0.0</v>
      </c>
      <c r="J19" s="17">
        <v>0.0</v>
      </c>
      <c r="K19" s="18">
        <f t="shared" si="8"/>
        <v>0</v>
      </c>
      <c r="L19" s="17">
        <v>0.0</v>
      </c>
      <c r="M19" s="17">
        <v>8.0</v>
      </c>
      <c r="N19" s="17">
        <v>35.0</v>
      </c>
      <c r="O19" s="19">
        <f t="shared" si="9"/>
        <v>43</v>
      </c>
      <c r="P19" s="20"/>
      <c r="Q19" s="21">
        <f t="shared" si="10"/>
        <v>633</v>
      </c>
    </row>
    <row r="20">
      <c r="A20" s="15">
        <v>17.0</v>
      </c>
      <c r="B20" s="16" t="s">
        <v>31</v>
      </c>
      <c r="C20" s="42">
        <f>'TS 20202021'!Q20</f>
        <v>399</v>
      </c>
      <c r="D20" s="17">
        <v>136.0</v>
      </c>
      <c r="E20" s="18">
        <f t="shared" si="6"/>
        <v>535</v>
      </c>
      <c r="F20" s="17">
        <v>5.0</v>
      </c>
      <c r="G20" s="17">
        <v>0.0</v>
      </c>
      <c r="H20" s="18">
        <f t="shared" si="7"/>
        <v>5</v>
      </c>
      <c r="I20" s="17">
        <v>0.0</v>
      </c>
      <c r="J20" s="17">
        <v>0.0</v>
      </c>
      <c r="K20" s="18">
        <f t="shared" si="8"/>
        <v>0</v>
      </c>
      <c r="L20" s="17">
        <v>41.0</v>
      </c>
      <c r="M20" s="17">
        <v>10.0</v>
      </c>
      <c r="N20" s="17">
        <v>8.0</v>
      </c>
      <c r="O20" s="19">
        <f t="shared" si="9"/>
        <v>59</v>
      </c>
      <c r="P20" s="20"/>
      <c r="Q20" s="21">
        <f t="shared" si="10"/>
        <v>471</v>
      </c>
    </row>
    <row r="21">
      <c r="A21" s="15">
        <v>18.0</v>
      </c>
      <c r="B21" s="16" t="s">
        <v>32</v>
      </c>
      <c r="C21" s="42">
        <f>'TS 20202021'!Q21</f>
        <v>331</v>
      </c>
      <c r="D21" s="17">
        <v>214.0</v>
      </c>
      <c r="E21" s="18">
        <f t="shared" si="6"/>
        <v>545</v>
      </c>
      <c r="F21" s="17">
        <v>6.0</v>
      </c>
      <c r="G21" s="17">
        <v>0.0</v>
      </c>
      <c r="H21" s="18">
        <f t="shared" si="7"/>
        <v>6</v>
      </c>
      <c r="I21" s="17">
        <v>0.0</v>
      </c>
      <c r="J21" s="17">
        <v>0.0</v>
      </c>
      <c r="K21" s="18">
        <f t="shared" si="8"/>
        <v>0</v>
      </c>
      <c r="L21" s="17">
        <v>0.0</v>
      </c>
      <c r="M21" s="17">
        <v>0.0</v>
      </c>
      <c r="N21" s="17">
        <v>0.0</v>
      </c>
      <c r="O21" s="19">
        <f t="shared" si="9"/>
        <v>0</v>
      </c>
      <c r="P21" s="20"/>
      <c r="Q21" s="21">
        <f t="shared" si="10"/>
        <v>539</v>
      </c>
    </row>
    <row r="22">
      <c r="A22" s="15">
        <v>19.0</v>
      </c>
      <c r="B22" s="16" t="s">
        <v>33</v>
      </c>
      <c r="C22" s="42">
        <f>'TS 20202021'!Q22</f>
        <v>150</v>
      </c>
      <c r="D22" s="17">
        <v>65.0</v>
      </c>
      <c r="E22" s="18">
        <f t="shared" si="6"/>
        <v>215</v>
      </c>
      <c r="F22" s="17">
        <v>8.0</v>
      </c>
      <c r="G22" s="17">
        <v>0.0</v>
      </c>
      <c r="H22" s="18">
        <f t="shared" si="7"/>
        <v>8</v>
      </c>
      <c r="I22" s="17">
        <v>0.0</v>
      </c>
      <c r="J22" s="17">
        <v>0.0</v>
      </c>
      <c r="K22" s="18">
        <f t="shared" si="8"/>
        <v>0</v>
      </c>
      <c r="L22" s="17">
        <v>0.0</v>
      </c>
      <c r="M22" s="17">
        <v>0.0</v>
      </c>
      <c r="N22" s="17">
        <v>0.0</v>
      </c>
      <c r="O22" s="19">
        <f t="shared" si="9"/>
        <v>0</v>
      </c>
      <c r="P22" s="20"/>
      <c r="Q22" s="21">
        <f t="shared" si="10"/>
        <v>207</v>
      </c>
    </row>
    <row r="23">
      <c r="A23" s="15">
        <v>20.0</v>
      </c>
      <c r="B23" s="16" t="s">
        <v>34</v>
      </c>
      <c r="C23" s="42">
        <f>'TS 20202021'!Q23</f>
        <v>0</v>
      </c>
      <c r="D23" s="17">
        <v>0.0</v>
      </c>
      <c r="E23" s="18">
        <f t="shared" si="6"/>
        <v>0</v>
      </c>
      <c r="F23" s="17">
        <v>0.0</v>
      </c>
      <c r="G23" s="17">
        <v>0.0</v>
      </c>
      <c r="H23" s="18">
        <f t="shared" si="7"/>
        <v>0</v>
      </c>
      <c r="I23" s="17">
        <v>0.0</v>
      </c>
      <c r="J23" s="17">
        <v>0.0</v>
      </c>
      <c r="K23" s="18">
        <f t="shared" si="8"/>
        <v>0</v>
      </c>
      <c r="L23" s="17">
        <v>0.0</v>
      </c>
      <c r="M23" s="17">
        <v>0.0</v>
      </c>
      <c r="N23" s="17">
        <v>0.0</v>
      </c>
      <c r="O23" s="19">
        <f t="shared" si="9"/>
        <v>0</v>
      </c>
      <c r="P23" s="20"/>
      <c r="Q23" s="21">
        <f t="shared" si="10"/>
        <v>0</v>
      </c>
    </row>
    <row r="24">
      <c r="A24" s="23" t="s">
        <v>35</v>
      </c>
      <c r="B24" s="11"/>
      <c r="C24" s="71">
        <f t="shared" ref="C24:N24" si="11">SUM(C3:C23)</f>
        <v>5625</v>
      </c>
      <c r="D24" s="71">
        <f t="shared" si="11"/>
        <v>2303</v>
      </c>
      <c r="E24" s="71">
        <f t="shared" si="11"/>
        <v>7928</v>
      </c>
      <c r="F24" s="71">
        <f t="shared" si="11"/>
        <v>91</v>
      </c>
      <c r="G24" s="71">
        <f t="shared" si="11"/>
        <v>0</v>
      </c>
      <c r="H24" s="71">
        <f t="shared" si="11"/>
        <v>91</v>
      </c>
      <c r="I24" s="71">
        <f t="shared" si="11"/>
        <v>13</v>
      </c>
      <c r="J24" s="71">
        <f t="shared" si="11"/>
        <v>0</v>
      </c>
      <c r="K24" s="71">
        <f t="shared" si="11"/>
        <v>13</v>
      </c>
      <c r="L24" s="71">
        <f t="shared" si="11"/>
        <v>160</v>
      </c>
      <c r="M24" s="71">
        <f t="shared" si="11"/>
        <v>122</v>
      </c>
      <c r="N24" s="71">
        <f t="shared" si="11"/>
        <v>155</v>
      </c>
      <c r="O24" s="72">
        <f t="shared" si="9"/>
        <v>437</v>
      </c>
      <c r="P24" s="20"/>
      <c r="Q24" s="21">
        <f>SUM(Q3:Q23)</f>
        <v>7387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hidden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hidden="1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26"/>
    </row>
    <row r="28" hidden="1">
      <c r="A28" s="28" t="s">
        <v>36</v>
      </c>
      <c r="B28" s="29" t="s">
        <v>1</v>
      </c>
      <c r="C28" s="30" t="s">
        <v>37</v>
      </c>
      <c r="D28" s="11"/>
      <c r="E28" s="29" t="s">
        <v>38</v>
      </c>
      <c r="F28" s="30" t="s">
        <v>39</v>
      </c>
      <c r="G28" s="11"/>
      <c r="H28" s="29" t="s">
        <v>38</v>
      </c>
      <c r="I28" s="31"/>
      <c r="J28" s="31"/>
      <c r="K28" s="31"/>
      <c r="L28" s="26"/>
      <c r="M28" s="26"/>
      <c r="N28" s="26"/>
      <c r="O28" s="26"/>
      <c r="P28" s="26"/>
      <c r="Q28" s="26"/>
    </row>
    <row r="29" hidden="1">
      <c r="A29" s="32"/>
      <c r="B29" s="33"/>
      <c r="C29" s="34">
        <v>2022.0</v>
      </c>
      <c r="D29" s="11"/>
      <c r="E29" s="35"/>
      <c r="F29" s="34">
        <v>2022.0</v>
      </c>
      <c r="G29" s="11"/>
      <c r="H29" s="35"/>
      <c r="I29" s="31"/>
      <c r="J29" s="31"/>
      <c r="K29" s="31"/>
      <c r="L29" s="26"/>
      <c r="M29" s="26"/>
      <c r="N29" s="26"/>
      <c r="O29" s="26"/>
      <c r="P29" s="26"/>
      <c r="Q29" s="26"/>
    </row>
    <row r="30" hidden="1">
      <c r="A30" s="36"/>
      <c r="B30" s="37"/>
      <c r="C30" s="38" t="s">
        <v>40</v>
      </c>
      <c r="D30" s="39" t="s">
        <v>41</v>
      </c>
      <c r="E30" s="11"/>
      <c r="F30" s="38" t="s">
        <v>40</v>
      </c>
      <c r="G30" s="39" t="s">
        <v>41</v>
      </c>
      <c r="H30" s="11"/>
      <c r="I30" s="31"/>
      <c r="J30" s="31"/>
      <c r="K30" s="40"/>
      <c r="L30" s="26"/>
      <c r="M30" s="26"/>
      <c r="N30" s="26"/>
      <c r="O30" s="26"/>
      <c r="P30" s="26"/>
      <c r="Q30" s="26"/>
    </row>
    <row r="31" hidden="1">
      <c r="A31" s="15">
        <v>1.0</v>
      </c>
      <c r="B31" s="16" t="s">
        <v>15</v>
      </c>
      <c r="C31" s="41"/>
      <c r="D31" s="41"/>
      <c r="E31" s="42">
        <f t="shared" ref="E31:E35" si="12">SUM(C31:D31)</f>
        <v>0</v>
      </c>
      <c r="F31" s="41"/>
      <c r="G31" s="41"/>
      <c r="H31" s="42">
        <f>SUM(F31:G31)</f>
        <v>0</v>
      </c>
      <c r="I31" s="31"/>
      <c r="J31" s="31"/>
      <c r="K31" s="40"/>
      <c r="L31" s="26"/>
      <c r="M31" s="26"/>
      <c r="N31" s="26"/>
      <c r="O31" s="26"/>
      <c r="P31" s="26"/>
      <c r="Q31" s="26"/>
    </row>
    <row r="32" hidden="1">
      <c r="A32" s="15">
        <v>2.0</v>
      </c>
      <c r="B32" s="16" t="s">
        <v>16</v>
      </c>
      <c r="C32" s="41"/>
      <c r="D32" s="41"/>
      <c r="E32" s="42">
        <f t="shared" si="12"/>
        <v>0</v>
      </c>
      <c r="F32" s="43"/>
      <c r="G32" s="41"/>
      <c r="H32" s="42">
        <f t="shared" ref="H32:H33" si="13">SUM(G32)</f>
        <v>0</v>
      </c>
      <c r="I32" s="31"/>
      <c r="J32" s="31"/>
      <c r="K32" s="40" t="str">
        <f>4/#REF!</f>
        <v>#REF!</v>
      </c>
      <c r="L32" s="26"/>
      <c r="M32" s="26"/>
      <c r="N32" s="26"/>
      <c r="O32" s="26"/>
      <c r="P32" s="26"/>
      <c r="Q32" s="26"/>
    </row>
    <row r="33" hidden="1">
      <c r="A33" s="15">
        <v>3.0</v>
      </c>
      <c r="B33" s="16" t="s">
        <v>17</v>
      </c>
      <c r="C33" s="41"/>
      <c r="D33" s="41"/>
      <c r="E33" s="42">
        <f t="shared" si="12"/>
        <v>0</v>
      </c>
      <c r="F33" s="43"/>
      <c r="G33" s="41"/>
      <c r="H33" s="42">
        <f t="shared" si="13"/>
        <v>0</v>
      </c>
      <c r="I33" s="31"/>
      <c r="J33" s="31"/>
      <c r="K33" s="40" t="str">
        <f>G33/#REF!</f>
        <v>#REF!</v>
      </c>
      <c r="L33" s="26"/>
      <c r="M33" s="26"/>
      <c r="N33" s="26"/>
      <c r="O33" s="26"/>
      <c r="P33" s="26"/>
      <c r="Q33" s="26"/>
    </row>
    <row r="34" hidden="1">
      <c r="A34" s="15">
        <v>4.0</v>
      </c>
      <c r="B34" s="16" t="s">
        <v>18</v>
      </c>
      <c r="C34" s="41"/>
      <c r="D34" s="41"/>
      <c r="E34" s="42">
        <f t="shared" si="12"/>
        <v>0</v>
      </c>
      <c r="F34" s="41"/>
      <c r="G34" s="41"/>
      <c r="H34" s="42">
        <f t="shared" ref="H34:H35" si="14">SUM(F34:G34)</f>
        <v>0</v>
      </c>
      <c r="I34" s="31"/>
      <c r="J34" s="31"/>
      <c r="K34" s="40"/>
      <c r="L34" s="26"/>
      <c r="M34" s="26"/>
      <c r="N34" s="26"/>
      <c r="O34" s="26"/>
      <c r="P34" s="26"/>
      <c r="Q34" s="26"/>
    </row>
    <row r="35" hidden="1">
      <c r="A35" s="15">
        <v>5.0</v>
      </c>
      <c r="B35" s="16" t="s">
        <v>19</v>
      </c>
      <c r="C35" s="41"/>
      <c r="D35" s="41"/>
      <c r="E35" s="42">
        <f t="shared" si="12"/>
        <v>0</v>
      </c>
      <c r="F35" s="41"/>
      <c r="G35" s="41"/>
      <c r="H35" s="42">
        <f t="shared" si="14"/>
        <v>0</v>
      </c>
      <c r="I35" s="31"/>
      <c r="J35" s="31"/>
      <c r="K35" s="40"/>
      <c r="L35" s="26"/>
      <c r="M35" s="26"/>
      <c r="N35" s="26"/>
      <c r="O35" s="26"/>
      <c r="P35" s="26"/>
      <c r="Q35" s="26"/>
    </row>
    <row r="36" hidden="1">
      <c r="A36" s="15">
        <v>6.0</v>
      </c>
      <c r="B36" s="16" t="s">
        <v>21</v>
      </c>
      <c r="C36" s="26"/>
      <c r="D36" s="26"/>
      <c r="E36" s="26"/>
      <c r="F36" s="44">
        <v>25.0</v>
      </c>
      <c r="G36" s="44">
        <v>17.0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hidden="1">
      <c r="A37" s="15">
        <v>7.0</v>
      </c>
      <c r="B37" s="16" t="s">
        <v>22</v>
      </c>
      <c r="C37" s="26"/>
      <c r="D37" s="44">
        <v>3.0</v>
      </c>
      <c r="E37" s="26"/>
      <c r="F37" s="44">
        <v>26.0</v>
      </c>
      <c r="G37" s="44">
        <v>30.0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hidden="1">
      <c r="A38" s="15">
        <v>8.0</v>
      </c>
      <c r="B38" s="16" t="s">
        <v>23</v>
      </c>
      <c r="C38" s="26"/>
      <c r="D38" s="44">
        <v>6.0</v>
      </c>
      <c r="E38" s="26"/>
      <c r="F38" s="26"/>
      <c r="G38" s="44">
        <v>5.0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hidden="1">
      <c r="A39" s="15">
        <v>9.0</v>
      </c>
      <c r="B39" s="16" t="s">
        <v>24</v>
      </c>
      <c r="C39" s="26"/>
      <c r="D39" s="44">
        <v>2.0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hidden="1">
      <c r="A40" s="15">
        <v>10.0</v>
      </c>
      <c r="B40" s="16" t="s">
        <v>25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hidden="1">
      <c r="A41" s="15">
        <v>11.0</v>
      </c>
      <c r="B41" s="16" t="s">
        <v>26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hidden="1">
      <c r="A42" s="15">
        <v>12.0</v>
      </c>
      <c r="B42" s="45" t="s">
        <v>27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hidden="1">
      <c r="A43" s="27"/>
      <c r="B43" s="27"/>
      <c r="C43" s="27"/>
      <c r="D43" s="27"/>
      <c r="E43" s="27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hidden="1">
      <c r="A44" s="28" t="s">
        <v>36</v>
      </c>
      <c r="B44" s="29" t="s">
        <v>1</v>
      </c>
      <c r="C44" s="30" t="s">
        <v>42</v>
      </c>
      <c r="D44" s="11"/>
      <c r="E44" s="46" t="s">
        <v>43</v>
      </c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hidden="1">
      <c r="A45" s="47"/>
      <c r="B45" s="35"/>
      <c r="C45" s="34">
        <v>2022.0</v>
      </c>
      <c r="D45" s="11"/>
      <c r="E45" s="4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hidden="1">
      <c r="A46" s="10"/>
      <c r="B46" s="11"/>
      <c r="C46" s="39" t="s">
        <v>41</v>
      </c>
      <c r="D46" s="39" t="s">
        <v>12</v>
      </c>
      <c r="E46" s="49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hidden="1">
      <c r="A47" s="15">
        <v>1.0</v>
      </c>
      <c r="B47" s="16" t="s">
        <v>15</v>
      </c>
      <c r="C47" s="50">
        <v>10.0</v>
      </c>
      <c r="D47" s="50">
        <v>66.0</v>
      </c>
      <c r="E47" s="49">
        <f t="shared" ref="E47:E51" si="15">SUM(C47:D47)</f>
        <v>76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hidden="1">
      <c r="A48" s="15">
        <v>2.0</v>
      </c>
      <c r="B48" s="16" t="s">
        <v>16</v>
      </c>
      <c r="C48" s="50">
        <v>25.0</v>
      </c>
      <c r="D48" s="50">
        <v>34.0</v>
      </c>
      <c r="E48" s="49">
        <f t="shared" si="15"/>
        <v>59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hidden="1">
      <c r="A49" s="15">
        <v>3.0</v>
      </c>
      <c r="B49" s="16" t="s">
        <v>17</v>
      </c>
      <c r="C49" s="50">
        <v>5.0</v>
      </c>
      <c r="D49" s="50">
        <v>10.0</v>
      </c>
      <c r="E49" s="49">
        <f t="shared" si="15"/>
        <v>15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hidden="1">
      <c r="A50" s="15">
        <v>4.0</v>
      </c>
      <c r="B50" s="16" t="s">
        <v>18</v>
      </c>
      <c r="C50" s="51">
        <v>5.0</v>
      </c>
      <c r="D50" s="51">
        <v>5.0</v>
      </c>
      <c r="E50" s="49">
        <f t="shared" si="15"/>
        <v>10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hidden="1">
      <c r="A51" s="15">
        <v>5.0</v>
      </c>
      <c r="B51" s="16" t="s">
        <v>19</v>
      </c>
      <c r="C51" s="51">
        <v>0.0</v>
      </c>
      <c r="D51" s="51">
        <v>0.0</v>
      </c>
      <c r="E51" s="52">
        <f t="shared" si="15"/>
        <v>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hidden="1">
      <c r="A52" s="53" t="s">
        <v>43</v>
      </c>
      <c r="B52" s="11"/>
      <c r="C52" s="51">
        <f t="shared" ref="C52:E52" si="16">SUM(C47:C51)</f>
        <v>45</v>
      </c>
      <c r="D52" s="51">
        <f t="shared" si="16"/>
        <v>115</v>
      </c>
      <c r="E52" s="54">
        <f t="shared" si="16"/>
        <v>160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hidden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</row>
    <row r="55" hidden="1">
      <c r="A55" s="26"/>
      <c r="B55" s="55" t="s">
        <v>44</v>
      </c>
      <c r="C55" s="44">
        <f>SUM(F31:F35)</f>
        <v>0</v>
      </c>
      <c r="D55" s="56" t="str">
        <f t="shared" ref="D55:D58" si="17">C55/#REF!</f>
        <v>#REF!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</row>
    <row r="56" hidden="1">
      <c r="A56" s="26"/>
      <c r="B56" s="55" t="s">
        <v>45</v>
      </c>
      <c r="C56" s="44">
        <f>SUM(F32:F35)</f>
        <v>0</v>
      </c>
      <c r="D56" s="56" t="str">
        <f t="shared" si="17"/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</row>
    <row r="57" hidden="1">
      <c r="A57" s="26"/>
      <c r="B57" s="55" t="s">
        <v>46</v>
      </c>
      <c r="C57" s="44">
        <f>SUM(F33:F43)</f>
        <v>51</v>
      </c>
      <c r="D57" s="56" t="str">
        <f t="shared" si="17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</row>
    <row r="58" hidden="1">
      <c r="A58" s="26"/>
      <c r="B58" s="55" t="s">
        <v>47</v>
      </c>
      <c r="C58" s="44">
        <v>1.0</v>
      </c>
      <c r="D58" s="56" t="str">
        <f t="shared" si="17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</row>
    <row r="59" hidden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</sheetData>
  <mergeCells count="24">
    <mergeCell ref="I1:J1"/>
    <mergeCell ref="L1:N1"/>
    <mergeCell ref="O1:O2"/>
    <mergeCell ref="Q1:Q2"/>
    <mergeCell ref="A1:A2"/>
    <mergeCell ref="B1:B2"/>
    <mergeCell ref="C1:D1"/>
    <mergeCell ref="E1:E2"/>
    <mergeCell ref="F1:G1"/>
    <mergeCell ref="H1:H2"/>
    <mergeCell ref="K1:K2"/>
    <mergeCell ref="A44:A46"/>
    <mergeCell ref="B44:B46"/>
    <mergeCell ref="C44:D44"/>
    <mergeCell ref="E44:E45"/>
    <mergeCell ref="C45:D45"/>
    <mergeCell ref="A52:B52"/>
    <mergeCell ref="A24:B24"/>
    <mergeCell ref="C28:D28"/>
    <mergeCell ref="E28:E30"/>
    <mergeCell ref="F28:G28"/>
    <mergeCell ref="H28:H30"/>
    <mergeCell ref="C29:D29"/>
    <mergeCell ref="F29:G29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13"/>
    <col customWidth="1" min="2" max="2" width="37.88"/>
    <col customWidth="1" min="3" max="4" width="9.25"/>
    <col customWidth="1" min="5" max="5" width="7.75"/>
    <col customWidth="1" min="6" max="7" width="7.63"/>
    <col customWidth="1" min="8" max="8" width="7.0"/>
    <col customWidth="1" min="9" max="10" width="7.38"/>
    <col customWidth="1" min="11" max="14" width="6.88"/>
    <col customWidth="1" min="15" max="15" width="5.5"/>
    <col customWidth="1" min="16" max="18" width="6.0"/>
    <col customWidth="1" min="19" max="19" width="6.38"/>
    <col customWidth="1" min="20" max="20" width="2.5"/>
    <col customWidth="1" min="21" max="21" width="20.13"/>
  </cols>
  <sheetData>
    <row r="1">
      <c r="A1" s="1" t="s">
        <v>0</v>
      </c>
      <c r="B1" s="2" t="s">
        <v>1</v>
      </c>
      <c r="C1" s="3" t="s">
        <v>103</v>
      </c>
      <c r="D1" s="4"/>
      <c r="E1" s="5" t="s">
        <v>3</v>
      </c>
      <c r="F1" s="3" t="s">
        <v>104</v>
      </c>
      <c r="G1" s="4"/>
      <c r="H1" s="5" t="s">
        <v>5</v>
      </c>
      <c r="I1" s="3" t="s">
        <v>105</v>
      </c>
      <c r="J1" s="4"/>
      <c r="K1" s="5" t="s">
        <v>5</v>
      </c>
      <c r="L1" s="3" t="s">
        <v>106</v>
      </c>
      <c r="M1" s="4"/>
      <c r="N1" s="5" t="s">
        <v>5</v>
      </c>
      <c r="O1" s="3" t="s">
        <v>107</v>
      </c>
      <c r="P1" s="6"/>
      <c r="Q1" s="6"/>
      <c r="R1" s="4"/>
      <c r="S1" s="7" t="s">
        <v>5</v>
      </c>
      <c r="T1" s="8"/>
      <c r="U1" s="9" t="s">
        <v>108</v>
      </c>
    </row>
    <row r="2">
      <c r="A2" s="10"/>
      <c r="B2" s="11"/>
      <c r="C2" s="12" t="s">
        <v>109</v>
      </c>
      <c r="D2" s="12">
        <v>2022.0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2" t="s">
        <v>10</v>
      </c>
      <c r="M2" s="13" t="s">
        <v>11</v>
      </c>
      <c r="N2" s="11"/>
      <c r="O2" s="14" t="s">
        <v>12</v>
      </c>
      <c r="P2" s="14" t="s">
        <v>13</v>
      </c>
      <c r="Q2" s="14" t="s">
        <v>110</v>
      </c>
      <c r="R2" s="14" t="s">
        <v>14</v>
      </c>
      <c r="S2" s="10"/>
      <c r="T2" s="8"/>
      <c r="U2" s="10"/>
    </row>
    <row r="3">
      <c r="A3" s="15">
        <v>1.0</v>
      </c>
      <c r="B3" s="16" t="s">
        <v>15</v>
      </c>
      <c r="C3" s="42">
        <f>'TS 20212022'!Q3</f>
        <v>465</v>
      </c>
      <c r="D3" s="17">
        <v>154.0</v>
      </c>
      <c r="E3" s="18">
        <f t="shared" ref="E3:E15" si="1">SUM(C3:D3)</f>
        <v>619</v>
      </c>
      <c r="F3" s="17">
        <v>5.0</v>
      </c>
      <c r="G3" s="17">
        <v>4.0</v>
      </c>
      <c r="H3" s="18">
        <f t="shared" ref="H3:H15" si="2">SUM(F3:G3)</f>
        <v>9</v>
      </c>
      <c r="I3" s="17">
        <v>0.0</v>
      </c>
      <c r="J3" s="17">
        <v>3.0</v>
      </c>
      <c r="K3" s="18">
        <f t="shared" ref="K3:K15" si="3">SUM(I3:J3)</f>
        <v>3</v>
      </c>
      <c r="L3" s="73">
        <v>0.0</v>
      </c>
      <c r="M3" s="73">
        <v>0.0</v>
      </c>
      <c r="N3" s="18">
        <f t="shared" ref="N3:N15" si="4">sum(L3:M3)</f>
        <v>0</v>
      </c>
      <c r="O3" s="17">
        <v>23.0</v>
      </c>
      <c r="P3" s="17">
        <v>17.0</v>
      </c>
      <c r="Q3" s="17">
        <v>7.0</v>
      </c>
      <c r="R3" s="17">
        <v>7.0</v>
      </c>
      <c r="S3" s="19">
        <f t="shared" ref="S3:S15" si="5">SUM(O3:R3)</f>
        <v>54</v>
      </c>
      <c r="T3" s="20"/>
      <c r="U3" s="21">
        <f t="shared" ref="U3:U15" si="6">E3-H3-K3-N3-S3</f>
        <v>553</v>
      </c>
    </row>
    <row r="4">
      <c r="A4" s="15">
        <v>2.0</v>
      </c>
      <c r="B4" s="16" t="s">
        <v>16</v>
      </c>
      <c r="C4" s="42">
        <f>'TS 20212022'!Q4</f>
        <v>243</v>
      </c>
      <c r="D4" s="17">
        <v>76.0</v>
      </c>
      <c r="E4" s="18">
        <f t="shared" si="1"/>
        <v>319</v>
      </c>
      <c r="F4" s="17">
        <v>2.0</v>
      </c>
      <c r="G4" s="17">
        <v>5.0</v>
      </c>
      <c r="H4" s="18">
        <f t="shared" si="2"/>
        <v>7</v>
      </c>
      <c r="I4" s="17">
        <v>2.0</v>
      </c>
      <c r="J4" s="17">
        <v>3.0</v>
      </c>
      <c r="K4" s="18">
        <f t="shared" si="3"/>
        <v>5</v>
      </c>
      <c r="L4" s="73">
        <v>1.0</v>
      </c>
      <c r="M4" s="73">
        <v>0.0</v>
      </c>
      <c r="N4" s="18">
        <f t="shared" si="4"/>
        <v>1</v>
      </c>
      <c r="O4" s="17">
        <v>24.0</v>
      </c>
      <c r="P4" s="17">
        <v>13.0</v>
      </c>
      <c r="Q4" s="17">
        <v>2.0</v>
      </c>
      <c r="R4" s="17">
        <v>2.0</v>
      </c>
      <c r="S4" s="19">
        <f t="shared" si="5"/>
        <v>41</v>
      </c>
      <c r="T4" s="20"/>
      <c r="U4" s="21">
        <f t="shared" si="6"/>
        <v>265</v>
      </c>
    </row>
    <row r="5">
      <c r="A5" s="15">
        <v>3.0</v>
      </c>
      <c r="B5" s="16" t="s">
        <v>17</v>
      </c>
      <c r="C5" s="42">
        <f>'TS 20212022'!Q5</f>
        <v>408</v>
      </c>
      <c r="D5" s="17">
        <v>159.0</v>
      </c>
      <c r="E5" s="18">
        <f t="shared" si="1"/>
        <v>567</v>
      </c>
      <c r="F5" s="17">
        <v>7.0</v>
      </c>
      <c r="G5" s="17">
        <v>5.0</v>
      </c>
      <c r="H5" s="18">
        <f t="shared" si="2"/>
        <v>12</v>
      </c>
      <c r="I5" s="17">
        <v>0.0</v>
      </c>
      <c r="J5" s="17">
        <v>3.0</v>
      </c>
      <c r="K5" s="18">
        <f t="shared" si="3"/>
        <v>3</v>
      </c>
      <c r="L5" s="73">
        <v>0.0</v>
      </c>
      <c r="M5" s="73">
        <v>0.0</v>
      </c>
      <c r="N5" s="18">
        <f t="shared" si="4"/>
        <v>0</v>
      </c>
      <c r="O5" s="17">
        <v>3.0</v>
      </c>
      <c r="P5" s="17">
        <v>8.0</v>
      </c>
      <c r="Q5" s="17">
        <v>3.0</v>
      </c>
      <c r="R5" s="17">
        <v>14.0</v>
      </c>
      <c r="S5" s="19">
        <f t="shared" si="5"/>
        <v>28</v>
      </c>
      <c r="T5" s="20"/>
      <c r="U5" s="21">
        <f t="shared" si="6"/>
        <v>524</v>
      </c>
    </row>
    <row r="6">
      <c r="A6" s="15">
        <v>4.0</v>
      </c>
      <c r="B6" s="16" t="s">
        <v>18</v>
      </c>
      <c r="C6" s="42">
        <f>'TS 20212022'!Q6</f>
        <v>333</v>
      </c>
      <c r="D6" s="17">
        <v>108.0</v>
      </c>
      <c r="E6" s="18">
        <f t="shared" si="1"/>
        <v>441</v>
      </c>
      <c r="F6" s="17">
        <v>4.0</v>
      </c>
      <c r="G6" s="17">
        <v>6.0</v>
      </c>
      <c r="H6" s="18">
        <f t="shared" si="2"/>
        <v>10</v>
      </c>
      <c r="I6" s="17">
        <v>7.0</v>
      </c>
      <c r="J6" s="17">
        <v>6.0</v>
      </c>
      <c r="K6" s="18">
        <f t="shared" si="3"/>
        <v>13</v>
      </c>
      <c r="L6" s="73">
        <v>0.0</v>
      </c>
      <c r="M6" s="73">
        <v>0.0</v>
      </c>
      <c r="N6" s="18">
        <f t="shared" si="4"/>
        <v>0</v>
      </c>
      <c r="O6" s="17">
        <v>1.0</v>
      </c>
      <c r="P6" s="17">
        <v>2.0</v>
      </c>
      <c r="Q6" s="17">
        <v>0.0</v>
      </c>
      <c r="R6" s="17">
        <v>2.0</v>
      </c>
      <c r="S6" s="19">
        <f t="shared" si="5"/>
        <v>5</v>
      </c>
      <c r="T6" s="20"/>
      <c r="U6" s="21">
        <f t="shared" si="6"/>
        <v>413</v>
      </c>
    </row>
    <row r="7">
      <c r="A7" s="15">
        <v>5.0</v>
      </c>
      <c r="B7" s="16" t="s">
        <v>19</v>
      </c>
      <c r="C7" s="74">
        <f>'TS 20212022'!Q7</f>
        <v>245</v>
      </c>
      <c r="D7" s="59">
        <v>109.0</v>
      </c>
      <c r="E7" s="19">
        <f t="shared" si="1"/>
        <v>354</v>
      </c>
      <c r="F7" s="59">
        <v>2.0</v>
      </c>
      <c r="G7" s="59">
        <v>13.0</v>
      </c>
      <c r="H7" s="19">
        <f t="shared" si="2"/>
        <v>15</v>
      </c>
      <c r="I7" s="17">
        <v>2.0</v>
      </c>
      <c r="J7" s="17">
        <v>6.0</v>
      </c>
      <c r="K7" s="18">
        <f t="shared" si="3"/>
        <v>8</v>
      </c>
      <c r="L7" s="73">
        <v>0.0</v>
      </c>
      <c r="M7" s="73">
        <v>0.0</v>
      </c>
      <c r="N7" s="18">
        <f t="shared" si="4"/>
        <v>0</v>
      </c>
      <c r="O7" s="17">
        <v>0.0</v>
      </c>
      <c r="P7" s="17">
        <v>0.0</v>
      </c>
      <c r="Q7" s="17">
        <v>0.0</v>
      </c>
      <c r="R7" s="17">
        <v>0.0</v>
      </c>
      <c r="S7" s="19">
        <f t="shared" si="5"/>
        <v>0</v>
      </c>
      <c r="T7" s="20"/>
      <c r="U7" s="21">
        <f t="shared" si="6"/>
        <v>331</v>
      </c>
    </row>
    <row r="8">
      <c r="A8" s="15">
        <v>6.0</v>
      </c>
      <c r="B8" s="16" t="s">
        <v>20</v>
      </c>
      <c r="C8" s="74">
        <f>'TS 20212022'!Q8</f>
        <v>0</v>
      </c>
      <c r="D8" s="59">
        <v>39.0</v>
      </c>
      <c r="E8" s="19">
        <f t="shared" si="1"/>
        <v>39</v>
      </c>
      <c r="F8" s="59">
        <v>3.0</v>
      </c>
      <c r="G8" s="59">
        <v>0.0</v>
      </c>
      <c r="H8" s="19">
        <f t="shared" si="2"/>
        <v>3</v>
      </c>
      <c r="I8" s="17">
        <v>0.0</v>
      </c>
      <c r="J8" s="17">
        <v>0.0</v>
      </c>
      <c r="K8" s="18">
        <f t="shared" si="3"/>
        <v>0</v>
      </c>
      <c r="L8" s="73">
        <v>0.0</v>
      </c>
      <c r="M8" s="73">
        <v>0.0</v>
      </c>
      <c r="N8" s="18">
        <f t="shared" si="4"/>
        <v>0</v>
      </c>
      <c r="O8" s="17">
        <v>0.0</v>
      </c>
      <c r="P8" s="17">
        <v>0.0</v>
      </c>
      <c r="Q8" s="17">
        <v>0.0</v>
      </c>
      <c r="R8" s="17">
        <v>0.0</v>
      </c>
      <c r="S8" s="19">
        <f t="shared" si="5"/>
        <v>0</v>
      </c>
      <c r="T8" s="20"/>
      <c r="U8" s="21">
        <f t="shared" si="6"/>
        <v>36</v>
      </c>
    </row>
    <row r="9">
      <c r="A9" s="15">
        <v>7.0</v>
      </c>
      <c r="B9" s="16" t="s">
        <v>21</v>
      </c>
      <c r="C9" s="74">
        <f>'TS 20212022'!Q9</f>
        <v>723</v>
      </c>
      <c r="D9" s="59">
        <v>169.0</v>
      </c>
      <c r="E9" s="19">
        <f t="shared" si="1"/>
        <v>892</v>
      </c>
      <c r="F9" s="59">
        <v>2.0</v>
      </c>
      <c r="G9" s="59">
        <v>9.0</v>
      </c>
      <c r="H9" s="19">
        <f t="shared" si="2"/>
        <v>11</v>
      </c>
      <c r="I9" s="17">
        <v>9.0</v>
      </c>
      <c r="J9" s="17">
        <v>2.0</v>
      </c>
      <c r="K9" s="18">
        <f t="shared" si="3"/>
        <v>11</v>
      </c>
      <c r="L9" s="73">
        <v>0.0</v>
      </c>
      <c r="M9" s="73">
        <v>0.0</v>
      </c>
      <c r="N9" s="18">
        <f t="shared" si="4"/>
        <v>0</v>
      </c>
      <c r="O9" s="17">
        <v>26.0</v>
      </c>
      <c r="P9" s="17">
        <v>42.0</v>
      </c>
      <c r="Q9" s="17">
        <v>5.0</v>
      </c>
      <c r="R9" s="17">
        <v>110.0</v>
      </c>
      <c r="S9" s="19">
        <f t="shared" si="5"/>
        <v>183</v>
      </c>
      <c r="T9" s="20"/>
      <c r="U9" s="21">
        <f t="shared" si="6"/>
        <v>687</v>
      </c>
    </row>
    <row r="10">
      <c r="A10" s="15">
        <v>8.0</v>
      </c>
      <c r="B10" s="16" t="s">
        <v>22</v>
      </c>
      <c r="C10" s="74">
        <f>'TS 20212022'!Q10</f>
        <v>994</v>
      </c>
      <c r="D10" s="67">
        <v>240.0</v>
      </c>
      <c r="E10" s="19">
        <f t="shared" si="1"/>
        <v>1234</v>
      </c>
      <c r="F10" s="59">
        <v>8.0</v>
      </c>
      <c r="G10" s="59">
        <v>18.0</v>
      </c>
      <c r="H10" s="19">
        <f t="shared" si="2"/>
        <v>26</v>
      </c>
      <c r="I10" s="17">
        <v>1.0</v>
      </c>
      <c r="J10" s="17">
        <v>9.0</v>
      </c>
      <c r="K10" s="18">
        <f t="shared" si="3"/>
        <v>10</v>
      </c>
      <c r="L10" s="73">
        <v>0.0</v>
      </c>
      <c r="M10" s="73">
        <v>0.0</v>
      </c>
      <c r="N10" s="18">
        <f t="shared" si="4"/>
        <v>0</v>
      </c>
      <c r="O10" s="17">
        <v>23.0</v>
      </c>
      <c r="P10" s="17">
        <v>39.0</v>
      </c>
      <c r="Q10" s="17">
        <v>3.0</v>
      </c>
      <c r="R10" s="17">
        <v>69.0</v>
      </c>
      <c r="S10" s="19">
        <f t="shared" si="5"/>
        <v>134</v>
      </c>
      <c r="T10" s="20"/>
      <c r="U10" s="21">
        <f t="shared" si="6"/>
        <v>1064</v>
      </c>
    </row>
    <row r="11">
      <c r="A11" s="15">
        <v>9.0</v>
      </c>
      <c r="B11" s="16" t="s">
        <v>23</v>
      </c>
      <c r="C11" s="74">
        <f>'TS 20212022'!Q11</f>
        <v>195</v>
      </c>
      <c r="D11" s="59">
        <v>36.0</v>
      </c>
      <c r="E11" s="19">
        <f t="shared" si="1"/>
        <v>231</v>
      </c>
      <c r="F11" s="59">
        <v>2.0</v>
      </c>
      <c r="G11" s="67">
        <v>0.0</v>
      </c>
      <c r="H11" s="19">
        <f t="shared" si="2"/>
        <v>2</v>
      </c>
      <c r="I11" s="17">
        <v>0.0</v>
      </c>
      <c r="J11" s="17">
        <v>1.0</v>
      </c>
      <c r="K11" s="18">
        <f t="shared" si="3"/>
        <v>1</v>
      </c>
      <c r="L11" s="73">
        <v>0.0</v>
      </c>
      <c r="M11" s="73">
        <v>0.0</v>
      </c>
      <c r="N11" s="18">
        <f t="shared" si="4"/>
        <v>0</v>
      </c>
      <c r="O11" s="17">
        <v>15.0</v>
      </c>
      <c r="P11" s="17">
        <v>10.0</v>
      </c>
      <c r="Q11" s="17">
        <v>0.0</v>
      </c>
      <c r="R11" s="17">
        <v>5.0</v>
      </c>
      <c r="S11" s="19">
        <f t="shared" si="5"/>
        <v>30</v>
      </c>
      <c r="T11" s="20"/>
      <c r="U11" s="21">
        <f t="shared" si="6"/>
        <v>198</v>
      </c>
    </row>
    <row r="12">
      <c r="A12" s="15">
        <v>10.0</v>
      </c>
      <c r="B12" s="16" t="s">
        <v>24</v>
      </c>
      <c r="C12" s="74">
        <f>'TS 20212022'!Q12</f>
        <v>239</v>
      </c>
      <c r="D12" s="59">
        <v>62.0</v>
      </c>
      <c r="E12" s="19">
        <f t="shared" si="1"/>
        <v>301</v>
      </c>
      <c r="F12" s="59">
        <v>2.0</v>
      </c>
      <c r="G12" s="59">
        <v>3.0</v>
      </c>
      <c r="H12" s="19">
        <f t="shared" si="2"/>
        <v>5</v>
      </c>
      <c r="I12" s="17">
        <v>1.0</v>
      </c>
      <c r="J12" s="17">
        <v>1.0</v>
      </c>
      <c r="K12" s="18">
        <f t="shared" si="3"/>
        <v>2</v>
      </c>
      <c r="L12" s="73">
        <v>0.0</v>
      </c>
      <c r="M12" s="73">
        <v>0.0</v>
      </c>
      <c r="N12" s="18">
        <f t="shared" si="4"/>
        <v>0</v>
      </c>
      <c r="O12" s="17">
        <v>1.0</v>
      </c>
      <c r="P12" s="17">
        <v>5.0</v>
      </c>
      <c r="Q12" s="17">
        <v>0.0</v>
      </c>
      <c r="R12" s="17">
        <v>23.0</v>
      </c>
      <c r="S12" s="19">
        <f t="shared" si="5"/>
        <v>29</v>
      </c>
      <c r="T12" s="20"/>
      <c r="U12" s="21">
        <f t="shared" si="6"/>
        <v>265</v>
      </c>
    </row>
    <row r="13">
      <c r="A13" s="15">
        <v>11.0</v>
      </c>
      <c r="B13" s="16" t="s">
        <v>25</v>
      </c>
      <c r="C13" s="74">
        <f>'TS 20212022'!Q13</f>
        <v>316</v>
      </c>
      <c r="D13" s="59">
        <v>112.0</v>
      </c>
      <c r="E13" s="19">
        <f t="shared" si="1"/>
        <v>428</v>
      </c>
      <c r="F13" s="59">
        <v>0.0</v>
      </c>
      <c r="G13" s="59">
        <v>2.0</v>
      </c>
      <c r="H13" s="19">
        <f t="shared" si="2"/>
        <v>2</v>
      </c>
      <c r="I13" s="17">
        <v>0.0</v>
      </c>
      <c r="J13" s="17">
        <v>0.0</v>
      </c>
      <c r="K13" s="18">
        <f t="shared" si="3"/>
        <v>0</v>
      </c>
      <c r="L13" s="73">
        <v>0.0</v>
      </c>
      <c r="M13" s="73">
        <v>0.0</v>
      </c>
      <c r="N13" s="18">
        <f t="shared" si="4"/>
        <v>0</v>
      </c>
      <c r="O13" s="17">
        <v>0.0</v>
      </c>
      <c r="P13" s="17">
        <v>0.0</v>
      </c>
      <c r="Q13" s="17">
        <v>0.0</v>
      </c>
      <c r="R13" s="17">
        <v>7.0</v>
      </c>
      <c r="S13" s="19">
        <f t="shared" si="5"/>
        <v>7</v>
      </c>
      <c r="T13" s="20"/>
      <c r="U13" s="21">
        <f t="shared" si="6"/>
        <v>419</v>
      </c>
    </row>
    <row r="14">
      <c r="A14" s="15">
        <v>12.0</v>
      </c>
      <c r="B14" s="16" t="s">
        <v>26</v>
      </c>
      <c r="C14" s="74">
        <f>'TS 20212022'!Q14</f>
        <v>0</v>
      </c>
      <c r="D14" s="59">
        <v>43.0</v>
      </c>
      <c r="E14" s="19">
        <f t="shared" si="1"/>
        <v>43</v>
      </c>
      <c r="F14" s="59">
        <v>0.0</v>
      </c>
      <c r="G14" s="59">
        <v>0.0</v>
      </c>
      <c r="H14" s="19">
        <f t="shared" si="2"/>
        <v>0</v>
      </c>
      <c r="I14" s="17">
        <v>0.0</v>
      </c>
      <c r="J14" s="17">
        <v>0.0</v>
      </c>
      <c r="K14" s="18">
        <f t="shared" si="3"/>
        <v>0</v>
      </c>
      <c r="L14" s="73">
        <v>0.0</v>
      </c>
      <c r="M14" s="73">
        <v>0.0</v>
      </c>
      <c r="N14" s="18">
        <f t="shared" si="4"/>
        <v>0</v>
      </c>
      <c r="O14" s="17">
        <v>0.0</v>
      </c>
      <c r="P14" s="17">
        <v>0.0</v>
      </c>
      <c r="Q14" s="17">
        <v>0.0</v>
      </c>
      <c r="R14" s="17">
        <v>0.0</v>
      </c>
      <c r="S14" s="19">
        <f t="shared" si="5"/>
        <v>0</v>
      </c>
      <c r="T14" s="20"/>
      <c r="U14" s="21">
        <f t="shared" si="6"/>
        <v>43</v>
      </c>
    </row>
    <row r="15">
      <c r="A15" s="15">
        <v>13.0</v>
      </c>
      <c r="B15" s="22" t="s">
        <v>27</v>
      </c>
      <c r="C15" s="74">
        <f>'TS 20212022'!Q15</f>
        <v>230</v>
      </c>
      <c r="D15" s="59">
        <v>156.0</v>
      </c>
      <c r="E15" s="19">
        <f t="shared" si="1"/>
        <v>386</v>
      </c>
      <c r="F15" s="59">
        <v>5.0</v>
      </c>
      <c r="G15" s="59">
        <v>12.0</v>
      </c>
      <c r="H15" s="19">
        <f t="shared" si="2"/>
        <v>17</v>
      </c>
      <c r="I15" s="17">
        <v>0.0</v>
      </c>
      <c r="J15" s="17">
        <v>3.0</v>
      </c>
      <c r="K15" s="18">
        <f t="shared" si="3"/>
        <v>3</v>
      </c>
      <c r="L15" s="73">
        <v>0.0</v>
      </c>
      <c r="M15" s="73">
        <v>0.0</v>
      </c>
      <c r="N15" s="18">
        <f t="shared" si="4"/>
        <v>0</v>
      </c>
      <c r="O15" s="17">
        <v>0.0</v>
      </c>
      <c r="P15" s="17">
        <v>0.0</v>
      </c>
      <c r="Q15" s="17">
        <v>0.0</v>
      </c>
      <c r="R15" s="17">
        <v>0.0</v>
      </c>
      <c r="S15" s="19">
        <f t="shared" si="5"/>
        <v>0</v>
      </c>
      <c r="T15" s="20"/>
      <c r="U15" s="21">
        <f t="shared" si="6"/>
        <v>366</v>
      </c>
    </row>
    <row r="16">
      <c r="A16" s="15"/>
      <c r="B16" s="22"/>
      <c r="C16" s="74"/>
      <c r="D16" s="59"/>
      <c r="E16" s="19"/>
      <c r="F16" s="59"/>
      <c r="G16" s="59"/>
      <c r="H16" s="19"/>
      <c r="I16" s="17"/>
      <c r="J16" s="17"/>
      <c r="K16" s="18"/>
      <c r="L16" s="73"/>
      <c r="M16" s="73"/>
      <c r="N16" s="18"/>
      <c r="O16" s="17"/>
      <c r="P16" s="17"/>
      <c r="Q16" s="17"/>
      <c r="R16" s="17"/>
      <c r="S16" s="19"/>
      <c r="T16" s="20"/>
      <c r="U16" s="21"/>
    </row>
    <row r="17">
      <c r="A17" s="15">
        <v>14.0</v>
      </c>
      <c r="B17" s="16" t="s">
        <v>28</v>
      </c>
      <c r="C17" s="74">
        <f>'TS 20212022'!Q17</f>
        <v>700</v>
      </c>
      <c r="D17" s="59">
        <v>182.0</v>
      </c>
      <c r="E17" s="19">
        <f t="shared" ref="E17:E23" si="7">SUM(C17:D17)</f>
        <v>882</v>
      </c>
      <c r="F17" s="59">
        <v>3.0</v>
      </c>
      <c r="G17" s="59">
        <v>4.0</v>
      </c>
      <c r="H17" s="19">
        <f t="shared" ref="H17:H23" si="8">SUM(F17:G17)</f>
        <v>7</v>
      </c>
      <c r="I17" s="17">
        <v>8.0</v>
      </c>
      <c r="J17" s="17">
        <v>2.0</v>
      </c>
      <c r="K17" s="18">
        <f t="shared" ref="K17:K23" si="9">SUM(I17:J17)</f>
        <v>10</v>
      </c>
      <c r="L17" s="73">
        <v>0.0</v>
      </c>
      <c r="M17" s="73">
        <v>0.0</v>
      </c>
      <c r="N17" s="18">
        <f t="shared" ref="N17:N23" si="10">sum(L17:M17)</f>
        <v>0</v>
      </c>
      <c r="O17" s="17">
        <v>80.0</v>
      </c>
      <c r="P17" s="17">
        <v>28.0</v>
      </c>
      <c r="Q17" s="17">
        <v>2.0</v>
      </c>
      <c r="R17" s="17">
        <v>27.0</v>
      </c>
      <c r="S17" s="19">
        <f t="shared" ref="S17:S23" si="11">SUM(O17:R17)</f>
        <v>137</v>
      </c>
      <c r="T17" s="20"/>
      <c r="U17" s="21">
        <f t="shared" ref="U17:U24" si="12">E17-H17-K17-N17-S17</f>
        <v>728</v>
      </c>
    </row>
    <row r="18">
      <c r="A18" s="15">
        <v>15.0</v>
      </c>
      <c r="B18" s="16" t="s">
        <v>29</v>
      </c>
      <c r="C18" s="42">
        <f>'TS 20212022'!Q18</f>
        <v>446</v>
      </c>
      <c r="D18" s="17">
        <v>126.0</v>
      </c>
      <c r="E18" s="18">
        <f t="shared" si="7"/>
        <v>572</v>
      </c>
      <c r="F18" s="17">
        <v>1.0</v>
      </c>
      <c r="G18" s="59">
        <v>7.0</v>
      </c>
      <c r="H18" s="18">
        <f t="shared" si="8"/>
        <v>8</v>
      </c>
      <c r="I18" s="17">
        <v>13.0</v>
      </c>
      <c r="J18" s="17">
        <v>2.0</v>
      </c>
      <c r="K18" s="18">
        <f t="shared" si="9"/>
        <v>15</v>
      </c>
      <c r="L18" s="73">
        <v>1.0</v>
      </c>
      <c r="M18" s="73">
        <v>0.0</v>
      </c>
      <c r="N18" s="18">
        <f t="shared" si="10"/>
        <v>1</v>
      </c>
      <c r="O18" s="17">
        <v>31.0</v>
      </c>
      <c r="P18" s="17">
        <v>42.0</v>
      </c>
      <c r="Q18" s="17">
        <v>2.0</v>
      </c>
      <c r="R18" s="17">
        <v>7.0</v>
      </c>
      <c r="S18" s="19">
        <f t="shared" si="11"/>
        <v>82</v>
      </c>
      <c r="T18" s="20"/>
      <c r="U18" s="21">
        <f t="shared" si="12"/>
        <v>466</v>
      </c>
    </row>
    <row r="19">
      <c r="A19" s="15">
        <v>16.0</v>
      </c>
      <c r="B19" s="16" t="s">
        <v>30</v>
      </c>
      <c r="C19" s="42">
        <f>'TS 20212022'!Q19</f>
        <v>633</v>
      </c>
      <c r="D19" s="17">
        <v>180.0</v>
      </c>
      <c r="E19" s="18">
        <f t="shared" si="7"/>
        <v>813</v>
      </c>
      <c r="F19" s="17">
        <v>7.0</v>
      </c>
      <c r="G19" s="59">
        <v>10.0</v>
      </c>
      <c r="H19" s="18">
        <f t="shared" si="8"/>
        <v>17</v>
      </c>
      <c r="I19" s="17">
        <v>0.0</v>
      </c>
      <c r="J19" s="17">
        <v>10.0</v>
      </c>
      <c r="K19" s="18">
        <f t="shared" si="9"/>
        <v>10</v>
      </c>
      <c r="L19" s="73">
        <v>0.0</v>
      </c>
      <c r="M19" s="73">
        <v>0.0</v>
      </c>
      <c r="N19" s="18">
        <f t="shared" si="10"/>
        <v>0</v>
      </c>
      <c r="O19" s="17">
        <v>32.0</v>
      </c>
      <c r="P19" s="17">
        <v>22.0</v>
      </c>
      <c r="Q19" s="17">
        <v>8.0</v>
      </c>
      <c r="R19" s="17">
        <v>17.0</v>
      </c>
      <c r="S19" s="19">
        <f t="shared" si="11"/>
        <v>79</v>
      </c>
      <c r="T19" s="20"/>
      <c r="U19" s="21">
        <f t="shared" si="12"/>
        <v>707</v>
      </c>
    </row>
    <row r="20">
      <c r="A20" s="15">
        <v>17.0</v>
      </c>
      <c r="B20" s="16" t="s">
        <v>31</v>
      </c>
      <c r="C20" s="42">
        <f>'TS 20212022'!Q20</f>
        <v>471</v>
      </c>
      <c r="D20" s="17">
        <v>144.0</v>
      </c>
      <c r="E20" s="18">
        <f t="shared" si="7"/>
        <v>615</v>
      </c>
      <c r="F20" s="17">
        <v>2.0</v>
      </c>
      <c r="G20" s="17">
        <v>10.0</v>
      </c>
      <c r="H20" s="18">
        <f t="shared" si="8"/>
        <v>12</v>
      </c>
      <c r="I20" s="17">
        <v>0.0</v>
      </c>
      <c r="J20" s="17">
        <v>10.0</v>
      </c>
      <c r="K20" s="18">
        <f t="shared" si="9"/>
        <v>10</v>
      </c>
      <c r="L20" s="73">
        <v>0.0</v>
      </c>
      <c r="M20" s="73">
        <v>0.0</v>
      </c>
      <c r="N20" s="18">
        <f t="shared" si="10"/>
        <v>0</v>
      </c>
      <c r="O20" s="17">
        <v>37.0</v>
      </c>
      <c r="P20" s="17">
        <v>19.0</v>
      </c>
      <c r="Q20" s="17">
        <v>8.0</v>
      </c>
      <c r="R20" s="17">
        <v>4.0</v>
      </c>
      <c r="S20" s="19">
        <f t="shared" si="11"/>
        <v>68</v>
      </c>
      <c r="T20" s="20"/>
      <c r="U20" s="21">
        <f t="shared" si="12"/>
        <v>525</v>
      </c>
    </row>
    <row r="21">
      <c r="A21" s="15">
        <v>18.0</v>
      </c>
      <c r="B21" s="16" t="s">
        <v>32</v>
      </c>
      <c r="C21" s="42">
        <f>'TS 20212022'!Q21</f>
        <v>539</v>
      </c>
      <c r="D21" s="17">
        <v>204.0</v>
      </c>
      <c r="E21" s="18">
        <f t="shared" si="7"/>
        <v>743</v>
      </c>
      <c r="F21" s="17">
        <v>1.0</v>
      </c>
      <c r="G21" s="17">
        <v>16.0</v>
      </c>
      <c r="H21" s="18">
        <f t="shared" si="8"/>
        <v>17</v>
      </c>
      <c r="I21" s="17">
        <v>10.0</v>
      </c>
      <c r="J21" s="17">
        <v>6.0</v>
      </c>
      <c r="K21" s="18">
        <f t="shared" si="9"/>
        <v>16</v>
      </c>
      <c r="L21" s="73">
        <v>0.0</v>
      </c>
      <c r="M21" s="73">
        <v>0.0</v>
      </c>
      <c r="N21" s="18">
        <f t="shared" si="10"/>
        <v>0</v>
      </c>
      <c r="O21" s="17">
        <v>0.0</v>
      </c>
      <c r="P21" s="17">
        <v>1.0</v>
      </c>
      <c r="Q21" s="17">
        <v>1.0</v>
      </c>
      <c r="R21" s="17">
        <v>1.0</v>
      </c>
      <c r="S21" s="19">
        <f t="shared" si="11"/>
        <v>3</v>
      </c>
      <c r="T21" s="20"/>
      <c r="U21" s="21">
        <f t="shared" si="12"/>
        <v>707</v>
      </c>
    </row>
    <row r="22">
      <c r="A22" s="15">
        <v>19.0</v>
      </c>
      <c r="B22" s="16" t="s">
        <v>33</v>
      </c>
      <c r="C22" s="42">
        <f>'TS 20212022'!Q22</f>
        <v>207</v>
      </c>
      <c r="D22" s="17">
        <v>95.0</v>
      </c>
      <c r="E22" s="18">
        <f t="shared" si="7"/>
        <v>302</v>
      </c>
      <c r="F22" s="17">
        <v>2.0</v>
      </c>
      <c r="G22" s="17">
        <v>7.0</v>
      </c>
      <c r="H22" s="18">
        <f t="shared" si="8"/>
        <v>9</v>
      </c>
      <c r="I22" s="17">
        <v>7.0</v>
      </c>
      <c r="J22" s="17">
        <v>1.0</v>
      </c>
      <c r="K22" s="18">
        <f t="shared" si="9"/>
        <v>8</v>
      </c>
      <c r="L22" s="73">
        <v>0.0</v>
      </c>
      <c r="M22" s="73">
        <v>0.0</v>
      </c>
      <c r="N22" s="18">
        <f t="shared" si="10"/>
        <v>0</v>
      </c>
      <c r="O22" s="17">
        <v>0.0</v>
      </c>
      <c r="P22" s="17">
        <v>6.0</v>
      </c>
      <c r="Q22" s="17">
        <v>1.0</v>
      </c>
      <c r="R22" s="17">
        <v>19.0</v>
      </c>
      <c r="S22" s="19">
        <f t="shared" si="11"/>
        <v>26</v>
      </c>
      <c r="T22" s="20"/>
      <c r="U22" s="21">
        <f t="shared" si="12"/>
        <v>259</v>
      </c>
    </row>
    <row r="23">
      <c r="A23" s="15">
        <v>20.0</v>
      </c>
      <c r="B23" s="16" t="s">
        <v>34</v>
      </c>
      <c r="C23" s="42">
        <f>'TS 20212022'!Q23</f>
        <v>0</v>
      </c>
      <c r="D23" s="17">
        <v>94.0</v>
      </c>
      <c r="E23" s="18">
        <f t="shared" si="7"/>
        <v>94</v>
      </c>
      <c r="F23" s="17">
        <v>0.0</v>
      </c>
      <c r="G23" s="17">
        <v>1.0</v>
      </c>
      <c r="H23" s="18">
        <f t="shared" si="8"/>
        <v>1</v>
      </c>
      <c r="I23" s="17">
        <v>0.0</v>
      </c>
      <c r="J23" s="17">
        <v>0.0</v>
      </c>
      <c r="K23" s="18">
        <f t="shared" si="9"/>
        <v>0</v>
      </c>
      <c r="L23" s="73">
        <v>0.0</v>
      </c>
      <c r="M23" s="73">
        <v>0.0</v>
      </c>
      <c r="N23" s="18">
        <f t="shared" si="10"/>
        <v>0</v>
      </c>
      <c r="O23" s="17">
        <v>0.0</v>
      </c>
      <c r="P23" s="17">
        <v>0.0</v>
      </c>
      <c r="Q23" s="17">
        <v>0.0</v>
      </c>
      <c r="R23" s="17">
        <v>0.0</v>
      </c>
      <c r="S23" s="19">
        <f t="shared" si="11"/>
        <v>0</v>
      </c>
      <c r="T23" s="20"/>
      <c r="U23" s="21">
        <f t="shared" si="12"/>
        <v>93</v>
      </c>
    </row>
    <row r="24">
      <c r="A24" s="15"/>
      <c r="B24" s="16"/>
      <c r="C24" s="42"/>
      <c r="D24" s="66"/>
      <c r="E24" s="18"/>
      <c r="F24" s="66"/>
      <c r="G24" s="66"/>
      <c r="H24" s="18"/>
      <c r="I24" s="66"/>
      <c r="J24" s="66"/>
      <c r="K24" s="18"/>
      <c r="L24" s="73"/>
      <c r="M24" s="73"/>
      <c r="N24" s="18"/>
      <c r="O24" s="66"/>
      <c r="P24" s="66"/>
      <c r="Q24" s="66"/>
      <c r="R24" s="66"/>
      <c r="S24" s="19"/>
      <c r="T24" s="20"/>
      <c r="U24" s="21">
        <f t="shared" si="12"/>
        <v>0</v>
      </c>
    </row>
    <row r="25">
      <c r="A25" s="23" t="s">
        <v>35</v>
      </c>
      <c r="B25" s="11"/>
      <c r="C25" s="24">
        <f t="shared" ref="C25:R25" si="13">SUM(C3:C23)</f>
        <v>7387</v>
      </c>
      <c r="D25" s="71">
        <f t="shared" si="13"/>
        <v>2488</v>
      </c>
      <c r="E25" s="71">
        <f t="shared" si="13"/>
        <v>9875</v>
      </c>
      <c r="F25" s="71">
        <f t="shared" si="13"/>
        <v>58</v>
      </c>
      <c r="G25" s="71">
        <f t="shared" si="13"/>
        <v>132</v>
      </c>
      <c r="H25" s="71">
        <f t="shared" si="13"/>
        <v>190</v>
      </c>
      <c r="I25" s="71">
        <f t="shared" si="13"/>
        <v>60</v>
      </c>
      <c r="J25" s="71">
        <f t="shared" si="13"/>
        <v>68</v>
      </c>
      <c r="K25" s="71">
        <f t="shared" si="13"/>
        <v>128</v>
      </c>
      <c r="L25" s="71">
        <f t="shared" si="13"/>
        <v>2</v>
      </c>
      <c r="M25" s="71">
        <f t="shared" si="13"/>
        <v>0</v>
      </c>
      <c r="N25" s="71">
        <f t="shared" si="13"/>
        <v>2</v>
      </c>
      <c r="O25" s="71">
        <f t="shared" si="13"/>
        <v>296</v>
      </c>
      <c r="P25" s="71">
        <f t="shared" si="13"/>
        <v>254</v>
      </c>
      <c r="Q25" s="71">
        <f t="shared" si="13"/>
        <v>42</v>
      </c>
      <c r="R25" s="71">
        <f t="shared" si="13"/>
        <v>314</v>
      </c>
      <c r="S25" s="72">
        <f>SUM(O25:R25)</f>
        <v>906</v>
      </c>
      <c r="T25" s="20"/>
      <c r="U25" s="21">
        <f>SUM(U3:U24)</f>
        <v>8649</v>
      </c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 hidden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 hidden="1">
      <c r="A28" s="27"/>
      <c r="B28" s="27"/>
      <c r="C28" s="27"/>
      <c r="D28" s="27"/>
      <c r="E28" s="27"/>
      <c r="F28" s="27"/>
      <c r="G28" s="27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 hidden="1">
      <c r="A29" s="28" t="s">
        <v>36</v>
      </c>
      <c r="B29" s="29" t="s">
        <v>1</v>
      </c>
      <c r="C29" s="30" t="s">
        <v>37</v>
      </c>
      <c r="D29" s="11"/>
      <c r="E29" s="29" t="s">
        <v>38</v>
      </c>
      <c r="F29" s="30" t="s">
        <v>39</v>
      </c>
      <c r="G29" s="11"/>
      <c r="H29" s="29" t="s">
        <v>38</v>
      </c>
      <c r="I29" s="31"/>
      <c r="J29" s="31"/>
      <c r="K29" s="31"/>
      <c r="L29" s="31"/>
      <c r="M29" s="31"/>
      <c r="N29" s="31"/>
      <c r="O29" s="26"/>
      <c r="P29" s="26"/>
      <c r="Q29" s="26"/>
      <c r="R29" s="26"/>
      <c r="S29" s="26"/>
      <c r="T29" s="26"/>
      <c r="U29" s="26"/>
    </row>
    <row r="30" hidden="1">
      <c r="A30" s="32"/>
      <c r="B30" s="33"/>
      <c r="C30" s="34">
        <v>2022.0</v>
      </c>
      <c r="D30" s="11"/>
      <c r="E30" s="35"/>
      <c r="F30" s="34">
        <v>2022.0</v>
      </c>
      <c r="G30" s="11"/>
      <c r="H30" s="35"/>
      <c r="I30" s="31"/>
      <c r="J30" s="31"/>
      <c r="K30" s="31"/>
      <c r="L30" s="31"/>
      <c r="M30" s="31"/>
      <c r="N30" s="31"/>
      <c r="O30" s="26"/>
      <c r="P30" s="26"/>
      <c r="Q30" s="26"/>
      <c r="R30" s="26"/>
      <c r="S30" s="26"/>
      <c r="T30" s="26"/>
      <c r="U30" s="26"/>
    </row>
    <row r="31" hidden="1">
      <c r="A31" s="36"/>
      <c r="B31" s="37"/>
      <c r="C31" s="38" t="s">
        <v>40</v>
      </c>
      <c r="D31" s="39" t="s">
        <v>41</v>
      </c>
      <c r="E31" s="11"/>
      <c r="F31" s="38" t="s">
        <v>40</v>
      </c>
      <c r="G31" s="39" t="s">
        <v>41</v>
      </c>
      <c r="H31" s="11"/>
      <c r="I31" s="31"/>
      <c r="J31" s="31"/>
      <c r="K31" s="40"/>
      <c r="L31" s="40"/>
      <c r="M31" s="40"/>
      <c r="N31" s="40"/>
      <c r="O31" s="26"/>
      <c r="P31" s="26"/>
      <c r="Q31" s="26"/>
      <c r="R31" s="26"/>
      <c r="S31" s="26"/>
      <c r="T31" s="26"/>
      <c r="U31" s="26"/>
    </row>
    <row r="32" hidden="1">
      <c r="A32" s="15">
        <v>1.0</v>
      </c>
      <c r="B32" s="16" t="s">
        <v>15</v>
      </c>
      <c r="C32" s="41"/>
      <c r="D32" s="41"/>
      <c r="E32" s="42">
        <f t="shared" ref="E32:E36" si="14">SUM(C32:D32)</f>
        <v>0</v>
      </c>
      <c r="F32" s="41"/>
      <c r="G32" s="41"/>
      <c r="H32" s="42">
        <f>SUM(F32:G32)</f>
        <v>0</v>
      </c>
      <c r="I32" s="31"/>
      <c r="J32" s="31"/>
      <c r="K32" s="40"/>
      <c r="L32" s="40"/>
      <c r="M32" s="40"/>
      <c r="N32" s="40"/>
      <c r="O32" s="26"/>
      <c r="P32" s="26"/>
      <c r="Q32" s="26"/>
      <c r="R32" s="26"/>
      <c r="S32" s="26"/>
      <c r="T32" s="26"/>
      <c r="U32" s="26"/>
    </row>
    <row r="33" hidden="1">
      <c r="A33" s="15">
        <v>2.0</v>
      </c>
      <c r="B33" s="16" t="s">
        <v>16</v>
      </c>
      <c r="C33" s="41"/>
      <c r="D33" s="41"/>
      <c r="E33" s="42">
        <f t="shared" si="14"/>
        <v>0</v>
      </c>
      <c r="F33" s="43"/>
      <c r="G33" s="41"/>
      <c r="H33" s="42">
        <f t="shared" ref="H33:H34" si="15">SUM(G33)</f>
        <v>0</v>
      </c>
      <c r="I33" s="31"/>
      <c r="J33" s="31"/>
      <c r="K33" s="40" t="str">
        <f>4/#REF!</f>
        <v>#REF!</v>
      </c>
      <c r="L33" s="40"/>
      <c r="M33" s="40"/>
      <c r="N33" s="40"/>
      <c r="O33" s="26"/>
      <c r="P33" s="26"/>
      <c r="Q33" s="26"/>
      <c r="R33" s="26"/>
      <c r="S33" s="26"/>
      <c r="T33" s="26"/>
      <c r="U33" s="26"/>
    </row>
    <row r="34" hidden="1">
      <c r="A34" s="15">
        <v>3.0</v>
      </c>
      <c r="B34" s="16" t="s">
        <v>17</v>
      </c>
      <c r="C34" s="41"/>
      <c r="D34" s="41"/>
      <c r="E34" s="42">
        <f t="shared" si="14"/>
        <v>0</v>
      </c>
      <c r="F34" s="43"/>
      <c r="G34" s="41"/>
      <c r="H34" s="42">
        <f t="shared" si="15"/>
        <v>0</v>
      </c>
      <c r="I34" s="31"/>
      <c r="J34" s="31"/>
      <c r="K34" s="40" t="str">
        <f>G34/#REF!</f>
        <v>#REF!</v>
      </c>
      <c r="L34" s="40"/>
      <c r="M34" s="40"/>
      <c r="N34" s="40"/>
      <c r="O34" s="26"/>
      <c r="P34" s="26"/>
      <c r="Q34" s="26"/>
      <c r="R34" s="26"/>
      <c r="S34" s="26"/>
      <c r="T34" s="26"/>
      <c r="U34" s="26"/>
    </row>
    <row r="35" hidden="1">
      <c r="A35" s="15">
        <v>4.0</v>
      </c>
      <c r="B35" s="16" t="s">
        <v>18</v>
      </c>
      <c r="C35" s="41"/>
      <c r="D35" s="41"/>
      <c r="E35" s="42">
        <f t="shared" si="14"/>
        <v>0</v>
      </c>
      <c r="F35" s="41"/>
      <c r="G35" s="41"/>
      <c r="H35" s="42">
        <f t="shared" ref="H35:H36" si="16">SUM(F35:G35)</f>
        <v>0</v>
      </c>
      <c r="I35" s="31"/>
      <c r="J35" s="31"/>
      <c r="K35" s="40"/>
      <c r="L35" s="40"/>
      <c r="M35" s="40"/>
      <c r="N35" s="40"/>
      <c r="O35" s="26"/>
      <c r="P35" s="26"/>
      <c r="Q35" s="26"/>
      <c r="R35" s="26"/>
      <c r="S35" s="26"/>
      <c r="T35" s="26"/>
      <c r="U35" s="26"/>
    </row>
    <row r="36" hidden="1">
      <c r="A36" s="15">
        <v>5.0</v>
      </c>
      <c r="B36" s="16" t="s">
        <v>19</v>
      </c>
      <c r="C36" s="41"/>
      <c r="D36" s="41"/>
      <c r="E36" s="42">
        <f t="shared" si="14"/>
        <v>0</v>
      </c>
      <c r="F36" s="41"/>
      <c r="G36" s="41"/>
      <c r="H36" s="42">
        <f t="shared" si="16"/>
        <v>0</v>
      </c>
      <c r="I36" s="31"/>
      <c r="J36" s="31"/>
      <c r="K36" s="40"/>
      <c r="L36" s="40"/>
      <c r="M36" s="40"/>
      <c r="N36" s="40"/>
      <c r="O36" s="26"/>
      <c r="P36" s="26"/>
      <c r="Q36" s="26"/>
      <c r="R36" s="26"/>
      <c r="S36" s="26"/>
      <c r="T36" s="26"/>
      <c r="U36" s="26"/>
    </row>
    <row r="37" hidden="1">
      <c r="A37" s="15">
        <v>6.0</v>
      </c>
      <c r="B37" s="16" t="s">
        <v>21</v>
      </c>
      <c r="C37" s="26"/>
      <c r="D37" s="26"/>
      <c r="E37" s="26"/>
      <c r="F37" s="44">
        <v>25.0</v>
      </c>
      <c r="G37" s="44">
        <v>17.0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 hidden="1">
      <c r="A38" s="15">
        <v>7.0</v>
      </c>
      <c r="B38" s="16" t="s">
        <v>22</v>
      </c>
      <c r="C38" s="26"/>
      <c r="D38" s="44">
        <v>3.0</v>
      </c>
      <c r="E38" s="26"/>
      <c r="F38" s="44">
        <v>26.0</v>
      </c>
      <c r="G38" s="44">
        <v>30.0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 hidden="1">
      <c r="A39" s="15">
        <v>8.0</v>
      </c>
      <c r="B39" s="16" t="s">
        <v>23</v>
      </c>
      <c r="C39" s="26"/>
      <c r="D39" s="44">
        <v>6.0</v>
      </c>
      <c r="E39" s="26"/>
      <c r="F39" s="26"/>
      <c r="G39" s="44">
        <v>5.0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 hidden="1">
      <c r="A40" s="15">
        <v>9.0</v>
      </c>
      <c r="B40" s="16" t="s">
        <v>24</v>
      </c>
      <c r="C40" s="26"/>
      <c r="D40" s="44">
        <v>2.0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 hidden="1">
      <c r="A41" s="15">
        <v>10.0</v>
      </c>
      <c r="B41" s="16" t="s">
        <v>25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 hidden="1">
      <c r="A42" s="15">
        <v>11.0</v>
      </c>
      <c r="B42" s="16" t="s">
        <v>26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 hidden="1">
      <c r="A43" s="15">
        <v>12.0</v>
      </c>
      <c r="B43" s="45" t="s">
        <v>27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 hidden="1">
      <c r="A44" s="27"/>
      <c r="B44" s="27"/>
      <c r="C44" s="27"/>
      <c r="D44" s="27"/>
      <c r="E44" s="2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 hidden="1">
      <c r="A45" s="28" t="s">
        <v>36</v>
      </c>
      <c r="B45" s="29" t="s">
        <v>1</v>
      </c>
      <c r="C45" s="30" t="s">
        <v>42</v>
      </c>
      <c r="D45" s="11"/>
      <c r="E45" s="46" t="s">
        <v>43</v>
      </c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 hidden="1">
      <c r="A46" s="47"/>
      <c r="B46" s="35"/>
      <c r="C46" s="34">
        <v>2022.0</v>
      </c>
      <c r="D46" s="11"/>
      <c r="E46" s="4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 hidden="1">
      <c r="A47" s="10"/>
      <c r="B47" s="11"/>
      <c r="C47" s="39" t="s">
        <v>41</v>
      </c>
      <c r="D47" s="39" t="s">
        <v>12</v>
      </c>
      <c r="E47" s="49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 hidden="1">
      <c r="A48" s="15">
        <v>1.0</v>
      </c>
      <c r="B48" s="16" t="s">
        <v>15</v>
      </c>
      <c r="C48" s="50">
        <v>10.0</v>
      </c>
      <c r="D48" s="50">
        <v>66.0</v>
      </c>
      <c r="E48" s="49">
        <f t="shared" ref="E48:E52" si="17">SUM(C48:D48)</f>
        <v>76</v>
      </c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 hidden="1">
      <c r="A49" s="15">
        <v>2.0</v>
      </c>
      <c r="B49" s="16" t="s">
        <v>16</v>
      </c>
      <c r="C49" s="50">
        <v>25.0</v>
      </c>
      <c r="D49" s="50">
        <v>34.0</v>
      </c>
      <c r="E49" s="49">
        <f t="shared" si="17"/>
        <v>59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 hidden="1">
      <c r="A50" s="15">
        <v>3.0</v>
      </c>
      <c r="B50" s="16" t="s">
        <v>17</v>
      </c>
      <c r="C50" s="50">
        <v>5.0</v>
      </c>
      <c r="D50" s="50">
        <v>10.0</v>
      </c>
      <c r="E50" s="49">
        <f t="shared" si="17"/>
        <v>15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 hidden="1">
      <c r="A51" s="15">
        <v>4.0</v>
      </c>
      <c r="B51" s="16" t="s">
        <v>18</v>
      </c>
      <c r="C51" s="51">
        <v>5.0</v>
      </c>
      <c r="D51" s="51">
        <v>5.0</v>
      </c>
      <c r="E51" s="49">
        <f t="shared" si="17"/>
        <v>10</v>
      </c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 hidden="1">
      <c r="A52" s="15">
        <v>5.0</v>
      </c>
      <c r="B52" s="16" t="s">
        <v>19</v>
      </c>
      <c r="C52" s="51">
        <v>0.0</v>
      </c>
      <c r="D52" s="51">
        <v>0.0</v>
      </c>
      <c r="E52" s="52">
        <f t="shared" si="17"/>
        <v>0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hidden="1">
      <c r="A53" s="53" t="s">
        <v>43</v>
      </c>
      <c r="B53" s="11"/>
      <c r="C53" s="51">
        <f t="shared" ref="C53:E53" si="18">SUM(C48:C52)</f>
        <v>45</v>
      </c>
      <c r="D53" s="51">
        <f t="shared" si="18"/>
        <v>115</v>
      </c>
      <c r="E53" s="54">
        <f t="shared" si="18"/>
        <v>160</v>
      </c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hidden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hidden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hidden="1">
      <c r="A56" s="26"/>
      <c r="B56" s="55" t="s">
        <v>44</v>
      </c>
      <c r="C56" s="44">
        <f>SUM(F32:F36)</f>
        <v>0</v>
      </c>
      <c r="D56" s="56" t="str">
        <f t="shared" ref="D56:D59" si="19">C56/#REF!</f>
        <v>#REF!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hidden="1">
      <c r="A57" s="26"/>
      <c r="B57" s="55" t="s">
        <v>45</v>
      </c>
      <c r="C57" s="44">
        <f>SUM(F33:F36)</f>
        <v>0</v>
      </c>
      <c r="D57" s="56" t="str">
        <f t="shared" si="19"/>
        <v>#REF!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hidden="1">
      <c r="A58" s="26"/>
      <c r="B58" s="55" t="s">
        <v>46</v>
      </c>
      <c r="C58" s="44">
        <f>SUM(F34:F44)</f>
        <v>51</v>
      </c>
      <c r="D58" s="56" t="str">
        <f t="shared" si="19"/>
        <v>#REF!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hidden="1">
      <c r="A59" s="26"/>
      <c r="B59" s="55" t="s">
        <v>47</v>
      </c>
      <c r="C59" s="44">
        <v>1.0</v>
      </c>
      <c r="D59" s="56" t="str">
        <f t="shared" si="19"/>
        <v>#REF!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hidden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hidden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hidden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hidden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hidden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hidden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hidden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hidden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hidden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hidden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hidden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hidden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hidden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 hidden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 hidden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 hidden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hidden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 hidden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 hidden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 hidden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 hidden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 hidden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 hidden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hidden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hidden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hidden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hidden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hidden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hidden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hidden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hidden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hidden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hidden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hidden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hidden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hidden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hidden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hidden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hidden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hidden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hidden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hidden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hidden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hidden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hidden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hidden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hidden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hidden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hidden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hidden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hidden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hidden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hidden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hidden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 hidden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 hidden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 hidden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</row>
    <row r="1003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</row>
    <row r="1004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</row>
    <row r="100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</row>
    <row r="100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</row>
    <row r="1007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</row>
    <row r="1008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</row>
  </sheetData>
  <mergeCells count="26">
    <mergeCell ref="I1:J1"/>
    <mergeCell ref="L1:M1"/>
    <mergeCell ref="O1:R1"/>
    <mergeCell ref="N1:N2"/>
    <mergeCell ref="S1:S2"/>
    <mergeCell ref="U1:U2"/>
    <mergeCell ref="A1:A2"/>
    <mergeCell ref="B1:B2"/>
    <mergeCell ref="C1:D1"/>
    <mergeCell ref="E1:E2"/>
    <mergeCell ref="F1:G1"/>
    <mergeCell ref="H1:H2"/>
    <mergeCell ref="K1:K2"/>
    <mergeCell ref="A45:A47"/>
    <mergeCell ref="B45:B47"/>
    <mergeCell ref="C45:D45"/>
    <mergeCell ref="E45:E46"/>
    <mergeCell ref="C46:D46"/>
    <mergeCell ref="A53:B53"/>
    <mergeCell ref="A25:B25"/>
    <mergeCell ref="C29:D29"/>
    <mergeCell ref="E29:E31"/>
    <mergeCell ref="F29:G29"/>
    <mergeCell ref="H29:H31"/>
    <mergeCell ref="C30:D30"/>
    <mergeCell ref="F30:G30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.13"/>
    <col customWidth="1" min="2" max="2" width="38.0"/>
    <col customWidth="1" min="3" max="3" width="8.88"/>
    <col customWidth="1" min="4" max="13" width="6.5"/>
    <col customWidth="1" min="14" max="14" width="6.88"/>
    <col customWidth="1" min="15" max="15" width="5.5"/>
    <col customWidth="1" min="16" max="19" width="6.0"/>
    <col customWidth="1" min="20" max="20" width="6.38"/>
    <col customWidth="1" min="21" max="21" width="0.75"/>
    <col customWidth="1" min="22" max="22" width="10.0"/>
    <col customWidth="1" min="23" max="23" width="2.5"/>
    <col customWidth="1" min="24" max="24" width="20.13"/>
  </cols>
  <sheetData>
    <row r="1">
      <c r="A1" s="1" t="s">
        <v>0</v>
      </c>
      <c r="B1" s="2" t="s">
        <v>1</v>
      </c>
      <c r="C1" s="3" t="s">
        <v>111</v>
      </c>
      <c r="D1" s="4"/>
      <c r="E1" s="5" t="s">
        <v>3</v>
      </c>
      <c r="F1" s="3" t="s">
        <v>112</v>
      </c>
      <c r="G1" s="4"/>
      <c r="H1" s="5" t="s">
        <v>5</v>
      </c>
      <c r="I1" s="3" t="s">
        <v>113</v>
      </c>
      <c r="J1" s="4"/>
      <c r="K1" s="5" t="s">
        <v>5</v>
      </c>
      <c r="L1" s="3" t="s">
        <v>114</v>
      </c>
      <c r="M1" s="4"/>
      <c r="N1" s="5" t="s">
        <v>5</v>
      </c>
      <c r="O1" s="3" t="s">
        <v>115</v>
      </c>
      <c r="P1" s="6"/>
      <c r="Q1" s="6"/>
      <c r="R1" s="6"/>
      <c r="S1" s="4"/>
      <c r="T1" s="7" t="s">
        <v>5</v>
      </c>
      <c r="U1" s="75"/>
      <c r="V1" s="9" t="s">
        <v>116</v>
      </c>
      <c r="W1" s="8"/>
      <c r="X1" s="9" t="s">
        <v>117</v>
      </c>
    </row>
    <row r="2">
      <c r="A2" s="10"/>
      <c r="B2" s="11"/>
      <c r="C2" s="12" t="s">
        <v>118</v>
      </c>
      <c r="D2" s="12">
        <v>2023.0</v>
      </c>
      <c r="E2" s="11"/>
      <c r="F2" s="12" t="s">
        <v>10</v>
      </c>
      <c r="G2" s="13" t="s">
        <v>11</v>
      </c>
      <c r="H2" s="11"/>
      <c r="I2" s="12" t="s">
        <v>10</v>
      </c>
      <c r="J2" s="13" t="s">
        <v>11</v>
      </c>
      <c r="K2" s="11"/>
      <c r="L2" s="12" t="s">
        <v>10</v>
      </c>
      <c r="M2" s="13" t="s">
        <v>11</v>
      </c>
      <c r="N2" s="11"/>
      <c r="O2" s="14" t="s">
        <v>119</v>
      </c>
      <c r="P2" s="14" t="s">
        <v>120</v>
      </c>
      <c r="Q2" s="14" t="s">
        <v>13</v>
      </c>
      <c r="R2" s="14" t="s">
        <v>110</v>
      </c>
      <c r="S2" s="14" t="s">
        <v>14</v>
      </c>
      <c r="T2" s="10"/>
      <c r="U2" s="75"/>
      <c r="V2" s="10"/>
      <c r="W2" s="8"/>
      <c r="X2" s="10"/>
    </row>
    <row r="3">
      <c r="A3" s="15">
        <v>1.0</v>
      </c>
      <c r="B3" s="16" t="s">
        <v>15</v>
      </c>
      <c r="C3" s="42">
        <f>'TS 20222023'!U3</f>
        <v>553</v>
      </c>
      <c r="D3" s="17">
        <v>129.0</v>
      </c>
      <c r="E3" s="18">
        <f t="shared" ref="E3:E23" si="1">SUM(C3:D3)</f>
        <v>682</v>
      </c>
      <c r="F3" s="17">
        <v>5.0</v>
      </c>
      <c r="G3" s="17">
        <v>0.0</v>
      </c>
      <c r="H3" s="18">
        <f t="shared" ref="H3:H23" si="2">SUM(F3:G3)</f>
        <v>5</v>
      </c>
      <c r="I3" s="17">
        <v>0.0</v>
      </c>
      <c r="J3" s="17">
        <v>7.0</v>
      </c>
      <c r="K3" s="18">
        <f t="shared" ref="K3:K23" si="3">SUM(I3:J3)</f>
        <v>7</v>
      </c>
      <c r="L3" s="17">
        <v>0.0</v>
      </c>
      <c r="M3" s="17">
        <v>0.0</v>
      </c>
      <c r="N3" s="18">
        <f t="shared" ref="N3:N23" si="4">sum(L3:M3)</f>
        <v>0</v>
      </c>
      <c r="O3" s="17">
        <v>10.0</v>
      </c>
      <c r="P3" s="17">
        <v>15.0</v>
      </c>
      <c r="Q3" s="76">
        <v>16.0</v>
      </c>
      <c r="R3" s="77"/>
      <c r="S3" s="77"/>
      <c r="T3" s="19">
        <f t="shared" ref="T3:T24" si="5">SUM(O3:S3)</f>
        <v>41</v>
      </c>
      <c r="U3" s="20"/>
      <c r="V3" s="19">
        <f>'TS 20162017'!O3+'TS 20172018'!O3+'TS 20182019'!O3+'TS 20192020'!O3+'TS 20202021'!O3+'TS 20212022'!O3+'TS 20222023'!S3+T3</f>
        <v>98</v>
      </c>
      <c r="W3" s="20"/>
      <c r="X3" s="21">
        <f t="shared" ref="X3:X23" si="6">E3-H3-K3-T3-N3</f>
        <v>629</v>
      </c>
    </row>
    <row r="4">
      <c r="A4" s="15">
        <v>2.0</v>
      </c>
      <c r="B4" s="16" t="s">
        <v>16</v>
      </c>
      <c r="C4" s="42">
        <f>'TS 20222023'!U4</f>
        <v>265</v>
      </c>
      <c r="D4" s="17">
        <v>70.0</v>
      </c>
      <c r="E4" s="18">
        <f t="shared" si="1"/>
        <v>335</v>
      </c>
      <c r="F4" s="17">
        <v>2.0</v>
      </c>
      <c r="G4" s="17">
        <v>2.0</v>
      </c>
      <c r="H4" s="18">
        <f t="shared" si="2"/>
        <v>4</v>
      </c>
      <c r="I4" s="17">
        <v>2.0</v>
      </c>
      <c r="J4" s="17">
        <v>3.0</v>
      </c>
      <c r="K4" s="18">
        <f t="shared" si="3"/>
        <v>5</v>
      </c>
      <c r="L4" s="17">
        <v>0.0</v>
      </c>
      <c r="M4" s="17">
        <v>1.0</v>
      </c>
      <c r="N4" s="18">
        <f t="shared" si="4"/>
        <v>1</v>
      </c>
      <c r="O4" s="17">
        <v>25.0</v>
      </c>
      <c r="P4" s="17">
        <v>8.0</v>
      </c>
      <c r="Q4" s="76">
        <v>7.0</v>
      </c>
      <c r="R4" s="77"/>
      <c r="S4" s="77"/>
      <c r="T4" s="19">
        <f t="shared" si="5"/>
        <v>40</v>
      </c>
      <c r="U4" s="20"/>
      <c r="V4" s="19">
        <f>'TS 20162017'!O4+'TS 20172018'!O4+'TS 20182019'!O4+'TS 20192020'!O4+'TS 20202021'!O4+'TS 20212022'!O4+'TS 20222023'!S4+T4</f>
        <v>96</v>
      </c>
      <c r="W4" s="20"/>
      <c r="X4" s="21">
        <f t="shared" si="6"/>
        <v>285</v>
      </c>
    </row>
    <row r="5">
      <c r="A5" s="15">
        <v>3.0</v>
      </c>
      <c r="B5" s="16" t="s">
        <v>17</v>
      </c>
      <c r="C5" s="42">
        <f>'TS 20222023'!U5</f>
        <v>524</v>
      </c>
      <c r="D5" s="17">
        <v>137.0</v>
      </c>
      <c r="E5" s="18">
        <f t="shared" si="1"/>
        <v>661</v>
      </c>
      <c r="F5" s="17">
        <v>7.0</v>
      </c>
      <c r="G5" s="17">
        <v>0.0</v>
      </c>
      <c r="H5" s="18">
        <f t="shared" si="2"/>
        <v>7</v>
      </c>
      <c r="I5" s="17">
        <v>0.0</v>
      </c>
      <c r="J5" s="17">
        <v>3.0</v>
      </c>
      <c r="K5" s="18">
        <f t="shared" si="3"/>
        <v>3</v>
      </c>
      <c r="L5" s="17">
        <v>0.0</v>
      </c>
      <c r="M5" s="17">
        <v>1.0</v>
      </c>
      <c r="N5" s="18">
        <f t="shared" si="4"/>
        <v>1</v>
      </c>
      <c r="O5" s="17">
        <v>40.0</v>
      </c>
      <c r="P5" s="17">
        <v>8.0</v>
      </c>
      <c r="Q5" s="76">
        <v>19.0</v>
      </c>
      <c r="R5" s="77"/>
      <c r="S5" s="77"/>
      <c r="T5" s="19">
        <f t="shared" si="5"/>
        <v>67</v>
      </c>
      <c r="U5" s="20"/>
      <c r="V5" s="19">
        <f>'TS 20162017'!O5+'TS 20172018'!O5+'TS 20182019'!O5+'TS 20192020'!O5+'TS 20202021'!O5+'TS 20212022'!O5+'TS 20222023'!S5+T5</f>
        <v>104</v>
      </c>
      <c r="W5" s="20"/>
      <c r="X5" s="21">
        <f t="shared" si="6"/>
        <v>583</v>
      </c>
    </row>
    <row r="6">
      <c r="A6" s="15">
        <v>4.0</v>
      </c>
      <c r="B6" s="16" t="s">
        <v>18</v>
      </c>
      <c r="C6" s="42">
        <f>'TS 20222023'!U6</f>
        <v>413</v>
      </c>
      <c r="D6" s="17">
        <v>97.0</v>
      </c>
      <c r="E6" s="18">
        <f t="shared" si="1"/>
        <v>510</v>
      </c>
      <c r="F6" s="17">
        <v>4.0</v>
      </c>
      <c r="G6" s="17">
        <v>0.0</v>
      </c>
      <c r="H6" s="18">
        <f t="shared" si="2"/>
        <v>4</v>
      </c>
      <c r="I6" s="17">
        <v>7.0</v>
      </c>
      <c r="J6" s="17">
        <v>1.0</v>
      </c>
      <c r="K6" s="18">
        <f t="shared" si="3"/>
        <v>8</v>
      </c>
      <c r="L6" s="17">
        <v>0.0</v>
      </c>
      <c r="M6" s="17">
        <v>0.0</v>
      </c>
      <c r="N6" s="18">
        <f t="shared" si="4"/>
        <v>0</v>
      </c>
      <c r="O6" s="17">
        <v>3.0</v>
      </c>
      <c r="P6" s="17">
        <v>6.0</v>
      </c>
      <c r="Q6" s="76">
        <v>18.0</v>
      </c>
      <c r="R6" s="77"/>
      <c r="S6" s="77"/>
      <c r="T6" s="19">
        <f t="shared" si="5"/>
        <v>27</v>
      </c>
      <c r="U6" s="20"/>
      <c r="V6" s="19">
        <f>'TS 20162017'!O6+'TS 20172018'!O6+'TS 20182019'!O6+'TS 20192020'!O6+'TS 20202021'!O6+'TS 20212022'!O6+'TS 20222023'!S6+T6</f>
        <v>34</v>
      </c>
      <c r="W6" s="20"/>
      <c r="X6" s="21">
        <f t="shared" si="6"/>
        <v>471</v>
      </c>
    </row>
    <row r="7">
      <c r="A7" s="15">
        <v>5.0</v>
      </c>
      <c r="B7" s="78" t="s">
        <v>121</v>
      </c>
      <c r="C7" s="42">
        <f>'TS 20222023'!U7</f>
        <v>331</v>
      </c>
      <c r="D7" s="17">
        <v>99.0</v>
      </c>
      <c r="E7" s="18">
        <f t="shared" si="1"/>
        <v>430</v>
      </c>
      <c r="F7" s="17">
        <v>2.0</v>
      </c>
      <c r="G7" s="17">
        <v>1.0</v>
      </c>
      <c r="H7" s="18">
        <f t="shared" si="2"/>
        <v>3</v>
      </c>
      <c r="I7" s="17">
        <v>2.0</v>
      </c>
      <c r="J7" s="17">
        <v>0.0</v>
      </c>
      <c r="K7" s="18">
        <f t="shared" si="3"/>
        <v>2</v>
      </c>
      <c r="L7" s="17">
        <v>0.0</v>
      </c>
      <c r="M7" s="17">
        <v>0.0</v>
      </c>
      <c r="N7" s="18">
        <f t="shared" si="4"/>
        <v>0</v>
      </c>
      <c r="O7" s="17">
        <v>11.0</v>
      </c>
      <c r="P7" s="17">
        <v>5.0</v>
      </c>
      <c r="Q7" s="76">
        <v>5.0</v>
      </c>
      <c r="R7" s="77"/>
      <c r="S7" s="77"/>
      <c r="T7" s="19">
        <f t="shared" si="5"/>
        <v>21</v>
      </c>
      <c r="U7" s="20"/>
      <c r="V7" s="19">
        <f>'TS 20162017'!O7+'TS 20172018'!O7+'TS 20182019'!O7+'TS 20192020'!O7+'TS 20202021'!O7+'TS 20212022'!O7+'TS 20222023'!S7+T7</f>
        <v>21</v>
      </c>
      <c r="W7" s="20"/>
      <c r="X7" s="21">
        <f t="shared" si="6"/>
        <v>404</v>
      </c>
    </row>
    <row r="8">
      <c r="A8" s="15">
        <v>6.0</v>
      </c>
      <c r="B8" s="16" t="s">
        <v>20</v>
      </c>
      <c r="C8" s="42">
        <f>'TS 20222023'!U8</f>
        <v>36</v>
      </c>
      <c r="D8" s="17">
        <v>91.0</v>
      </c>
      <c r="E8" s="18">
        <f t="shared" si="1"/>
        <v>127</v>
      </c>
      <c r="F8" s="17">
        <v>3.0</v>
      </c>
      <c r="G8" s="17">
        <v>0.0</v>
      </c>
      <c r="H8" s="18">
        <f t="shared" si="2"/>
        <v>3</v>
      </c>
      <c r="I8" s="17">
        <v>0.0</v>
      </c>
      <c r="J8" s="17">
        <v>0.0</v>
      </c>
      <c r="K8" s="18">
        <f t="shared" si="3"/>
        <v>0</v>
      </c>
      <c r="L8" s="17">
        <v>0.0</v>
      </c>
      <c r="M8" s="17">
        <v>0.0</v>
      </c>
      <c r="N8" s="18">
        <f t="shared" si="4"/>
        <v>0</v>
      </c>
      <c r="O8" s="17">
        <v>0.0</v>
      </c>
      <c r="P8" s="17">
        <v>0.0</v>
      </c>
      <c r="Q8" s="76">
        <v>0.0</v>
      </c>
      <c r="R8" s="77"/>
      <c r="S8" s="77"/>
      <c r="T8" s="19">
        <f t="shared" si="5"/>
        <v>0</v>
      </c>
      <c r="U8" s="20"/>
      <c r="V8" s="19">
        <f>'TS 20162017'!O8+'TS 20172018'!O8+'TS 20182019'!O8+'TS 20192020'!O8+'TS 20202021'!O8+'TS 20212022'!O8+'TS 20222023'!S8+T8</f>
        <v>0</v>
      </c>
      <c r="W8" s="20"/>
      <c r="X8" s="21">
        <f t="shared" si="6"/>
        <v>124</v>
      </c>
    </row>
    <row r="9">
      <c r="A9" s="15">
        <v>7.0</v>
      </c>
      <c r="B9" s="16" t="s">
        <v>21</v>
      </c>
      <c r="C9" s="42">
        <f>'TS 20222023'!U9</f>
        <v>687</v>
      </c>
      <c r="D9" s="17">
        <v>157.0</v>
      </c>
      <c r="E9" s="18">
        <f t="shared" si="1"/>
        <v>844</v>
      </c>
      <c r="F9" s="17">
        <v>2.0</v>
      </c>
      <c r="G9" s="17">
        <v>1.0</v>
      </c>
      <c r="H9" s="18">
        <f t="shared" si="2"/>
        <v>3</v>
      </c>
      <c r="I9" s="17">
        <v>9.0</v>
      </c>
      <c r="J9" s="17">
        <v>19.0</v>
      </c>
      <c r="K9" s="18">
        <f t="shared" si="3"/>
        <v>28</v>
      </c>
      <c r="L9" s="17">
        <v>0.0</v>
      </c>
      <c r="M9" s="17">
        <v>0.0</v>
      </c>
      <c r="N9" s="18">
        <f t="shared" si="4"/>
        <v>0</v>
      </c>
      <c r="O9" s="17">
        <v>65.0</v>
      </c>
      <c r="P9" s="17">
        <v>5.0</v>
      </c>
      <c r="Q9" s="79">
        <v>11.0</v>
      </c>
      <c r="R9" s="66"/>
      <c r="S9" s="66"/>
      <c r="T9" s="19">
        <f t="shared" si="5"/>
        <v>81</v>
      </c>
      <c r="U9" s="20"/>
      <c r="V9" s="19">
        <f>'TS 20162017'!O9+'TS 20172018'!O9+'TS 20182019'!O9+'TS 20192020'!O9+'TS 20202021'!O9+'TS 20212022'!O9+'TS 20222023'!S9+T9</f>
        <v>459</v>
      </c>
      <c r="W9" s="20"/>
      <c r="X9" s="21">
        <f t="shared" si="6"/>
        <v>732</v>
      </c>
    </row>
    <row r="10">
      <c r="A10" s="15">
        <v>8.0</v>
      </c>
      <c r="B10" s="16" t="s">
        <v>22</v>
      </c>
      <c r="C10" s="42">
        <f>'TS 20222023'!U10</f>
        <v>1064</v>
      </c>
      <c r="D10" s="17">
        <v>213.0</v>
      </c>
      <c r="E10" s="18">
        <f t="shared" si="1"/>
        <v>1277</v>
      </c>
      <c r="F10" s="17">
        <v>8.0</v>
      </c>
      <c r="G10" s="17">
        <v>4.0</v>
      </c>
      <c r="H10" s="18">
        <f t="shared" si="2"/>
        <v>12</v>
      </c>
      <c r="I10" s="17">
        <v>11.0</v>
      </c>
      <c r="J10" s="17">
        <v>32.0</v>
      </c>
      <c r="K10" s="18">
        <f t="shared" si="3"/>
        <v>43</v>
      </c>
      <c r="L10" s="17">
        <v>0.0</v>
      </c>
      <c r="M10" s="17">
        <v>0.0</v>
      </c>
      <c r="N10" s="18">
        <f t="shared" si="4"/>
        <v>0</v>
      </c>
      <c r="O10" s="17">
        <v>49.0</v>
      </c>
      <c r="P10" s="17">
        <v>22.0</v>
      </c>
      <c r="Q10" s="79">
        <v>29.0</v>
      </c>
      <c r="R10" s="66"/>
      <c r="S10" s="66"/>
      <c r="T10" s="19">
        <f t="shared" si="5"/>
        <v>100</v>
      </c>
      <c r="U10" s="20"/>
      <c r="V10" s="19">
        <f>'TS 20162017'!O10+'TS 20172018'!O10+'TS 20182019'!O10+'TS 20192020'!O10+'TS 20202021'!O10+'TS 20212022'!O10+'TS 20222023'!S10+T10</f>
        <v>433</v>
      </c>
      <c r="W10" s="20"/>
      <c r="X10" s="21">
        <f t="shared" si="6"/>
        <v>1122</v>
      </c>
    </row>
    <row r="11">
      <c r="A11" s="15">
        <v>9.0</v>
      </c>
      <c r="B11" s="16" t="s">
        <v>23</v>
      </c>
      <c r="C11" s="42">
        <f>'TS 20222023'!U11</f>
        <v>198</v>
      </c>
      <c r="D11" s="17">
        <v>63.0</v>
      </c>
      <c r="E11" s="18">
        <f t="shared" si="1"/>
        <v>261</v>
      </c>
      <c r="F11" s="17">
        <v>3.0</v>
      </c>
      <c r="G11" s="17">
        <v>1.0</v>
      </c>
      <c r="H11" s="18">
        <f t="shared" si="2"/>
        <v>4</v>
      </c>
      <c r="I11" s="17">
        <v>0.0</v>
      </c>
      <c r="J11" s="17">
        <v>3.0</v>
      </c>
      <c r="K11" s="18">
        <f t="shared" si="3"/>
        <v>3</v>
      </c>
      <c r="L11" s="17">
        <v>0.0</v>
      </c>
      <c r="M11" s="17">
        <v>1.0</v>
      </c>
      <c r="N11" s="18">
        <f t="shared" si="4"/>
        <v>1</v>
      </c>
      <c r="O11" s="17">
        <v>11.0</v>
      </c>
      <c r="P11" s="17">
        <v>29.0</v>
      </c>
      <c r="Q11" s="79">
        <v>15.0</v>
      </c>
      <c r="R11" s="66"/>
      <c r="S11" s="66"/>
      <c r="T11" s="19">
        <f t="shared" si="5"/>
        <v>55</v>
      </c>
      <c r="U11" s="20"/>
      <c r="V11" s="19">
        <f>'TS 20162017'!O11+'TS 20172018'!O11+'TS 20182019'!O11+'TS 20192020'!O11+'TS 20202021'!O11+'TS 20212022'!O11+'TS 20222023'!S11+T11</f>
        <v>85</v>
      </c>
      <c r="W11" s="20"/>
      <c r="X11" s="21">
        <f t="shared" si="6"/>
        <v>198</v>
      </c>
    </row>
    <row r="12">
      <c r="A12" s="15">
        <v>10.0</v>
      </c>
      <c r="B12" s="16" t="s">
        <v>24</v>
      </c>
      <c r="C12" s="42">
        <f>'TS 20222023'!U12</f>
        <v>265</v>
      </c>
      <c r="D12" s="17">
        <v>54.0</v>
      </c>
      <c r="E12" s="18">
        <f t="shared" si="1"/>
        <v>319</v>
      </c>
      <c r="F12" s="17">
        <v>2.0</v>
      </c>
      <c r="G12" s="17">
        <v>1.0</v>
      </c>
      <c r="H12" s="18">
        <f t="shared" si="2"/>
        <v>3</v>
      </c>
      <c r="I12" s="17">
        <v>1.0</v>
      </c>
      <c r="J12" s="17">
        <v>4.0</v>
      </c>
      <c r="K12" s="18">
        <f t="shared" si="3"/>
        <v>5</v>
      </c>
      <c r="L12" s="17">
        <v>0.0</v>
      </c>
      <c r="M12" s="17">
        <v>0.0</v>
      </c>
      <c r="N12" s="18">
        <f t="shared" si="4"/>
        <v>0</v>
      </c>
      <c r="O12" s="17">
        <v>9.0</v>
      </c>
      <c r="P12" s="17">
        <v>1.0</v>
      </c>
      <c r="Q12" s="79">
        <v>2.0</v>
      </c>
      <c r="R12" s="66"/>
      <c r="S12" s="66"/>
      <c r="T12" s="19">
        <f t="shared" si="5"/>
        <v>12</v>
      </c>
      <c r="U12" s="20"/>
      <c r="V12" s="19">
        <f>'TS 20162017'!O12+'TS 20172018'!O12+'TS 20182019'!O12+'TS 20192020'!O12+'TS 20202021'!O12+'TS 20212022'!O12+'TS 20222023'!S12+T12</f>
        <v>41</v>
      </c>
      <c r="W12" s="20"/>
      <c r="X12" s="21">
        <f t="shared" si="6"/>
        <v>299</v>
      </c>
    </row>
    <row r="13">
      <c r="A13" s="15">
        <v>11.0</v>
      </c>
      <c r="B13" s="16" t="s">
        <v>25</v>
      </c>
      <c r="C13" s="42">
        <f>'TS 20222023'!U13</f>
        <v>419</v>
      </c>
      <c r="D13" s="17">
        <v>104.0</v>
      </c>
      <c r="E13" s="18">
        <f t="shared" si="1"/>
        <v>523</v>
      </c>
      <c r="F13" s="17">
        <v>0.0</v>
      </c>
      <c r="G13" s="17">
        <v>0.0</v>
      </c>
      <c r="H13" s="18">
        <f t="shared" si="2"/>
        <v>0</v>
      </c>
      <c r="I13" s="17">
        <v>0.0</v>
      </c>
      <c r="J13" s="17">
        <v>4.0</v>
      </c>
      <c r="K13" s="18">
        <f t="shared" si="3"/>
        <v>4</v>
      </c>
      <c r="L13" s="17">
        <v>0.0</v>
      </c>
      <c r="M13" s="17">
        <v>0.0</v>
      </c>
      <c r="N13" s="18">
        <f t="shared" si="4"/>
        <v>0</v>
      </c>
      <c r="O13" s="17">
        <v>16.0</v>
      </c>
      <c r="P13" s="17">
        <v>3.0</v>
      </c>
      <c r="Q13" s="79">
        <v>3.0</v>
      </c>
      <c r="R13" s="66"/>
      <c r="S13" s="66"/>
      <c r="T13" s="19">
        <f t="shared" si="5"/>
        <v>22</v>
      </c>
      <c r="U13" s="20"/>
      <c r="V13" s="19">
        <f>'TS 20162017'!O13+'TS 20172018'!O13+'TS 20182019'!O13+'TS 20192020'!O13+'TS 20202021'!O13+'TS 20212022'!O13+'TS 20222023'!S13+T13</f>
        <v>29</v>
      </c>
      <c r="W13" s="20"/>
      <c r="X13" s="21">
        <f t="shared" si="6"/>
        <v>497</v>
      </c>
    </row>
    <row r="14">
      <c r="A14" s="15">
        <v>12.0</v>
      </c>
      <c r="B14" s="16" t="s">
        <v>26</v>
      </c>
      <c r="C14" s="42">
        <f>'TS 20222023'!U14</f>
        <v>43</v>
      </c>
      <c r="D14" s="17">
        <v>54.0</v>
      </c>
      <c r="E14" s="18">
        <f t="shared" si="1"/>
        <v>97</v>
      </c>
      <c r="F14" s="17">
        <v>0.0</v>
      </c>
      <c r="G14" s="17">
        <v>0.0</v>
      </c>
      <c r="H14" s="18">
        <f t="shared" si="2"/>
        <v>0</v>
      </c>
      <c r="I14" s="17">
        <v>0.0</v>
      </c>
      <c r="J14" s="17">
        <v>3.0</v>
      </c>
      <c r="K14" s="18">
        <f t="shared" si="3"/>
        <v>3</v>
      </c>
      <c r="L14" s="17">
        <v>0.0</v>
      </c>
      <c r="M14" s="17">
        <v>0.0</v>
      </c>
      <c r="N14" s="18">
        <f t="shared" si="4"/>
        <v>0</v>
      </c>
      <c r="O14" s="17">
        <v>0.0</v>
      </c>
      <c r="P14" s="17">
        <v>0.0</v>
      </c>
      <c r="Q14" s="79">
        <v>0.0</v>
      </c>
      <c r="R14" s="66"/>
      <c r="S14" s="66"/>
      <c r="T14" s="19">
        <f t="shared" si="5"/>
        <v>0</v>
      </c>
      <c r="U14" s="20"/>
      <c r="V14" s="19">
        <f>'TS 20162017'!O14+'TS 20172018'!O14+'TS 20182019'!O14+'TS 20192020'!O14+'TS 20202021'!O14+'TS 20212022'!O14+'TS 20222023'!S14+T14</f>
        <v>0</v>
      </c>
      <c r="W14" s="20"/>
      <c r="X14" s="21">
        <f t="shared" si="6"/>
        <v>94</v>
      </c>
    </row>
    <row r="15">
      <c r="A15" s="15">
        <v>13.0</v>
      </c>
      <c r="B15" s="22" t="s">
        <v>27</v>
      </c>
      <c r="C15" s="42">
        <f>'TS 20222023'!U15</f>
        <v>366</v>
      </c>
      <c r="D15" s="17">
        <v>130.0</v>
      </c>
      <c r="E15" s="18">
        <f t="shared" si="1"/>
        <v>496</v>
      </c>
      <c r="F15" s="17">
        <v>6.0</v>
      </c>
      <c r="G15" s="17">
        <v>1.0</v>
      </c>
      <c r="H15" s="18">
        <f t="shared" si="2"/>
        <v>7</v>
      </c>
      <c r="I15" s="17">
        <v>0.0</v>
      </c>
      <c r="J15" s="17">
        <v>8.0</v>
      </c>
      <c r="K15" s="18">
        <f t="shared" si="3"/>
        <v>8</v>
      </c>
      <c r="L15" s="17">
        <v>0.0</v>
      </c>
      <c r="M15" s="17">
        <v>1.0</v>
      </c>
      <c r="N15" s="18">
        <f t="shared" si="4"/>
        <v>1</v>
      </c>
      <c r="O15" s="17">
        <v>0.0</v>
      </c>
      <c r="P15" s="17">
        <v>0.0</v>
      </c>
      <c r="Q15" s="79">
        <v>0.0</v>
      </c>
      <c r="R15" s="66"/>
      <c r="S15" s="66"/>
      <c r="T15" s="19">
        <f t="shared" si="5"/>
        <v>0</v>
      </c>
      <c r="U15" s="20"/>
      <c r="V15" s="19">
        <f>'TS 20162017'!O15+'TS 20172018'!O15+'TS 20182019'!O15+'TS 20192020'!O15+'TS 20202021'!O15+'TS 20212022'!O15+'TS 20222023'!S15+T15</f>
        <v>0</v>
      </c>
      <c r="W15" s="20"/>
      <c r="X15" s="21">
        <f t="shared" si="6"/>
        <v>480</v>
      </c>
    </row>
    <row r="16">
      <c r="A16" s="15">
        <v>14.0</v>
      </c>
      <c r="B16" s="80" t="s">
        <v>122</v>
      </c>
      <c r="C16" s="57">
        <v>0.0</v>
      </c>
      <c r="D16" s="17">
        <v>14.0</v>
      </c>
      <c r="E16" s="18">
        <f t="shared" si="1"/>
        <v>14</v>
      </c>
      <c r="F16" s="17">
        <v>0.0</v>
      </c>
      <c r="G16" s="17">
        <v>0.0</v>
      </c>
      <c r="H16" s="18">
        <f t="shared" si="2"/>
        <v>0</v>
      </c>
      <c r="I16" s="17">
        <v>0.0</v>
      </c>
      <c r="J16" s="17">
        <v>0.0</v>
      </c>
      <c r="K16" s="18">
        <f t="shared" si="3"/>
        <v>0</v>
      </c>
      <c r="L16" s="17">
        <v>0.0</v>
      </c>
      <c r="M16" s="17">
        <v>0.0</v>
      </c>
      <c r="N16" s="18">
        <f t="shared" si="4"/>
        <v>0</v>
      </c>
      <c r="O16" s="17">
        <v>0.0</v>
      </c>
      <c r="P16" s="17">
        <v>0.0</v>
      </c>
      <c r="Q16" s="79">
        <v>0.0</v>
      </c>
      <c r="R16" s="66"/>
      <c r="S16" s="66"/>
      <c r="T16" s="19">
        <f t="shared" si="5"/>
        <v>0</v>
      </c>
      <c r="U16" s="20"/>
      <c r="V16" s="19">
        <f>'TS 20162017'!O16+'TS 20172018'!O16+'TS 20182019'!O16+'TS 20192020'!O16+'TS 20202021'!O16+'TS 20212022'!O16+'TS 20222023'!S16+T16</f>
        <v>0</v>
      </c>
      <c r="W16" s="20"/>
      <c r="X16" s="21">
        <f t="shared" si="6"/>
        <v>14</v>
      </c>
    </row>
    <row r="17">
      <c r="A17" s="15">
        <v>15.0</v>
      </c>
      <c r="B17" s="16" t="s">
        <v>28</v>
      </c>
      <c r="C17" s="42">
        <f>'TS 20222023'!U17</f>
        <v>728</v>
      </c>
      <c r="D17" s="17">
        <v>166.0</v>
      </c>
      <c r="E17" s="18">
        <f t="shared" si="1"/>
        <v>894</v>
      </c>
      <c r="F17" s="17">
        <v>3.0</v>
      </c>
      <c r="G17" s="17">
        <v>3.0</v>
      </c>
      <c r="H17" s="18">
        <f t="shared" si="2"/>
        <v>6</v>
      </c>
      <c r="I17" s="17">
        <v>8.0</v>
      </c>
      <c r="J17" s="17">
        <v>13.0</v>
      </c>
      <c r="K17" s="18">
        <f t="shared" si="3"/>
        <v>21</v>
      </c>
      <c r="L17" s="17">
        <v>0.0</v>
      </c>
      <c r="M17" s="17">
        <v>1.0</v>
      </c>
      <c r="N17" s="18">
        <f t="shared" si="4"/>
        <v>1</v>
      </c>
      <c r="O17" s="17">
        <v>41.0</v>
      </c>
      <c r="P17" s="17">
        <v>25.0</v>
      </c>
      <c r="Q17" s="79">
        <v>33.0</v>
      </c>
      <c r="R17" s="66"/>
      <c r="S17" s="66"/>
      <c r="T17" s="19">
        <f t="shared" si="5"/>
        <v>99</v>
      </c>
      <c r="U17" s="20"/>
      <c r="V17" s="19">
        <f>'TS 20162017'!O17+'TS 20172018'!O17+'TS 20182019'!O17+'TS 20192020'!O17+'TS 20202021'!O17+'TS 20212022'!O17+'TS 20222023'!S17+T17</f>
        <v>541</v>
      </c>
      <c r="W17" s="20"/>
      <c r="X17" s="21">
        <f t="shared" si="6"/>
        <v>767</v>
      </c>
    </row>
    <row r="18">
      <c r="A18" s="15">
        <v>16.0</v>
      </c>
      <c r="B18" s="16" t="s">
        <v>29</v>
      </c>
      <c r="C18" s="42">
        <f>'TS 20222023'!U18</f>
        <v>466</v>
      </c>
      <c r="D18" s="17">
        <v>107.0</v>
      </c>
      <c r="E18" s="18">
        <f t="shared" si="1"/>
        <v>573</v>
      </c>
      <c r="F18" s="17">
        <v>1.0</v>
      </c>
      <c r="G18" s="17">
        <v>6.0</v>
      </c>
      <c r="H18" s="18">
        <f t="shared" si="2"/>
        <v>7</v>
      </c>
      <c r="I18" s="17">
        <v>6.0</v>
      </c>
      <c r="J18" s="17">
        <v>8.0</v>
      </c>
      <c r="K18" s="18">
        <f t="shared" si="3"/>
        <v>14</v>
      </c>
      <c r="L18" s="17">
        <v>0.0</v>
      </c>
      <c r="M18" s="17">
        <v>1.0</v>
      </c>
      <c r="N18" s="18">
        <f t="shared" si="4"/>
        <v>1</v>
      </c>
      <c r="O18" s="17">
        <v>19.0</v>
      </c>
      <c r="P18" s="17">
        <v>9.0</v>
      </c>
      <c r="Q18" s="79">
        <v>17.0</v>
      </c>
      <c r="R18" s="66"/>
      <c r="S18" s="66"/>
      <c r="T18" s="19">
        <f t="shared" si="5"/>
        <v>45</v>
      </c>
      <c r="U18" s="20"/>
      <c r="V18" s="19">
        <f>'TS 20162017'!O18+'TS 20172018'!O18+'TS 20182019'!O18+'TS 20192020'!O18+'TS 20202021'!O18+'TS 20212022'!O18+'TS 20222023'!S18+T18</f>
        <v>200</v>
      </c>
      <c r="W18" s="20"/>
      <c r="X18" s="21">
        <f t="shared" si="6"/>
        <v>506</v>
      </c>
    </row>
    <row r="19">
      <c r="A19" s="15">
        <v>17.0</v>
      </c>
      <c r="B19" s="16" t="s">
        <v>30</v>
      </c>
      <c r="C19" s="42">
        <f>'TS 20222023'!U19</f>
        <v>707</v>
      </c>
      <c r="D19" s="17">
        <v>157.0</v>
      </c>
      <c r="E19" s="18">
        <f t="shared" si="1"/>
        <v>864</v>
      </c>
      <c r="F19" s="17">
        <v>2.0</v>
      </c>
      <c r="G19" s="17">
        <v>4.0</v>
      </c>
      <c r="H19" s="18">
        <f t="shared" si="2"/>
        <v>6</v>
      </c>
      <c r="I19" s="17">
        <v>0.0</v>
      </c>
      <c r="J19" s="17">
        <v>25.0</v>
      </c>
      <c r="K19" s="18">
        <f t="shared" si="3"/>
        <v>25</v>
      </c>
      <c r="L19" s="17">
        <v>0.0</v>
      </c>
      <c r="M19" s="17">
        <v>0.0</v>
      </c>
      <c r="N19" s="18">
        <f t="shared" si="4"/>
        <v>0</v>
      </c>
      <c r="O19" s="17">
        <v>68.0</v>
      </c>
      <c r="P19" s="17">
        <v>15.0</v>
      </c>
      <c r="Q19" s="79">
        <v>11.0</v>
      </c>
      <c r="R19" s="66"/>
      <c r="S19" s="66"/>
      <c r="T19" s="19">
        <f t="shared" si="5"/>
        <v>94</v>
      </c>
      <c r="U19" s="20"/>
      <c r="V19" s="19">
        <f>'TS 20162017'!O19+'TS 20172018'!O19+'TS 20182019'!O19+'TS 20192020'!O19+'TS 20202021'!O19+'TS 20212022'!O19+'TS 20222023'!S19+T19</f>
        <v>222</v>
      </c>
      <c r="W19" s="20"/>
      <c r="X19" s="21">
        <f t="shared" si="6"/>
        <v>739</v>
      </c>
    </row>
    <row r="20">
      <c r="A20" s="15">
        <v>18.0</v>
      </c>
      <c r="B20" s="16" t="s">
        <v>31</v>
      </c>
      <c r="C20" s="42">
        <f>'TS 20222023'!U20</f>
        <v>525</v>
      </c>
      <c r="D20" s="17">
        <v>124.0</v>
      </c>
      <c r="E20" s="18">
        <f t="shared" si="1"/>
        <v>649</v>
      </c>
      <c r="F20" s="17">
        <v>7.0</v>
      </c>
      <c r="G20" s="17">
        <v>5.0</v>
      </c>
      <c r="H20" s="18">
        <f t="shared" si="2"/>
        <v>12</v>
      </c>
      <c r="I20" s="17">
        <v>0.0</v>
      </c>
      <c r="J20" s="17">
        <v>11.0</v>
      </c>
      <c r="K20" s="18">
        <f t="shared" si="3"/>
        <v>11</v>
      </c>
      <c r="L20" s="17">
        <v>0.0</v>
      </c>
      <c r="M20" s="17">
        <v>1.0</v>
      </c>
      <c r="N20" s="18">
        <f t="shared" si="4"/>
        <v>1</v>
      </c>
      <c r="O20" s="17">
        <v>37.0</v>
      </c>
      <c r="P20" s="17">
        <v>4.0</v>
      </c>
      <c r="Q20" s="79">
        <v>11.0</v>
      </c>
      <c r="R20" s="66"/>
      <c r="S20" s="66"/>
      <c r="T20" s="19">
        <f t="shared" si="5"/>
        <v>52</v>
      </c>
      <c r="U20" s="20"/>
      <c r="V20" s="19">
        <f>'TS 20162017'!O20+'TS 20172018'!O20+'TS 20182019'!O20+'TS 20192020'!O20+'TS 20202021'!O20+'TS 20212022'!O20+'TS 20222023'!S20+T20</f>
        <v>189</v>
      </c>
      <c r="W20" s="20"/>
      <c r="X20" s="21">
        <f t="shared" si="6"/>
        <v>573</v>
      </c>
    </row>
    <row r="21">
      <c r="A21" s="15">
        <v>19.0</v>
      </c>
      <c r="B21" s="16" t="s">
        <v>32</v>
      </c>
      <c r="C21" s="42">
        <f>'TS 20222023'!U21</f>
        <v>707</v>
      </c>
      <c r="D21" s="17">
        <v>186.0</v>
      </c>
      <c r="E21" s="18">
        <f t="shared" si="1"/>
        <v>893</v>
      </c>
      <c r="F21" s="17">
        <v>0.0</v>
      </c>
      <c r="G21" s="17">
        <v>2.0</v>
      </c>
      <c r="H21" s="18">
        <f t="shared" si="2"/>
        <v>2</v>
      </c>
      <c r="I21" s="17">
        <v>11.0</v>
      </c>
      <c r="J21" s="17">
        <v>3.0</v>
      </c>
      <c r="K21" s="18">
        <f t="shared" si="3"/>
        <v>14</v>
      </c>
      <c r="L21" s="17">
        <v>2.0</v>
      </c>
      <c r="M21" s="17">
        <v>0.0</v>
      </c>
      <c r="N21" s="18">
        <f t="shared" si="4"/>
        <v>2</v>
      </c>
      <c r="O21" s="17">
        <v>30.0</v>
      </c>
      <c r="P21" s="17">
        <v>17.0</v>
      </c>
      <c r="Q21" s="79">
        <v>10.0</v>
      </c>
      <c r="R21" s="66"/>
      <c r="S21" s="66"/>
      <c r="T21" s="19">
        <f t="shared" si="5"/>
        <v>57</v>
      </c>
      <c r="U21" s="20"/>
      <c r="V21" s="19">
        <f>'TS 20162017'!O21+'TS 20172018'!O21+'TS 20182019'!O21+'TS 20192020'!O21+'TS 20202021'!O21+'TS 20212022'!O21+'TS 20222023'!S21+T21</f>
        <v>60</v>
      </c>
      <c r="W21" s="20"/>
      <c r="X21" s="21">
        <f t="shared" si="6"/>
        <v>818</v>
      </c>
    </row>
    <row r="22">
      <c r="A22" s="15">
        <v>20.0</v>
      </c>
      <c r="B22" s="16" t="s">
        <v>33</v>
      </c>
      <c r="C22" s="42">
        <f>'TS 20222023'!U22</f>
        <v>259</v>
      </c>
      <c r="D22" s="17">
        <v>100.0</v>
      </c>
      <c r="E22" s="18">
        <f t="shared" si="1"/>
        <v>359</v>
      </c>
      <c r="F22" s="17">
        <v>2.0</v>
      </c>
      <c r="G22" s="17">
        <v>1.0</v>
      </c>
      <c r="H22" s="18">
        <f t="shared" si="2"/>
        <v>3</v>
      </c>
      <c r="I22" s="17">
        <v>7.0</v>
      </c>
      <c r="J22" s="17">
        <v>0.0</v>
      </c>
      <c r="K22" s="18">
        <f t="shared" si="3"/>
        <v>7</v>
      </c>
      <c r="L22" s="17">
        <v>0.0</v>
      </c>
      <c r="M22" s="17">
        <v>0.0</v>
      </c>
      <c r="N22" s="18">
        <f t="shared" si="4"/>
        <v>0</v>
      </c>
      <c r="O22" s="17">
        <v>14.0</v>
      </c>
      <c r="P22" s="17">
        <v>4.0</v>
      </c>
      <c r="Q22" s="79">
        <v>9.0</v>
      </c>
      <c r="R22" s="66"/>
      <c r="S22" s="66"/>
      <c r="T22" s="19">
        <f t="shared" si="5"/>
        <v>27</v>
      </c>
      <c r="U22" s="20"/>
      <c r="V22" s="19">
        <f>'TS 20162017'!O22+'TS 20172018'!O22+'TS 20182019'!O22+'TS 20192020'!O22+'TS 20202021'!O22+'TS 20212022'!O22+'TS 20222023'!S22+T22</f>
        <v>53</v>
      </c>
      <c r="W22" s="20"/>
      <c r="X22" s="21">
        <f t="shared" si="6"/>
        <v>322</v>
      </c>
    </row>
    <row r="23">
      <c r="A23" s="15">
        <v>21.0</v>
      </c>
      <c r="B23" s="16" t="s">
        <v>34</v>
      </c>
      <c r="C23" s="42">
        <f>'TS 20222023'!U23</f>
        <v>93</v>
      </c>
      <c r="D23" s="17">
        <v>85.0</v>
      </c>
      <c r="E23" s="18">
        <f t="shared" si="1"/>
        <v>178</v>
      </c>
      <c r="F23" s="17">
        <v>0.0</v>
      </c>
      <c r="G23" s="17">
        <v>0.0</v>
      </c>
      <c r="H23" s="18">
        <f t="shared" si="2"/>
        <v>0</v>
      </c>
      <c r="I23" s="17">
        <v>0.0</v>
      </c>
      <c r="J23" s="17">
        <v>0.0</v>
      </c>
      <c r="K23" s="18">
        <f t="shared" si="3"/>
        <v>0</v>
      </c>
      <c r="L23" s="17">
        <v>0.0</v>
      </c>
      <c r="M23" s="17">
        <v>0.0</v>
      </c>
      <c r="N23" s="18">
        <f t="shared" si="4"/>
        <v>0</v>
      </c>
      <c r="O23" s="17">
        <v>0.0</v>
      </c>
      <c r="P23" s="17">
        <v>0.0</v>
      </c>
      <c r="Q23" s="79">
        <v>0.0</v>
      </c>
      <c r="R23" s="66"/>
      <c r="S23" s="66"/>
      <c r="T23" s="19">
        <f t="shared" si="5"/>
        <v>0</v>
      </c>
      <c r="U23" s="20"/>
      <c r="V23" s="19">
        <f>'TS 20162017'!O23+'TS 20172018'!O23+'TS 20182019'!O23+'TS 20192020'!O23+'TS 20202021'!O23+'TS 20212022'!O23+'TS 20222023'!S23+T23</f>
        <v>0</v>
      </c>
      <c r="W23" s="20"/>
      <c r="X23" s="21">
        <f t="shared" si="6"/>
        <v>178</v>
      </c>
    </row>
    <row r="24">
      <c r="A24" s="23" t="s">
        <v>35</v>
      </c>
      <c r="B24" s="11"/>
      <c r="C24" s="24">
        <f t="shared" ref="C24:S24" si="7">SUM(C3:C23)</f>
        <v>8649</v>
      </c>
      <c r="D24" s="71">
        <f t="shared" si="7"/>
        <v>2337</v>
      </c>
      <c r="E24" s="71">
        <f t="shared" si="7"/>
        <v>10986</v>
      </c>
      <c r="F24" s="71">
        <f t="shared" si="7"/>
        <v>59</v>
      </c>
      <c r="G24" s="71">
        <f t="shared" si="7"/>
        <v>32</v>
      </c>
      <c r="H24" s="71">
        <f t="shared" si="7"/>
        <v>91</v>
      </c>
      <c r="I24" s="71">
        <f t="shared" si="7"/>
        <v>64</v>
      </c>
      <c r="J24" s="71">
        <f t="shared" si="7"/>
        <v>147</v>
      </c>
      <c r="K24" s="71">
        <f t="shared" si="7"/>
        <v>211</v>
      </c>
      <c r="L24" s="71">
        <f t="shared" si="7"/>
        <v>2</v>
      </c>
      <c r="M24" s="71">
        <f t="shared" si="7"/>
        <v>7</v>
      </c>
      <c r="N24" s="71">
        <f t="shared" si="7"/>
        <v>9</v>
      </c>
      <c r="O24" s="71">
        <f t="shared" si="7"/>
        <v>448</v>
      </c>
      <c r="P24" s="71">
        <f t="shared" si="7"/>
        <v>176</v>
      </c>
      <c r="Q24" s="81">
        <f t="shared" si="7"/>
        <v>216</v>
      </c>
      <c r="R24" s="71">
        <f t="shared" si="7"/>
        <v>0</v>
      </c>
      <c r="S24" s="71">
        <f t="shared" si="7"/>
        <v>0</v>
      </c>
      <c r="T24" s="72">
        <f t="shared" si="5"/>
        <v>840</v>
      </c>
      <c r="U24" s="20"/>
      <c r="V24" s="82"/>
      <c r="W24" s="20"/>
      <c r="X24" s="21">
        <f>SUM(X3:X23)</f>
        <v>9835</v>
      </c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83"/>
      <c r="R25" s="26"/>
      <c r="S25" s="26"/>
      <c r="T25" s="26"/>
      <c r="U25" s="26"/>
      <c r="V25" s="26"/>
      <c r="W25" s="26"/>
      <c r="X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83"/>
      <c r="R26" s="26"/>
      <c r="S26" s="26"/>
      <c r="T26" s="26"/>
      <c r="U26" s="26"/>
      <c r="V26" s="26"/>
      <c r="W26" s="26"/>
      <c r="X26" s="26"/>
    </row>
    <row r="27">
      <c r="A27" s="27"/>
      <c r="B27" s="27"/>
      <c r="C27" s="27"/>
      <c r="D27" s="27"/>
      <c r="E27" s="27"/>
      <c r="F27" s="27"/>
      <c r="G27" s="27"/>
      <c r="H27" s="27"/>
      <c r="I27" s="26"/>
      <c r="J27" s="26"/>
      <c r="K27" s="26"/>
      <c r="L27" s="26"/>
      <c r="M27" s="26"/>
      <c r="N27" s="26"/>
      <c r="O27" s="26"/>
      <c r="P27" s="26"/>
      <c r="Q27" s="83"/>
      <c r="R27" s="26"/>
      <c r="S27" s="26"/>
      <c r="T27" s="26"/>
      <c r="U27" s="26"/>
      <c r="V27" s="26"/>
      <c r="W27" s="26"/>
      <c r="X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83"/>
      <c r="R28" s="26"/>
      <c r="S28" s="26"/>
      <c r="T28" s="26"/>
      <c r="U28" s="26"/>
      <c r="V28" s="26"/>
      <c r="W28" s="26"/>
      <c r="X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83"/>
      <c r="R29" s="26"/>
      <c r="S29" s="26"/>
      <c r="T29" s="26"/>
      <c r="U29" s="26"/>
      <c r="V29" s="26"/>
      <c r="W29" s="26"/>
      <c r="X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83"/>
      <c r="R30" s="26"/>
      <c r="S30" s="26"/>
      <c r="T30" s="26"/>
      <c r="U30" s="26"/>
      <c r="V30" s="26"/>
      <c r="W30" s="26"/>
      <c r="X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83"/>
      <c r="R31" s="26"/>
      <c r="S31" s="26"/>
      <c r="T31" s="26"/>
      <c r="U31" s="26"/>
      <c r="V31" s="26"/>
      <c r="W31" s="26"/>
      <c r="X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83"/>
      <c r="R32" s="26"/>
      <c r="S32" s="26"/>
      <c r="T32" s="26"/>
      <c r="U32" s="26"/>
      <c r="V32" s="26"/>
      <c r="W32" s="26"/>
      <c r="X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83"/>
      <c r="R33" s="26"/>
      <c r="S33" s="26"/>
      <c r="T33" s="26"/>
      <c r="U33" s="26"/>
      <c r="V33" s="26"/>
      <c r="W33" s="26"/>
      <c r="X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83"/>
      <c r="R34" s="26"/>
      <c r="S34" s="26"/>
      <c r="T34" s="26"/>
      <c r="U34" s="26"/>
      <c r="V34" s="26"/>
      <c r="W34" s="26"/>
      <c r="X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83"/>
      <c r="R35" s="26"/>
      <c r="S35" s="26"/>
      <c r="T35" s="26"/>
      <c r="U35" s="26"/>
      <c r="V35" s="26"/>
      <c r="W35" s="26"/>
      <c r="X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83"/>
      <c r="R36" s="26"/>
      <c r="S36" s="26"/>
      <c r="T36" s="26"/>
      <c r="U36" s="26"/>
      <c r="V36" s="26"/>
      <c r="W36" s="26"/>
      <c r="X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83"/>
      <c r="R37" s="26"/>
      <c r="S37" s="26"/>
      <c r="T37" s="26"/>
      <c r="U37" s="26"/>
      <c r="V37" s="26"/>
      <c r="W37" s="26"/>
      <c r="X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83"/>
      <c r="R38" s="26"/>
      <c r="S38" s="26"/>
      <c r="T38" s="26"/>
      <c r="U38" s="26"/>
      <c r="V38" s="26"/>
      <c r="W38" s="26"/>
      <c r="X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83"/>
      <c r="R39" s="26"/>
      <c r="S39" s="26"/>
      <c r="T39" s="26"/>
      <c r="U39" s="26"/>
      <c r="V39" s="26"/>
      <c r="W39" s="26"/>
      <c r="X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83"/>
      <c r="R40" s="26"/>
      <c r="S40" s="26"/>
      <c r="T40" s="26"/>
      <c r="U40" s="26"/>
      <c r="V40" s="26"/>
      <c r="W40" s="26"/>
      <c r="X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83"/>
      <c r="R41" s="26"/>
      <c r="S41" s="26"/>
      <c r="T41" s="26"/>
      <c r="U41" s="26"/>
      <c r="V41" s="26"/>
      <c r="W41" s="26"/>
      <c r="X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83"/>
      <c r="R42" s="26"/>
      <c r="S42" s="26"/>
      <c r="T42" s="26"/>
      <c r="U42" s="26"/>
      <c r="V42" s="26"/>
      <c r="W42" s="26"/>
      <c r="X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83"/>
      <c r="R43" s="26"/>
      <c r="S43" s="26"/>
      <c r="T43" s="26"/>
      <c r="U43" s="26"/>
      <c r="V43" s="26"/>
      <c r="W43" s="26"/>
      <c r="X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83"/>
      <c r="R44" s="26"/>
      <c r="S44" s="26"/>
      <c r="T44" s="26"/>
      <c r="U44" s="26"/>
      <c r="V44" s="26"/>
      <c r="W44" s="26"/>
      <c r="X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83"/>
      <c r="R45" s="26"/>
      <c r="S45" s="26"/>
      <c r="T45" s="26"/>
      <c r="U45" s="26"/>
      <c r="V45" s="26"/>
      <c r="W45" s="26"/>
      <c r="X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83"/>
      <c r="R46" s="26"/>
      <c r="S46" s="26"/>
      <c r="T46" s="26"/>
      <c r="U46" s="26"/>
      <c r="V46" s="26"/>
      <c r="W46" s="26"/>
      <c r="X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83"/>
      <c r="R47" s="26"/>
      <c r="S47" s="26"/>
      <c r="T47" s="26"/>
      <c r="U47" s="26"/>
      <c r="V47" s="26"/>
      <c r="W47" s="26"/>
      <c r="X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83"/>
      <c r="R48" s="26"/>
      <c r="S48" s="26"/>
      <c r="T48" s="26"/>
      <c r="U48" s="26"/>
      <c r="V48" s="26"/>
      <c r="W48" s="26"/>
      <c r="X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83"/>
      <c r="R49" s="26"/>
      <c r="S49" s="26"/>
      <c r="T49" s="26"/>
      <c r="U49" s="26"/>
      <c r="V49" s="26"/>
      <c r="W49" s="26"/>
      <c r="X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83"/>
      <c r="R50" s="26"/>
      <c r="S50" s="26"/>
      <c r="T50" s="26"/>
      <c r="U50" s="26"/>
      <c r="V50" s="26"/>
      <c r="W50" s="26"/>
      <c r="X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83"/>
      <c r="R51" s="26"/>
      <c r="S51" s="26"/>
      <c r="T51" s="26"/>
      <c r="U51" s="26"/>
      <c r="V51" s="26"/>
      <c r="W51" s="26"/>
      <c r="X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83"/>
      <c r="R52" s="26"/>
      <c r="S52" s="26"/>
      <c r="T52" s="26"/>
      <c r="U52" s="26"/>
      <c r="V52" s="26"/>
      <c r="W52" s="26"/>
      <c r="X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83"/>
      <c r="R53" s="26"/>
      <c r="S53" s="26"/>
      <c r="T53" s="26"/>
      <c r="U53" s="26"/>
      <c r="V53" s="26"/>
      <c r="W53" s="26"/>
      <c r="X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83"/>
      <c r="R54" s="26"/>
      <c r="S54" s="26"/>
      <c r="T54" s="26"/>
      <c r="U54" s="26"/>
      <c r="V54" s="26"/>
      <c r="W54" s="26"/>
      <c r="X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83"/>
      <c r="R55" s="26"/>
      <c r="S55" s="26"/>
      <c r="T55" s="26"/>
      <c r="U55" s="26"/>
      <c r="V55" s="26"/>
      <c r="W55" s="26"/>
      <c r="X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83"/>
      <c r="R56" s="26"/>
      <c r="S56" s="26"/>
      <c r="T56" s="26"/>
      <c r="U56" s="26"/>
      <c r="V56" s="26"/>
      <c r="W56" s="26"/>
      <c r="X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83"/>
      <c r="R57" s="26"/>
      <c r="S57" s="26"/>
      <c r="T57" s="26"/>
      <c r="U57" s="26"/>
      <c r="V57" s="26"/>
      <c r="W57" s="26"/>
      <c r="X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83"/>
      <c r="R58" s="26"/>
      <c r="S58" s="26"/>
      <c r="T58" s="26"/>
      <c r="U58" s="26"/>
      <c r="V58" s="26"/>
      <c r="W58" s="26"/>
      <c r="X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83"/>
      <c r="R59" s="26"/>
      <c r="S59" s="26"/>
      <c r="T59" s="26"/>
      <c r="U59" s="26"/>
      <c r="V59" s="26"/>
      <c r="W59" s="26"/>
      <c r="X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83"/>
      <c r="R60" s="26"/>
      <c r="S60" s="26"/>
      <c r="T60" s="26"/>
      <c r="U60" s="26"/>
      <c r="V60" s="26"/>
      <c r="W60" s="26"/>
      <c r="X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83"/>
      <c r="R61" s="26"/>
      <c r="S61" s="26"/>
      <c r="T61" s="26"/>
      <c r="U61" s="26"/>
      <c r="V61" s="26"/>
      <c r="W61" s="26"/>
      <c r="X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83"/>
      <c r="R62" s="26"/>
      <c r="S62" s="26"/>
      <c r="T62" s="26"/>
      <c r="U62" s="26"/>
      <c r="V62" s="26"/>
      <c r="W62" s="26"/>
      <c r="X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83"/>
      <c r="R63" s="26"/>
      <c r="S63" s="26"/>
      <c r="T63" s="26"/>
      <c r="U63" s="26"/>
      <c r="V63" s="26"/>
      <c r="W63" s="26"/>
      <c r="X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83"/>
      <c r="R64" s="26"/>
      <c r="S64" s="26"/>
      <c r="T64" s="26"/>
      <c r="U64" s="26"/>
      <c r="V64" s="26"/>
      <c r="W64" s="26"/>
      <c r="X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83"/>
      <c r="R65" s="26"/>
      <c r="S65" s="26"/>
      <c r="T65" s="26"/>
      <c r="U65" s="26"/>
      <c r="V65" s="26"/>
      <c r="W65" s="26"/>
      <c r="X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83"/>
      <c r="R66" s="26"/>
      <c r="S66" s="26"/>
      <c r="T66" s="26"/>
      <c r="U66" s="26"/>
      <c r="V66" s="26"/>
      <c r="W66" s="26"/>
      <c r="X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83"/>
      <c r="R67" s="26"/>
      <c r="S67" s="26"/>
      <c r="T67" s="26"/>
      <c r="U67" s="26"/>
      <c r="V67" s="26"/>
      <c r="W67" s="26"/>
      <c r="X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83"/>
      <c r="R68" s="26"/>
      <c r="S68" s="26"/>
      <c r="T68" s="26"/>
      <c r="U68" s="26"/>
      <c r="V68" s="26"/>
      <c r="W68" s="26"/>
      <c r="X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83"/>
      <c r="R69" s="26"/>
      <c r="S69" s="26"/>
      <c r="T69" s="26"/>
      <c r="U69" s="26"/>
      <c r="V69" s="26"/>
      <c r="W69" s="26"/>
      <c r="X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83"/>
      <c r="R70" s="26"/>
      <c r="S70" s="26"/>
      <c r="T70" s="26"/>
      <c r="U70" s="26"/>
      <c r="V70" s="26"/>
      <c r="W70" s="26"/>
      <c r="X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83"/>
      <c r="R71" s="26"/>
      <c r="S71" s="26"/>
      <c r="T71" s="26"/>
      <c r="U71" s="26"/>
      <c r="V71" s="26"/>
      <c r="W71" s="26"/>
      <c r="X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83"/>
      <c r="R72" s="26"/>
      <c r="S72" s="26"/>
      <c r="T72" s="26"/>
      <c r="U72" s="26"/>
      <c r="V72" s="26"/>
      <c r="W72" s="26"/>
      <c r="X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83"/>
      <c r="R73" s="26"/>
      <c r="S73" s="26"/>
      <c r="T73" s="26"/>
      <c r="U73" s="26"/>
      <c r="V73" s="26"/>
      <c r="W73" s="26"/>
      <c r="X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83"/>
      <c r="R74" s="26"/>
      <c r="S74" s="26"/>
      <c r="T74" s="26"/>
      <c r="U74" s="26"/>
      <c r="V74" s="26"/>
      <c r="W74" s="26"/>
      <c r="X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83"/>
      <c r="R75" s="26"/>
      <c r="S75" s="26"/>
      <c r="T75" s="26"/>
      <c r="U75" s="26"/>
      <c r="V75" s="26"/>
      <c r="W75" s="26"/>
      <c r="X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83"/>
      <c r="R76" s="26"/>
      <c r="S76" s="26"/>
      <c r="T76" s="26"/>
      <c r="U76" s="26"/>
      <c r="V76" s="26"/>
      <c r="W76" s="26"/>
      <c r="X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83"/>
      <c r="R77" s="26"/>
      <c r="S77" s="26"/>
      <c r="T77" s="26"/>
      <c r="U77" s="26"/>
      <c r="V77" s="26"/>
      <c r="W77" s="26"/>
      <c r="X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83"/>
      <c r="R78" s="26"/>
      <c r="S78" s="26"/>
      <c r="T78" s="26"/>
      <c r="U78" s="26"/>
      <c r="V78" s="26"/>
      <c r="W78" s="26"/>
      <c r="X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83"/>
      <c r="R79" s="26"/>
      <c r="S79" s="26"/>
      <c r="T79" s="26"/>
      <c r="U79" s="26"/>
      <c r="V79" s="26"/>
      <c r="W79" s="26"/>
      <c r="X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83"/>
      <c r="R80" s="26"/>
      <c r="S80" s="26"/>
      <c r="T80" s="26"/>
      <c r="U80" s="26"/>
      <c r="V80" s="26"/>
      <c r="W80" s="26"/>
      <c r="X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83"/>
      <c r="R81" s="26"/>
      <c r="S81" s="26"/>
      <c r="T81" s="26"/>
      <c r="U81" s="26"/>
      <c r="V81" s="26"/>
      <c r="W81" s="26"/>
      <c r="X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83"/>
      <c r="R82" s="26"/>
      <c r="S82" s="26"/>
      <c r="T82" s="26"/>
      <c r="U82" s="26"/>
      <c r="V82" s="26"/>
      <c r="W82" s="26"/>
      <c r="X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83"/>
      <c r="R83" s="26"/>
      <c r="S83" s="26"/>
      <c r="T83" s="26"/>
      <c r="U83" s="26"/>
      <c r="V83" s="26"/>
      <c r="W83" s="26"/>
      <c r="X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83"/>
      <c r="R84" s="26"/>
      <c r="S84" s="26"/>
      <c r="T84" s="26"/>
      <c r="U84" s="26"/>
      <c r="V84" s="26"/>
      <c r="W84" s="26"/>
      <c r="X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83"/>
      <c r="R85" s="26"/>
      <c r="S85" s="26"/>
      <c r="T85" s="26"/>
      <c r="U85" s="26"/>
      <c r="V85" s="26"/>
      <c r="W85" s="26"/>
      <c r="X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83"/>
      <c r="R86" s="26"/>
      <c r="S86" s="26"/>
      <c r="T86" s="26"/>
      <c r="U86" s="26"/>
      <c r="V86" s="26"/>
      <c r="W86" s="26"/>
      <c r="X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83"/>
      <c r="R87" s="26"/>
      <c r="S87" s="26"/>
      <c r="T87" s="26"/>
      <c r="U87" s="26"/>
      <c r="V87" s="26"/>
      <c r="W87" s="26"/>
      <c r="X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83"/>
      <c r="R88" s="26"/>
      <c r="S88" s="26"/>
      <c r="T88" s="26"/>
      <c r="U88" s="26"/>
      <c r="V88" s="26"/>
      <c r="W88" s="26"/>
      <c r="X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83"/>
      <c r="R89" s="26"/>
      <c r="S89" s="26"/>
      <c r="T89" s="26"/>
      <c r="U89" s="26"/>
      <c r="V89" s="26"/>
      <c r="W89" s="26"/>
      <c r="X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83"/>
      <c r="R90" s="26"/>
      <c r="S90" s="26"/>
      <c r="T90" s="26"/>
      <c r="U90" s="26"/>
      <c r="V90" s="26"/>
      <c r="W90" s="26"/>
      <c r="X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83"/>
      <c r="R91" s="26"/>
      <c r="S91" s="26"/>
      <c r="T91" s="26"/>
      <c r="U91" s="26"/>
      <c r="V91" s="26"/>
      <c r="W91" s="26"/>
      <c r="X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83"/>
      <c r="R92" s="26"/>
      <c r="S92" s="26"/>
      <c r="T92" s="26"/>
      <c r="U92" s="26"/>
      <c r="V92" s="26"/>
      <c r="W92" s="26"/>
      <c r="X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83"/>
      <c r="R93" s="26"/>
      <c r="S93" s="26"/>
      <c r="T93" s="26"/>
      <c r="U93" s="26"/>
      <c r="V93" s="26"/>
      <c r="W93" s="26"/>
      <c r="X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83"/>
      <c r="R94" s="26"/>
      <c r="S94" s="26"/>
      <c r="T94" s="26"/>
      <c r="U94" s="26"/>
      <c r="V94" s="26"/>
      <c r="W94" s="26"/>
      <c r="X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83"/>
      <c r="R95" s="26"/>
      <c r="S95" s="26"/>
      <c r="T95" s="26"/>
      <c r="U95" s="26"/>
      <c r="V95" s="26"/>
      <c r="W95" s="26"/>
      <c r="X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83"/>
      <c r="R96" s="26"/>
      <c r="S96" s="26"/>
      <c r="T96" s="26"/>
      <c r="U96" s="26"/>
      <c r="V96" s="26"/>
      <c r="W96" s="26"/>
      <c r="X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83"/>
      <c r="R97" s="26"/>
      <c r="S97" s="26"/>
      <c r="T97" s="26"/>
      <c r="U97" s="26"/>
      <c r="V97" s="26"/>
      <c r="W97" s="26"/>
      <c r="X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83"/>
      <c r="R98" s="26"/>
      <c r="S98" s="26"/>
      <c r="T98" s="26"/>
      <c r="U98" s="26"/>
      <c r="V98" s="26"/>
      <c r="W98" s="26"/>
      <c r="X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83"/>
      <c r="R99" s="26"/>
      <c r="S99" s="26"/>
      <c r="T99" s="26"/>
      <c r="U99" s="26"/>
      <c r="V99" s="26"/>
      <c r="W99" s="26"/>
      <c r="X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83"/>
      <c r="R100" s="26"/>
      <c r="S100" s="26"/>
      <c r="T100" s="26"/>
      <c r="U100" s="26"/>
      <c r="V100" s="26"/>
      <c r="W100" s="26"/>
      <c r="X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83"/>
      <c r="R101" s="26"/>
      <c r="S101" s="26"/>
      <c r="T101" s="26"/>
      <c r="U101" s="26"/>
      <c r="V101" s="26"/>
      <c r="W101" s="26"/>
      <c r="X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83"/>
      <c r="R102" s="26"/>
      <c r="S102" s="26"/>
      <c r="T102" s="26"/>
      <c r="U102" s="26"/>
      <c r="V102" s="26"/>
      <c r="W102" s="26"/>
      <c r="X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83"/>
      <c r="R103" s="26"/>
      <c r="S103" s="26"/>
      <c r="T103" s="26"/>
      <c r="U103" s="26"/>
      <c r="V103" s="26"/>
      <c r="W103" s="26"/>
      <c r="X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83"/>
      <c r="R104" s="26"/>
      <c r="S104" s="26"/>
      <c r="T104" s="26"/>
      <c r="U104" s="26"/>
      <c r="V104" s="26"/>
      <c r="W104" s="26"/>
      <c r="X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83"/>
      <c r="R105" s="26"/>
      <c r="S105" s="26"/>
      <c r="T105" s="26"/>
      <c r="U105" s="26"/>
      <c r="V105" s="26"/>
      <c r="W105" s="26"/>
      <c r="X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83"/>
      <c r="R106" s="26"/>
      <c r="S106" s="26"/>
      <c r="T106" s="26"/>
      <c r="U106" s="26"/>
      <c r="V106" s="26"/>
      <c r="W106" s="26"/>
      <c r="X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83"/>
      <c r="R107" s="26"/>
      <c r="S107" s="26"/>
      <c r="T107" s="26"/>
      <c r="U107" s="26"/>
      <c r="V107" s="26"/>
      <c r="W107" s="26"/>
      <c r="X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83"/>
      <c r="R108" s="26"/>
      <c r="S108" s="26"/>
      <c r="T108" s="26"/>
      <c r="U108" s="26"/>
      <c r="V108" s="26"/>
      <c r="W108" s="26"/>
      <c r="X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83"/>
      <c r="R109" s="26"/>
      <c r="S109" s="26"/>
      <c r="T109" s="26"/>
      <c r="U109" s="26"/>
      <c r="V109" s="26"/>
      <c r="W109" s="26"/>
      <c r="X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83"/>
      <c r="R110" s="26"/>
      <c r="S110" s="26"/>
      <c r="T110" s="26"/>
      <c r="U110" s="26"/>
      <c r="V110" s="26"/>
      <c r="W110" s="26"/>
      <c r="X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83"/>
      <c r="R111" s="26"/>
      <c r="S111" s="26"/>
      <c r="T111" s="26"/>
      <c r="U111" s="26"/>
      <c r="V111" s="26"/>
      <c r="W111" s="26"/>
      <c r="X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83"/>
      <c r="R112" s="26"/>
      <c r="S112" s="26"/>
      <c r="T112" s="26"/>
      <c r="U112" s="26"/>
      <c r="V112" s="26"/>
      <c r="W112" s="26"/>
      <c r="X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83"/>
      <c r="R113" s="26"/>
      <c r="S113" s="26"/>
      <c r="T113" s="26"/>
      <c r="U113" s="26"/>
      <c r="V113" s="26"/>
      <c r="W113" s="26"/>
      <c r="X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83"/>
      <c r="R114" s="26"/>
      <c r="S114" s="26"/>
      <c r="T114" s="26"/>
      <c r="U114" s="26"/>
      <c r="V114" s="26"/>
      <c r="W114" s="26"/>
      <c r="X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83"/>
      <c r="R115" s="26"/>
      <c r="S115" s="26"/>
      <c r="T115" s="26"/>
      <c r="U115" s="26"/>
      <c r="V115" s="26"/>
      <c r="W115" s="26"/>
      <c r="X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83"/>
      <c r="R116" s="26"/>
      <c r="S116" s="26"/>
      <c r="T116" s="26"/>
      <c r="U116" s="26"/>
      <c r="V116" s="26"/>
      <c r="W116" s="26"/>
      <c r="X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83"/>
      <c r="R117" s="26"/>
      <c r="S117" s="26"/>
      <c r="T117" s="26"/>
      <c r="U117" s="26"/>
      <c r="V117" s="26"/>
      <c r="W117" s="26"/>
      <c r="X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83"/>
      <c r="R118" s="26"/>
      <c r="S118" s="26"/>
      <c r="T118" s="26"/>
      <c r="U118" s="26"/>
      <c r="V118" s="26"/>
      <c r="W118" s="26"/>
      <c r="X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83"/>
      <c r="R119" s="26"/>
      <c r="S119" s="26"/>
      <c r="T119" s="26"/>
      <c r="U119" s="26"/>
      <c r="V119" s="26"/>
      <c r="W119" s="26"/>
      <c r="X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83"/>
      <c r="R120" s="26"/>
      <c r="S120" s="26"/>
      <c r="T120" s="26"/>
      <c r="U120" s="26"/>
      <c r="V120" s="26"/>
      <c r="W120" s="26"/>
      <c r="X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83"/>
      <c r="R121" s="26"/>
      <c r="S121" s="26"/>
      <c r="T121" s="26"/>
      <c r="U121" s="26"/>
      <c r="V121" s="26"/>
      <c r="W121" s="26"/>
      <c r="X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83"/>
      <c r="R122" s="26"/>
      <c r="S122" s="26"/>
      <c r="T122" s="26"/>
      <c r="U122" s="26"/>
      <c r="V122" s="26"/>
      <c r="W122" s="26"/>
      <c r="X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83"/>
      <c r="R123" s="26"/>
      <c r="S123" s="26"/>
      <c r="T123" s="26"/>
      <c r="U123" s="26"/>
      <c r="V123" s="26"/>
      <c r="W123" s="26"/>
      <c r="X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83"/>
      <c r="R124" s="26"/>
      <c r="S124" s="26"/>
      <c r="T124" s="26"/>
      <c r="U124" s="26"/>
      <c r="V124" s="26"/>
      <c r="W124" s="26"/>
      <c r="X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83"/>
      <c r="R125" s="26"/>
      <c r="S125" s="26"/>
      <c r="T125" s="26"/>
      <c r="U125" s="26"/>
      <c r="V125" s="26"/>
      <c r="W125" s="26"/>
      <c r="X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83"/>
      <c r="R126" s="26"/>
      <c r="S126" s="26"/>
      <c r="T126" s="26"/>
      <c r="U126" s="26"/>
      <c r="V126" s="26"/>
      <c r="W126" s="26"/>
      <c r="X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83"/>
      <c r="R127" s="26"/>
      <c r="S127" s="26"/>
      <c r="T127" s="26"/>
      <c r="U127" s="26"/>
      <c r="V127" s="26"/>
      <c r="W127" s="26"/>
      <c r="X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83"/>
      <c r="R128" s="26"/>
      <c r="S128" s="26"/>
      <c r="T128" s="26"/>
      <c r="U128" s="26"/>
      <c r="V128" s="26"/>
      <c r="W128" s="26"/>
      <c r="X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83"/>
      <c r="R129" s="26"/>
      <c r="S129" s="26"/>
      <c r="T129" s="26"/>
      <c r="U129" s="26"/>
      <c r="V129" s="26"/>
      <c r="W129" s="26"/>
      <c r="X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83"/>
      <c r="R130" s="26"/>
      <c r="S130" s="26"/>
      <c r="T130" s="26"/>
      <c r="U130" s="26"/>
      <c r="V130" s="26"/>
      <c r="W130" s="26"/>
      <c r="X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83"/>
      <c r="R131" s="26"/>
      <c r="S131" s="26"/>
      <c r="T131" s="26"/>
      <c r="U131" s="26"/>
      <c r="V131" s="26"/>
      <c r="W131" s="26"/>
      <c r="X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83"/>
      <c r="R132" s="26"/>
      <c r="S132" s="26"/>
      <c r="T132" s="26"/>
      <c r="U132" s="26"/>
      <c r="V132" s="26"/>
      <c r="W132" s="26"/>
      <c r="X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83"/>
      <c r="R133" s="26"/>
      <c r="S133" s="26"/>
      <c r="T133" s="26"/>
      <c r="U133" s="26"/>
      <c r="V133" s="26"/>
      <c r="W133" s="26"/>
      <c r="X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83"/>
      <c r="R134" s="26"/>
      <c r="S134" s="26"/>
      <c r="T134" s="26"/>
      <c r="U134" s="26"/>
      <c r="V134" s="26"/>
      <c r="W134" s="26"/>
      <c r="X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83"/>
      <c r="R135" s="26"/>
      <c r="S135" s="26"/>
      <c r="T135" s="26"/>
      <c r="U135" s="26"/>
      <c r="V135" s="26"/>
      <c r="W135" s="26"/>
      <c r="X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83"/>
      <c r="R136" s="26"/>
      <c r="S136" s="26"/>
      <c r="T136" s="26"/>
      <c r="U136" s="26"/>
      <c r="V136" s="26"/>
      <c r="W136" s="26"/>
      <c r="X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83"/>
      <c r="R137" s="26"/>
      <c r="S137" s="26"/>
      <c r="T137" s="26"/>
      <c r="U137" s="26"/>
      <c r="V137" s="26"/>
      <c r="W137" s="26"/>
      <c r="X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83"/>
      <c r="R138" s="26"/>
      <c r="S138" s="26"/>
      <c r="T138" s="26"/>
      <c r="U138" s="26"/>
      <c r="V138" s="26"/>
      <c r="W138" s="26"/>
      <c r="X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83"/>
      <c r="R139" s="26"/>
      <c r="S139" s="26"/>
      <c r="T139" s="26"/>
      <c r="U139" s="26"/>
      <c r="V139" s="26"/>
      <c r="W139" s="26"/>
      <c r="X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83"/>
      <c r="R140" s="26"/>
      <c r="S140" s="26"/>
      <c r="T140" s="26"/>
      <c r="U140" s="26"/>
      <c r="V140" s="26"/>
      <c r="W140" s="26"/>
      <c r="X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83"/>
      <c r="R141" s="26"/>
      <c r="S141" s="26"/>
      <c r="T141" s="26"/>
      <c r="U141" s="26"/>
      <c r="V141" s="26"/>
      <c r="W141" s="26"/>
      <c r="X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83"/>
      <c r="R142" s="26"/>
      <c r="S142" s="26"/>
      <c r="T142" s="26"/>
      <c r="U142" s="26"/>
      <c r="V142" s="26"/>
      <c r="W142" s="26"/>
      <c r="X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83"/>
      <c r="R143" s="26"/>
      <c r="S143" s="26"/>
      <c r="T143" s="26"/>
      <c r="U143" s="26"/>
      <c r="V143" s="26"/>
      <c r="W143" s="26"/>
      <c r="X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83"/>
      <c r="R144" s="26"/>
      <c r="S144" s="26"/>
      <c r="T144" s="26"/>
      <c r="U144" s="26"/>
      <c r="V144" s="26"/>
      <c r="W144" s="26"/>
      <c r="X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83"/>
      <c r="R145" s="26"/>
      <c r="S145" s="26"/>
      <c r="T145" s="26"/>
      <c r="U145" s="26"/>
      <c r="V145" s="26"/>
      <c r="W145" s="26"/>
      <c r="X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83"/>
      <c r="R146" s="26"/>
      <c r="S146" s="26"/>
      <c r="T146" s="26"/>
      <c r="U146" s="26"/>
      <c r="V146" s="26"/>
      <c r="W146" s="26"/>
      <c r="X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83"/>
      <c r="R147" s="26"/>
      <c r="S147" s="26"/>
      <c r="T147" s="26"/>
      <c r="U147" s="26"/>
      <c r="V147" s="26"/>
      <c r="W147" s="26"/>
      <c r="X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83"/>
      <c r="R148" s="26"/>
      <c r="S148" s="26"/>
      <c r="T148" s="26"/>
      <c r="U148" s="26"/>
      <c r="V148" s="26"/>
      <c r="W148" s="26"/>
      <c r="X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83"/>
      <c r="R149" s="26"/>
      <c r="S149" s="26"/>
      <c r="T149" s="26"/>
      <c r="U149" s="26"/>
      <c r="V149" s="26"/>
      <c r="W149" s="26"/>
      <c r="X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83"/>
      <c r="R150" s="26"/>
      <c r="S150" s="26"/>
      <c r="T150" s="26"/>
      <c r="U150" s="26"/>
      <c r="V150" s="26"/>
      <c r="W150" s="26"/>
      <c r="X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83"/>
      <c r="R151" s="26"/>
      <c r="S151" s="26"/>
      <c r="T151" s="26"/>
      <c r="U151" s="26"/>
      <c r="V151" s="26"/>
      <c r="W151" s="26"/>
      <c r="X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83"/>
      <c r="R152" s="26"/>
      <c r="S152" s="26"/>
      <c r="T152" s="26"/>
      <c r="U152" s="26"/>
      <c r="V152" s="26"/>
      <c r="W152" s="26"/>
      <c r="X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83"/>
      <c r="R153" s="26"/>
      <c r="S153" s="26"/>
      <c r="T153" s="26"/>
      <c r="U153" s="26"/>
      <c r="V153" s="26"/>
      <c r="W153" s="26"/>
      <c r="X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83"/>
      <c r="R154" s="26"/>
      <c r="S154" s="26"/>
      <c r="T154" s="26"/>
      <c r="U154" s="26"/>
      <c r="V154" s="26"/>
      <c r="W154" s="26"/>
      <c r="X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83"/>
      <c r="R155" s="26"/>
      <c r="S155" s="26"/>
      <c r="T155" s="26"/>
      <c r="U155" s="26"/>
      <c r="V155" s="26"/>
      <c r="W155" s="26"/>
      <c r="X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83"/>
      <c r="R156" s="26"/>
      <c r="S156" s="26"/>
      <c r="T156" s="26"/>
      <c r="U156" s="26"/>
      <c r="V156" s="26"/>
      <c r="W156" s="26"/>
      <c r="X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83"/>
      <c r="R157" s="26"/>
      <c r="S157" s="26"/>
      <c r="T157" s="26"/>
      <c r="U157" s="26"/>
      <c r="V157" s="26"/>
      <c r="W157" s="26"/>
      <c r="X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83"/>
      <c r="R158" s="26"/>
      <c r="S158" s="26"/>
      <c r="T158" s="26"/>
      <c r="U158" s="26"/>
      <c r="V158" s="26"/>
      <c r="W158" s="26"/>
      <c r="X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83"/>
      <c r="R159" s="26"/>
      <c r="S159" s="26"/>
      <c r="T159" s="26"/>
      <c r="U159" s="26"/>
      <c r="V159" s="26"/>
      <c r="W159" s="26"/>
      <c r="X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83"/>
      <c r="R160" s="26"/>
      <c r="S160" s="26"/>
      <c r="T160" s="26"/>
      <c r="U160" s="26"/>
      <c r="V160" s="26"/>
      <c r="W160" s="26"/>
      <c r="X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83"/>
      <c r="R161" s="26"/>
      <c r="S161" s="26"/>
      <c r="T161" s="26"/>
      <c r="U161" s="26"/>
      <c r="V161" s="26"/>
      <c r="W161" s="26"/>
      <c r="X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83"/>
      <c r="R162" s="26"/>
      <c r="S162" s="26"/>
      <c r="T162" s="26"/>
      <c r="U162" s="26"/>
      <c r="V162" s="26"/>
      <c r="W162" s="26"/>
      <c r="X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83"/>
      <c r="R163" s="26"/>
      <c r="S163" s="26"/>
      <c r="T163" s="26"/>
      <c r="U163" s="26"/>
      <c r="V163" s="26"/>
      <c r="W163" s="26"/>
      <c r="X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83"/>
      <c r="R164" s="26"/>
      <c r="S164" s="26"/>
      <c r="T164" s="26"/>
      <c r="U164" s="26"/>
      <c r="V164" s="26"/>
      <c r="W164" s="26"/>
      <c r="X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83"/>
      <c r="R165" s="26"/>
      <c r="S165" s="26"/>
      <c r="T165" s="26"/>
      <c r="U165" s="26"/>
      <c r="V165" s="26"/>
      <c r="W165" s="26"/>
      <c r="X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83"/>
      <c r="R166" s="26"/>
      <c r="S166" s="26"/>
      <c r="T166" s="26"/>
      <c r="U166" s="26"/>
      <c r="V166" s="26"/>
      <c r="W166" s="26"/>
      <c r="X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83"/>
      <c r="R167" s="26"/>
      <c r="S167" s="26"/>
      <c r="T167" s="26"/>
      <c r="U167" s="26"/>
      <c r="V167" s="26"/>
      <c r="W167" s="26"/>
      <c r="X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83"/>
      <c r="R168" s="26"/>
      <c r="S168" s="26"/>
      <c r="T168" s="26"/>
      <c r="U168" s="26"/>
      <c r="V168" s="26"/>
      <c r="W168" s="26"/>
      <c r="X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83"/>
      <c r="R169" s="26"/>
      <c r="S169" s="26"/>
      <c r="T169" s="26"/>
      <c r="U169" s="26"/>
      <c r="V169" s="26"/>
      <c r="W169" s="26"/>
      <c r="X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83"/>
      <c r="R170" s="26"/>
      <c r="S170" s="26"/>
      <c r="T170" s="26"/>
      <c r="U170" s="26"/>
      <c r="V170" s="26"/>
      <c r="W170" s="26"/>
      <c r="X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83"/>
      <c r="R171" s="26"/>
      <c r="S171" s="26"/>
      <c r="T171" s="26"/>
      <c r="U171" s="26"/>
      <c r="V171" s="26"/>
      <c r="W171" s="26"/>
      <c r="X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83"/>
      <c r="R172" s="26"/>
      <c r="S172" s="26"/>
      <c r="T172" s="26"/>
      <c r="U172" s="26"/>
      <c r="V172" s="26"/>
      <c r="W172" s="26"/>
      <c r="X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83"/>
      <c r="R173" s="26"/>
      <c r="S173" s="26"/>
      <c r="T173" s="26"/>
      <c r="U173" s="26"/>
      <c r="V173" s="26"/>
      <c r="W173" s="26"/>
      <c r="X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83"/>
      <c r="R174" s="26"/>
      <c r="S174" s="26"/>
      <c r="T174" s="26"/>
      <c r="U174" s="26"/>
      <c r="V174" s="26"/>
      <c r="W174" s="26"/>
      <c r="X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83"/>
      <c r="R175" s="26"/>
      <c r="S175" s="26"/>
      <c r="T175" s="26"/>
      <c r="U175" s="26"/>
      <c r="V175" s="26"/>
      <c r="W175" s="26"/>
      <c r="X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83"/>
      <c r="R176" s="26"/>
      <c r="S176" s="26"/>
      <c r="T176" s="26"/>
      <c r="U176" s="26"/>
      <c r="V176" s="26"/>
      <c r="W176" s="26"/>
      <c r="X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83"/>
      <c r="R177" s="26"/>
      <c r="S177" s="26"/>
      <c r="T177" s="26"/>
      <c r="U177" s="26"/>
      <c r="V177" s="26"/>
      <c r="W177" s="26"/>
      <c r="X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83"/>
      <c r="R178" s="26"/>
      <c r="S178" s="26"/>
      <c r="T178" s="26"/>
      <c r="U178" s="26"/>
      <c r="V178" s="26"/>
      <c r="W178" s="26"/>
      <c r="X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83"/>
      <c r="R179" s="26"/>
      <c r="S179" s="26"/>
      <c r="T179" s="26"/>
      <c r="U179" s="26"/>
      <c r="V179" s="26"/>
      <c r="W179" s="26"/>
      <c r="X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83"/>
      <c r="R180" s="26"/>
      <c r="S180" s="26"/>
      <c r="T180" s="26"/>
      <c r="U180" s="26"/>
      <c r="V180" s="26"/>
      <c r="W180" s="26"/>
      <c r="X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83"/>
      <c r="R181" s="26"/>
      <c r="S181" s="26"/>
      <c r="T181" s="26"/>
      <c r="U181" s="26"/>
      <c r="V181" s="26"/>
      <c r="W181" s="26"/>
      <c r="X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83"/>
      <c r="R182" s="26"/>
      <c r="S182" s="26"/>
      <c r="T182" s="26"/>
      <c r="U182" s="26"/>
      <c r="V182" s="26"/>
      <c r="W182" s="26"/>
      <c r="X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83"/>
      <c r="R183" s="26"/>
      <c r="S183" s="26"/>
      <c r="T183" s="26"/>
      <c r="U183" s="26"/>
      <c r="V183" s="26"/>
      <c r="W183" s="26"/>
      <c r="X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83"/>
      <c r="R184" s="26"/>
      <c r="S184" s="26"/>
      <c r="T184" s="26"/>
      <c r="U184" s="26"/>
      <c r="V184" s="26"/>
      <c r="W184" s="26"/>
      <c r="X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83"/>
      <c r="R185" s="26"/>
      <c r="S185" s="26"/>
      <c r="T185" s="26"/>
      <c r="U185" s="26"/>
      <c r="V185" s="26"/>
      <c r="W185" s="26"/>
      <c r="X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83"/>
      <c r="R186" s="26"/>
      <c r="S186" s="26"/>
      <c r="T186" s="26"/>
      <c r="U186" s="26"/>
      <c r="V186" s="26"/>
      <c r="W186" s="26"/>
      <c r="X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83"/>
      <c r="R187" s="26"/>
      <c r="S187" s="26"/>
      <c r="T187" s="26"/>
      <c r="U187" s="26"/>
      <c r="V187" s="26"/>
      <c r="W187" s="26"/>
      <c r="X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83"/>
      <c r="R188" s="26"/>
      <c r="S188" s="26"/>
      <c r="T188" s="26"/>
      <c r="U188" s="26"/>
      <c r="V188" s="26"/>
      <c r="W188" s="26"/>
      <c r="X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83"/>
      <c r="R189" s="26"/>
      <c r="S189" s="26"/>
      <c r="T189" s="26"/>
      <c r="U189" s="26"/>
      <c r="V189" s="26"/>
      <c r="W189" s="26"/>
      <c r="X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83"/>
      <c r="R190" s="26"/>
      <c r="S190" s="26"/>
      <c r="T190" s="26"/>
      <c r="U190" s="26"/>
      <c r="V190" s="26"/>
      <c r="W190" s="26"/>
      <c r="X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83"/>
      <c r="R191" s="26"/>
      <c r="S191" s="26"/>
      <c r="T191" s="26"/>
      <c r="U191" s="26"/>
      <c r="V191" s="26"/>
      <c r="W191" s="26"/>
      <c r="X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83"/>
      <c r="R192" s="26"/>
      <c r="S192" s="26"/>
      <c r="T192" s="26"/>
      <c r="U192" s="26"/>
      <c r="V192" s="26"/>
      <c r="W192" s="26"/>
      <c r="X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83"/>
      <c r="R193" s="26"/>
      <c r="S193" s="26"/>
      <c r="T193" s="26"/>
      <c r="U193" s="26"/>
      <c r="V193" s="26"/>
      <c r="W193" s="26"/>
      <c r="X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83"/>
      <c r="R194" s="26"/>
      <c r="S194" s="26"/>
      <c r="T194" s="26"/>
      <c r="U194" s="26"/>
      <c r="V194" s="26"/>
      <c r="W194" s="26"/>
      <c r="X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83"/>
      <c r="R195" s="26"/>
      <c r="S195" s="26"/>
      <c r="T195" s="26"/>
      <c r="U195" s="26"/>
      <c r="V195" s="26"/>
      <c r="W195" s="26"/>
      <c r="X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83"/>
      <c r="R196" s="26"/>
      <c r="S196" s="26"/>
      <c r="T196" s="26"/>
      <c r="U196" s="26"/>
      <c r="V196" s="26"/>
      <c r="W196" s="26"/>
      <c r="X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83"/>
      <c r="R197" s="26"/>
      <c r="S197" s="26"/>
      <c r="T197" s="26"/>
      <c r="U197" s="26"/>
      <c r="V197" s="26"/>
      <c r="W197" s="26"/>
      <c r="X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83"/>
      <c r="R198" s="26"/>
      <c r="S198" s="26"/>
      <c r="T198" s="26"/>
      <c r="U198" s="26"/>
      <c r="V198" s="26"/>
      <c r="W198" s="26"/>
      <c r="X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83"/>
      <c r="R199" s="26"/>
      <c r="S199" s="26"/>
      <c r="T199" s="26"/>
      <c r="U199" s="26"/>
      <c r="V199" s="26"/>
      <c r="W199" s="26"/>
      <c r="X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83"/>
      <c r="R200" s="26"/>
      <c r="S200" s="26"/>
      <c r="T200" s="26"/>
      <c r="U200" s="26"/>
      <c r="V200" s="26"/>
      <c r="W200" s="26"/>
      <c r="X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83"/>
      <c r="R201" s="26"/>
      <c r="S201" s="26"/>
      <c r="T201" s="26"/>
      <c r="U201" s="26"/>
      <c r="V201" s="26"/>
      <c r="W201" s="26"/>
      <c r="X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83"/>
      <c r="R202" s="26"/>
      <c r="S202" s="26"/>
      <c r="T202" s="26"/>
      <c r="U202" s="26"/>
      <c r="V202" s="26"/>
      <c r="W202" s="26"/>
      <c r="X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83"/>
      <c r="R203" s="26"/>
      <c r="S203" s="26"/>
      <c r="T203" s="26"/>
      <c r="U203" s="26"/>
      <c r="V203" s="26"/>
      <c r="W203" s="26"/>
      <c r="X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83"/>
      <c r="R204" s="26"/>
      <c r="S204" s="26"/>
      <c r="T204" s="26"/>
      <c r="U204" s="26"/>
      <c r="V204" s="26"/>
      <c r="W204" s="26"/>
      <c r="X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83"/>
      <c r="R205" s="26"/>
      <c r="S205" s="26"/>
      <c r="T205" s="26"/>
      <c r="U205" s="26"/>
      <c r="V205" s="26"/>
      <c r="W205" s="26"/>
      <c r="X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83"/>
      <c r="R206" s="26"/>
      <c r="S206" s="26"/>
      <c r="T206" s="26"/>
      <c r="U206" s="26"/>
      <c r="V206" s="26"/>
      <c r="W206" s="26"/>
      <c r="X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83"/>
      <c r="R207" s="26"/>
      <c r="S207" s="26"/>
      <c r="T207" s="26"/>
      <c r="U207" s="26"/>
      <c r="V207" s="26"/>
      <c r="W207" s="26"/>
      <c r="X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83"/>
      <c r="R208" s="26"/>
      <c r="S208" s="26"/>
      <c r="T208" s="26"/>
      <c r="U208" s="26"/>
      <c r="V208" s="26"/>
      <c r="W208" s="26"/>
      <c r="X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83"/>
      <c r="R209" s="26"/>
      <c r="S209" s="26"/>
      <c r="T209" s="26"/>
      <c r="U209" s="26"/>
      <c r="V209" s="26"/>
      <c r="W209" s="26"/>
      <c r="X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83"/>
      <c r="R210" s="26"/>
      <c r="S210" s="26"/>
      <c r="T210" s="26"/>
      <c r="U210" s="26"/>
      <c r="V210" s="26"/>
      <c r="W210" s="26"/>
      <c r="X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83"/>
      <c r="R211" s="26"/>
      <c r="S211" s="26"/>
      <c r="T211" s="26"/>
      <c r="U211" s="26"/>
      <c r="V211" s="26"/>
      <c r="W211" s="26"/>
      <c r="X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83"/>
      <c r="R212" s="26"/>
      <c r="S212" s="26"/>
      <c r="T212" s="26"/>
      <c r="U212" s="26"/>
      <c r="V212" s="26"/>
      <c r="W212" s="26"/>
      <c r="X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83"/>
      <c r="R213" s="26"/>
      <c r="S213" s="26"/>
      <c r="T213" s="26"/>
      <c r="U213" s="26"/>
      <c r="V213" s="26"/>
      <c r="W213" s="26"/>
      <c r="X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83"/>
      <c r="R214" s="26"/>
      <c r="S214" s="26"/>
      <c r="T214" s="26"/>
      <c r="U214" s="26"/>
      <c r="V214" s="26"/>
      <c r="W214" s="26"/>
      <c r="X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83"/>
      <c r="R215" s="26"/>
      <c r="S215" s="26"/>
      <c r="T215" s="26"/>
      <c r="U215" s="26"/>
      <c r="V215" s="26"/>
      <c r="W215" s="26"/>
      <c r="X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83"/>
      <c r="R216" s="26"/>
      <c r="S216" s="26"/>
      <c r="T216" s="26"/>
      <c r="U216" s="26"/>
      <c r="V216" s="26"/>
      <c r="W216" s="26"/>
      <c r="X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83"/>
      <c r="R217" s="26"/>
      <c r="S217" s="26"/>
      <c r="T217" s="26"/>
      <c r="U217" s="26"/>
      <c r="V217" s="26"/>
      <c r="W217" s="26"/>
      <c r="X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83"/>
      <c r="R218" s="26"/>
      <c r="S218" s="26"/>
      <c r="T218" s="26"/>
      <c r="U218" s="26"/>
      <c r="V218" s="26"/>
      <c r="W218" s="26"/>
      <c r="X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83"/>
      <c r="R219" s="26"/>
      <c r="S219" s="26"/>
      <c r="T219" s="26"/>
      <c r="U219" s="26"/>
      <c r="V219" s="26"/>
      <c r="W219" s="26"/>
      <c r="X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83"/>
      <c r="R220" s="26"/>
      <c r="S220" s="26"/>
      <c r="T220" s="26"/>
      <c r="U220" s="26"/>
      <c r="V220" s="26"/>
      <c r="W220" s="26"/>
      <c r="X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83"/>
      <c r="R221" s="26"/>
      <c r="S221" s="26"/>
      <c r="T221" s="26"/>
      <c r="U221" s="26"/>
      <c r="V221" s="26"/>
      <c r="W221" s="26"/>
      <c r="X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83"/>
      <c r="R222" s="26"/>
      <c r="S222" s="26"/>
      <c r="T222" s="26"/>
      <c r="U222" s="26"/>
      <c r="V222" s="26"/>
      <c r="W222" s="26"/>
      <c r="X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83"/>
      <c r="R223" s="26"/>
      <c r="S223" s="26"/>
      <c r="T223" s="26"/>
      <c r="U223" s="26"/>
      <c r="V223" s="26"/>
      <c r="W223" s="26"/>
      <c r="X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83"/>
      <c r="R224" s="26"/>
      <c r="S224" s="26"/>
      <c r="T224" s="26"/>
      <c r="U224" s="26"/>
      <c r="V224" s="26"/>
      <c r="W224" s="26"/>
      <c r="X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83"/>
      <c r="R225" s="26"/>
      <c r="S225" s="26"/>
      <c r="T225" s="26"/>
      <c r="U225" s="26"/>
      <c r="V225" s="26"/>
      <c r="W225" s="26"/>
      <c r="X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83"/>
      <c r="R226" s="26"/>
      <c r="S226" s="26"/>
      <c r="T226" s="26"/>
      <c r="U226" s="26"/>
      <c r="V226" s="26"/>
      <c r="W226" s="26"/>
      <c r="X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83"/>
      <c r="R227" s="26"/>
      <c r="S227" s="26"/>
      <c r="T227" s="26"/>
      <c r="U227" s="26"/>
      <c r="V227" s="26"/>
      <c r="W227" s="26"/>
      <c r="X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83"/>
      <c r="R228" s="26"/>
      <c r="S228" s="26"/>
      <c r="T228" s="26"/>
      <c r="U228" s="26"/>
      <c r="V228" s="26"/>
      <c r="W228" s="26"/>
      <c r="X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83"/>
      <c r="R229" s="26"/>
      <c r="S229" s="26"/>
      <c r="T229" s="26"/>
      <c r="U229" s="26"/>
      <c r="V229" s="26"/>
      <c r="W229" s="26"/>
      <c r="X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83"/>
      <c r="R230" s="26"/>
      <c r="S230" s="26"/>
      <c r="T230" s="26"/>
      <c r="U230" s="26"/>
      <c r="V230" s="26"/>
      <c r="W230" s="26"/>
      <c r="X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83"/>
      <c r="R231" s="26"/>
      <c r="S231" s="26"/>
      <c r="T231" s="26"/>
      <c r="U231" s="26"/>
      <c r="V231" s="26"/>
      <c r="W231" s="26"/>
      <c r="X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83"/>
      <c r="R232" s="26"/>
      <c r="S232" s="26"/>
      <c r="T232" s="26"/>
      <c r="U232" s="26"/>
      <c r="V232" s="26"/>
      <c r="W232" s="26"/>
      <c r="X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83"/>
      <c r="R233" s="26"/>
      <c r="S233" s="26"/>
      <c r="T233" s="26"/>
      <c r="U233" s="26"/>
      <c r="V233" s="26"/>
      <c r="W233" s="26"/>
      <c r="X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83"/>
      <c r="R234" s="26"/>
      <c r="S234" s="26"/>
      <c r="T234" s="26"/>
      <c r="U234" s="26"/>
      <c r="V234" s="26"/>
      <c r="W234" s="26"/>
      <c r="X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83"/>
      <c r="R235" s="26"/>
      <c r="S235" s="26"/>
      <c r="T235" s="26"/>
      <c r="U235" s="26"/>
      <c r="V235" s="26"/>
      <c r="W235" s="26"/>
      <c r="X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83"/>
      <c r="R236" s="26"/>
      <c r="S236" s="26"/>
      <c r="T236" s="26"/>
      <c r="U236" s="26"/>
      <c r="V236" s="26"/>
      <c r="W236" s="26"/>
      <c r="X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83"/>
      <c r="R237" s="26"/>
      <c r="S237" s="26"/>
      <c r="T237" s="26"/>
      <c r="U237" s="26"/>
      <c r="V237" s="26"/>
      <c r="W237" s="26"/>
      <c r="X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83"/>
      <c r="R238" s="26"/>
      <c r="S238" s="26"/>
      <c r="T238" s="26"/>
      <c r="U238" s="26"/>
      <c r="V238" s="26"/>
      <c r="W238" s="26"/>
      <c r="X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83"/>
      <c r="R239" s="26"/>
      <c r="S239" s="26"/>
      <c r="T239" s="26"/>
      <c r="U239" s="26"/>
      <c r="V239" s="26"/>
      <c r="W239" s="26"/>
      <c r="X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83"/>
      <c r="R240" s="26"/>
      <c r="S240" s="26"/>
      <c r="T240" s="26"/>
      <c r="U240" s="26"/>
      <c r="V240" s="26"/>
      <c r="W240" s="26"/>
      <c r="X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83"/>
      <c r="R241" s="26"/>
      <c r="S241" s="26"/>
      <c r="T241" s="26"/>
      <c r="U241" s="26"/>
      <c r="V241" s="26"/>
      <c r="W241" s="26"/>
      <c r="X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83"/>
      <c r="R242" s="26"/>
      <c r="S242" s="26"/>
      <c r="T242" s="26"/>
      <c r="U242" s="26"/>
      <c r="V242" s="26"/>
      <c r="W242" s="26"/>
      <c r="X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83"/>
      <c r="R243" s="26"/>
      <c r="S243" s="26"/>
      <c r="T243" s="26"/>
      <c r="U243" s="26"/>
      <c r="V243" s="26"/>
      <c r="W243" s="26"/>
      <c r="X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83"/>
      <c r="R244" s="26"/>
      <c r="S244" s="26"/>
      <c r="T244" s="26"/>
      <c r="U244" s="26"/>
      <c r="V244" s="26"/>
      <c r="W244" s="26"/>
      <c r="X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83"/>
      <c r="R245" s="26"/>
      <c r="S245" s="26"/>
      <c r="T245" s="26"/>
      <c r="U245" s="26"/>
      <c r="V245" s="26"/>
      <c r="W245" s="26"/>
      <c r="X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83"/>
      <c r="R246" s="26"/>
      <c r="S246" s="26"/>
      <c r="T246" s="26"/>
      <c r="U246" s="26"/>
      <c r="V246" s="26"/>
      <c r="W246" s="26"/>
      <c r="X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83"/>
      <c r="R247" s="26"/>
      <c r="S247" s="26"/>
      <c r="T247" s="26"/>
      <c r="U247" s="26"/>
      <c r="V247" s="26"/>
      <c r="W247" s="26"/>
      <c r="X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83"/>
      <c r="R248" s="26"/>
      <c r="S248" s="26"/>
      <c r="T248" s="26"/>
      <c r="U248" s="26"/>
      <c r="V248" s="26"/>
      <c r="W248" s="26"/>
      <c r="X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83"/>
      <c r="R249" s="26"/>
      <c r="S249" s="26"/>
      <c r="T249" s="26"/>
      <c r="U249" s="26"/>
      <c r="V249" s="26"/>
      <c r="W249" s="26"/>
      <c r="X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83"/>
      <c r="R250" s="26"/>
      <c r="S250" s="26"/>
      <c r="T250" s="26"/>
      <c r="U250" s="26"/>
      <c r="V250" s="26"/>
      <c r="W250" s="26"/>
      <c r="X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83"/>
      <c r="R251" s="26"/>
      <c r="S251" s="26"/>
      <c r="T251" s="26"/>
      <c r="U251" s="26"/>
      <c r="V251" s="26"/>
      <c r="W251" s="26"/>
      <c r="X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83"/>
      <c r="R252" s="26"/>
      <c r="S252" s="26"/>
      <c r="T252" s="26"/>
      <c r="U252" s="26"/>
      <c r="V252" s="26"/>
      <c r="W252" s="26"/>
      <c r="X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83"/>
      <c r="R253" s="26"/>
      <c r="S253" s="26"/>
      <c r="T253" s="26"/>
      <c r="U253" s="26"/>
      <c r="V253" s="26"/>
      <c r="W253" s="26"/>
      <c r="X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83"/>
      <c r="R254" s="26"/>
      <c r="S254" s="26"/>
      <c r="T254" s="26"/>
      <c r="U254" s="26"/>
      <c r="V254" s="26"/>
      <c r="W254" s="26"/>
      <c r="X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83"/>
      <c r="R255" s="26"/>
      <c r="S255" s="26"/>
      <c r="T255" s="26"/>
      <c r="U255" s="26"/>
      <c r="V255" s="26"/>
      <c r="W255" s="26"/>
      <c r="X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83"/>
      <c r="R256" s="26"/>
      <c r="S256" s="26"/>
      <c r="T256" s="26"/>
      <c r="U256" s="26"/>
      <c r="V256" s="26"/>
      <c r="W256" s="26"/>
      <c r="X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83"/>
      <c r="R257" s="26"/>
      <c r="S257" s="26"/>
      <c r="T257" s="26"/>
      <c r="U257" s="26"/>
      <c r="V257" s="26"/>
      <c r="W257" s="26"/>
      <c r="X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83"/>
      <c r="R258" s="26"/>
      <c r="S258" s="26"/>
      <c r="T258" s="26"/>
      <c r="U258" s="26"/>
      <c r="V258" s="26"/>
      <c r="W258" s="26"/>
      <c r="X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83"/>
      <c r="R259" s="26"/>
      <c r="S259" s="26"/>
      <c r="T259" s="26"/>
      <c r="U259" s="26"/>
      <c r="V259" s="26"/>
      <c r="W259" s="26"/>
      <c r="X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83"/>
      <c r="R260" s="26"/>
      <c r="S260" s="26"/>
      <c r="T260" s="26"/>
      <c r="U260" s="26"/>
      <c r="V260" s="26"/>
      <c r="W260" s="26"/>
      <c r="X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83"/>
      <c r="R261" s="26"/>
      <c r="S261" s="26"/>
      <c r="T261" s="26"/>
      <c r="U261" s="26"/>
      <c r="V261" s="26"/>
      <c r="W261" s="26"/>
      <c r="X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83"/>
      <c r="R262" s="26"/>
      <c r="S262" s="26"/>
      <c r="T262" s="26"/>
      <c r="U262" s="26"/>
      <c r="V262" s="26"/>
      <c r="W262" s="26"/>
      <c r="X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83"/>
      <c r="R263" s="26"/>
      <c r="S263" s="26"/>
      <c r="T263" s="26"/>
      <c r="U263" s="26"/>
      <c r="V263" s="26"/>
      <c r="W263" s="26"/>
      <c r="X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83"/>
      <c r="R264" s="26"/>
      <c r="S264" s="26"/>
      <c r="T264" s="26"/>
      <c r="U264" s="26"/>
      <c r="V264" s="26"/>
      <c r="W264" s="26"/>
      <c r="X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83"/>
      <c r="R265" s="26"/>
      <c r="S265" s="26"/>
      <c r="T265" s="26"/>
      <c r="U265" s="26"/>
      <c r="V265" s="26"/>
      <c r="W265" s="26"/>
      <c r="X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83"/>
      <c r="R266" s="26"/>
      <c r="S266" s="26"/>
      <c r="T266" s="26"/>
      <c r="U266" s="26"/>
      <c r="V266" s="26"/>
      <c r="W266" s="26"/>
      <c r="X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83"/>
      <c r="R267" s="26"/>
      <c r="S267" s="26"/>
      <c r="T267" s="26"/>
      <c r="U267" s="26"/>
      <c r="V267" s="26"/>
      <c r="W267" s="26"/>
      <c r="X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83"/>
      <c r="R268" s="26"/>
      <c r="S268" s="26"/>
      <c r="T268" s="26"/>
      <c r="U268" s="26"/>
      <c r="V268" s="26"/>
      <c r="W268" s="26"/>
      <c r="X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83"/>
      <c r="R269" s="26"/>
      <c r="S269" s="26"/>
      <c r="T269" s="26"/>
      <c r="U269" s="26"/>
      <c r="V269" s="26"/>
      <c r="W269" s="26"/>
      <c r="X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83"/>
      <c r="R270" s="26"/>
      <c r="S270" s="26"/>
      <c r="T270" s="26"/>
      <c r="U270" s="26"/>
      <c r="V270" s="26"/>
      <c r="W270" s="26"/>
      <c r="X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83"/>
      <c r="R271" s="26"/>
      <c r="S271" s="26"/>
      <c r="T271" s="26"/>
      <c r="U271" s="26"/>
      <c r="V271" s="26"/>
      <c r="W271" s="26"/>
      <c r="X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83"/>
      <c r="R272" s="26"/>
      <c r="S272" s="26"/>
      <c r="T272" s="26"/>
      <c r="U272" s="26"/>
      <c r="V272" s="26"/>
      <c r="W272" s="26"/>
      <c r="X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83"/>
      <c r="R273" s="26"/>
      <c r="S273" s="26"/>
      <c r="T273" s="26"/>
      <c r="U273" s="26"/>
      <c r="V273" s="26"/>
      <c r="W273" s="26"/>
      <c r="X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83"/>
      <c r="R274" s="26"/>
      <c r="S274" s="26"/>
      <c r="T274" s="26"/>
      <c r="U274" s="26"/>
      <c r="V274" s="26"/>
      <c r="W274" s="26"/>
      <c r="X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83"/>
      <c r="R275" s="26"/>
      <c r="S275" s="26"/>
      <c r="T275" s="26"/>
      <c r="U275" s="26"/>
      <c r="V275" s="26"/>
      <c r="W275" s="26"/>
      <c r="X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83"/>
      <c r="R276" s="26"/>
      <c r="S276" s="26"/>
      <c r="T276" s="26"/>
      <c r="U276" s="26"/>
      <c r="V276" s="26"/>
      <c r="W276" s="26"/>
      <c r="X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83"/>
      <c r="R277" s="26"/>
      <c r="S277" s="26"/>
      <c r="T277" s="26"/>
      <c r="U277" s="26"/>
      <c r="V277" s="26"/>
      <c r="W277" s="26"/>
      <c r="X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83"/>
      <c r="R278" s="26"/>
      <c r="S278" s="26"/>
      <c r="T278" s="26"/>
      <c r="U278" s="26"/>
      <c r="V278" s="26"/>
      <c r="W278" s="26"/>
      <c r="X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83"/>
      <c r="R279" s="26"/>
      <c r="S279" s="26"/>
      <c r="T279" s="26"/>
      <c r="U279" s="26"/>
      <c r="V279" s="26"/>
      <c r="W279" s="26"/>
      <c r="X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83"/>
      <c r="R280" s="26"/>
      <c r="S280" s="26"/>
      <c r="T280" s="26"/>
      <c r="U280" s="26"/>
      <c r="V280" s="26"/>
      <c r="W280" s="26"/>
      <c r="X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83"/>
      <c r="R281" s="26"/>
      <c r="S281" s="26"/>
      <c r="T281" s="26"/>
      <c r="U281" s="26"/>
      <c r="V281" s="26"/>
      <c r="W281" s="26"/>
      <c r="X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83"/>
      <c r="R282" s="26"/>
      <c r="S282" s="26"/>
      <c r="T282" s="26"/>
      <c r="U282" s="26"/>
      <c r="V282" s="26"/>
      <c r="W282" s="26"/>
      <c r="X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83"/>
      <c r="R283" s="26"/>
      <c r="S283" s="26"/>
      <c r="T283" s="26"/>
      <c r="U283" s="26"/>
      <c r="V283" s="26"/>
      <c r="W283" s="26"/>
      <c r="X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83"/>
      <c r="R284" s="26"/>
      <c r="S284" s="26"/>
      <c r="T284" s="26"/>
      <c r="U284" s="26"/>
      <c r="V284" s="26"/>
      <c r="W284" s="26"/>
      <c r="X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83"/>
      <c r="R285" s="26"/>
      <c r="S285" s="26"/>
      <c r="T285" s="26"/>
      <c r="U285" s="26"/>
      <c r="V285" s="26"/>
      <c r="W285" s="26"/>
      <c r="X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83"/>
      <c r="R286" s="26"/>
      <c r="S286" s="26"/>
      <c r="T286" s="26"/>
      <c r="U286" s="26"/>
      <c r="V286" s="26"/>
      <c r="W286" s="26"/>
      <c r="X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83"/>
      <c r="R287" s="26"/>
      <c r="S287" s="26"/>
      <c r="T287" s="26"/>
      <c r="U287" s="26"/>
      <c r="V287" s="26"/>
      <c r="W287" s="26"/>
      <c r="X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83"/>
      <c r="R288" s="26"/>
      <c r="S288" s="26"/>
      <c r="T288" s="26"/>
      <c r="U288" s="26"/>
      <c r="V288" s="26"/>
      <c r="W288" s="26"/>
      <c r="X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83"/>
      <c r="R289" s="26"/>
      <c r="S289" s="26"/>
      <c r="T289" s="26"/>
      <c r="U289" s="26"/>
      <c r="V289" s="26"/>
      <c r="W289" s="26"/>
      <c r="X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83"/>
      <c r="R290" s="26"/>
      <c r="S290" s="26"/>
      <c r="T290" s="26"/>
      <c r="U290" s="26"/>
      <c r="V290" s="26"/>
      <c r="W290" s="26"/>
      <c r="X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83"/>
      <c r="R291" s="26"/>
      <c r="S291" s="26"/>
      <c r="T291" s="26"/>
      <c r="U291" s="26"/>
      <c r="V291" s="26"/>
      <c r="W291" s="26"/>
      <c r="X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83"/>
      <c r="R292" s="26"/>
      <c r="S292" s="26"/>
      <c r="T292" s="26"/>
      <c r="U292" s="26"/>
      <c r="V292" s="26"/>
      <c r="W292" s="26"/>
      <c r="X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83"/>
      <c r="R293" s="26"/>
      <c r="S293" s="26"/>
      <c r="T293" s="26"/>
      <c r="U293" s="26"/>
      <c r="V293" s="26"/>
      <c r="W293" s="26"/>
      <c r="X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83"/>
      <c r="R294" s="26"/>
      <c r="S294" s="26"/>
      <c r="T294" s="26"/>
      <c r="U294" s="26"/>
      <c r="V294" s="26"/>
      <c r="W294" s="26"/>
      <c r="X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83"/>
      <c r="R295" s="26"/>
      <c r="S295" s="26"/>
      <c r="T295" s="26"/>
      <c r="U295" s="26"/>
      <c r="V295" s="26"/>
      <c r="W295" s="26"/>
      <c r="X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83"/>
      <c r="R296" s="26"/>
      <c r="S296" s="26"/>
      <c r="T296" s="26"/>
      <c r="U296" s="26"/>
      <c r="V296" s="26"/>
      <c r="W296" s="26"/>
      <c r="X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83"/>
      <c r="R297" s="26"/>
      <c r="S297" s="26"/>
      <c r="T297" s="26"/>
      <c r="U297" s="26"/>
      <c r="V297" s="26"/>
      <c r="W297" s="26"/>
      <c r="X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83"/>
      <c r="R298" s="26"/>
      <c r="S298" s="26"/>
      <c r="T298" s="26"/>
      <c r="U298" s="26"/>
      <c r="V298" s="26"/>
      <c r="W298" s="26"/>
      <c r="X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83"/>
      <c r="R299" s="26"/>
      <c r="S299" s="26"/>
      <c r="T299" s="26"/>
      <c r="U299" s="26"/>
      <c r="V299" s="26"/>
      <c r="W299" s="26"/>
      <c r="X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83"/>
      <c r="R300" s="26"/>
      <c r="S300" s="26"/>
      <c r="T300" s="26"/>
      <c r="U300" s="26"/>
      <c r="V300" s="26"/>
      <c r="W300" s="26"/>
      <c r="X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83"/>
      <c r="R301" s="26"/>
      <c r="S301" s="26"/>
      <c r="T301" s="26"/>
      <c r="U301" s="26"/>
      <c r="V301" s="26"/>
      <c r="W301" s="26"/>
      <c r="X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83"/>
      <c r="R302" s="26"/>
      <c r="S302" s="26"/>
      <c r="T302" s="26"/>
      <c r="U302" s="26"/>
      <c r="V302" s="26"/>
      <c r="W302" s="26"/>
      <c r="X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83"/>
      <c r="R303" s="26"/>
      <c r="S303" s="26"/>
      <c r="T303" s="26"/>
      <c r="U303" s="26"/>
      <c r="V303" s="26"/>
      <c r="W303" s="26"/>
      <c r="X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83"/>
      <c r="R304" s="26"/>
      <c r="S304" s="26"/>
      <c r="T304" s="26"/>
      <c r="U304" s="26"/>
      <c r="V304" s="26"/>
      <c r="W304" s="26"/>
      <c r="X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83"/>
      <c r="R305" s="26"/>
      <c r="S305" s="26"/>
      <c r="T305" s="26"/>
      <c r="U305" s="26"/>
      <c r="V305" s="26"/>
      <c r="W305" s="26"/>
      <c r="X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83"/>
      <c r="R306" s="26"/>
      <c r="S306" s="26"/>
      <c r="T306" s="26"/>
      <c r="U306" s="26"/>
      <c r="V306" s="26"/>
      <c r="W306" s="26"/>
      <c r="X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83"/>
      <c r="R307" s="26"/>
      <c r="S307" s="26"/>
      <c r="T307" s="26"/>
      <c r="U307" s="26"/>
      <c r="V307" s="26"/>
      <c r="W307" s="26"/>
      <c r="X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83"/>
      <c r="R308" s="26"/>
      <c r="S308" s="26"/>
      <c r="T308" s="26"/>
      <c r="U308" s="26"/>
      <c r="V308" s="26"/>
      <c r="W308" s="26"/>
      <c r="X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83"/>
      <c r="R309" s="26"/>
      <c r="S309" s="26"/>
      <c r="T309" s="26"/>
      <c r="U309" s="26"/>
      <c r="V309" s="26"/>
      <c r="W309" s="26"/>
      <c r="X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83"/>
      <c r="R310" s="26"/>
      <c r="S310" s="26"/>
      <c r="T310" s="26"/>
      <c r="U310" s="26"/>
      <c r="V310" s="26"/>
      <c r="W310" s="26"/>
      <c r="X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83"/>
      <c r="R311" s="26"/>
      <c r="S311" s="26"/>
      <c r="T311" s="26"/>
      <c r="U311" s="26"/>
      <c r="V311" s="26"/>
      <c r="W311" s="26"/>
      <c r="X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83"/>
      <c r="R312" s="26"/>
      <c r="S312" s="26"/>
      <c r="T312" s="26"/>
      <c r="U312" s="26"/>
      <c r="V312" s="26"/>
      <c r="W312" s="26"/>
      <c r="X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83"/>
      <c r="R313" s="26"/>
      <c r="S313" s="26"/>
      <c r="T313" s="26"/>
      <c r="U313" s="26"/>
      <c r="V313" s="26"/>
      <c r="W313" s="26"/>
      <c r="X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83"/>
      <c r="R314" s="26"/>
      <c r="S314" s="26"/>
      <c r="T314" s="26"/>
      <c r="U314" s="26"/>
      <c r="V314" s="26"/>
      <c r="W314" s="26"/>
      <c r="X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83"/>
      <c r="R315" s="26"/>
      <c r="S315" s="26"/>
      <c r="T315" s="26"/>
      <c r="U315" s="26"/>
      <c r="V315" s="26"/>
      <c r="W315" s="26"/>
      <c r="X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83"/>
      <c r="R316" s="26"/>
      <c r="S316" s="26"/>
      <c r="T316" s="26"/>
      <c r="U316" s="26"/>
      <c r="V316" s="26"/>
      <c r="W316" s="26"/>
      <c r="X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83"/>
      <c r="R317" s="26"/>
      <c r="S317" s="26"/>
      <c r="T317" s="26"/>
      <c r="U317" s="26"/>
      <c r="V317" s="26"/>
      <c r="W317" s="26"/>
      <c r="X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83"/>
      <c r="R318" s="26"/>
      <c r="S318" s="26"/>
      <c r="T318" s="26"/>
      <c r="U318" s="26"/>
      <c r="V318" s="26"/>
      <c r="W318" s="26"/>
      <c r="X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83"/>
      <c r="R319" s="26"/>
      <c r="S319" s="26"/>
      <c r="T319" s="26"/>
      <c r="U319" s="26"/>
      <c r="V319" s="26"/>
      <c r="W319" s="26"/>
      <c r="X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83"/>
      <c r="R320" s="26"/>
      <c r="S320" s="26"/>
      <c r="T320" s="26"/>
      <c r="U320" s="26"/>
      <c r="V320" s="26"/>
      <c r="W320" s="26"/>
      <c r="X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83"/>
      <c r="R321" s="26"/>
      <c r="S321" s="26"/>
      <c r="T321" s="26"/>
      <c r="U321" s="26"/>
      <c r="V321" s="26"/>
      <c r="W321" s="26"/>
      <c r="X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83"/>
      <c r="R322" s="26"/>
      <c r="S322" s="26"/>
      <c r="T322" s="26"/>
      <c r="U322" s="26"/>
      <c r="V322" s="26"/>
      <c r="W322" s="26"/>
      <c r="X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83"/>
      <c r="R323" s="26"/>
      <c r="S323" s="26"/>
      <c r="T323" s="26"/>
      <c r="U323" s="26"/>
      <c r="V323" s="26"/>
      <c r="W323" s="26"/>
      <c r="X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83"/>
      <c r="R324" s="26"/>
      <c r="S324" s="26"/>
      <c r="T324" s="26"/>
      <c r="U324" s="26"/>
      <c r="V324" s="26"/>
      <c r="W324" s="26"/>
      <c r="X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83"/>
      <c r="R325" s="26"/>
      <c r="S325" s="26"/>
      <c r="T325" s="26"/>
      <c r="U325" s="26"/>
      <c r="V325" s="26"/>
      <c r="W325" s="26"/>
      <c r="X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83"/>
      <c r="R326" s="26"/>
      <c r="S326" s="26"/>
      <c r="T326" s="26"/>
      <c r="U326" s="26"/>
      <c r="V326" s="26"/>
      <c r="W326" s="26"/>
      <c r="X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83"/>
      <c r="R327" s="26"/>
      <c r="S327" s="26"/>
      <c r="T327" s="26"/>
      <c r="U327" s="26"/>
      <c r="V327" s="26"/>
      <c r="W327" s="26"/>
      <c r="X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83"/>
      <c r="R328" s="26"/>
      <c r="S328" s="26"/>
      <c r="T328" s="26"/>
      <c r="U328" s="26"/>
      <c r="V328" s="26"/>
      <c r="W328" s="26"/>
      <c r="X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83"/>
      <c r="R329" s="26"/>
      <c r="S329" s="26"/>
      <c r="T329" s="26"/>
      <c r="U329" s="26"/>
      <c r="V329" s="26"/>
      <c r="W329" s="26"/>
      <c r="X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83"/>
      <c r="R330" s="26"/>
      <c r="S330" s="26"/>
      <c r="T330" s="26"/>
      <c r="U330" s="26"/>
      <c r="V330" s="26"/>
      <c r="W330" s="26"/>
      <c r="X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83"/>
      <c r="R331" s="26"/>
      <c r="S331" s="26"/>
      <c r="T331" s="26"/>
      <c r="U331" s="26"/>
      <c r="V331" s="26"/>
      <c r="W331" s="26"/>
      <c r="X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83"/>
      <c r="R332" s="26"/>
      <c r="S332" s="26"/>
      <c r="T332" s="26"/>
      <c r="U332" s="26"/>
      <c r="V332" s="26"/>
      <c r="W332" s="26"/>
      <c r="X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83"/>
      <c r="R333" s="26"/>
      <c r="S333" s="26"/>
      <c r="T333" s="26"/>
      <c r="U333" s="26"/>
      <c r="V333" s="26"/>
      <c r="W333" s="26"/>
      <c r="X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83"/>
      <c r="R334" s="26"/>
      <c r="S334" s="26"/>
      <c r="T334" s="26"/>
      <c r="U334" s="26"/>
      <c r="V334" s="26"/>
      <c r="W334" s="26"/>
      <c r="X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83"/>
      <c r="R335" s="26"/>
      <c r="S335" s="26"/>
      <c r="T335" s="26"/>
      <c r="U335" s="26"/>
      <c r="V335" s="26"/>
      <c r="W335" s="26"/>
      <c r="X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83"/>
      <c r="R336" s="26"/>
      <c r="S336" s="26"/>
      <c r="T336" s="26"/>
      <c r="U336" s="26"/>
      <c r="V336" s="26"/>
      <c r="W336" s="26"/>
      <c r="X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83"/>
      <c r="R337" s="26"/>
      <c r="S337" s="26"/>
      <c r="T337" s="26"/>
      <c r="U337" s="26"/>
      <c r="V337" s="26"/>
      <c r="W337" s="26"/>
      <c r="X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83"/>
      <c r="R338" s="26"/>
      <c r="S338" s="26"/>
      <c r="T338" s="26"/>
      <c r="U338" s="26"/>
      <c r="V338" s="26"/>
      <c r="W338" s="26"/>
      <c r="X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83"/>
      <c r="R339" s="26"/>
      <c r="S339" s="26"/>
      <c r="T339" s="26"/>
      <c r="U339" s="26"/>
      <c r="V339" s="26"/>
      <c r="W339" s="26"/>
      <c r="X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83"/>
      <c r="R340" s="26"/>
      <c r="S340" s="26"/>
      <c r="T340" s="26"/>
      <c r="U340" s="26"/>
      <c r="V340" s="26"/>
      <c r="W340" s="26"/>
      <c r="X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83"/>
      <c r="R341" s="26"/>
      <c r="S341" s="26"/>
      <c r="T341" s="26"/>
      <c r="U341" s="26"/>
      <c r="V341" s="26"/>
      <c r="W341" s="26"/>
      <c r="X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83"/>
      <c r="R342" s="26"/>
      <c r="S342" s="26"/>
      <c r="T342" s="26"/>
      <c r="U342" s="26"/>
      <c r="V342" s="26"/>
      <c r="W342" s="26"/>
      <c r="X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83"/>
      <c r="R343" s="26"/>
      <c r="S343" s="26"/>
      <c r="T343" s="26"/>
      <c r="U343" s="26"/>
      <c r="V343" s="26"/>
      <c r="W343" s="26"/>
      <c r="X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83"/>
      <c r="R344" s="26"/>
      <c r="S344" s="26"/>
      <c r="T344" s="26"/>
      <c r="U344" s="26"/>
      <c r="V344" s="26"/>
      <c r="W344" s="26"/>
      <c r="X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83"/>
      <c r="R345" s="26"/>
      <c r="S345" s="26"/>
      <c r="T345" s="26"/>
      <c r="U345" s="26"/>
      <c r="V345" s="26"/>
      <c r="W345" s="26"/>
      <c r="X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83"/>
      <c r="R346" s="26"/>
      <c r="S346" s="26"/>
      <c r="T346" s="26"/>
      <c r="U346" s="26"/>
      <c r="V346" s="26"/>
      <c r="W346" s="26"/>
      <c r="X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83"/>
      <c r="R347" s="26"/>
      <c r="S347" s="26"/>
      <c r="T347" s="26"/>
      <c r="U347" s="26"/>
      <c r="V347" s="26"/>
      <c r="W347" s="26"/>
      <c r="X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83"/>
      <c r="R348" s="26"/>
      <c r="S348" s="26"/>
      <c r="T348" s="26"/>
      <c r="U348" s="26"/>
      <c r="V348" s="26"/>
      <c r="W348" s="26"/>
      <c r="X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83"/>
      <c r="R349" s="26"/>
      <c r="S349" s="26"/>
      <c r="T349" s="26"/>
      <c r="U349" s="26"/>
      <c r="V349" s="26"/>
      <c r="W349" s="26"/>
      <c r="X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83"/>
      <c r="R350" s="26"/>
      <c r="S350" s="26"/>
      <c r="T350" s="26"/>
      <c r="U350" s="26"/>
      <c r="V350" s="26"/>
      <c r="W350" s="26"/>
      <c r="X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83"/>
      <c r="R351" s="26"/>
      <c r="S351" s="26"/>
      <c r="T351" s="26"/>
      <c r="U351" s="26"/>
      <c r="V351" s="26"/>
      <c r="W351" s="26"/>
      <c r="X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83"/>
      <c r="R352" s="26"/>
      <c r="S352" s="26"/>
      <c r="T352" s="26"/>
      <c r="U352" s="26"/>
      <c r="V352" s="26"/>
      <c r="W352" s="26"/>
      <c r="X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83"/>
      <c r="R353" s="26"/>
      <c r="S353" s="26"/>
      <c r="T353" s="26"/>
      <c r="U353" s="26"/>
      <c r="V353" s="26"/>
      <c r="W353" s="26"/>
      <c r="X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83"/>
      <c r="R354" s="26"/>
      <c r="S354" s="26"/>
      <c r="T354" s="26"/>
      <c r="U354" s="26"/>
      <c r="V354" s="26"/>
      <c r="W354" s="26"/>
      <c r="X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83"/>
      <c r="R355" s="26"/>
      <c r="S355" s="26"/>
      <c r="T355" s="26"/>
      <c r="U355" s="26"/>
      <c r="V355" s="26"/>
      <c r="W355" s="26"/>
      <c r="X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83"/>
      <c r="R356" s="26"/>
      <c r="S356" s="26"/>
      <c r="T356" s="26"/>
      <c r="U356" s="26"/>
      <c r="V356" s="26"/>
      <c r="W356" s="26"/>
      <c r="X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83"/>
      <c r="R357" s="26"/>
      <c r="S357" s="26"/>
      <c r="T357" s="26"/>
      <c r="U357" s="26"/>
      <c r="V357" s="26"/>
      <c r="W357" s="26"/>
      <c r="X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83"/>
      <c r="R358" s="26"/>
      <c r="S358" s="26"/>
      <c r="T358" s="26"/>
      <c r="U358" s="26"/>
      <c r="V358" s="26"/>
      <c r="W358" s="26"/>
      <c r="X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83"/>
      <c r="R359" s="26"/>
      <c r="S359" s="26"/>
      <c r="T359" s="26"/>
      <c r="U359" s="26"/>
      <c r="V359" s="26"/>
      <c r="W359" s="26"/>
      <c r="X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83"/>
      <c r="R360" s="26"/>
      <c r="S360" s="26"/>
      <c r="T360" s="26"/>
      <c r="U360" s="26"/>
      <c r="V360" s="26"/>
      <c r="W360" s="26"/>
      <c r="X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83"/>
      <c r="R361" s="26"/>
      <c r="S361" s="26"/>
      <c r="T361" s="26"/>
      <c r="U361" s="26"/>
      <c r="V361" s="26"/>
      <c r="W361" s="26"/>
      <c r="X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83"/>
      <c r="R362" s="26"/>
      <c r="S362" s="26"/>
      <c r="T362" s="26"/>
      <c r="U362" s="26"/>
      <c r="V362" s="26"/>
      <c r="W362" s="26"/>
      <c r="X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83"/>
      <c r="R363" s="26"/>
      <c r="S363" s="26"/>
      <c r="T363" s="26"/>
      <c r="U363" s="26"/>
      <c r="V363" s="26"/>
      <c r="W363" s="26"/>
      <c r="X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83"/>
      <c r="R364" s="26"/>
      <c r="S364" s="26"/>
      <c r="T364" s="26"/>
      <c r="U364" s="26"/>
      <c r="V364" s="26"/>
      <c r="W364" s="26"/>
      <c r="X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83"/>
      <c r="R365" s="26"/>
      <c r="S365" s="26"/>
      <c r="T365" s="26"/>
      <c r="U365" s="26"/>
      <c r="V365" s="26"/>
      <c r="W365" s="26"/>
      <c r="X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83"/>
      <c r="R366" s="26"/>
      <c r="S366" s="26"/>
      <c r="T366" s="26"/>
      <c r="U366" s="26"/>
      <c r="V366" s="26"/>
      <c r="W366" s="26"/>
      <c r="X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83"/>
      <c r="R367" s="26"/>
      <c r="S367" s="26"/>
      <c r="T367" s="26"/>
      <c r="U367" s="26"/>
      <c r="V367" s="26"/>
      <c r="W367" s="26"/>
      <c r="X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83"/>
      <c r="R368" s="26"/>
      <c r="S368" s="26"/>
      <c r="T368" s="26"/>
      <c r="U368" s="26"/>
      <c r="V368" s="26"/>
      <c r="W368" s="26"/>
      <c r="X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83"/>
      <c r="R369" s="26"/>
      <c r="S369" s="26"/>
      <c r="T369" s="26"/>
      <c r="U369" s="26"/>
      <c r="V369" s="26"/>
      <c r="W369" s="26"/>
      <c r="X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83"/>
      <c r="R370" s="26"/>
      <c r="S370" s="26"/>
      <c r="T370" s="26"/>
      <c r="U370" s="26"/>
      <c r="V370" s="26"/>
      <c r="W370" s="26"/>
      <c r="X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83"/>
      <c r="R371" s="26"/>
      <c r="S371" s="26"/>
      <c r="T371" s="26"/>
      <c r="U371" s="26"/>
      <c r="V371" s="26"/>
      <c r="W371" s="26"/>
      <c r="X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83"/>
      <c r="R372" s="26"/>
      <c r="S372" s="26"/>
      <c r="T372" s="26"/>
      <c r="U372" s="26"/>
      <c r="V372" s="26"/>
      <c r="W372" s="26"/>
      <c r="X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83"/>
      <c r="R373" s="26"/>
      <c r="S373" s="26"/>
      <c r="T373" s="26"/>
      <c r="U373" s="26"/>
      <c r="V373" s="26"/>
      <c r="W373" s="26"/>
      <c r="X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83"/>
      <c r="R374" s="26"/>
      <c r="S374" s="26"/>
      <c r="T374" s="26"/>
      <c r="U374" s="26"/>
      <c r="V374" s="26"/>
      <c r="W374" s="26"/>
      <c r="X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83"/>
      <c r="R375" s="26"/>
      <c r="S375" s="26"/>
      <c r="T375" s="26"/>
      <c r="U375" s="26"/>
      <c r="V375" s="26"/>
      <c r="W375" s="26"/>
      <c r="X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83"/>
      <c r="R376" s="26"/>
      <c r="S376" s="26"/>
      <c r="T376" s="26"/>
      <c r="U376" s="26"/>
      <c r="V376" s="26"/>
      <c r="W376" s="26"/>
      <c r="X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83"/>
      <c r="R377" s="26"/>
      <c r="S377" s="26"/>
      <c r="T377" s="26"/>
      <c r="U377" s="26"/>
      <c r="V377" s="26"/>
      <c r="W377" s="26"/>
      <c r="X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83"/>
      <c r="R378" s="26"/>
      <c r="S378" s="26"/>
      <c r="T378" s="26"/>
      <c r="U378" s="26"/>
      <c r="V378" s="26"/>
      <c r="W378" s="26"/>
      <c r="X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83"/>
      <c r="R379" s="26"/>
      <c r="S379" s="26"/>
      <c r="T379" s="26"/>
      <c r="U379" s="26"/>
      <c r="V379" s="26"/>
      <c r="W379" s="26"/>
      <c r="X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83"/>
      <c r="R380" s="26"/>
      <c r="S380" s="26"/>
      <c r="T380" s="26"/>
      <c r="U380" s="26"/>
      <c r="V380" s="26"/>
      <c r="W380" s="26"/>
      <c r="X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83"/>
      <c r="R381" s="26"/>
      <c r="S381" s="26"/>
      <c r="T381" s="26"/>
      <c r="U381" s="26"/>
      <c r="V381" s="26"/>
      <c r="W381" s="26"/>
      <c r="X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83"/>
      <c r="R382" s="26"/>
      <c r="S382" s="26"/>
      <c r="T382" s="26"/>
      <c r="U382" s="26"/>
      <c r="V382" s="26"/>
      <c r="W382" s="26"/>
      <c r="X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83"/>
      <c r="R383" s="26"/>
      <c r="S383" s="26"/>
      <c r="T383" s="26"/>
      <c r="U383" s="26"/>
      <c r="V383" s="26"/>
      <c r="W383" s="26"/>
      <c r="X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83"/>
      <c r="R384" s="26"/>
      <c r="S384" s="26"/>
      <c r="T384" s="26"/>
      <c r="U384" s="26"/>
      <c r="V384" s="26"/>
      <c r="W384" s="26"/>
      <c r="X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83"/>
      <c r="R385" s="26"/>
      <c r="S385" s="26"/>
      <c r="T385" s="26"/>
      <c r="U385" s="26"/>
      <c r="V385" s="26"/>
      <c r="W385" s="26"/>
      <c r="X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83"/>
      <c r="R386" s="26"/>
      <c r="S386" s="26"/>
      <c r="T386" s="26"/>
      <c r="U386" s="26"/>
      <c r="V386" s="26"/>
      <c r="W386" s="26"/>
      <c r="X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83"/>
      <c r="R387" s="26"/>
      <c r="S387" s="26"/>
      <c r="T387" s="26"/>
      <c r="U387" s="26"/>
      <c r="V387" s="26"/>
      <c r="W387" s="26"/>
      <c r="X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83"/>
      <c r="R388" s="26"/>
      <c r="S388" s="26"/>
      <c r="T388" s="26"/>
      <c r="U388" s="26"/>
      <c r="V388" s="26"/>
      <c r="W388" s="26"/>
      <c r="X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83"/>
      <c r="R389" s="26"/>
      <c r="S389" s="26"/>
      <c r="T389" s="26"/>
      <c r="U389" s="26"/>
      <c r="V389" s="26"/>
      <c r="W389" s="26"/>
      <c r="X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83"/>
      <c r="R390" s="26"/>
      <c r="S390" s="26"/>
      <c r="T390" s="26"/>
      <c r="U390" s="26"/>
      <c r="V390" s="26"/>
      <c r="W390" s="26"/>
      <c r="X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83"/>
      <c r="R391" s="26"/>
      <c r="S391" s="26"/>
      <c r="T391" s="26"/>
      <c r="U391" s="26"/>
      <c r="V391" s="26"/>
      <c r="W391" s="26"/>
      <c r="X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83"/>
      <c r="R392" s="26"/>
      <c r="S392" s="26"/>
      <c r="T392" s="26"/>
      <c r="U392" s="26"/>
      <c r="V392" s="26"/>
      <c r="W392" s="26"/>
      <c r="X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83"/>
      <c r="R393" s="26"/>
      <c r="S393" s="26"/>
      <c r="T393" s="26"/>
      <c r="U393" s="26"/>
      <c r="V393" s="26"/>
      <c r="W393" s="26"/>
      <c r="X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83"/>
      <c r="R394" s="26"/>
      <c r="S394" s="26"/>
      <c r="T394" s="26"/>
      <c r="U394" s="26"/>
      <c r="V394" s="26"/>
      <c r="W394" s="26"/>
      <c r="X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83"/>
      <c r="R395" s="26"/>
      <c r="S395" s="26"/>
      <c r="T395" s="26"/>
      <c r="U395" s="26"/>
      <c r="V395" s="26"/>
      <c r="W395" s="26"/>
      <c r="X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83"/>
      <c r="R396" s="26"/>
      <c r="S396" s="26"/>
      <c r="T396" s="26"/>
      <c r="U396" s="26"/>
      <c r="V396" s="26"/>
      <c r="W396" s="26"/>
      <c r="X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83"/>
      <c r="R397" s="26"/>
      <c r="S397" s="26"/>
      <c r="T397" s="26"/>
      <c r="U397" s="26"/>
      <c r="V397" s="26"/>
      <c r="W397" s="26"/>
      <c r="X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83"/>
      <c r="R398" s="26"/>
      <c r="S398" s="26"/>
      <c r="T398" s="26"/>
      <c r="U398" s="26"/>
      <c r="V398" s="26"/>
      <c r="W398" s="26"/>
      <c r="X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83"/>
      <c r="R399" s="26"/>
      <c r="S399" s="26"/>
      <c r="T399" s="26"/>
      <c r="U399" s="26"/>
      <c r="V399" s="26"/>
      <c r="W399" s="26"/>
      <c r="X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83"/>
      <c r="R400" s="26"/>
      <c r="S400" s="26"/>
      <c r="T400" s="26"/>
      <c r="U400" s="26"/>
      <c r="V400" s="26"/>
      <c r="W400" s="26"/>
      <c r="X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83"/>
      <c r="R401" s="26"/>
      <c r="S401" s="26"/>
      <c r="T401" s="26"/>
      <c r="U401" s="26"/>
      <c r="V401" s="26"/>
      <c r="W401" s="26"/>
      <c r="X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83"/>
      <c r="R402" s="26"/>
      <c r="S402" s="26"/>
      <c r="T402" s="26"/>
      <c r="U402" s="26"/>
      <c r="V402" s="26"/>
      <c r="W402" s="26"/>
      <c r="X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83"/>
      <c r="R403" s="26"/>
      <c r="S403" s="26"/>
      <c r="T403" s="26"/>
      <c r="U403" s="26"/>
      <c r="V403" s="26"/>
      <c r="W403" s="26"/>
      <c r="X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83"/>
      <c r="R404" s="26"/>
      <c r="S404" s="26"/>
      <c r="T404" s="26"/>
      <c r="U404" s="26"/>
      <c r="V404" s="26"/>
      <c r="W404" s="26"/>
      <c r="X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83"/>
      <c r="R405" s="26"/>
      <c r="S405" s="26"/>
      <c r="T405" s="26"/>
      <c r="U405" s="26"/>
      <c r="V405" s="26"/>
      <c r="W405" s="26"/>
      <c r="X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83"/>
      <c r="R406" s="26"/>
      <c r="S406" s="26"/>
      <c r="T406" s="26"/>
      <c r="U406" s="26"/>
      <c r="V406" s="26"/>
      <c r="W406" s="26"/>
      <c r="X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83"/>
      <c r="R407" s="26"/>
      <c r="S407" s="26"/>
      <c r="T407" s="26"/>
      <c r="U407" s="26"/>
      <c r="V407" s="26"/>
      <c r="W407" s="26"/>
      <c r="X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83"/>
      <c r="R408" s="26"/>
      <c r="S408" s="26"/>
      <c r="T408" s="26"/>
      <c r="U408" s="26"/>
      <c r="V408" s="26"/>
      <c r="W408" s="26"/>
      <c r="X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83"/>
      <c r="R409" s="26"/>
      <c r="S409" s="26"/>
      <c r="T409" s="26"/>
      <c r="U409" s="26"/>
      <c r="V409" s="26"/>
      <c r="W409" s="26"/>
      <c r="X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83"/>
      <c r="R410" s="26"/>
      <c r="S410" s="26"/>
      <c r="T410" s="26"/>
      <c r="U410" s="26"/>
      <c r="V410" s="26"/>
      <c r="W410" s="26"/>
      <c r="X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83"/>
      <c r="R411" s="26"/>
      <c r="S411" s="26"/>
      <c r="T411" s="26"/>
      <c r="U411" s="26"/>
      <c r="V411" s="26"/>
      <c r="W411" s="26"/>
      <c r="X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83"/>
      <c r="R412" s="26"/>
      <c r="S412" s="26"/>
      <c r="T412" s="26"/>
      <c r="U412" s="26"/>
      <c r="V412" s="26"/>
      <c r="W412" s="26"/>
      <c r="X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83"/>
      <c r="R413" s="26"/>
      <c r="S413" s="26"/>
      <c r="T413" s="26"/>
      <c r="U413" s="26"/>
      <c r="V413" s="26"/>
      <c r="W413" s="26"/>
      <c r="X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83"/>
      <c r="R414" s="26"/>
      <c r="S414" s="26"/>
      <c r="T414" s="26"/>
      <c r="U414" s="26"/>
      <c r="V414" s="26"/>
      <c r="W414" s="26"/>
      <c r="X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83"/>
      <c r="R415" s="26"/>
      <c r="S415" s="26"/>
      <c r="T415" s="26"/>
      <c r="U415" s="26"/>
      <c r="V415" s="26"/>
      <c r="W415" s="26"/>
      <c r="X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83"/>
      <c r="R416" s="26"/>
      <c r="S416" s="26"/>
      <c r="T416" s="26"/>
      <c r="U416" s="26"/>
      <c r="V416" s="26"/>
      <c r="W416" s="26"/>
      <c r="X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83"/>
      <c r="R417" s="26"/>
      <c r="S417" s="26"/>
      <c r="T417" s="26"/>
      <c r="U417" s="26"/>
      <c r="V417" s="26"/>
      <c r="W417" s="26"/>
      <c r="X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83"/>
      <c r="R418" s="26"/>
      <c r="S418" s="26"/>
      <c r="T418" s="26"/>
      <c r="U418" s="26"/>
      <c r="V418" s="26"/>
      <c r="W418" s="26"/>
      <c r="X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83"/>
      <c r="R419" s="26"/>
      <c r="S419" s="26"/>
      <c r="T419" s="26"/>
      <c r="U419" s="26"/>
      <c r="V419" s="26"/>
      <c r="W419" s="26"/>
      <c r="X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83"/>
      <c r="R420" s="26"/>
      <c r="S420" s="26"/>
      <c r="T420" s="26"/>
      <c r="U420" s="26"/>
      <c r="V420" s="26"/>
      <c r="W420" s="26"/>
      <c r="X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83"/>
      <c r="R421" s="26"/>
      <c r="S421" s="26"/>
      <c r="T421" s="26"/>
      <c r="U421" s="26"/>
      <c r="V421" s="26"/>
      <c r="W421" s="26"/>
      <c r="X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83"/>
      <c r="R422" s="26"/>
      <c r="S422" s="26"/>
      <c r="T422" s="26"/>
      <c r="U422" s="26"/>
      <c r="V422" s="26"/>
      <c r="W422" s="26"/>
      <c r="X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83"/>
      <c r="R423" s="26"/>
      <c r="S423" s="26"/>
      <c r="T423" s="26"/>
      <c r="U423" s="26"/>
      <c r="V423" s="26"/>
      <c r="W423" s="26"/>
      <c r="X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83"/>
      <c r="R424" s="26"/>
      <c r="S424" s="26"/>
      <c r="T424" s="26"/>
      <c r="U424" s="26"/>
      <c r="V424" s="26"/>
      <c r="W424" s="26"/>
      <c r="X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83"/>
      <c r="R425" s="26"/>
      <c r="S425" s="26"/>
      <c r="T425" s="26"/>
      <c r="U425" s="26"/>
      <c r="V425" s="26"/>
      <c r="W425" s="26"/>
      <c r="X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83"/>
      <c r="R426" s="26"/>
      <c r="S426" s="26"/>
      <c r="T426" s="26"/>
      <c r="U426" s="26"/>
      <c r="V426" s="26"/>
      <c r="W426" s="26"/>
      <c r="X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83"/>
      <c r="R427" s="26"/>
      <c r="S427" s="26"/>
      <c r="T427" s="26"/>
      <c r="U427" s="26"/>
      <c r="V427" s="26"/>
      <c r="W427" s="26"/>
      <c r="X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83"/>
      <c r="R428" s="26"/>
      <c r="S428" s="26"/>
      <c r="T428" s="26"/>
      <c r="U428" s="26"/>
      <c r="V428" s="26"/>
      <c r="W428" s="26"/>
      <c r="X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83"/>
      <c r="R429" s="26"/>
      <c r="S429" s="26"/>
      <c r="T429" s="26"/>
      <c r="U429" s="26"/>
      <c r="V429" s="26"/>
      <c r="W429" s="26"/>
      <c r="X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83"/>
      <c r="R430" s="26"/>
      <c r="S430" s="26"/>
      <c r="T430" s="26"/>
      <c r="U430" s="26"/>
      <c r="V430" s="26"/>
      <c r="W430" s="26"/>
      <c r="X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83"/>
      <c r="R431" s="26"/>
      <c r="S431" s="26"/>
      <c r="T431" s="26"/>
      <c r="U431" s="26"/>
      <c r="V431" s="26"/>
      <c r="W431" s="26"/>
      <c r="X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83"/>
      <c r="R432" s="26"/>
      <c r="S432" s="26"/>
      <c r="T432" s="26"/>
      <c r="U432" s="26"/>
      <c r="V432" s="26"/>
      <c r="W432" s="26"/>
      <c r="X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83"/>
      <c r="R433" s="26"/>
      <c r="S433" s="26"/>
      <c r="T433" s="26"/>
      <c r="U433" s="26"/>
      <c r="V433" s="26"/>
      <c r="W433" s="26"/>
      <c r="X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83"/>
      <c r="R434" s="26"/>
      <c r="S434" s="26"/>
      <c r="T434" s="26"/>
      <c r="U434" s="26"/>
      <c r="V434" s="26"/>
      <c r="W434" s="26"/>
      <c r="X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83"/>
      <c r="R435" s="26"/>
      <c r="S435" s="26"/>
      <c r="T435" s="26"/>
      <c r="U435" s="26"/>
      <c r="V435" s="26"/>
      <c r="W435" s="26"/>
      <c r="X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83"/>
      <c r="R436" s="26"/>
      <c r="S436" s="26"/>
      <c r="T436" s="26"/>
      <c r="U436" s="26"/>
      <c r="V436" s="26"/>
      <c r="W436" s="26"/>
      <c r="X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83"/>
      <c r="R437" s="26"/>
      <c r="S437" s="26"/>
      <c r="T437" s="26"/>
      <c r="U437" s="26"/>
      <c r="V437" s="26"/>
      <c r="W437" s="26"/>
      <c r="X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83"/>
      <c r="R438" s="26"/>
      <c r="S438" s="26"/>
      <c r="T438" s="26"/>
      <c r="U438" s="26"/>
      <c r="V438" s="26"/>
      <c r="W438" s="26"/>
      <c r="X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83"/>
      <c r="R439" s="26"/>
      <c r="S439" s="26"/>
      <c r="T439" s="26"/>
      <c r="U439" s="26"/>
      <c r="V439" s="26"/>
      <c r="W439" s="26"/>
      <c r="X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83"/>
      <c r="R440" s="26"/>
      <c r="S440" s="26"/>
      <c r="T440" s="26"/>
      <c r="U440" s="26"/>
      <c r="V440" s="26"/>
      <c r="W440" s="26"/>
      <c r="X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83"/>
      <c r="R441" s="26"/>
      <c r="S441" s="26"/>
      <c r="T441" s="26"/>
      <c r="U441" s="26"/>
      <c r="V441" s="26"/>
      <c r="W441" s="26"/>
      <c r="X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83"/>
      <c r="R442" s="26"/>
      <c r="S442" s="26"/>
      <c r="T442" s="26"/>
      <c r="U442" s="26"/>
      <c r="V442" s="26"/>
      <c r="W442" s="26"/>
      <c r="X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83"/>
      <c r="R443" s="26"/>
      <c r="S443" s="26"/>
      <c r="T443" s="26"/>
      <c r="U443" s="26"/>
      <c r="V443" s="26"/>
      <c r="W443" s="26"/>
      <c r="X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83"/>
      <c r="R444" s="26"/>
      <c r="S444" s="26"/>
      <c r="T444" s="26"/>
      <c r="U444" s="26"/>
      <c r="V444" s="26"/>
      <c r="W444" s="26"/>
      <c r="X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83"/>
      <c r="R445" s="26"/>
      <c r="S445" s="26"/>
      <c r="T445" s="26"/>
      <c r="U445" s="26"/>
      <c r="V445" s="26"/>
      <c r="W445" s="26"/>
      <c r="X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83"/>
      <c r="R446" s="26"/>
      <c r="S446" s="26"/>
      <c r="T446" s="26"/>
      <c r="U446" s="26"/>
      <c r="V446" s="26"/>
      <c r="W446" s="26"/>
      <c r="X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83"/>
      <c r="R447" s="26"/>
      <c r="S447" s="26"/>
      <c r="T447" s="26"/>
      <c r="U447" s="26"/>
      <c r="V447" s="26"/>
      <c r="W447" s="26"/>
      <c r="X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83"/>
      <c r="R448" s="26"/>
      <c r="S448" s="26"/>
      <c r="T448" s="26"/>
      <c r="U448" s="26"/>
      <c r="V448" s="26"/>
      <c r="W448" s="26"/>
      <c r="X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83"/>
      <c r="R449" s="26"/>
      <c r="S449" s="26"/>
      <c r="T449" s="26"/>
      <c r="U449" s="26"/>
      <c r="V449" s="26"/>
      <c r="W449" s="26"/>
      <c r="X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83"/>
      <c r="R450" s="26"/>
      <c r="S450" s="26"/>
      <c r="T450" s="26"/>
      <c r="U450" s="26"/>
      <c r="V450" s="26"/>
      <c r="W450" s="26"/>
      <c r="X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83"/>
      <c r="R451" s="26"/>
      <c r="S451" s="26"/>
      <c r="T451" s="26"/>
      <c r="U451" s="26"/>
      <c r="V451" s="26"/>
      <c r="W451" s="26"/>
      <c r="X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83"/>
      <c r="R452" s="26"/>
      <c r="S452" s="26"/>
      <c r="T452" s="26"/>
      <c r="U452" s="26"/>
      <c r="V452" s="26"/>
      <c r="W452" s="26"/>
      <c r="X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83"/>
      <c r="R453" s="26"/>
      <c r="S453" s="26"/>
      <c r="T453" s="26"/>
      <c r="U453" s="26"/>
      <c r="V453" s="26"/>
      <c r="W453" s="26"/>
      <c r="X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83"/>
      <c r="R454" s="26"/>
      <c r="S454" s="26"/>
      <c r="T454" s="26"/>
      <c r="U454" s="26"/>
      <c r="V454" s="26"/>
      <c r="W454" s="26"/>
      <c r="X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83"/>
      <c r="R455" s="26"/>
      <c r="S455" s="26"/>
      <c r="T455" s="26"/>
      <c r="U455" s="26"/>
      <c r="V455" s="26"/>
      <c r="W455" s="26"/>
      <c r="X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83"/>
      <c r="R456" s="26"/>
      <c r="S456" s="26"/>
      <c r="T456" s="26"/>
      <c r="U456" s="26"/>
      <c r="V456" s="26"/>
      <c r="W456" s="26"/>
      <c r="X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83"/>
      <c r="R457" s="26"/>
      <c r="S457" s="26"/>
      <c r="T457" s="26"/>
      <c r="U457" s="26"/>
      <c r="V457" s="26"/>
      <c r="W457" s="26"/>
      <c r="X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83"/>
      <c r="R458" s="26"/>
      <c r="S458" s="26"/>
      <c r="T458" s="26"/>
      <c r="U458" s="26"/>
      <c r="V458" s="26"/>
      <c r="W458" s="26"/>
      <c r="X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83"/>
      <c r="R459" s="26"/>
      <c r="S459" s="26"/>
      <c r="T459" s="26"/>
      <c r="U459" s="26"/>
      <c r="V459" s="26"/>
      <c r="W459" s="26"/>
      <c r="X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83"/>
      <c r="R460" s="26"/>
      <c r="S460" s="26"/>
      <c r="T460" s="26"/>
      <c r="U460" s="26"/>
      <c r="V460" s="26"/>
      <c r="W460" s="26"/>
      <c r="X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83"/>
      <c r="R461" s="26"/>
      <c r="S461" s="26"/>
      <c r="T461" s="26"/>
      <c r="U461" s="26"/>
      <c r="V461" s="26"/>
      <c r="W461" s="26"/>
      <c r="X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83"/>
      <c r="R462" s="26"/>
      <c r="S462" s="26"/>
      <c r="T462" s="26"/>
      <c r="U462" s="26"/>
      <c r="V462" s="26"/>
      <c r="W462" s="26"/>
      <c r="X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83"/>
      <c r="R463" s="26"/>
      <c r="S463" s="26"/>
      <c r="T463" s="26"/>
      <c r="U463" s="26"/>
      <c r="V463" s="26"/>
      <c r="W463" s="26"/>
      <c r="X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83"/>
      <c r="R464" s="26"/>
      <c r="S464" s="26"/>
      <c r="T464" s="26"/>
      <c r="U464" s="26"/>
      <c r="V464" s="26"/>
      <c r="W464" s="26"/>
      <c r="X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83"/>
      <c r="R465" s="26"/>
      <c r="S465" s="26"/>
      <c r="T465" s="26"/>
      <c r="U465" s="26"/>
      <c r="V465" s="26"/>
      <c r="W465" s="26"/>
      <c r="X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83"/>
      <c r="R466" s="26"/>
      <c r="S466" s="26"/>
      <c r="T466" s="26"/>
      <c r="U466" s="26"/>
      <c r="V466" s="26"/>
      <c r="W466" s="26"/>
      <c r="X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83"/>
      <c r="R467" s="26"/>
      <c r="S467" s="26"/>
      <c r="T467" s="26"/>
      <c r="U467" s="26"/>
      <c r="V467" s="26"/>
      <c r="W467" s="26"/>
      <c r="X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83"/>
      <c r="R468" s="26"/>
      <c r="S468" s="26"/>
      <c r="T468" s="26"/>
      <c r="U468" s="26"/>
      <c r="V468" s="26"/>
      <c r="W468" s="26"/>
      <c r="X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83"/>
      <c r="R469" s="26"/>
      <c r="S469" s="26"/>
      <c r="T469" s="26"/>
      <c r="U469" s="26"/>
      <c r="V469" s="26"/>
      <c r="W469" s="26"/>
      <c r="X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83"/>
      <c r="R470" s="26"/>
      <c r="S470" s="26"/>
      <c r="T470" s="26"/>
      <c r="U470" s="26"/>
      <c r="V470" s="26"/>
      <c r="W470" s="26"/>
      <c r="X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83"/>
      <c r="R471" s="26"/>
      <c r="S471" s="26"/>
      <c r="T471" s="26"/>
      <c r="U471" s="26"/>
      <c r="V471" s="26"/>
      <c r="W471" s="26"/>
      <c r="X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83"/>
      <c r="R472" s="26"/>
      <c r="S472" s="26"/>
      <c r="T472" s="26"/>
      <c r="U472" s="26"/>
      <c r="V472" s="26"/>
      <c r="W472" s="26"/>
      <c r="X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83"/>
      <c r="R473" s="26"/>
      <c r="S473" s="26"/>
      <c r="T473" s="26"/>
      <c r="U473" s="26"/>
      <c r="V473" s="26"/>
      <c r="W473" s="26"/>
      <c r="X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83"/>
      <c r="R474" s="26"/>
      <c r="S474" s="26"/>
      <c r="T474" s="26"/>
      <c r="U474" s="26"/>
      <c r="V474" s="26"/>
      <c r="W474" s="26"/>
      <c r="X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83"/>
      <c r="R475" s="26"/>
      <c r="S475" s="26"/>
      <c r="T475" s="26"/>
      <c r="U475" s="26"/>
      <c r="V475" s="26"/>
      <c r="W475" s="26"/>
      <c r="X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83"/>
      <c r="R476" s="26"/>
      <c r="S476" s="26"/>
      <c r="T476" s="26"/>
      <c r="U476" s="26"/>
      <c r="V476" s="26"/>
      <c r="W476" s="26"/>
      <c r="X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83"/>
      <c r="R477" s="26"/>
      <c r="S477" s="26"/>
      <c r="T477" s="26"/>
      <c r="U477" s="26"/>
      <c r="V477" s="26"/>
      <c r="W477" s="26"/>
      <c r="X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83"/>
      <c r="R478" s="26"/>
      <c r="S478" s="26"/>
      <c r="T478" s="26"/>
      <c r="U478" s="26"/>
      <c r="V478" s="26"/>
      <c r="W478" s="26"/>
      <c r="X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83"/>
      <c r="R479" s="26"/>
      <c r="S479" s="26"/>
      <c r="T479" s="26"/>
      <c r="U479" s="26"/>
      <c r="V479" s="26"/>
      <c r="W479" s="26"/>
      <c r="X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83"/>
      <c r="R480" s="26"/>
      <c r="S480" s="26"/>
      <c r="T480" s="26"/>
      <c r="U480" s="26"/>
      <c r="V480" s="26"/>
      <c r="W480" s="26"/>
      <c r="X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83"/>
      <c r="R481" s="26"/>
      <c r="S481" s="26"/>
      <c r="T481" s="26"/>
      <c r="U481" s="26"/>
      <c r="V481" s="26"/>
      <c r="W481" s="26"/>
      <c r="X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83"/>
      <c r="R482" s="26"/>
      <c r="S482" s="26"/>
      <c r="T482" s="26"/>
      <c r="U482" s="26"/>
      <c r="V482" s="26"/>
      <c r="W482" s="26"/>
      <c r="X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83"/>
      <c r="R483" s="26"/>
      <c r="S483" s="26"/>
      <c r="T483" s="26"/>
      <c r="U483" s="26"/>
      <c r="V483" s="26"/>
      <c r="W483" s="26"/>
      <c r="X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83"/>
      <c r="R484" s="26"/>
      <c r="S484" s="26"/>
      <c r="T484" s="26"/>
      <c r="U484" s="26"/>
      <c r="V484" s="26"/>
      <c r="W484" s="26"/>
      <c r="X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83"/>
      <c r="R485" s="26"/>
      <c r="S485" s="26"/>
      <c r="T485" s="26"/>
      <c r="U485" s="26"/>
      <c r="V485" s="26"/>
      <c r="W485" s="26"/>
      <c r="X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83"/>
      <c r="R486" s="26"/>
      <c r="S486" s="26"/>
      <c r="T486" s="26"/>
      <c r="U486" s="26"/>
      <c r="V486" s="26"/>
      <c r="W486" s="26"/>
      <c r="X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83"/>
      <c r="R487" s="26"/>
      <c r="S487" s="26"/>
      <c r="T487" s="26"/>
      <c r="U487" s="26"/>
      <c r="V487" s="26"/>
      <c r="W487" s="26"/>
      <c r="X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83"/>
      <c r="R488" s="26"/>
      <c r="S488" s="26"/>
      <c r="T488" s="26"/>
      <c r="U488" s="26"/>
      <c r="V488" s="26"/>
      <c r="W488" s="26"/>
      <c r="X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83"/>
      <c r="R489" s="26"/>
      <c r="S489" s="26"/>
      <c r="T489" s="26"/>
      <c r="U489" s="26"/>
      <c r="V489" s="26"/>
      <c r="W489" s="26"/>
      <c r="X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83"/>
      <c r="R490" s="26"/>
      <c r="S490" s="26"/>
      <c r="T490" s="26"/>
      <c r="U490" s="26"/>
      <c r="V490" s="26"/>
      <c r="W490" s="26"/>
      <c r="X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83"/>
      <c r="R491" s="26"/>
      <c r="S491" s="26"/>
      <c r="T491" s="26"/>
      <c r="U491" s="26"/>
      <c r="V491" s="26"/>
      <c r="W491" s="26"/>
      <c r="X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83"/>
      <c r="R492" s="26"/>
      <c r="S492" s="26"/>
      <c r="T492" s="26"/>
      <c r="U492" s="26"/>
      <c r="V492" s="26"/>
      <c r="W492" s="26"/>
      <c r="X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83"/>
      <c r="R493" s="26"/>
      <c r="S493" s="26"/>
      <c r="T493" s="26"/>
      <c r="U493" s="26"/>
      <c r="V493" s="26"/>
      <c r="W493" s="26"/>
      <c r="X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83"/>
      <c r="R494" s="26"/>
      <c r="S494" s="26"/>
      <c r="T494" s="26"/>
      <c r="U494" s="26"/>
      <c r="V494" s="26"/>
      <c r="W494" s="26"/>
      <c r="X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83"/>
      <c r="R495" s="26"/>
      <c r="S495" s="26"/>
      <c r="T495" s="26"/>
      <c r="U495" s="26"/>
      <c r="V495" s="26"/>
      <c r="W495" s="26"/>
      <c r="X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83"/>
      <c r="R496" s="26"/>
      <c r="S496" s="26"/>
      <c r="T496" s="26"/>
      <c r="U496" s="26"/>
      <c r="V496" s="26"/>
      <c r="W496" s="26"/>
      <c r="X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83"/>
      <c r="R497" s="26"/>
      <c r="S497" s="26"/>
      <c r="T497" s="26"/>
      <c r="U497" s="26"/>
      <c r="V497" s="26"/>
      <c r="W497" s="26"/>
      <c r="X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83"/>
      <c r="R498" s="26"/>
      <c r="S498" s="26"/>
      <c r="T498" s="26"/>
      <c r="U498" s="26"/>
      <c r="V498" s="26"/>
      <c r="W498" s="26"/>
      <c r="X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83"/>
      <c r="R499" s="26"/>
      <c r="S499" s="26"/>
      <c r="T499" s="26"/>
      <c r="U499" s="26"/>
      <c r="V499" s="26"/>
      <c r="W499" s="26"/>
      <c r="X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83"/>
      <c r="R500" s="26"/>
      <c r="S500" s="26"/>
      <c r="T500" s="26"/>
      <c r="U500" s="26"/>
      <c r="V500" s="26"/>
      <c r="W500" s="26"/>
      <c r="X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83"/>
      <c r="R501" s="26"/>
      <c r="S501" s="26"/>
      <c r="T501" s="26"/>
      <c r="U501" s="26"/>
      <c r="V501" s="26"/>
      <c r="W501" s="26"/>
      <c r="X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83"/>
      <c r="R502" s="26"/>
      <c r="S502" s="26"/>
      <c r="T502" s="26"/>
      <c r="U502" s="26"/>
      <c r="V502" s="26"/>
      <c r="W502" s="26"/>
      <c r="X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83"/>
      <c r="R503" s="26"/>
      <c r="S503" s="26"/>
      <c r="T503" s="26"/>
      <c r="U503" s="26"/>
      <c r="V503" s="26"/>
      <c r="W503" s="26"/>
      <c r="X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83"/>
      <c r="R504" s="26"/>
      <c r="S504" s="26"/>
      <c r="T504" s="26"/>
      <c r="U504" s="26"/>
      <c r="V504" s="26"/>
      <c r="W504" s="26"/>
      <c r="X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83"/>
      <c r="R505" s="26"/>
      <c r="S505" s="26"/>
      <c r="T505" s="26"/>
      <c r="U505" s="26"/>
      <c r="V505" s="26"/>
      <c r="W505" s="26"/>
      <c r="X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83"/>
      <c r="R506" s="26"/>
      <c r="S506" s="26"/>
      <c r="T506" s="26"/>
      <c r="U506" s="26"/>
      <c r="V506" s="26"/>
      <c r="W506" s="26"/>
      <c r="X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83"/>
      <c r="R507" s="26"/>
      <c r="S507" s="26"/>
      <c r="T507" s="26"/>
      <c r="U507" s="26"/>
      <c r="V507" s="26"/>
      <c r="W507" s="26"/>
      <c r="X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83"/>
      <c r="R508" s="26"/>
      <c r="S508" s="26"/>
      <c r="T508" s="26"/>
      <c r="U508" s="26"/>
      <c r="V508" s="26"/>
      <c r="W508" s="26"/>
      <c r="X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83"/>
      <c r="R509" s="26"/>
      <c r="S509" s="26"/>
      <c r="T509" s="26"/>
      <c r="U509" s="26"/>
      <c r="V509" s="26"/>
      <c r="W509" s="26"/>
      <c r="X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83"/>
      <c r="R510" s="26"/>
      <c r="S510" s="26"/>
      <c r="T510" s="26"/>
      <c r="U510" s="26"/>
      <c r="V510" s="26"/>
      <c r="W510" s="26"/>
      <c r="X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83"/>
      <c r="R511" s="26"/>
      <c r="S511" s="26"/>
      <c r="T511" s="26"/>
      <c r="U511" s="26"/>
      <c r="V511" s="26"/>
      <c r="W511" s="26"/>
      <c r="X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83"/>
      <c r="R512" s="26"/>
      <c r="S512" s="26"/>
      <c r="T512" s="26"/>
      <c r="U512" s="26"/>
      <c r="V512" s="26"/>
      <c r="W512" s="26"/>
      <c r="X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83"/>
      <c r="R513" s="26"/>
      <c r="S513" s="26"/>
      <c r="T513" s="26"/>
      <c r="U513" s="26"/>
      <c r="V513" s="26"/>
      <c r="W513" s="26"/>
      <c r="X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83"/>
      <c r="R514" s="26"/>
      <c r="S514" s="26"/>
      <c r="T514" s="26"/>
      <c r="U514" s="26"/>
      <c r="V514" s="26"/>
      <c r="W514" s="26"/>
      <c r="X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83"/>
      <c r="R515" s="26"/>
      <c r="S515" s="26"/>
      <c r="T515" s="26"/>
      <c r="U515" s="26"/>
      <c r="V515" s="26"/>
      <c r="W515" s="26"/>
      <c r="X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83"/>
      <c r="R516" s="26"/>
      <c r="S516" s="26"/>
      <c r="T516" s="26"/>
      <c r="U516" s="26"/>
      <c r="V516" s="26"/>
      <c r="W516" s="26"/>
      <c r="X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83"/>
      <c r="R517" s="26"/>
      <c r="S517" s="26"/>
      <c r="T517" s="26"/>
      <c r="U517" s="26"/>
      <c r="V517" s="26"/>
      <c r="W517" s="26"/>
      <c r="X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83"/>
      <c r="R518" s="26"/>
      <c r="S518" s="26"/>
      <c r="T518" s="26"/>
      <c r="U518" s="26"/>
      <c r="V518" s="26"/>
      <c r="W518" s="26"/>
      <c r="X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83"/>
      <c r="R519" s="26"/>
      <c r="S519" s="26"/>
      <c r="T519" s="26"/>
      <c r="U519" s="26"/>
      <c r="V519" s="26"/>
      <c r="W519" s="26"/>
      <c r="X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83"/>
      <c r="R520" s="26"/>
      <c r="S520" s="26"/>
      <c r="T520" s="26"/>
      <c r="U520" s="26"/>
      <c r="V520" s="26"/>
      <c r="W520" s="26"/>
      <c r="X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83"/>
      <c r="R521" s="26"/>
      <c r="S521" s="26"/>
      <c r="T521" s="26"/>
      <c r="U521" s="26"/>
      <c r="V521" s="26"/>
      <c r="W521" s="26"/>
      <c r="X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83"/>
      <c r="R522" s="26"/>
      <c r="S522" s="26"/>
      <c r="T522" s="26"/>
      <c r="U522" s="26"/>
      <c r="V522" s="26"/>
      <c r="W522" s="26"/>
      <c r="X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83"/>
      <c r="R523" s="26"/>
      <c r="S523" s="26"/>
      <c r="T523" s="26"/>
      <c r="U523" s="26"/>
      <c r="V523" s="26"/>
      <c r="W523" s="26"/>
      <c r="X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83"/>
      <c r="R524" s="26"/>
      <c r="S524" s="26"/>
      <c r="T524" s="26"/>
      <c r="U524" s="26"/>
      <c r="V524" s="26"/>
      <c r="W524" s="26"/>
      <c r="X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83"/>
      <c r="R525" s="26"/>
      <c r="S525" s="26"/>
      <c r="T525" s="26"/>
      <c r="U525" s="26"/>
      <c r="V525" s="26"/>
      <c r="W525" s="26"/>
      <c r="X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83"/>
      <c r="R526" s="26"/>
      <c r="S526" s="26"/>
      <c r="T526" s="26"/>
      <c r="U526" s="26"/>
      <c r="V526" s="26"/>
      <c r="W526" s="26"/>
      <c r="X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83"/>
      <c r="R527" s="26"/>
      <c r="S527" s="26"/>
      <c r="T527" s="26"/>
      <c r="U527" s="26"/>
      <c r="V527" s="26"/>
      <c r="W527" s="26"/>
      <c r="X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83"/>
      <c r="R528" s="26"/>
      <c r="S528" s="26"/>
      <c r="T528" s="26"/>
      <c r="U528" s="26"/>
      <c r="V528" s="26"/>
      <c r="W528" s="26"/>
      <c r="X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83"/>
      <c r="R529" s="26"/>
      <c r="S529" s="26"/>
      <c r="T529" s="26"/>
      <c r="U529" s="26"/>
      <c r="V529" s="26"/>
      <c r="W529" s="26"/>
      <c r="X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83"/>
      <c r="R530" s="26"/>
      <c r="S530" s="26"/>
      <c r="T530" s="26"/>
      <c r="U530" s="26"/>
      <c r="V530" s="26"/>
      <c r="W530" s="26"/>
      <c r="X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83"/>
      <c r="R531" s="26"/>
      <c r="S531" s="26"/>
      <c r="T531" s="26"/>
      <c r="U531" s="26"/>
      <c r="V531" s="26"/>
      <c r="W531" s="26"/>
      <c r="X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83"/>
      <c r="R532" s="26"/>
      <c r="S532" s="26"/>
      <c r="T532" s="26"/>
      <c r="U532" s="26"/>
      <c r="V532" s="26"/>
      <c r="W532" s="26"/>
      <c r="X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83"/>
      <c r="R533" s="26"/>
      <c r="S533" s="26"/>
      <c r="T533" s="26"/>
      <c r="U533" s="26"/>
      <c r="V533" s="26"/>
      <c r="W533" s="26"/>
      <c r="X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83"/>
      <c r="R534" s="26"/>
      <c r="S534" s="26"/>
      <c r="T534" s="26"/>
      <c r="U534" s="26"/>
      <c r="V534" s="26"/>
      <c r="W534" s="26"/>
      <c r="X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83"/>
      <c r="R535" s="26"/>
      <c r="S535" s="26"/>
      <c r="T535" s="26"/>
      <c r="U535" s="26"/>
      <c r="V535" s="26"/>
      <c r="W535" s="26"/>
      <c r="X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83"/>
      <c r="R536" s="26"/>
      <c r="S536" s="26"/>
      <c r="T536" s="26"/>
      <c r="U536" s="26"/>
      <c r="V536" s="26"/>
      <c r="W536" s="26"/>
      <c r="X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83"/>
      <c r="R537" s="26"/>
      <c r="S537" s="26"/>
      <c r="T537" s="26"/>
      <c r="U537" s="26"/>
      <c r="V537" s="26"/>
      <c r="W537" s="26"/>
      <c r="X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83"/>
      <c r="R538" s="26"/>
      <c r="S538" s="26"/>
      <c r="T538" s="26"/>
      <c r="U538" s="26"/>
      <c r="V538" s="26"/>
      <c r="W538" s="26"/>
      <c r="X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83"/>
      <c r="R539" s="26"/>
      <c r="S539" s="26"/>
      <c r="T539" s="26"/>
      <c r="U539" s="26"/>
      <c r="V539" s="26"/>
      <c r="W539" s="26"/>
      <c r="X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83"/>
      <c r="R540" s="26"/>
      <c r="S540" s="26"/>
      <c r="T540" s="26"/>
      <c r="U540" s="26"/>
      <c r="V540" s="26"/>
      <c r="W540" s="26"/>
      <c r="X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83"/>
      <c r="R541" s="26"/>
      <c r="S541" s="26"/>
      <c r="T541" s="26"/>
      <c r="U541" s="26"/>
      <c r="V541" s="26"/>
      <c r="W541" s="26"/>
      <c r="X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83"/>
      <c r="R542" s="26"/>
      <c r="S542" s="26"/>
      <c r="T542" s="26"/>
      <c r="U542" s="26"/>
      <c r="V542" s="26"/>
      <c r="W542" s="26"/>
      <c r="X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83"/>
      <c r="R543" s="26"/>
      <c r="S543" s="26"/>
      <c r="T543" s="26"/>
      <c r="U543" s="26"/>
      <c r="V543" s="26"/>
      <c r="W543" s="26"/>
      <c r="X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83"/>
      <c r="R544" s="26"/>
      <c r="S544" s="26"/>
      <c r="T544" s="26"/>
      <c r="U544" s="26"/>
      <c r="V544" s="26"/>
      <c r="W544" s="26"/>
      <c r="X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83"/>
      <c r="R545" s="26"/>
      <c r="S545" s="26"/>
      <c r="T545" s="26"/>
      <c r="U545" s="26"/>
      <c r="V545" s="26"/>
      <c r="W545" s="26"/>
      <c r="X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83"/>
      <c r="R546" s="26"/>
      <c r="S546" s="26"/>
      <c r="T546" s="26"/>
      <c r="U546" s="26"/>
      <c r="V546" s="26"/>
      <c r="W546" s="26"/>
      <c r="X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83"/>
      <c r="R547" s="26"/>
      <c r="S547" s="26"/>
      <c r="T547" s="26"/>
      <c r="U547" s="26"/>
      <c r="V547" s="26"/>
      <c r="W547" s="26"/>
      <c r="X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83"/>
      <c r="R548" s="26"/>
      <c r="S548" s="26"/>
      <c r="T548" s="26"/>
      <c r="U548" s="26"/>
      <c r="V548" s="26"/>
      <c r="W548" s="26"/>
      <c r="X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83"/>
      <c r="R549" s="26"/>
      <c r="S549" s="26"/>
      <c r="T549" s="26"/>
      <c r="U549" s="26"/>
      <c r="V549" s="26"/>
      <c r="W549" s="26"/>
      <c r="X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83"/>
      <c r="R550" s="26"/>
      <c r="S550" s="26"/>
      <c r="T550" s="26"/>
      <c r="U550" s="26"/>
      <c r="V550" s="26"/>
      <c r="W550" s="26"/>
      <c r="X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83"/>
      <c r="R551" s="26"/>
      <c r="S551" s="26"/>
      <c r="T551" s="26"/>
      <c r="U551" s="26"/>
      <c r="V551" s="26"/>
      <c r="W551" s="26"/>
      <c r="X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83"/>
      <c r="R552" s="26"/>
      <c r="S552" s="26"/>
      <c r="T552" s="26"/>
      <c r="U552" s="26"/>
      <c r="V552" s="26"/>
      <c r="W552" s="26"/>
      <c r="X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83"/>
      <c r="R553" s="26"/>
      <c r="S553" s="26"/>
      <c r="T553" s="26"/>
      <c r="U553" s="26"/>
      <c r="V553" s="26"/>
      <c r="W553" s="26"/>
      <c r="X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83"/>
      <c r="R554" s="26"/>
      <c r="S554" s="26"/>
      <c r="T554" s="26"/>
      <c r="U554" s="26"/>
      <c r="V554" s="26"/>
      <c r="W554" s="26"/>
      <c r="X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83"/>
      <c r="R555" s="26"/>
      <c r="S555" s="26"/>
      <c r="T555" s="26"/>
      <c r="U555" s="26"/>
      <c r="V555" s="26"/>
      <c r="W555" s="26"/>
      <c r="X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83"/>
      <c r="R556" s="26"/>
      <c r="S556" s="26"/>
      <c r="T556" s="26"/>
      <c r="U556" s="26"/>
      <c r="V556" s="26"/>
      <c r="W556" s="26"/>
      <c r="X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83"/>
      <c r="R557" s="26"/>
      <c r="S557" s="26"/>
      <c r="T557" s="26"/>
      <c r="U557" s="26"/>
      <c r="V557" s="26"/>
      <c r="W557" s="26"/>
      <c r="X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83"/>
      <c r="R558" s="26"/>
      <c r="S558" s="26"/>
      <c r="T558" s="26"/>
      <c r="U558" s="26"/>
      <c r="V558" s="26"/>
      <c r="W558" s="26"/>
      <c r="X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83"/>
      <c r="R559" s="26"/>
      <c r="S559" s="26"/>
      <c r="T559" s="26"/>
      <c r="U559" s="26"/>
      <c r="V559" s="26"/>
      <c r="W559" s="26"/>
      <c r="X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83"/>
      <c r="R560" s="26"/>
      <c r="S560" s="26"/>
      <c r="T560" s="26"/>
      <c r="U560" s="26"/>
      <c r="V560" s="26"/>
      <c r="W560" s="26"/>
      <c r="X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83"/>
      <c r="R561" s="26"/>
      <c r="S561" s="26"/>
      <c r="T561" s="26"/>
      <c r="U561" s="26"/>
      <c r="V561" s="26"/>
      <c r="W561" s="26"/>
      <c r="X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83"/>
      <c r="R562" s="26"/>
      <c r="S562" s="26"/>
      <c r="T562" s="26"/>
      <c r="U562" s="26"/>
      <c r="V562" s="26"/>
      <c r="W562" s="26"/>
      <c r="X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83"/>
      <c r="R563" s="26"/>
      <c r="S563" s="26"/>
      <c r="T563" s="26"/>
      <c r="U563" s="26"/>
      <c r="V563" s="26"/>
      <c r="W563" s="26"/>
      <c r="X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83"/>
      <c r="R564" s="26"/>
      <c r="S564" s="26"/>
      <c r="T564" s="26"/>
      <c r="U564" s="26"/>
      <c r="V564" s="26"/>
      <c r="W564" s="26"/>
      <c r="X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83"/>
      <c r="R565" s="26"/>
      <c r="S565" s="26"/>
      <c r="T565" s="26"/>
      <c r="U565" s="26"/>
      <c r="V565" s="26"/>
      <c r="W565" s="26"/>
      <c r="X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83"/>
      <c r="R566" s="26"/>
      <c r="S566" s="26"/>
      <c r="T566" s="26"/>
      <c r="U566" s="26"/>
      <c r="V566" s="26"/>
      <c r="W566" s="26"/>
      <c r="X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83"/>
      <c r="R567" s="26"/>
      <c r="S567" s="26"/>
      <c r="T567" s="26"/>
      <c r="U567" s="26"/>
      <c r="V567" s="26"/>
      <c r="W567" s="26"/>
      <c r="X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83"/>
      <c r="R568" s="26"/>
      <c r="S568" s="26"/>
      <c r="T568" s="26"/>
      <c r="U568" s="26"/>
      <c r="V568" s="26"/>
      <c r="W568" s="26"/>
      <c r="X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83"/>
      <c r="R569" s="26"/>
      <c r="S569" s="26"/>
      <c r="T569" s="26"/>
      <c r="U569" s="26"/>
      <c r="V569" s="26"/>
      <c r="W569" s="26"/>
      <c r="X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83"/>
      <c r="R570" s="26"/>
      <c r="S570" s="26"/>
      <c r="T570" s="26"/>
      <c r="U570" s="26"/>
      <c r="V570" s="26"/>
      <c r="W570" s="26"/>
      <c r="X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83"/>
      <c r="R571" s="26"/>
      <c r="S571" s="26"/>
      <c r="T571" s="26"/>
      <c r="U571" s="26"/>
      <c r="V571" s="26"/>
      <c r="W571" s="26"/>
      <c r="X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83"/>
      <c r="R572" s="26"/>
      <c r="S572" s="26"/>
      <c r="T572" s="26"/>
      <c r="U572" s="26"/>
      <c r="V572" s="26"/>
      <c r="W572" s="26"/>
      <c r="X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83"/>
      <c r="R573" s="26"/>
      <c r="S573" s="26"/>
      <c r="T573" s="26"/>
      <c r="U573" s="26"/>
      <c r="V573" s="26"/>
      <c r="W573" s="26"/>
      <c r="X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83"/>
      <c r="R574" s="26"/>
      <c r="S574" s="26"/>
      <c r="T574" s="26"/>
      <c r="U574" s="26"/>
      <c r="V574" s="26"/>
      <c r="W574" s="26"/>
      <c r="X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83"/>
      <c r="R575" s="26"/>
      <c r="S575" s="26"/>
      <c r="T575" s="26"/>
      <c r="U575" s="26"/>
      <c r="V575" s="26"/>
      <c r="W575" s="26"/>
      <c r="X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83"/>
      <c r="R576" s="26"/>
      <c r="S576" s="26"/>
      <c r="T576" s="26"/>
      <c r="U576" s="26"/>
      <c r="V576" s="26"/>
      <c r="W576" s="26"/>
      <c r="X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83"/>
      <c r="R577" s="26"/>
      <c r="S577" s="26"/>
      <c r="T577" s="26"/>
      <c r="U577" s="26"/>
      <c r="V577" s="26"/>
      <c r="W577" s="26"/>
      <c r="X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83"/>
      <c r="R578" s="26"/>
      <c r="S578" s="26"/>
      <c r="T578" s="26"/>
      <c r="U578" s="26"/>
      <c r="V578" s="26"/>
      <c r="W578" s="26"/>
      <c r="X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83"/>
      <c r="R579" s="26"/>
      <c r="S579" s="26"/>
      <c r="T579" s="26"/>
      <c r="U579" s="26"/>
      <c r="V579" s="26"/>
      <c r="W579" s="26"/>
      <c r="X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83"/>
      <c r="R580" s="26"/>
      <c r="S580" s="26"/>
      <c r="T580" s="26"/>
      <c r="U580" s="26"/>
      <c r="V580" s="26"/>
      <c r="W580" s="26"/>
      <c r="X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83"/>
      <c r="R581" s="26"/>
      <c r="S581" s="26"/>
      <c r="T581" s="26"/>
      <c r="U581" s="26"/>
      <c r="V581" s="26"/>
      <c r="W581" s="26"/>
      <c r="X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83"/>
      <c r="R582" s="26"/>
      <c r="S582" s="26"/>
      <c r="T582" s="26"/>
      <c r="U582" s="26"/>
      <c r="V582" s="26"/>
      <c r="W582" s="26"/>
      <c r="X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83"/>
      <c r="R583" s="26"/>
      <c r="S583" s="26"/>
      <c r="T583" s="26"/>
      <c r="U583" s="26"/>
      <c r="V583" s="26"/>
      <c r="W583" s="26"/>
      <c r="X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83"/>
      <c r="R584" s="26"/>
      <c r="S584" s="26"/>
      <c r="T584" s="26"/>
      <c r="U584" s="26"/>
      <c r="V584" s="26"/>
      <c r="W584" s="26"/>
      <c r="X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83"/>
      <c r="R585" s="26"/>
      <c r="S585" s="26"/>
      <c r="T585" s="26"/>
      <c r="U585" s="26"/>
      <c r="V585" s="26"/>
      <c r="W585" s="26"/>
      <c r="X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83"/>
      <c r="R586" s="26"/>
      <c r="S586" s="26"/>
      <c r="T586" s="26"/>
      <c r="U586" s="26"/>
      <c r="V586" s="26"/>
      <c r="W586" s="26"/>
      <c r="X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83"/>
      <c r="R587" s="26"/>
      <c r="S587" s="26"/>
      <c r="T587" s="26"/>
      <c r="U587" s="26"/>
      <c r="V587" s="26"/>
      <c r="W587" s="26"/>
      <c r="X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83"/>
      <c r="R588" s="26"/>
      <c r="S588" s="26"/>
      <c r="T588" s="26"/>
      <c r="U588" s="26"/>
      <c r="V588" s="26"/>
      <c r="W588" s="26"/>
      <c r="X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83"/>
      <c r="R589" s="26"/>
      <c r="S589" s="26"/>
      <c r="T589" s="26"/>
      <c r="U589" s="26"/>
      <c r="V589" s="26"/>
      <c r="W589" s="26"/>
      <c r="X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83"/>
      <c r="R590" s="26"/>
      <c r="S590" s="26"/>
      <c r="T590" s="26"/>
      <c r="U590" s="26"/>
      <c r="V590" s="26"/>
      <c r="W590" s="26"/>
      <c r="X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83"/>
      <c r="R591" s="26"/>
      <c r="S591" s="26"/>
      <c r="T591" s="26"/>
      <c r="U591" s="26"/>
      <c r="V591" s="26"/>
      <c r="W591" s="26"/>
      <c r="X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83"/>
      <c r="R592" s="26"/>
      <c r="S592" s="26"/>
      <c r="T592" s="26"/>
      <c r="U592" s="26"/>
      <c r="V592" s="26"/>
      <c r="W592" s="26"/>
      <c r="X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83"/>
      <c r="R593" s="26"/>
      <c r="S593" s="26"/>
      <c r="T593" s="26"/>
      <c r="U593" s="26"/>
      <c r="V593" s="26"/>
      <c r="W593" s="26"/>
      <c r="X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83"/>
      <c r="R594" s="26"/>
      <c r="S594" s="26"/>
      <c r="T594" s="26"/>
      <c r="U594" s="26"/>
      <c r="V594" s="26"/>
      <c r="W594" s="26"/>
      <c r="X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83"/>
      <c r="R595" s="26"/>
      <c r="S595" s="26"/>
      <c r="T595" s="26"/>
      <c r="U595" s="26"/>
      <c r="V595" s="26"/>
      <c r="W595" s="26"/>
      <c r="X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83"/>
      <c r="R596" s="26"/>
      <c r="S596" s="26"/>
      <c r="T596" s="26"/>
      <c r="U596" s="26"/>
      <c r="V596" s="26"/>
      <c r="W596" s="26"/>
      <c r="X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83"/>
      <c r="R597" s="26"/>
      <c r="S597" s="26"/>
      <c r="T597" s="26"/>
      <c r="U597" s="26"/>
      <c r="V597" s="26"/>
      <c r="W597" s="26"/>
      <c r="X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83"/>
      <c r="R598" s="26"/>
      <c r="S598" s="26"/>
      <c r="T598" s="26"/>
      <c r="U598" s="26"/>
      <c r="V598" s="26"/>
      <c r="W598" s="26"/>
      <c r="X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83"/>
      <c r="R599" s="26"/>
      <c r="S599" s="26"/>
      <c r="T599" s="26"/>
      <c r="U599" s="26"/>
      <c r="V599" s="26"/>
      <c r="W599" s="26"/>
      <c r="X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83"/>
      <c r="R600" s="26"/>
      <c r="S600" s="26"/>
      <c r="T600" s="26"/>
      <c r="U600" s="26"/>
      <c r="V600" s="26"/>
      <c r="W600" s="26"/>
      <c r="X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83"/>
      <c r="R601" s="26"/>
      <c r="S601" s="26"/>
      <c r="T601" s="26"/>
      <c r="U601" s="26"/>
      <c r="V601" s="26"/>
      <c r="W601" s="26"/>
      <c r="X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83"/>
      <c r="R602" s="26"/>
      <c r="S602" s="26"/>
      <c r="T602" s="26"/>
      <c r="U602" s="26"/>
      <c r="V602" s="26"/>
      <c r="W602" s="26"/>
      <c r="X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83"/>
      <c r="R603" s="26"/>
      <c r="S603" s="26"/>
      <c r="T603" s="26"/>
      <c r="U603" s="26"/>
      <c r="V603" s="26"/>
      <c r="W603" s="26"/>
      <c r="X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83"/>
      <c r="R604" s="26"/>
      <c r="S604" s="26"/>
      <c r="T604" s="26"/>
      <c r="U604" s="26"/>
      <c r="V604" s="26"/>
      <c r="W604" s="26"/>
      <c r="X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83"/>
      <c r="R605" s="26"/>
      <c r="S605" s="26"/>
      <c r="T605" s="26"/>
      <c r="U605" s="26"/>
      <c r="V605" s="26"/>
      <c r="W605" s="26"/>
      <c r="X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83"/>
      <c r="R606" s="26"/>
      <c r="S606" s="26"/>
      <c r="T606" s="26"/>
      <c r="U606" s="26"/>
      <c r="V606" s="26"/>
      <c r="W606" s="26"/>
      <c r="X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83"/>
      <c r="R607" s="26"/>
      <c r="S607" s="26"/>
      <c r="T607" s="26"/>
      <c r="U607" s="26"/>
      <c r="V607" s="26"/>
      <c r="W607" s="26"/>
      <c r="X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83"/>
      <c r="R608" s="26"/>
      <c r="S608" s="26"/>
      <c r="T608" s="26"/>
      <c r="U608" s="26"/>
      <c r="V608" s="26"/>
      <c r="W608" s="26"/>
      <c r="X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83"/>
      <c r="R609" s="26"/>
      <c r="S609" s="26"/>
      <c r="T609" s="26"/>
      <c r="U609" s="26"/>
      <c r="V609" s="26"/>
      <c r="W609" s="26"/>
      <c r="X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83"/>
      <c r="R610" s="26"/>
      <c r="S610" s="26"/>
      <c r="T610" s="26"/>
      <c r="U610" s="26"/>
      <c r="V610" s="26"/>
      <c r="W610" s="26"/>
      <c r="X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83"/>
      <c r="R611" s="26"/>
      <c r="S611" s="26"/>
      <c r="T611" s="26"/>
      <c r="U611" s="26"/>
      <c r="V611" s="26"/>
      <c r="W611" s="26"/>
      <c r="X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83"/>
      <c r="R612" s="26"/>
      <c r="S612" s="26"/>
      <c r="T612" s="26"/>
      <c r="U612" s="26"/>
      <c r="V612" s="26"/>
      <c r="W612" s="26"/>
      <c r="X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83"/>
      <c r="R613" s="26"/>
      <c r="S613" s="26"/>
      <c r="T613" s="26"/>
      <c r="U613" s="26"/>
      <c r="V613" s="26"/>
      <c r="W613" s="26"/>
      <c r="X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83"/>
      <c r="R614" s="26"/>
      <c r="S614" s="26"/>
      <c r="T614" s="26"/>
      <c r="U614" s="26"/>
      <c r="V614" s="26"/>
      <c r="W614" s="26"/>
      <c r="X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83"/>
      <c r="R615" s="26"/>
      <c r="S615" s="26"/>
      <c r="T615" s="26"/>
      <c r="U615" s="26"/>
      <c r="V615" s="26"/>
      <c r="W615" s="26"/>
      <c r="X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83"/>
      <c r="R616" s="26"/>
      <c r="S616" s="26"/>
      <c r="T616" s="26"/>
      <c r="U616" s="26"/>
      <c r="V616" s="26"/>
      <c r="W616" s="26"/>
      <c r="X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83"/>
      <c r="R617" s="26"/>
      <c r="S617" s="26"/>
      <c r="T617" s="26"/>
      <c r="U617" s="26"/>
      <c r="V617" s="26"/>
      <c r="W617" s="26"/>
      <c r="X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83"/>
      <c r="R618" s="26"/>
      <c r="S618" s="26"/>
      <c r="T618" s="26"/>
      <c r="U618" s="26"/>
      <c r="V618" s="26"/>
      <c r="W618" s="26"/>
      <c r="X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83"/>
      <c r="R619" s="26"/>
      <c r="S619" s="26"/>
      <c r="T619" s="26"/>
      <c r="U619" s="26"/>
      <c r="V619" s="26"/>
      <c r="W619" s="26"/>
      <c r="X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83"/>
      <c r="R620" s="26"/>
      <c r="S620" s="26"/>
      <c r="T620" s="26"/>
      <c r="U620" s="26"/>
      <c r="V620" s="26"/>
      <c r="W620" s="26"/>
      <c r="X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83"/>
      <c r="R621" s="26"/>
      <c r="S621" s="26"/>
      <c r="T621" s="26"/>
      <c r="U621" s="26"/>
      <c r="V621" s="26"/>
      <c r="W621" s="26"/>
      <c r="X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83"/>
      <c r="R622" s="26"/>
      <c r="S622" s="26"/>
      <c r="T622" s="26"/>
      <c r="U622" s="26"/>
      <c r="V622" s="26"/>
      <c r="W622" s="26"/>
      <c r="X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83"/>
      <c r="R623" s="26"/>
      <c r="S623" s="26"/>
      <c r="T623" s="26"/>
      <c r="U623" s="26"/>
      <c r="V623" s="26"/>
      <c r="W623" s="26"/>
      <c r="X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83"/>
      <c r="R624" s="26"/>
      <c r="S624" s="26"/>
      <c r="T624" s="26"/>
      <c r="U624" s="26"/>
      <c r="V624" s="26"/>
      <c r="W624" s="26"/>
      <c r="X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83"/>
      <c r="R625" s="26"/>
      <c r="S625" s="26"/>
      <c r="T625" s="26"/>
      <c r="U625" s="26"/>
      <c r="V625" s="26"/>
      <c r="W625" s="26"/>
      <c r="X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83"/>
      <c r="R626" s="26"/>
      <c r="S626" s="26"/>
      <c r="T626" s="26"/>
      <c r="U626" s="26"/>
      <c r="V626" s="26"/>
      <c r="W626" s="26"/>
      <c r="X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83"/>
      <c r="R627" s="26"/>
      <c r="S627" s="26"/>
      <c r="T627" s="26"/>
      <c r="U627" s="26"/>
      <c r="V627" s="26"/>
      <c r="W627" s="26"/>
      <c r="X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83"/>
      <c r="R628" s="26"/>
      <c r="S628" s="26"/>
      <c r="T628" s="26"/>
      <c r="U628" s="26"/>
      <c r="V628" s="26"/>
      <c r="W628" s="26"/>
      <c r="X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83"/>
      <c r="R629" s="26"/>
      <c r="S629" s="26"/>
      <c r="T629" s="26"/>
      <c r="U629" s="26"/>
      <c r="V629" s="26"/>
      <c r="W629" s="26"/>
      <c r="X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83"/>
      <c r="R630" s="26"/>
      <c r="S630" s="26"/>
      <c r="T630" s="26"/>
      <c r="U630" s="26"/>
      <c r="V630" s="26"/>
      <c r="W630" s="26"/>
      <c r="X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83"/>
      <c r="R631" s="26"/>
      <c r="S631" s="26"/>
      <c r="T631" s="26"/>
      <c r="U631" s="26"/>
      <c r="V631" s="26"/>
      <c r="W631" s="26"/>
      <c r="X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83"/>
      <c r="R632" s="26"/>
      <c r="S632" s="26"/>
      <c r="T632" s="26"/>
      <c r="U632" s="26"/>
      <c r="V632" s="26"/>
      <c r="W632" s="26"/>
      <c r="X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83"/>
      <c r="R633" s="26"/>
      <c r="S633" s="26"/>
      <c r="T633" s="26"/>
      <c r="U633" s="26"/>
      <c r="V633" s="26"/>
      <c r="W633" s="26"/>
      <c r="X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83"/>
      <c r="R634" s="26"/>
      <c r="S634" s="26"/>
      <c r="T634" s="26"/>
      <c r="U634" s="26"/>
      <c r="V634" s="26"/>
      <c r="W634" s="26"/>
      <c r="X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83"/>
      <c r="R635" s="26"/>
      <c r="S635" s="26"/>
      <c r="T635" s="26"/>
      <c r="U635" s="26"/>
      <c r="V635" s="26"/>
      <c r="W635" s="26"/>
      <c r="X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83"/>
      <c r="R636" s="26"/>
      <c r="S636" s="26"/>
      <c r="T636" s="26"/>
      <c r="U636" s="26"/>
      <c r="V636" s="26"/>
      <c r="W636" s="26"/>
      <c r="X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83"/>
      <c r="R637" s="26"/>
      <c r="S637" s="26"/>
      <c r="T637" s="26"/>
      <c r="U637" s="26"/>
      <c r="V637" s="26"/>
      <c r="W637" s="26"/>
      <c r="X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83"/>
      <c r="R638" s="26"/>
      <c r="S638" s="26"/>
      <c r="T638" s="26"/>
      <c r="U638" s="26"/>
      <c r="V638" s="26"/>
      <c r="W638" s="26"/>
      <c r="X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83"/>
      <c r="R639" s="26"/>
      <c r="S639" s="26"/>
      <c r="T639" s="26"/>
      <c r="U639" s="26"/>
      <c r="V639" s="26"/>
      <c r="W639" s="26"/>
      <c r="X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83"/>
      <c r="R640" s="26"/>
      <c r="S640" s="26"/>
      <c r="T640" s="26"/>
      <c r="U640" s="26"/>
      <c r="V640" s="26"/>
      <c r="W640" s="26"/>
      <c r="X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83"/>
      <c r="R641" s="26"/>
      <c r="S641" s="26"/>
      <c r="T641" s="26"/>
      <c r="U641" s="26"/>
      <c r="V641" s="26"/>
      <c r="W641" s="26"/>
      <c r="X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83"/>
      <c r="R642" s="26"/>
      <c r="S642" s="26"/>
      <c r="T642" s="26"/>
      <c r="U642" s="26"/>
      <c r="V642" s="26"/>
      <c r="W642" s="26"/>
      <c r="X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83"/>
      <c r="R643" s="26"/>
      <c r="S643" s="26"/>
      <c r="T643" s="26"/>
      <c r="U643" s="26"/>
      <c r="V643" s="26"/>
      <c r="W643" s="26"/>
      <c r="X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83"/>
      <c r="R644" s="26"/>
      <c r="S644" s="26"/>
      <c r="T644" s="26"/>
      <c r="U644" s="26"/>
      <c r="V644" s="26"/>
      <c r="W644" s="26"/>
      <c r="X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83"/>
      <c r="R645" s="26"/>
      <c r="S645" s="26"/>
      <c r="T645" s="26"/>
      <c r="U645" s="26"/>
      <c r="V645" s="26"/>
      <c r="W645" s="26"/>
      <c r="X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83"/>
      <c r="R646" s="26"/>
      <c r="S646" s="26"/>
      <c r="T646" s="26"/>
      <c r="U646" s="26"/>
      <c r="V646" s="26"/>
      <c r="W646" s="26"/>
      <c r="X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83"/>
      <c r="R647" s="26"/>
      <c r="S647" s="26"/>
      <c r="T647" s="26"/>
      <c r="U647" s="26"/>
      <c r="V647" s="26"/>
      <c r="W647" s="26"/>
      <c r="X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83"/>
      <c r="R648" s="26"/>
      <c r="S648" s="26"/>
      <c r="T648" s="26"/>
      <c r="U648" s="26"/>
      <c r="V648" s="26"/>
      <c r="W648" s="26"/>
      <c r="X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83"/>
      <c r="R649" s="26"/>
      <c r="S649" s="26"/>
      <c r="T649" s="26"/>
      <c r="U649" s="26"/>
      <c r="V649" s="26"/>
      <c r="W649" s="26"/>
      <c r="X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83"/>
      <c r="R650" s="26"/>
      <c r="S650" s="26"/>
      <c r="T650" s="26"/>
      <c r="U650" s="26"/>
      <c r="V650" s="26"/>
      <c r="W650" s="26"/>
      <c r="X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83"/>
      <c r="R651" s="26"/>
      <c r="S651" s="26"/>
      <c r="T651" s="26"/>
      <c r="U651" s="26"/>
      <c r="V651" s="26"/>
      <c r="W651" s="26"/>
      <c r="X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83"/>
      <c r="R652" s="26"/>
      <c r="S652" s="26"/>
      <c r="T652" s="26"/>
      <c r="U652" s="26"/>
      <c r="V652" s="26"/>
      <c r="W652" s="26"/>
      <c r="X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83"/>
      <c r="R653" s="26"/>
      <c r="S653" s="26"/>
      <c r="T653" s="26"/>
      <c r="U653" s="26"/>
      <c r="V653" s="26"/>
      <c r="W653" s="26"/>
      <c r="X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83"/>
      <c r="R654" s="26"/>
      <c r="S654" s="26"/>
      <c r="T654" s="26"/>
      <c r="U654" s="26"/>
      <c r="V654" s="26"/>
      <c r="W654" s="26"/>
      <c r="X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83"/>
      <c r="R655" s="26"/>
      <c r="S655" s="26"/>
      <c r="T655" s="26"/>
      <c r="U655" s="26"/>
      <c r="V655" s="26"/>
      <c r="W655" s="26"/>
      <c r="X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83"/>
      <c r="R656" s="26"/>
      <c r="S656" s="26"/>
      <c r="T656" s="26"/>
      <c r="U656" s="26"/>
      <c r="V656" s="26"/>
      <c r="W656" s="26"/>
      <c r="X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83"/>
      <c r="R657" s="26"/>
      <c r="S657" s="26"/>
      <c r="T657" s="26"/>
      <c r="U657" s="26"/>
      <c r="V657" s="26"/>
      <c r="W657" s="26"/>
      <c r="X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83"/>
      <c r="R658" s="26"/>
      <c r="S658" s="26"/>
      <c r="T658" s="26"/>
      <c r="U658" s="26"/>
      <c r="V658" s="26"/>
      <c r="W658" s="26"/>
      <c r="X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83"/>
      <c r="R659" s="26"/>
      <c r="S659" s="26"/>
      <c r="T659" s="26"/>
      <c r="U659" s="26"/>
      <c r="V659" s="26"/>
      <c r="W659" s="26"/>
      <c r="X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83"/>
      <c r="R660" s="26"/>
      <c r="S660" s="26"/>
      <c r="T660" s="26"/>
      <c r="U660" s="26"/>
      <c r="V660" s="26"/>
      <c r="W660" s="26"/>
      <c r="X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83"/>
      <c r="R661" s="26"/>
      <c r="S661" s="26"/>
      <c r="T661" s="26"/>
      <c r="U661" s="26"/>
      <c r="V661" s="26"/>
      <c r="W661" s="26"/>
      <c r="X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83"/>
      <c r="R662" s="26"/>
      <c r="S662" s="26"/>
      <c r="T662" s="26"/>
      <c r="U662" s="26"/>
      <c r="V662" s="26"/>
      <c r="W662" s="26"/>
      <c r="X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83"/>
      <c r="R663" s="26"/>
      <c r="S663" s="26"/>
      <c r="T663" s="26"/>
      <c r="U663" s="26"/>
      <c r="V663" s="26"/>
      <c r="W663" s="26"/>
      <c r="X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83"/>
      <c r="R664" s="26"/>
      <c r="S664" s="26"/>
      <c r="T664" s="26"/>
      <c r="U664" s="26"/>
      <c r="V664" s="26"/>
      <c r="W664" s="26"/>
      <c r="X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83"/>
      <c r="R665" s="26"/>
      <c r="S665" s="26"/>
      <c r="T665" s="26"/>
      <c r="U665" s="26"/>
      <c r="V665" s="26"/>
      <c r="W665" s="26"/>
      <c r="X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83"/>
      <c r="R666" s="26"/>
      <c r="S666" s="26"/>
      <c r="T666" s="26"/>
      <c r="U666" s="26"/>
      <c r="V666" s="26"/>
      <c r="W666" s="26"/>
      <c r="X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83"/>
      <c r="R667" s="26"/>
      <c r="S667" s="26"/>
      <c r="T667" s="26"/>
      <c r="U667" s="26"/>
      <c r="V667" s="26"/>
      <c r="W667" s="26"/>
      <c r="X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83"/>
      <c r="R668" s="26"/>
      <c r="S668" s="26"/>
      <c r="T668" s="26"/>
      <c r="U668" s="26"/>
      <c r="V668" s="26"/>
      <c r="W668" s="26"/>
      <c r="X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83"/>
      <c r="R669" s="26"/>
      <c r="S669" s="26"/>
      <c r="T669" s="26"/>
      <c r="U669" s="26"/>
      <c r="V669" s="26"/>
      <c r="W669" s="26"/>
      <c r="X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83"/>
      <c r="R670" s="26"/>
      <c r="S670" s="26"/>
      <c r="T670" s="26"/>
      <c r="U670" s="26"/>
      <c r="V670" s="26"/>
      <c r="W670" s="26"/>
      <c r="X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83"/>
      <c r="R671" s="26"/>
      <c r="S671" s="26"/>
      <c r="T671" s="26"/>
      <c r="U671" s="26"/>
      <c r="V671" s="26"/>
      <c r="W671" s="26"/>
      <c r="X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83"/>
      <c r="R672" s="26"/>
      <c r="S672" s="26"/>
      <c r="T672" s="26"/>
      <c r="U672" s="26"/>
      <c r="V672" s="26"/>
      <c r="W672" s="26"/>
      <c r="X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83"/>
      <c r="R673" s="26"/>
      <c r="S673" s="26"/>
      <c r="T673" s="26"/>
      <c r="U673" s="26"/>
      <c r="V673" s="26"/>
      <c r="W673" s="26"/>
      <c r="X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83"/>
      <c r="R674" s="26"/>
      <c r="S674" s="26"/>
      <c r="T674" s="26"/>
      <c r="U674" s="26"/>
      <c r="V674" s="26"/>
      <c r="W674" s="26"/>
      <c r="X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83"/>
      <c r="R675" s="26"/>
      <c r="S675" s="26"/>
      <c r="T675" s="26"/>
      <c r="U675" s="26"/>
      <c r="V675" s="26"/>
      <c r="W675" s="26"/>
      <c r="X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83"/>
      <c r="R676" s="26"/>
      <c r="S676" s="26"/>
      <c r="T676" s="26"/>
      <c r="U676" s="26"/>
      <c r="V676" s="26"/>
      <c r="W676" s="26"/>
      <c r="X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83"/>
      <c r="R677" s="26"/>
      <c r="S677" s="26"/>
      <c r="T677" s="26"/>
      <c r="U677" s="26"/>
      <c r="V677" s="26"/>
      <c r="W677" s="26"/>
      <c r="X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83"/>
      <c r="R678" s="26"/>
      <c r="S678" s="26"/>
      <c r="T678" s="26"/>
      <c r="U678" s="26"/>
      <c r="V678" s="26"/>
      <c r="W678" s="26"/>
      <c r="X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83"/>
      <c r="R679" s="26"/>
      <c r="S679" s="26"/>
      <c r="T679" s="26"/>
      <c r="U679" s="26"/>
      <c r="V679" s="26"/>
      <c r="W679" s="26"/>
      <c r="X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83"/>
      <c r="R680" s="26"/>
      <c r="S680" s="26"/>
      <c r="T680" s="26"/>
      <c r="U680" s="26"/>
      <c r="V680" s="26"/>
      <c r="W680" s="26"/>
      <c r="X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83"/>
      <c r="R681" s="26"/>
      <c r="S681" s="26"/>
      <c r="T681" s="26"/>
      <c r="U681" s="26"/>
      <c r="V681" s="26"/>
      <c r="W681" s="26"/>
      <c r="X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83"/>
      <c r="R682" s="26"/>
      <c r="S682" s="26"/>
      <c r="T682" s="26"/>
      <c r="U682" s="26"/>
      <c r="V682" s="26"/>
      <c r="W682" s="26"/>
      <c r="X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83"/>
      <c r="R683" s="26"/>
      <c r="S683" s="26"/>
      <c r="T683" s="26"/>
      <c r="U683" s="26"/>
      <c r="V683" s="26"/>
      <c r="W683" s="26"/>
      <c r="X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83"/>
      <c r="R684" s="26"/>
      <c r="S684" s="26"/>
      <c r="T684" s="26"/>
      <c r="U684" s="26"/>
      <c r="V684" s="26"/>
      <c r="W684" s="26"/>
      <c r="X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83"/>
      <c r="R685" s="26"/>
      <c r="S685" s="26"/>
      <c r="T685" s="26"/>
      <c r="U685" s="26"/>
      <c r="V685" s="26"/>
      <c r="W685" s="26"/>
      <c r="X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83"/>
      <c r="R686" s="26"/>
      <c r="S686" s="26"/>
      <c r="T686" s="26"/>
      <c r="U686" s="26"/>
      <c r="V686" s="26"/>
      <c r="W686" s="26"/>
      <c r="X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83"/>
      <c r="R687" s="26"/>
      <c r="S687" s="26"/>
      <c r="T687" s="26"/>
      <c r="U687" s="26"/>
      <c r="V687" s="26"/>
      <c r="W687" s="26"/>
      <c r="X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83"/>
      <c r="R688" s="26"/>
      <c r="S688" s="26"/>
      <c r="T688" s="26"/>
      <c r="U688" s="26"/>
      <c r="V688" s="26"/>
      <c r="W688" s="26"/>
      <c r="X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83"/>
      <c r="R689" s="26"/>
      <c r="S689" s="26"/>
      <c r="T689" s="26"/>
      <c r="U689" s="26"/>
      <c r="V689" s="26"/>
      <c r="W689" s="26"/>
      <c r="X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83"/>
      <c r="R690" s="26"/>
      <c r="S690" s="26"/>
      <c r="T690" s="26"/>
      <c r="U690" s="26"/>
      <c r="V690" s="26"/>
      <c r="W690" s="26"/>
      <c r="X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83"/>
      <c r="R691" s="26"/>
      <c r="S691" s="26"/>
      <c r="T691" s="26"/>
      <c r="U691" s="26"/>
      <c r="V691" s="26"/>
      <c r="W691" s="26"/>
      <c r="X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83"/>
      <c r="R692" s="26"/>
      <c r="S692" s="26"/>
      <c r="T692" s="26"/>
      <c r="U692" s="26"/>
      <c r="V692" s="26"/>
      <c r="W692" s="26"/>
      <c r="X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83"/>
      <c r="R693" s="26"/>
      <c r="S693" s="26"/>
      <c r="T693" s="26"/>
      <c r="U693" s="26"/>
      <c r="V693" s="26"/>
      <c r="W693" s="26"/>
      <c r="X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83"/>
      <c r="R694" s="26"/>
      <c r="S694" s="26"/>
      <c r="T694" s="26"/>
      <c r="U694" s="26"/>
      <c r="V694" s="26"/>
      <c r="W694" s="26"/>
      <c r="X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83"/>
      <c r="R695" s="26"/>
      <c r="S695" s="26"/>
      <c r="T695" s="26"/>
      <c r="U695" s="26"/>
      <c r="V695" s="26"/>
      <c r="W695" s="26"/>
      <c r="X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83"/>
      <c r="R696" s="26"/>
      <c r="S696" s="26"/>
      <c r="T696" s="26"/>
      <c r="U696" s="26"/>
      <c r="V696" s="26"/>
      <c r="W696" s="26"/>
      <c r="X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83"/>
      <c r="R697" s="26"/>
      <c r="S697" s="26"/>
      <c r="T697" s="26"/>
      <c r="U697" s="26"/>
      <c r="V697" s="26"/>
      <c r="W697" s="26"/>
      <c r="X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83"/>
      <c r="R698" s="26"/>
      <c r="S698" s="26"/>
      <c r="T698" s="26"/>
      <c r="U698" s="26"/>
      <c r="V698" s="26"/>
      <c r="W698" s="26"/>
      <c r="X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83"/>
      <c r="R699" s="26"/>
      <c r="S699" s="26"/>
      <c r="T699" s="26"/>
      <c r="U699" s="26"/>
      <c r="V699" s="26"/>
      <c r="W699" s="26"/>
      <c r="X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83"/>
      <c r="R700" s="26"/>
      <c r="S700" s="26"/>
      <c r="T700" s="26"/>
      <c r="U700" s="26"/>
      <c r="V700" s="26"/>
      <c r="W700" s="26"/>
      <c r="X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83"/>
      <c r="R701" s="26"/>
      <c r="S701" s="26"/>
      <c r="T701" s="26"/>
      <c r="U701" s="26"/>
      <c r="V701" s="26"/>
      <c r="W701" s="26"/>
      <c r="X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83"/>
      <c r="R702" s="26"/>
      <c r="S702" s="26"/>
      <c r="T702" s="26"/>
      <c r="U702" s="26"/>
      <c r="V702" s="26"/>
      <c r="W702" s="26"/>
      <c r="X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83"/>
      <c r="R703" s="26"/>
      <c r="S703" s="26"/>
      <c r="T703" s="26"/>
      <c r="U703" s="26"/>
      <c r="V703" s="26"/>
      <c r="W703" s="26"/>
      <c r="X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83"/>
      <c r="R704" s="26"/>
      <c r="S704" s="26"/>
      <c r="T704" s="26"/>
      <c r="U704" s="26"/>
      <c r="V704" s="26"/>
      <c r="W704" s="26"/>
      <c r="X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83"/>
      <c r="R705" s="26"/>
      <c r="S705" s="26"/>
      <c r="T705" s="26"/>
      <c r="U705" s="26"/>
      <c r="V705" s="26"/>
      <c r="W705" s="26"/>
      <c r="X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83"/>
      <c r="R706" s="26"/>
      <c r="S706" s="26"/>
      <c r="T706" s="26"/>
      <c r="U706" s="26"/>
      <c r="V706" s="26"/>
      <c r="W706" s="26"/>
      <c r="X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83"/>
      <c r="R707" s="26"/>
      <c r="S707" s="26"/>
      <c r="T707" s="26"/>
      <c r="U707" s="26"/>
      <c r="V707" s="26"/>
      <c r="W707" s="26"/>
      <c r="X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83"/>
      <c r="R708" s="26"/>
      <c r="S708" s="26"/>
      <c r="T708" s="26"/>
      <c r="U708" s="26"/>
      <c r="V708" s="26"/>
      <c r="W708" s="26"/>
      <c r="X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83"/>
      <c r="R709" s="26"/>
      <c r="S709" s="26"/>
      <c r="T709" s="26"/>
      <c r="U709" s="26"/>
      <c r="V709" s="26"/>
      <c r="W709" s="26"/>
      <c r="X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83"/>
      <c r="R710" s="26"/>
      <c r="S710" s="26"/>
      <c r="T710" s="26"/>
      <c r="U710" s="26"/>
      <c r="V710" s="26"/>
      <c r="W710" s="26"/>
      <c r="X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83"/>
      <c r="R711" s="26"/>
      <c r="S711" s="26"/>
      <c r="T711" s="26"/>
      <c r="U711" s="26"/>
      <c r="V711" s="26"/>
      <c r="W711" s="26"/>
      <c r="X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83"/>
      <c r="R712" s="26"/>
      <c r="S712" s="26"/>
      <c r="T712" s="26"/>
      <c r="U712" s="26"/>
      <c r="V712" s="26"/>
      <c r="W712" s="26"/>
      <c r="X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83"/>
      <c r="R713" s="26"/>
      <c r="S713" s="26"/>
      <c r="T713" s="26"/>
      <c r="U713" s="26"/>
      <c r="V713" s="26"/>
      <c r="W713" s="26"/>
      <c r="X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83"/>
      <c r="R714" s="26"/>
      <c r="S714" s="26"/>
      <c r="T714" s="26"/>
      <c r="U714" s="26"/>
      <c r="V714" s="26"/>
      <c r="W714" s="26"/>
      <c r="X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83"/>
      <c r="R715" s="26"/>
      <c r="S715" s="26"/>
      <c r="T715" s="26"/>
      <c r="U715" s="26"/>
      <c r="V715" s="26"/>
      <c r="W715" s="26"/>
      <c r="X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83"/>
      <c r="R716" s="26"/>
      <c r="S716" s="26"/>
      <c r="T716" s="26"/>
      <c r="U716" s="26"/>
      <c r="V716" s="26"/>
      <c r="W716" s="26"/>
      <c r="X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83"/>
      <c r="R717" s="26"/>
      <c r="S717" s="26"/>
      <c r="T717" s="26"/>
      <c r="U717" s="26"/>
      <c r="V717" s="26"/>
      <c r="W717" s="26"/>
      <c r="X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83"/>
      <c r="R718" s="26"/>
      <c r="S718" s="26"/>
      <c r="T718" s="26"/>
      <c r="U718" s="26"/>
      <c r="V718" s="26"/>
      <c r="W718" s="26"/>
      <c r="X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83"/>
      <c r="R719" s="26"/>
      <c r="S719" s="26"/>
      <c r="T719" s="26"/>
      <c r="U719" s="26"/>
      <c r="V719" s="26"/>
      <c r="W719" s="26"/>
      <c r="X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83"/>
      <c r="R720" s="26"/>
      <c r="S720" s="26"/>
      <c r="T720" s="26"/>
      <c r="U720" s="26"/>
      <c r="V720" s="26"/>
      <c r="W720" s="26"/>
      <c r="X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83"/>
      <c r="R721" s="26"/>
      <c r="S721" s="26"/>
      <c r="T721" s="26"/>
      <c r="U721" s="26"/>
      <c r="V721" s="26"/>
      <c r="W721" s="26"/>
      <c r="X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83"/>
      <c r="R722" s="26"/>
      <c r="S722" s="26"/>
      <c r="T722" s="26"/>
      <c r="U722" s="26"/>
      <c r="V722" s="26"/>
      <c r="W722" s="26"/>
      <c r="X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83"/>
      <c r="R723" s="26"/>
      <c r="S723" s="26"/>
      <c r="T723" s="26"/>
      <c r="U723" s="26"/>
      <c r="V723" s="26"/>
      <c r="W723" s="26"/>
      <c r="X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83"/>
      <c r="R724" s="26"/>
      <c r="S724" s="26"/>
      <c r="T724" s="26"/>
      <c r="U724" s="26"/>
      <c r="V724" s="26"/>
      <c r="W724" s="26"/>
      <c r="X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83"/>
      <c r="R725" s="26"/>
      <c r="S725" s="26"/>
      <c r="T725" s="26"/>
      <c r="U725" s="26"/>
      <c r="V725" s="26"/>
      <c r="W725" s="26"/>
      <c r="X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83"/>
      <c r="R726" s="26"/>
      <c r="S726" s="26"/>
      <c r="T726" s="26"/>
      <c r="U726" s="26"/>
      <c r="V726" s="26"/>
      <c r="W726" s="26"/>
      <c r="X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83"/>
      <c r="R727" s="26"/>
      <c r="S727" s="26"/>
      <c r="T727" s="26"/>
      <c r="U727" s="26"/>
      <c r="V727" s="26"/>
      <c r="W727" s="26"/>
      <c r="X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83"/>
      <c r="R728" s="26"/>
      <c r="S728" s="26"/>
      <c r="T728" s="26"/>
      <c r="U728" s="26"/>
      <c r="V728" s="26"/>
      <c r="W728" s="26"/>
      <c r="X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83"/>
      <c r="R729" s="26"/>
      <c r="S729" s="26"/>
      <c r="T729" s="26"/>
      <c r="U729" s="26"/>
      <c r="V729" s="26"/>
      <c r="W729" s="26"/>
      <c r="X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83"/>
      <c r="R730" s="26"/>
      <c r="S730" s="26"/>
      <c r="T730" s="26"/>
      <c r="U730" s="26"/>
      <c r="V730" s="26"/>
      <c r="W730" s="26"/>
      <c r="X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83"/>
      <c r="R731" s="26"/>
      <c r="S731" s="26"/>
      <c r="T731" s="26"/>
      <c r="U731" s="26"/>
      <c r="V731" s="26"/>
      <c r="W731" s="26"/>
      <c r="X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83"/>
      <c r="R732" s="26"/>
      <c r="S732" s="26"/>
      <c r="T732" s="26"/>
      <c r="U732" s="26"/>
      <c r="V732" s="26"/>
      <c r="W732" s="26"/>
      <c r="X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83"/>
      <c r="R733" s="26"/>
      <c r="S733" s="26"/>
      <c r="T733" s="26"/>
      <c r="U733" s="26"/>
      <c r="V733" s="26"/>
      <c r="W733" s="26"/>
      <c r="X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83"/>
      <c r="R734" s="26"/>
      <c r="S734" s="26"/>
      <c r="T734" s="26"/>
      <c r="U734" s="26"/>
      <c r="V734" s="26"/>
      <c r="W734" s="26"/>
      <c r="X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83"/>
      <c r="R735" s="26"/>
      <c r="S735" s="26"/>
      <c r="T735" s="26"/>
      <c r="U735" s="26"/>
      <c r="V735" s="26"/>
      <c r="W735" s="26"/>
      <c r="X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83"/>
      <c r="R736" s="26"/>
      <c r="S736" s="26"/>
      <c r="T736" s="26"/>
      <c r="U736" s="26"/>
      <c r="V736" s="26"/>
      <c r="W736" s="26"/>
      <c r="X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83"/>
      <c r="R737" s="26"/>
      <c r="S737" s="26"/>
      <c r="T737" s="26"/>
      <c r="U737" s="26"/>
      <c r="V737" s="26"/>
      <c r="W737" s="26"/>
      <c r="X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83"/>
      <c r="R738" s="26"/>
      <c r="S738" s="26"/>
      <c r="T738" s="26"/>
      <c r="U738" s="26"/>
      <c r="V738" s="26"/>
      <c r="W738" s="26"/>
      <c r="X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83"/>
      <c r="R739" s="26"/>
      <c r="S739" s="26"/>
      <c r="T739" s="26"/>
      <c r="U739" s="26"/>
      <c r="V739" s="26"/>
      <c r="W739" s="26"/>
      <c r="X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83"/>
      <c r="R740" s="26"/>
      <c r="S740" s="26"/>
      <c r="T740" s="26"/>
      <c r="U740" s="26"/>
      <c r="V740" s="26"/>
      <c r="W740" s="26"/>
      <c r="X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83"/>
      <c r="R741" s="26"/>
      <c r="S741" s="26"/>
      <c r="T741" s="26"/>
      <c r="U741" s="26"/>
      <c r="V741" s="26"/>
      <c r="W741" s="26"/>
      <c r="X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83"/>
      <c r="R742" s="26"/>
      <c r="S742" s="26"/>
      <c r="T742" s="26"/>
      <c r="U742" s="26"/>
      <c r="V742" s="26"/>
      <c r="W742" s="26"/>
      <c r="X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83"/>
      <c r="R743" s="26"/>
      <c r="S743" s="26"/>
      <c r="T743" s="26"/>
      <c r="U743" s="26"/>
      <c r="V743" s="26"/>
      <c r="W743" s="26"/>
      <c r="X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83"/>
      <c r="R744" s="26"/>
      <c r="S744" s="26"/>
      <c r="T744" s="26"/>
      <c r="U744" s="26"/>
      <c r="V744" s="26"/>
      <c r="W744" s="26"/>
      <c r="X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83"/>
      <c r="R745" s="26"/>
      <c r="S745" s="26"/>
      <c r="T745" s="26"/>
      <c r="U745" s="26"/>
      <c r="V745" s="26"/>
      <c r="W745" s="26"/>
      <c r="X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83"/>
      <c r="R746" s="26"/>
      <c r="S746" s="26"/>
      <c r="T746" s="26"/>
      <c r="U746" s="26"/>
      <c r="V746" s="26"/>
      <c r="W746" s="26"/>
      <c r="X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83"/>
      <c r="R747" s="26"/>
      <c r="S747" s="26"/>
      <c r="T747" s="26"/>
      <c r="U747" s="26"/>
      <c r="V747" s="26"/>
      <c r="W747" s="26"/>
      <c r="X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83"/>
      <c r="R748" s="26"/>
      <c r="S748" s="26"/>
      <c r="T748" s="26"/>
      <c r="U748" s="26"/>
      <c r="V748" s="26"/>
      <c r="W748" s="26"/>
      <c r="X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83"/>
      <c r="R749" s="26"/>
      <c r="S749" s="26"/>
      <c r="T749" s="26"/>
      <c r="U749" s="26"/>
      <c r="V749" s="26"/>
      <c r="W749" s="26"/>
      <c r="X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83"/>
      <c r="R750" s="26"/>
      <c r="S750" s="26"/>
      <c r="T750" s="26"/>
      <c r="U750" s="26"/>
      <c r="V750" s="26"/>
      <c r="W750" s="26"/>
      <c r="X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83"/>
      <c r="R751" s="26"/>
      <c r="S751" s="26"/>
      <c r="T751" s="26"/>
      <c r="U751" s="26"/>
      <c r="V751" s="26"/>
      <c r="W751" s="26"/>
      <c r="X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83"/>
      <c r="R752" s="26"/>
      <c r="S752" s="26"/>
      <c r="T752" s="26"/>
      <c r="U752" s="26"/>
      <c r="V752" s="26"/>
      <c r="W752" s="26"/>
      <c r="X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83"/>
      <c r="R753" s="26"/>
      <c r="S753" s="26"/>
      <c r="T753" s="26"/>
      <c r="U753" s="26"/>
      <c r="V753" s="26"/>
      <c r="W753" s="26"/>
      <c r="X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83"/>
      <c r="R754" s="26"/>
      <c r="S754" s="26"/>
      <c r="T754" s="26"/>
      <c r="U754" s="26"/>
      <c r="V754" s="26"/>
      <c r="W754" s="26"/>
      <c r="X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83"/>
      <c r="R755" s="26"/>
      <c r="S755" s="26"/>
      <c r="T755" s="26"/>
      <c r="U755" s="26"/>
      <c r="V755" s="26"/>
      <c r="W755" s="26"/>
      <c r="X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83"/>
      <c r="R756" s="26"/>
      <c r="S756" s="26"/>
      <c r="T756" s="26"/>
      <c r="U756" s="26"/>
      <c r="V756" s="26"/>
      <c r="W756" s="26"/>
      <c r="X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83"/>
      <c r="R757" s="26"/>
      <c r="S757" s="26"/>
      <c r="T757" s="26"/>
      <c r="U757" s="26"/>
      <c r="V757" s="26"/>
      <c r="W757" s="26"/>
      <c r="X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83"/>
      <c r="R758" s="26"/>
      <c r="S758" s="26"/>
      <c r="T758" s="26"/>
      <c r="U758" s="26"/>
      <c r="V758" s="26"/>
      <c r="W758" s="26"/>
      <c r="X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83"/>
      <c r="R759" s="26"/>
      <c r="S759" s="26"/>
      <c r="T759" s="26"/>
      <c r="U759" s="26"/>
      <c r="V759" s="26"/>
      <c r="W759" s="26"/>
      <c r="X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83"/>
      <c r="R760" s="26"/>
      <c r="S760" s="26"/>
      <c r="T760" s="26"/>
      <c r="U760" s="26"/>
      <c r="V760" s="26"/>
      <c r="W760" s="26"/>
      <c r="X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83"/>
      <c r="R761" s="26"/>
      <c r="S761" s="26"/>
      <c r="T761" s="26"/>
      <c r="U761" s="26"/>
      <c r="V761" s="26"/>
      <c r="W761" s="26"/>
      <c r="X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83"/>
      <c r="R762" s="26"/>
      <c r="S762" s="26"/>
      <c r="T762" s="26"/>
      <c r="U762" s="26"/>
      <c r="V762" s="26"/>
      <c r="W762" s="26"/>
      <c r="X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83"/>
      <c r="R763" s="26"/>
      <c r="S763" s="26"/>
      <c r="T763" s="26"/>
      <c r="U763" s="26"/>
      <c r="V763" s="26"/>
      <c r="W763" s="26"/>
      <c r="X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83"/>
      <c r="R764" s="26"/>
      <c r="S764" s="26"/>
      <c r="T764" s="26"/>
      <c r="U764" s="26"/>
      <c r="V764" s="26"/>
      <c r="W764" s="26"/>
      <c r="X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83"/>
      <c r="R765" s="26"/>
      <c r="S765" s="26"/>
      <c r="T765" s="26"/>
      <c r="U765" s="26"/>
      <c r="V765" s="26"/>
      <c r="W765" s="26"/>
      <c r="X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83"/>
      <c r="R766" s="26"/>
      <c r="S766" s="26"/>
      <c r="T766" s="26"/>
      <c r="U766" s="26"/>
      <c r="V766" s="26"/>
      <c r="W766" s="26"/>
      <c r="X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83"/>
      <c r="R767" s="26"/>
      <c r="S767" s="26"/>
      <c r="T767" s="26"/>
      <c r="U767" s="26"/>
      <c r="V767" s="26"/>
      <c r="W767" s="26"/>
      <c r="X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83"/>
      <c r="R768" s="26"/>
      <c r="S768" s="26"/>
      <c r="T768" s="26"/>
      <c r="U768" s="26"/>
      <c r="V768" s="26"/>
      <c r="W768" s="26"/>
      <c r="X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83"/>
      <c r="R769" s="26"/>
      <c r="S769" s="26"/>
      <c r="T769" s="26"/>
      <c r="U769" s="26"/>
      <c r="V769" s="26"/>
      <c r="W769" s="26"/>
      <c r="X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83"/>
      <c r="R770" s="26"/>
      <c r="S770" s="26"/>
      <c r="T770" s="26"/>
      <c r="U770" s="26"/>
      <c r="V770" s="26"/>
      <c r="W770" s="26"/>
      <c r="X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83"/>
      <c r="R771" s="26"/>
      <c r="S771" s="26"/>
      <c r="T771" s="26"/>
      <c r="U771" s="26"/>
      <c r="V771" s="26"/>
      <c r="W771" s="26"/>
      <c r="X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83"/>
      <c r="R772" s="26"/>
      <c r="S772" s="26"/>
      <c r="T772" s="26"/>
      <c r="U772" s="26"/>
      <c r="V772" s="26"/>
      <c r="W772" s="26"/>
      <c r="X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83"/>
      <c r="R773" s="26"/>
      <c r="S773" s="26"/>
      <c r="T773" s="26"/>
      <c r="U773" s="26"/>
      <c r="V773" s="26"/>
      <c r="W773" s="26"/>
      <c r="X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83"/>
      <c r="R774" s="26"/>
      <c r="S774" s="26"/>
      <c r="T774" s="26"/>
      <c r="U774" s="26"/>
      <c r="V774" s="26"/>
      <c r="W774" s="26"/>
      <c r="X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83"/>
      <c r="R775" s="26"/>
      <c r="S775" s="26"/>
      <c r="T775" s="26"/>
      <c r="U775" s="26"/>
      <c r="V775" s="26"/>
      <c r="W775" s="26"/>
      <c r="X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83"/>
      <c r="R776" s="26"/>
      <c r="S776" s="26"/>
      <c r="T776" s="26"/>
      <c r="U776" s="26"/>
      <c r="V776" s="26"/>
      <c r="W776" s="26"/>
      <c r="X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83"/>
      <c r="R777" s="26"/>
      <c r="S777" s="26"/>
      <c r="T777" s="26"/>
      <c r="U777" s="26"/>
      <c r="V777" s="26"/>
      <c r="W777" s="26"/>
      <c r="X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83"/>
      <c r="R778" s="26"/>
      <c r="S778" s="26"/>
      <c r="T778" s="26"/>
      <c r="U778" s="26"/>
      <c r="V778" s="26"/>
      <c r="W778" s="26"/>
      <c r="X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83"/>
      <c r="R779" s="26"/>
      <c r="S779" s="26"/>
      <c r="T779" s="26"/>
      <c r="U779" s="26"/>
      <c r="V779" s="26"/>
      <c r="W779" s="26"/>
      <c r="X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83"/>
      <c r="R780" s="26"/>
      <c r="S780" s="26"/>
      <c r="T780" s="26"/>
      <c r="U780" s="26"/>
      <c r="V780" s="26"/>
      <c r="W780" s="26"/>
      <c r="X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83"/>
      <c r="R781" s="26"/>
      <c r="S781" s="26"/>
      <c r="T781" s="26"/>
      <c r="U781" s="26"/>
      <c r="V781" s="26"/>
      <c r="W781" s="26"/>
      <c r="X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83"/>
      <c r="R782" s="26"/>
      <c r="S782" s="26"/>
      <c r="T782" s="26"/>
      <c r="U782" s="26"/>
      <c r="V782" s="26"/>
      <c r="W782" s="26"/>
      <c r="X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83"/>
      <c r="R783" s="26"/>
      <c r="S783" s="26"/>
      <c r="T783" s="26"/>
      <c r="U783" s="26"/>
      <c r="V783" s="26"/>
      <c r="W783" s="26"/>
      <c r="X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83"/>
      <c r="R784" s="26"/>
      <c r="S784" s="26"/>
      <c r="T784" s="26"/>
      <c r="U784" s="26"/>
      <c r="V784" s="26"/>
      <c r="W784" s="26"/>
      <c r="X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83"/>
      <c r="R785" s="26"/>
      <c r="S785" s="26"/>
      <c r="T785" s="26"/>
      <c r="U785" s="26"/>
      <c r="V785" s="26"/>
      <c r="W785" s="26"/>
      <c r="X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83"/>
      <c r="R786" s="26"/>
      <c r="S786" s="26"/>
      <c r="T786" s="26"/>
      <c r="U786" s="26"/>
      <c r="V786" s="26"/>
      <c r="W786" s="26"/>
      <c r="X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83"/>
      <c r="R787" s="26"/>
      <c r="S787" s="26"/>
      <c r="T787" s="26"/>
      <c r="U787" s="26"/>
      <c r="V787" s="26"/>
      <c r="W787" s="26"/>
      <c r="X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83"/>
      <c r="R788" s="26"/>
      <c r="S788" s="26"/>
      <c r="T788" s="26"/>
      <c r="U788" s="26"/>
      <c r="V788" s="26"/>
      <c r="W788" s="26"/>
      <c r="X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83"/>
      <c r="R789" s="26"/>
      <c r="S789" s="26"/>
      <c r="T789" s="26"/>
      <c r="U789" s="26"/>
      <c r="V789" s="26"/>
      <c r="W789" s="26"/>
      <c r="X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83"/>
      <c r="R790" s="26"/>
      <c r="S790" s="26"/>
      <c r="T790" s="26"/>
      <c r="U790" s="26"/>
      <c r="V790" s="26"/>
      <c r="W790" s="26"/>
      <c r="X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83"/>
      <c r="R791" s="26"/>
      <c r="S791" s="26"/>
      <c r="T791" s="26"/>
      <c r="U791" s="26"/>
      <c r="V791" s="26"/>
      <c r="W791" s="26"/>
      <c r="X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83"/>
      <c r="R792" s="26"/>
      <c r="S792" s="26"/>
      <c r="T792" s="26"/>
      <c r="U792" s="26"/>
      <c r="V792" s="26"/>
      <c r="W792" s="26"/>
      <c r="X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83"/>
      <c r="R793" s="26"/>
      <c r="S793" s="26"/>
      <c r="T793" s="26"/>
      <c r="U793" s="26"/>
      <c r="V793" s="26"/>
      <c r="W793" s="26"/>
      <c r="X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83"/>
      <c r="R794" s="26"/>
      <c r="S794" s="26"/>
      <c r="T794" s="26"/>
      <c r="U794" s="26"/>
      <c r="V794" s="26"/>
      <c r="W794" s="26"/>
      <c r="X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83"/>
      <c r="R795" s="26"/>
      <c r="S795" s="26"/>
      <c r="T795" s="26"/>
      <c r="U795" s="26"/>
      <c r="V795" s="26"/>
      <c r="W795" s="26"/>
      <c r="X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83"/>
      <c r="R796" s="26"/>
      <c r="S796" s="26"/>
      <c r="T796" s="26"/>
      <c r="U796" s="26"/>
      <c r="V796" s="26"/>
      <c r="W796" s="26"/>
      <c r="X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83"/>
      <c r="R797" s="26"/>
      <c r="S797" s="26"/>
      <c r="T797" s="26"/>
      <c r="U797" s="26"/>
      <c r="V797" s="26"/>
      <c r="W797" s="26"/>
      <c r="X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83"/>
      <c r="R798" s="26"/>
      <c r="S798" s="26"/>
      <c r="T798" s="26"/>
      <c r="U798" s="26"/>
      <c r="V798" s="26"/>
      <c r="W798" s="26"/>
      <c r="X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83"/>
      <c r="R799" s="26"/>
      <c r="S799" s="26"/>
      <c r="T799" s="26"/>
      <c r="U799" s="26"/>
      <c r="V799" s="26"/>
      <c r="W799" s="26"/>
      <c r="X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83"/>
      <c r="R800" s="26"/>
      <c r="S800" s="26"/>
      <c r="T800" s="26"/>
      <c r="U800" s="26"/>
      <c r="V800" s="26"/>
      <c r="W800" s="26"/>
      <c r="X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83"/>
      <c r="R801" s="26"/>
      <c r="S801" s="26"/>
      <c r="T801" s="26"/>
      <c r="U801" s="26"/>
      <c r="V801" s="26"/>
      <c r="W801" s="26"/>
      <c r="X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83"/>
      <c r="R802" s="26"/>
      <c r="S802" s="26"/>
      <c r="T802" s="26"/>
      <c r="U802" s="26"/>
      <c r="V802" s="26"/>
      <c r="W802" s="26"/>
      <c r="X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83"/>
      <c r="R803" s="26"/>
      <c r="S803" s="26"/>
      <c r="T803" s="26"/>
      <c r="U803" s="26"/>
      <c r="V803" s="26"/>
      <c r="W803" s="26"/>
      <c r="X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83"/>
      <c r="R804" s="26"/>
      <c r="S804" s="26"/>
      <c r="T804" s="26"/>
      <c r="U804" s="26"/>
      <c r="V804" s="26"/>
      <c r="W804" s="26"/>
      <c r="X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83"/>
      <c r="R805" s="26"/>
      <c r="S805" s="26"/>
      <c r="T805" s="26"/>
      <c r="U805" s="26"/>
      <c r="V805" s="26"/>
      <c r="W805" s="26"/>
      <c r="X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83"/>
      <c r="R806" s="26"/>
      <c r="S806" s="26"/>
      <c r="T806" s="26"/>
      <c r="U806" s="26"/>
      <c r="V806" s="26"/>
      <c r="W806" s="26"/>
      <c r="X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83"/>
      <c r="R807" s="26"/>
      <c r="S807" s="26"/>
      <c r="T807" s="26"/>
      <c r="U807" s="26"/>
      <c r="V807" s="26"/>
      <c r="W807" s="26"/>
      <c r="X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83"/>
      <c r="R808" s="26"/>
      <c r="S808" s="26"/>
      <c r="T808" s="26"/>
      <c r="U808" s="26"/>
      <c r="V808" s="26"/>
      <c r="W808" s="26"/>
      <c r="X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83"/>
      <c r="R809" s="26"/>
      <c r="S809" s="26"/>
      <c r="T809" s="26"/>
      <c r="U809" s="26"/>
      <c r="V809" s="26"/>
      <c r="W809" s="26"/>
      <c r="X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83"/>
      <c r="R810" s="26"/>
      <c r="S810" s="26"/>
      <c r="T810" s="26"/>
      <c r="U810" s="26"/>
      <c r="V810" s="26"/>
      <c r="W810" s="26"/>
      <c r="X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83"/>
      <c r="R811" s="26"/>
      <c r="S811" s="26"/>
      <c r="T811" s="26"/>
      <c r="U811" s="26"/>
      <c r="V811" s="26"/>
      <c r="W811" s="26"/>
      <c r="X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83"/>
      <c r="R812" s="26"/>
      <c r="S812" s="26"/>
      <c r="T812" s="26"/>
      <c r="U812" s="26"/>
      <c r="V812" s="26"/>
      <c r="W812" s="26"/>
      <c r="X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83"/>
      <c r="R813" s="26"/>
      <c r="S813" s="26"/>
      <c r="T813" s="26"/>
      <c r="U813" s="26"/>
      <c r="V813" s="26"/>
      <c r="W813" s="26"/>
      <c r="X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83"/>
      <c r="R814" s="26"/>
      <c r="S814" s="26"/>
      <c r="T814" s="26"/>
      <c r="U814" s="26"/>
      <c r="V814" s="26"/>
      <c r="W814" s="26"/>
      <c r="X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83"/>
      <c r="R815" s="26"/>
      <c r="S815" s="26"/>
      <c r="T815" s="26"/>
      <c r="U815" s="26"/>
      <c r="V815" s="26"/>
      <c r="W815" s="26"/>
      <c r="X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83"/>
      <c r="R816" s="26"/>
      <c r="S816" s="26"/>
      <c r="T816" s="26"/>
      <c r="U816" s="26"/>
      <c r="V816" s="26"/>
      <c r="W816" s="26"/>
      <c r="X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83"/>
      <c r="R817" s="26"/>
      <c r="S817" s="26"/>
      <c r="T817" s="26"/>
      <c r="U817" s="26"/>
      <c r="V817" s="26"/>
      <c r="W817" s="26"/>
      <c r="X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83"/>
      <c r="R818" s="26"/>
      <c r="S818" s="26"/>
      <c r="T818" s="26"/>
      <c r="U818" s="26"/>
      <c r="V818" s="26"/>
      <c r="W818" s="26"/>
      <c r="X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83"/>
      <c r="R819" s="26"/>
      <c r="S819" s="26"/>
      <c r="T819" s="26"/>
      <c r="U819" s="26"/>
      <c r="V819" s="26"/>
      <c r="W819" s="26"/>
      <c r="X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83"/>
      <c r="R820" s="26"/>
      <c r="S820" s="26"/>
      <c r="T820" s="26"/>
      <c r="U820" s="26"/>
      <c r="V820" s="26"/>
      <c r="W820" s="26"/>
      <c r="X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83"/>
      <c r="R821" s="26"/>
      <c r="S821" s="26"/>
      <c r="T821" s="26"/>
      <c r="U821" s="26"/>
      <c r="V821" s="26"/>
      <c r="W821" s="26"/>
      <c r="X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83"/>
      <c r="R822" s="26"/>
      <c r="S822" s="26"/>
      <c r="T822" s="26"/>
      <c r="U822" s="26"/>
      <c r="V822" s="26"/>
      <c r="W822" s="26"/>
      <c r="X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83"/>
      <c r="R823" s="26"/>
      <c r="S823" s="26"/>
      <c r="T823" s="26"/>
      <c r="U823" s="26"/>
      <c r="V823" s="26"/>
      <c r="W823" s="26"/>
      <c r="X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83"/>
      <c r="R824" s="26"/>
      <c r="S824" s="26"/>
      <c r="T824" s="26"/>
      <c r="U824" s="26"/>
      <c r="V824" s="26"/>
      <c r="W824" s="26"/>
      <c r="X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83"/>
      <c r="R825" s="26"/>
      <c r="S825" s="26"/>
      <c r="T825" s="26"/>
      <c r="U825" s="26"/>
      <c r="V825" s="26"/>
      <c r="W825" s="26"/>
      <c r="X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83"/>
      <c r="R826" s="26"/>
      <c r="S826" s="26"/>
      <c r="T826" s="26"/>
      <c r="U826" s="26"/>
      <c r="V826" s="26"/>
      <c r="W826" s="26"/>
      <c r="X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83"/>
      <c r="R827" s="26"/>
      <c r="S827" s="26"/>
      <c r="T827" s="26"/>
      <c r="U827" s="26"/>
      <c r="V827" s="26"/>
      <c r="W827" s="26"/>
      <c r="X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83"/>
      <c r="R828" s="26"/>
      <c r="S828" s="26"/>
      <c r="T828" s="26"/>
      <c r="U828" s="26"/>
      <c r="V828" s="26"/>
      <c r="W828" s="26"/>
      <c r="X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83"/>
      <c r="R829" s="26"/>
      <c r="S829" s="26"/>
      <c r="T829" s="26"/>
      <c r="U829" s="26"/>
      <c r="V829" s="26"/>
      <c r="W829" s="26"/>
      <c r="X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83"/>
      <c r="R830" s="26"/>
      <c r="S830" s="26"/>
      <c r="T830" s="26"/>
      <c r="U830" s="26"/>
      <c r="V830" s="26"/>
      <c r="W830" s="26"/>
      <c r="X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83"/>
      <c r="R831" s="26"/>
      <c r="S831" s="26"/>
      <c r="T831" s="26"/>
      <c r="U831" s="26"/>
      <c r="V831" s="26"/>
      <c r="W831" s="26"/>
      <c r="X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83"/>
      <c r="R832" s="26"/>
      <c r="S832" s="26"/>
      <c r="T832" s="26"/>
      <c r="U832" s="26"/>
      <c r="V832" s="26"/>
      <c r="W832" s="26"/>
      <c r="X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83"/>
      <c r="R833" s="26"/>
      <c r="S833" s="26"/>
      <c r="T833" s="26"/>
      <c r="U833" s="26"/>
      <c r="V833" s="26"/>
      <c r="W833" s="26"/>
      <c r="X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83"/>
      <c r="R834" s="26"/>
      <c r="S834" s="26"/>
      <c r="T834" s="26"/>
      <c r="U834" s="26"/>
      <c r="V834" s="26"/>
      <c r="W834" s="26"/>
      <c r="X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83"/>
      <c r="R835" s="26"/>
      <c r="S835" s="26"/>
      <c r="T835" s="26"/>
      <c r="U835" s="26"/>
      <c r="V835" s="26"/>
      <c r="W835" s="26"/>
      <c r="X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83"/>
      <c r="R836" s="26"/>
      <c r="S836" s="26"/>
      <c r="T836" s="26"/>
      <c r="U836" s="26"/>
      <c r="V836" s="26"/>
      <c r="W836" s="26"/>
      <c r="X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83"/>
      <c r="R837" s="26"/>
      <c r="S837" s="26"/>
      <c r="T837" s="26"/>
      <c r="U837" s="26"/>
      <c r="V837" s="26"/>
      <c r="W837" s="26"/>
      <c r="X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83"/>
      <c r="R838" s="26"/>
      <c r="S838" s="26"/>
      <c r="T838" s="26"/>
      <c r="U838" s="26"/>
      <c r="V838" s="26"/>
      <c r="W838" s="26"/>
      <c r="X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83"/>
      <c r="R839" s="26"/>
      <c r="S839" s="26"/>
      <c r="T839" s="26"/>
      <c r="U839" s="26"/>
      <c r="V839" s="26"/>
      <c r="W839" s="26"/>
      <c r="X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83"/>
      <c r="R840" s="26"/>
      <c r="S840" s="26"/>
      <c r="T840" s="26"/>
      <c r="U840" s="26"/>
      <c r="V840" s="26"/>
      <c r="W840" s="26"/>
      <c r="X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83"/>
      <c r="R841" s="26"/>
      <c r="S841" s="26"/>
      <c r="T841" s="26"/>
      <c r="U841" s="26"/>
      <c r="V841" s="26"/>
      <c r="W841" s="26"/>
      <c r="X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83"/>
      <c r="R842" s="26"/>
      <c r="S842" s="26"/>
      <c r="T842" s="26"/>
      <c r="U842" s="26"/>
      <c r="V842" s="26"/>
      <c r="W842" s="26"/>
      <c r="X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83"/>
      <c r="R843" s="26"/>
      <c r="S843" s="26"/>
      <c r="T843" s="26"/>
      <c r="U843" s="26"/>
      <c r="V843" s="26"/>
      <c r="W843" s="26"/>
      <c r="X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83"/>
      <c r="R844" s="26"/>
      <c r="S844" s="26"/>
      <c r="T844" s="26"/>
      <c r="U844" s="26"/>
      <c r="V844" s="26"/>
      <c r="W844" s="26"/>
      <c r="X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83"/>
      <c r="R845" s="26"/>
      <c r="S845" s="26"/>
      <c r="T845" s="26"/>
      <c r="U845" s="26"/>
      <c r="V845" s="26"/>
      <c r="W845" s="26"/>
      <c r="X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83"/>
      <c r="R846" s="26"/>
      <c r="S846" s="26"/>
      <c r="T846" s="26"/>
      <c r="U846" s="26"/>
      <c r="V846" s="26"/>
      <c r="W846" s="26"/>
      <c r="X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83"/>
      <c r="R847" s="26"/>
      <c r="S847" s="26"/>
      <c r="T847" s="26"/>
      <c r="U847" s="26"/>
      <c r="V847" s="26"/>
      <c r="W847" s="26"/>
      <c r="X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83"/>
      <c r="R848" s="26"/>
      <c r="S848" s="26"/>
      <c r="T848" s="26"/>
      <c r="U848" s="26"/>
      <c r="V848" s="26"/>
      <c r="W848" s="26"/>
      <c r="X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83"/>
      <c r="R849" s="26"/>
      <c r="S849" s="26"/>
      <c r="T849" s="26"/>
      <c r="U849" s="26"/>
      <c r="V849" s="26"/>
      <c r="W849" s="26"/>
      <c r="X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83"/>
      <c r="R850" s="26"/>
      <c r="S850" s="26"/>
      <c r="T850" s="26"/>
      <c r="U850" s="26"/>
      <c r="V850" s="26"/>
      <c r="W850" s="26"/>
      <c r="X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83"/>
      <c r="R851" s="26"/>
      <c r="S851" s="26"/>
      <c r="T851" s="26"/>
      <c r="U851" s="26"/>
      <c r="V851" s="26"/>
      <c r="W851" s="26"/>
      <c r="X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83"/>
      <c r="R852" s="26"/>
      <c r="S852" s="26"/>
      <c r="T852" s="26"/>
      <c r="U852" s="26"/>
      <c r="V852" s="26"/>
      <c r="W852" s="26"/>
      <c r="X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83"/>
      <c r="R853" s="26"/>
      <c r="S853" s="26"/>
      <c r="T853" s="26"/>
      <c r="U853" s="26"/>
      <c r="V853" s="26"/>
      <c r="W853" s="26"/>
      <c r="X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83"/>
      <c r="R854" s="26"/>
      <c r="S854" s="26"/>
      <c r="T854" s="26"/>
      <c r="U854" s="26"/>
      <c r="V854" s="26"/>
      <c r="W854" s="26"/>
      <c r="X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83"/>
      <c r="R855" s="26"/>
      <c r="S855" s="26"/>
      <c r="T855" s="26"/>
      <c r="U855" s="26"/>
      <c r="V855" s="26"/>
      <c r="W855" s="26"/>
      <c r="X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83"/>
      <c r="R856" s="26"/>
      <c r="S856" s="26"/>
      <c r="T856" s="26"/>
      <c r="U856" s="26"/>
      <c r="V856" s="26"/>
      <c r="W856" s="26"/>
      <c r="X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83"/>
      <c r="R857" s="26"/>
      <c r="S857" s="26"/>
      <c r="T857" s="26"/>
      <c r="U857" s="26"/>
      <c r="V857" s="26"/>
      <c r="W857" s="26"/>
      <c r="X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83"/>
      <c r="R858" s="26"/>
      <c r="S858" s="26"/>
      <c r="T858" s="26"/>
      <c r="U858" s="26"/>
      <c r="V858" s="26"/>
      <c r="W858" s="26"/>
      <c r="X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83"/>
      <c r="R859" s="26"/>
      <c r="S859" s="26"/>
      <c r="T859" s="26"/>
      <c r="U859" s="26"/>
      <c r="V859" s="26"/>
      <c r="W859" s="26"/>
      <c r="X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83"/>
      <c r="R860" s="26"/>
      <c r="S860" s="26"/>
      <c r="T860" s="26"/>
      <c r="U860" s="26"/>
      <c r="V860" s="26"/>
      <c r="W860" s="26"/>
      <c r="X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83"/>
      <c r="R861" s="26"/>
      <c r="S861" s="26"/>
      <c r="T861" s="26"/>
      <c r="U861" s="26"/>
      <c r="V861" s="26"/>
      <c r="W861" s="26"/>
      <c r="X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83"/>
      <c r="R862" s="26"/>
      <c r="S862" s="26"/>
      <c r="T862" s="26"/>
      <c r="U862" s="26"/>
      <c r="V862" s="26"/>
      <c r="W862" s="26"/>
      <c r="X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83"/>
      <c r="R863" s="26"/>
      <c r="S863" s="26"/>
      <c r="T863" s="26"/>
      <c r="U863" s="26"/>
      <c r="V863" s="26"/>
      <c r="W863" s="26"/>
      <c r="X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83"/>
      <c r="R864" s="26"/>
      <c r="S864" s="26"/>
      <c r="T864" s="26"/>
      <c r="U864" s="26"/>
      <c r="V864" s="26"/>
      <c r="W864" s="26"/>
      <c r="X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83"/>
      <c r="R865" s="26"/>
      <c r="S865" s="26"/>
      <c r="T865" s="26"/>
      <c r="U865" s="26"/>
      <c r="V865" s="26"/>
      <c r="W865" s="26"/>
      <c r="X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83"/>
      <c r="R866" s="26"/>
      <c r="S866" s="26"/>
      <c r="T866" s="26"/>
      <c r="U866" s="26"/>
      <c r="V866" s="26"/>
      <c r="W866" s="26"/>
      <c r="X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83"/>
      <c r="R867" s="26"/>
      <c r="S867" s="26"/>
      <c r="T867" s="26"/>
      <c r="U867" s="26"/>
      <c r="V867" s="26"/>
      <c r="W867" s="26"/>
      <c r="X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83"/>
      <c r="R868" s="26"/>
      <c r="S868" s="26"/>
      <c r="T868" s="26"/>
      <c r="U868" s="26"/>
      <c r="V868" s="26"/>
      <c r="W868" s="26"/>
      <c r="X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83"/>
      <c r="R869" s="26"/>
      <c r="S869" s="26"/>
      <c r="T869" s="26"/>
      <c r="U869" s="26"/>
      <c r="V869" s="26"/>
      <c r="W869" s="26"/>
      <c r="X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83"/>
      <c r="R870" s="26"/>
      <c r="S870" s="26"/>
      <c r="T870" s="26"/>
      <c r="U870" s="26"/>
      <c r="V870" s="26"/>
      <c r="W870" s="26"/>
      <c r="X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83"/>
      <c r="R871" s="26"/>
      <c r="S871" s="26"/>
      <c r="T871" s="26"/>
      <c r="U871" s="26"/>
      <c r="V871" s="26"/>
      <c r="W871" s="26"/>
      <c r="X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83"/>
      <c r="R872" s="26"/>
      <c r="S872" s="26"/>
      <c r="T872" s="26"/>
      <c r="U872" s="26"/>
      <c r="V872" s="26"/>
      <c r="W872" s="26"/>
      <c r="X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83"/>
      <c r="R873" s="26"/>
      <c r="S873" s="26"/>
      <c r="T873" s="26"/>
      <c r="U873" s="26"/>
      <c r="V873" s="26"/>
      <c r="W873" s="26"/>
      <c r="X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83"/>
      <c r="R874" s="26"/>
      <c r="S874" s="26"/>
      <c r="T874" s="26"/>
      <c r="U874" s="26"/>
      <c r="V874" s="26"/>
      <c r="W874" s="26"/>
      <c r="X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83"/>
      <c r="R875" s="26"/>
      <c r="S875" s="26"/>
      <c r="T875" s="26"/>
      <c r="U875" s="26"/>
      <c r="V875" s="26"/>
      <c r="W875" s="26"/>
      <c r="X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83"/>
      <c r="R876" s="26"/>
      <c r="S876" s="26"/>
      <c r="T876" s="26"/>
      <c r="U876" s="26"/>
      <c r="V876" s="26"/>
      <c r="W876" s="26"/>
      <c r="X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83"/>
      <c r="R877" s="26"/>
      <c r="S877" s="26"/>
      <c r="T877" s="26"/>
      <c r="U877" s="26"/>
      <c r="V877" s="26"/>
      <c r="W877" s="26"/>
      <c r="X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83"/>
      <c r="R878" s="26"/>
      <c r="S878" s="26"/>
      <c r="T878" s="26"/>
      <c r="U878" s="26"/>
      <c r="V878" s="26"/>
      <c r="W878" s="26"/>
      <c r="X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83"/>
      <c r="R879" s="26"/>
      <c r="S879" s="26"/>
      <c r="T879" s="26"/>
      <c r="U879" s="26"/>
      <c r="V879" s="26"/>
      <c r="W879" s="26"/>
      <c r="X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83"/>
      <c r="R880" s="26"/>
      <c r="S880" s="26"/>
      <c r="T880" s="26"/>
      <c r="U880" s="26"/>
      <c r="V880" s="26"/>
      <c r="W880" s="26"/>
      <c r="X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83"/>
      <c r="R881" s="26"/>
      <c r="S881" s="26"/>
      <c r="T881" s="26"/>
      <c r="U881" s="26"/>
      <c r="V881" s="26"/>
      <c r="W881" s="26"/>
      <c r="X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83"/>
      <c r="R882" s="26"/>
      <c r="S882" s="26"/>
      <c r="T882" s="26"/>
      <c r="U882" s="26"/>
      <c r="V882" s="26"/>
      <c r="W882" s="26"/>
      <c r="X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83"/>
      <c r="R883" s="26"/>
      <c r="S883" s="26"/>
      <c r="T883" s="26"/>
      <c r="U883" s="26"/>
      <c r="V883" s="26"/>
      <c r="W883" s="26"/>
      <c r="X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83"/>
      <c r="R884" s="26"/>
      <c r="S884" s="26"/>
      <c r="T884" s="26"/>
      <c r="U884" s="26"/>
      <c r="V884" s="26"/>
      <c r="W884" s="26"/>
      <c r="X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83"/>
      <c r="R885" s="26"/>
      <c r="S885" s="26"/>
      <c r="T885" s="26"/>
      <c r="U885" s="26"/>
      <c r="V885" s="26"/>
      <c r="W885" s="26"/>
      <c r="X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83"/>
      <c r="R886" s="26"/>
      <c r="S886" s="26"/>
      <c r="T886" s="26"/>
      <c r="U886" s="26"/>
      <c r="V886" s="26"/>
      <c r="W886" s="26"/>
      <c r="X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83"/>
      <c r="R887" s="26"/>
      <c r="S887" s="26"/>
      <c r="T887" s="26"/>
      <c r="U887" s="26"/>
      <c r="V887" s="26"/>
      <c r="W887" s="26"/>
      <c r="X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83"/>
      <c r="R888" s="26"/>
      <c r="S888" s="26"/>
      <c r="T888" s="26"/>
      <c r="U888" s="26"/>
      <c r="V888" s="26"/>
      <c r="W888" s="26"/>
      <c r="X888" s="26"/>
    </row>
  </sheetData>
  <mergeCells count="15">
    <mergeCell ref="I1:J1"/>
    <mergeCell ref="L1:M1"/>
    <mergeCell ref="O1:S1"/>
    <mergeCell ref="N1:N2"/>
    <mergeCell ref="T1:T2"/>
    <mergeCell ref="V1:V2"/>
    <mergeCell ref="X1:X2"/>
    <mergeCell ref="A1:A2"/>
    <mergeCell ref="B1:B2"/>
    <mergeCell ref="C1:D1"/>
    <mergeCell ref="E1:E2"/>
    <mergeCell ref="F1:G1"/>
    <mergeCell ref="H1:H2"/>
    <mergeCell ref="K1:K2"/>
    <mergeCell ref="A24:B2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28.88"/>
  </cols>
  <sheetData>
    <row r="1">
      <c r="A1" s="84" t="s">
        <v>123</v>
      </c>
      <c r="B1" s="85" t="s">
        <v>124</v>
      </c>
    </row>
    <row r="2">
      <c r="A2" s="86" t="s">
        <v>125</v>
      </c>
      <c r="B2" s="87" t="s">
        <v>126</v>
      </c>
      <c r="C2" s="88">
        <v>5.0</v>
      </c>
    </row>
    <row r="3">
      <c r="A3" s="89" t="s">
        <v>127</v>
      </c>
      <c r="B3" s="90" t="s">
        <v>126</v>
      </c>
    </row>
    <row r="4">
      <c r="A4" s="89" t="s">
        <v>128</v>
      </c>
      <c r="B4" s="90" t="s">
        <v>126</v>
      </c>
    </row>
    <row r="5">
      <c r="A5" s="89" t="s">
        <v>129</v>
      </c>
      <c r="B5" s="91" t="s">
        <v>126</v>
      </c>
    </row>
    <row r="6">
      <c r="A6" s="92" t="s">
        <v>130</v>
      </c>
      <c r="B6" s="93" t="s">
        <v>126</v>
      </c>
    </row>
    <row r="7">
      <c r="A7" s="94" t="s">
        <v>131</v>
      </c>
      <c r="B7" s="95" t="s">
        <v>132</v>
      </c>
      <c r="C7" s="88">
        <v>7.0</v>
      </c>
    </row>
    <row r="8">
      <c r="A8" s="94" t="s">
        <v>133</v>
      </c>
      <c r="B8" s="95" t="s">
        <v>132</v>
      </c>
    </row>
    <row r="9">
      <c r="A9" s="96" t="s">
        <v>134</v>
      </c>
      <c r="B9" s="95" t="s">
        <v>132</v>
      </c>
    </row>
    <row r="10">
      <c r="A10" s="92" t="s">
        <v>135</v>
      </c>
      <c r="B10" s="97" t="s">
        <v>132</v>
      </c>
    </row>
    <row r="11">
      <c r="A11" s="92" t="s">
        <v>136</v>
      </c>
      <c r="B11" s="93" t="s">
        <v>132</v>
      </c>
    </row>
    <row r="12">
      <c r="A12" s="92" t="s">
        <v>137</v>
      </c>
      <c r="B12" s="93" t="s">
        <v>132</v>
      </c>
    </row>
    <row r="13">
      <c r="A13" s="92" t="s">
        <v>138</v>
      </c>
      <c r="B13" s="93" t="s">
        <v>132</v>
      </c>
    </row>
    <row r="14">
      <c r="A14" s="92" t="s">
        <v>139</v>
      </c>
      <c r="B14" s="90" t="s">
        <v>140</v>
      </c>
      <c r="C14" s="88">
        <v>5.0</v>
      </c>
    </row>
    <row r="15">
      <c r="A15" s="92" t="s">
        <v>141</v>
      </c>
      <c r="B15" s="90" t="s">
        <v>140</v>
      </c>
    </row>
    <row r="16">
      <c r="A16" s="92" t="s">
        <v>142</v>
      </c>
      <c r="B16" s="90" t="s">
        <v>140</v>
      </c>
    </row>
    <row r="17">
      <c r="A17" s="92" t="s">
        <v>143</v>
      </c>
      <c r="B17" s="90" t="s">
        <v>140</v>
      </c>
    </row>
    <row r="18">
      <c r="A18" s="92" t="s">
        <v>144</v>
      </c>
      <c r="B18" s="90" t="s">
        <v>140</v>
      </c>
    </row>
    <row r="19">
      <c r="A19" s="98" t="s">
        <v>145</v>
      </c>
      <c r="B19" s="93" t="s">
        <v>146</v>
      </c>
      <c r="C19" s="88">
        <v>7.0</v>
      </c>
    </row>
    <row r="20">
      <c r="A20" s="96" t="s">
        <v>147</v>
      </c>
      <c r="B20" s="93" t="s">
        <v>146</v>
      </c>
    </row>
    <row r="21">
      <c r="A21" s="98" t="s">
        <v>148</v>
      </c>
      <c r="B21" s="93" t="s">
        <v>146</v>
      </c>
    </row>
    <row r="22">
      <c r="A22" s="98" t="s">
        <v>149</v>
      </c>
      <c r="B22" s="93" t="s">
        <v>146</v>
      </c>
    </row>
    <row r="23">
      <c r="A23" s="98" t="s">
        <v>150</v>
      </c>
      <c r="B23" s="93" t="s">
        <v>146</v>
      </c>
    </row>
    <row r="24">
      <c r="A24" s="98" t="s">
        <v>151</v>
      </c>
      <c r="B24" s="93" t="s">
        <v>146</v>
      </c>
    </row>
    <row r="25">
      <c r="A25" s="98" t="s">
        <v>152</v>
      </c>
      <c r="B25" s="93" t="s">
        <v>146</v>
      </c>
    </row>
    <row r="26">
      <c r="A26" s="99" t="s">
        <v>153</v>
      </c>
      <c r="B26" s="100" t="s">
        <v>154</v>
      </c>
      <c r="C26" s="88">
        <v>2.0</v>
      </c>
    </row>
    <row r="27">
      <c r="A27" s="101" t="s">
        <v>155</v>
      </c>
      <c r="B27" s="100" t="s">
        <v>154</v>
      </c>
    </row>
    <row r="28">
      <c r="A28" s="89" t="s">
        <v>156</v>
      </c>
      <c r="B28" s="90" t="s">
        <v>157</v>
      </c>
      <c r="C28" s="88">
        <v>7.0</v>
      </c>
    </row>
    <row r="29">
      <c r="A29" s="89" t="s">
        <v>158</v>
      </c>
      <c r="B29" s="90" t="s">
        <v>157</v>
      </c>
    </row>
    <row r="30">
      <c r="A30" s="89" t="s">
        <v>159</v>
      </c>
      <c r="B30" s="90" t="s">
        <v>157</v>
      </c>
    </row>
    <row r="31">
      <c r="A31" s="92" t="s">
        <v>160</v>
      </c>
      <c r="B31" s="90" t="s">
        <v>157</v>
      </c>
    </row>
    <row r="32">
      <c r="A32" s="92" t="s">
        <v>161</v>
      </c>
      <c r="B32" s="90" t="s">
        <v>157</v>
      </c>
    </row>
    <row r="33">
      <c r="A33" s="92" t="s">
        <v>162</v>
      </c>
      <c r="B33" s="90" t="s">
        <v>157</v>
      </c>
    </row>
    <row r="34">
      <c r="A34" s="102" t="s">
        <v>163</v>
      </c>
      <c r="B34" s="103" t="s">
        <v>164</v>
      </c>
    </row>
    <row r="35">
      <c r="A35" s="104" t="s">
        <v>165</v>
      </c>
      <c r="B35" s="105" t="s">
        <v>166</v>
      </c>
      <c r="C35" s="88">
        <v>7.0</v>
      </c>
    </row>
    <row r="36">
      <c r="A36" s="94" t="s">
        <v>167</v>
      </c>
      <c r="B36" s="95" t="s">
        <v>166</v>
      </c>
    </row>
    <row r="37">
      <c r="A37" s="94" t="s">
        <v>168</v>
      </c>
      <c r="B37" s="95" t="s">
        <v>166</v>
      </c>
    </row>
    <row r="38">
      <c r="A38" s="94" t="s">
        <v>169</v>
      </c>
      <c r="B38" s="95" t="s">
        <v>166</v>
      </c>
    </row>
    <row r="39">
      <c r="A39" s="92" t="s">
        <v>170</v>
      </c>
      <c r="B39" s="93" t="s">
        <v>166</v>
      </c>
    </row>
    <row r="40">
      <c r="A40" s="92" t="s">
        <v>171</v>
      </c>
      <c r="B40" s="93" t="s">
        <v>166</v>
      </c>
    </row>
    <row r="41">
      <c r="A41" s="92" t="s">
        <v>172</v>
      </c>
      <c r="B41" s="93" t="s">
        <v>166</v>
      </c>
    </row>
    <row r="42">
      <c r="A42" s="89" t="s">
        <v>173</v>
      </c>
      <c r="B42" s="90" t="s">
        <v>174</v>
      </c>
      <c r="C42" s="88">
        <v>14.0</v>
      </c>
    </row>
    <row r="43">
      <c r="A43" s="89" t="s">
        <v>175</v>
      </c>
      <c r="B43" s="90" t="s">
        <v>174</v>
      </c>
    </row>
    <row r="44">
      <c r="A44" s="89" t="s">
        <v>176</v>
      </c>
      <c r="B44" s="90" t="s">
        <v>174</v>
      </c>
    </row>
    <row r="45">
      <c r="A45" s="92" t="s">
        <v>177</v>
      </c>
      <c r="B45" s="93" t="s">
        <v>174</v>
      </c>
    </row>
    <row r="46">
      <c r="A46" s="89" t="s">
        <v>178</v>
      </c>
      <c r="B46" s="90" t="s">
        <v>174</v>
      </c>
    </row>
    <row r="47">
      <c r="A47" s="89" t="s">
        <v>179</v>
      </c>
      <c r="B47" s="90" t="s">
        <v>174</v>
      </c>
    </row>
    <row r="48">
      <c r="A48" s="106" t="s">
        <v>180</v>
      </c>
      <c r="B48" s="107" t="s">
        <v>174</v>
      </c>
    </row>
    <row r="49">
      <c r="A49" s="108" t="s">
        <v>181</v>
      </c>
      <c r="B49" s="90" t="s">
        <v>174</v>
      </c>
    </row>
    <row r="50">
      <c r="A50" s="89" t="s">
        <v>182</v>
      </c>
      <c r="B50" s="90" t="s">
        <v>174</v>
      </c>
    </row>
    <row r="51">
      <c r="A51" s="92" t="s">
        <v>183</v>
      </c>
      <c r="B51" s="90" t="s">
        <v>174</v>
      </c>
    </row>
    <row r="52">
      <c r="A52" s="92" t="s">
        <v>184</v>
      </c>
      <c r="B52" s="90" t="s">
        <v>174</v>
      </c>
    </row>
    <row r="53">
      <c r="A53" s="89" t="s">
        <v>185</v>
      </c>
      <c r="B53" s="90" t="s">
        <v>174</v>
      </c>
    </row>
    <row r="54">
      <c r="A54" s="92" t="s">
        <v>186</v>
      </c>
      <c r="B54" s="90" t="s">
        <v>174</v>
      </c>
    </row>
    <row r="55">
      <c r="A55" s="89" t="s">
        <v>187</v>
      </c>
      <c r="B55" s="90" t="s">
        <v>174</v>
      </c>
    </row>
    <row r="56">
      <c r="A56" s="89" t="s">
        <v>188</v>
      </c>
      <c r="B56" s="107" t="s">
        <v>189</v>
      </c>
      <c r="C56" s="88">
        <v>12.0</v>
      </c>
    </row>
    <row r="57">
      <c r="A57" s="89" t="s">
        <v>190</v>
      </c>
      <c r="B57" s="90" t="s">
        <v>189</v>
      </c>
    </row>
    <row r="58">
      <c r="A58" s="89" t="s">
        <v>191</v>
      </c>
      <c r="B58" s="90" t="s">
        <v>189</v>
      </c>
    </row>
    <row r="59">
      <c r="A59" s="89" t="s">
        <v>192</v>
      </c>
      <c r="B59" s="90" t="s">
        <v>189</v>
      </c>
    </row>
    <row r="60">
      <c r="A60" s="89" t="s">
        <v>193</v>
      </c>
      <c r="B60" s="90" t="s">
        <v>189</v>
      </c>
    </row>
    <row r="61">
      <c r="A61" s="89" t="s">
        <v>194</v>
      </c>
      <c r="B61" s="90" t="s">
        <v>189</v>
      </c>
    </row>
    <row r="62">
      <c r="A62" s="89" t="s">
        <v>195</v>
      </c>
      <c r="B62" s="90" t="s">
        <v>189</v>
      </c>
    </row>
    <row r="63">
      <c r="A63" s="92" t="s">
        <v>196</v>
      </c>
      <c r="B63" s="90" t="s">
        <v>189</v>
      </c>
    </row>
    <row r="64">
      <c r="A64" s="89" t="s">
        <v>197</v>
      </c>
      <c r="B64" s="90" t="s">
        <v>189</v>
      </c>
    </row>
    <row r="65">
      <c r="A65" s="89" t="s">
        <v>198</v>
      </c>
      <c r="B65" s="107" t="s">
        <v>189</v>
      </c>
    </row>
    <row r="66">
      <c r="A66" s="89" t="s">
        <v>199</v>
      </c>
      <c r="B66" s="90" t="s">
        <v>189</v>
      </c>
    </row>
    <row r="67">
      <c r="A67" s="94" t="s">
        <v>200</v>
      </c>
      <c r="B67" s="95" t="s">
        <v>201</v>
      </c>
      <c r="C67" s="88">
        <v>16.0</v>
      </c>
    </row>
    <row r="68">
      <c r="A68" s="94" t="s">
        <v>202</v>
      </c>
      <c r="B68" s="95" t="s">
        <v>201</v>
      </c>
    </row>
    <row r="69">
      <c r="A69" s="94" t="s">
        <v>203</v>
      </c>
      <c r="B69" s="95" t="s">
        <v>201</v>
      </c>
    </row>
    <row r="70">
      <c r="A70" s="92" t="s">
        <v>204</v>
      </c>
      <c r="B70" s="87" t="s">
        <v>201</v>
      </c>
    </row>
    <row r="71">
      <c r="A71" s="94" t="s">
        <v>205</v>
      </c>
      <c r="B71" s="95" t="s">
        <v>201</v>
      </c>
    </row>
    <row r="72">
      <c r="A72" s="94" t="s">
        <v>206</v>
      </c>
      <c r="B72" s="95" t="s">
        <v>201</v>
      </c>
    </row>
    <row r="73">
      <c r="A73" s="94" t="s">
        <v>207</v>
      </c>
      <c r="B73" s="95" t="s">
        <v>201</v>
      </c>
    </row>
    <row r="74">
      <c r="A74" s="104" t="s">
        <v>208</v>
      </c>
      <c r="B74" s="105" t="s">
        <v>201</v>
      </c>
    </row>
    <row r="75">
      <c r="A75" s="94" t="s">
        <v>209</v>
      </c>
      <c r="B75" s="95" t="s">
        <v>201</v>
      </c>
    </row>
    <row r="76">
      <c r="A76" s="94" t="s">
        <v>210</v>
      </c>
      <c r="B76" s="95" t="s">
        <v>201</v>
      </c>
    </row>
    <row r="77">
      <c r="A77" s="94" t="s">
        <v>211</v>
      </c>
      <c r="B77" s="95" t="s">
        <v>201</v>
      </c>
    </row>
    <row r="78">
      <c r="A78" s="94" t="s">
        <v>212</v>
      </c>
      <c r="B78" s="95" t="s">
        <v>201</v>
      </c>
    </row>
    <row r="79">
      <c r="A79" s="92" t="s">
        <v>213</v>
      </c>
      <c r="B79" s="87" t="s">
        <v>201</v>
      </c>
    </row>
    <row r="80">
      <c r="A80" s="92" t="s">
        <v>214</v>
      </c>
      <c r="B80" s="87" t="s">
        <v>201</v>
      </c>
    </row>
    <row r="81">
      <c r="A81" s="109" t="s">
        <v>215</v>
      </c>
      <c r="B81" s="87" t="s">
        <v>201</v>
      </c>
    </row>
    <row r="82">
      <c r="A82" s="110" t="s">
        <v>216</v>
      </c>
      <c r="B82" s="111" t="s">
        <v>201</v>
      </c>
    </row>
    <row r="83">
      <c r="A83" s="94" t="s">
        <v>217</v>
      </c>
      <c r="B83" s="95" t="s">
        <v>218</v>
      </c>
      <c r="C83" s="88">
        <v>10.0</v>
      </c>
    </row>
    <row r="84">
      <c r="A84" s="94" t="s">
        <v>219</v>
      </c>
      <c r="B84" s="95" t="s">
        <v>218</v>
      </c>
    </row>
    <row r="85">
      <c r="A85" s="94" t="s">
        <v>220</v>
      </c>
      <c r="B85" s="95" t="s">
        <v>218</v>
      </c>
    </row>
    <row r="86">
      <c r="A86" s="94" t="s">
        <v>221</v>
      </c>
      <c r="B86" s="105" t="s">
        <v>218</v>
      </c>
    </row>
    <row r="87">
      <c r="A87" s="94" t="s">
        <v>222</v>
      </c>
      <c r="B87" s="95" t="s">
        <v>218</v>
      </c>
    </row>
    <row r="88">
      <c r="A88" s="94" t="s">
        <v>223</v>
      </c>
      <c r="B88" s="95" t="s">
        <v>218</v>
      </c>
    </row>
    <row r="89">
      <c r="A89" s="94" t="s">
        <v>224</v>
      </c>
      <c r="B89" s="95" t="s">
        <v>218</v>
      </c>
    </row>
    <row r="90">
      <c r="A90" s="94" t="s">
        <v>225</v>
      </c>
      <c r="B90" s="95" t="s">
        <v>218</v>
      </c>
    </row>
    <row r="91">
      <c r="A91" s="94" t="s">
        <v>226</v>
      </c>
      <c r="B91" s="95" t="s">
        <v>218</v>
      </c>
    </row>
    <row r="92">
      <c r="A92" s="92" t="s">
        <v>227</v>
      </c>
      <c r="B92" s="90" t="s">
        <v>218</v>
      </c>
    </row>
    <row r="93">
      <c r="A93" s="112" t="s">
        <v>228</v>
      </c>
      <c r="B93" s="100" t="s">
        <v>229</v>
      </c>
      <c r="C93" s="88">
        <v>13.0</v>
      </c>
    </row>
    <row r="94">
      <c r="A94" s="113" t="s">
        <v>230</v>
      </c>
      <c r="B94" s="95" t="s">
        <v>229</v>
      </c>
    </row>
    <row r="95">
      <c r="A95" s="94" t="s">
        <v>231</v>
      </c>
      <c r="B95" s="95" t="s">
        <v>229</v>
      </c>
    </row>
    <row r="96">
      <c r="A96" s="94" t="s">
        <v>232</v>
      </c>
      <c r="B96" s="95" t="s">
        <v>229</v>
      </c>
    </row>
    <row r="97">
      <c r="A97" s="112" t="s">
        <v>233</v>
      </c>
      <c r="B97" s="100" t="s">
        <v>229</v>
      </c>
    </row>
    <row r="98">
      <c r="A98" s="94" t="s">
        <v>234</v>
      </c>
      <c r="B98" s="95" t="s">
        <v>229</v>
      </c>
    </row>
    <row r="99">
      <c r="A99" s="112" t="s">
        <v>235</v>
      </c>
      <c r="B99" s="100" t="s">
        <v>229</v>
      </c>
    </row>
    <row r="100">
      <c r="A100" s="94" t="s">
        <v>236</v>
      </c>
      <c r="B100" s="95" t="s">
        <v>229</v>
      </c>
    </row>
    <row r="101">
      <c r="A101" s="94" t="s">
        <v>237</v>
      </c>
      <c r="B101" s="95" t="s">
        <v>229</v>
      </c>
    </row>
    <row r="102">
      <c r="A102" s="94" t="s">
        <v>238</v>
      </c>
      <c r="B102" s="95" t="s">
        <v>229</v>
      </c>
    </row>
    <row r="103">
      <c r="A103" s="94" t="s">
        <v>239</v>
      </c>
      <c r="B103" s="95" t="s">
        <v>229</v>
      </c>
    </row>
    <row r="104">
      <c r="A104" s="114" t="s">
        <v>240</v>
      </c>
      <c r="B104" s="87" t="s">
        <v>229</v>
      </c>
    </row>
    <row r="105">
      <c r="A105" s="86" t="s">
        <v>241</v>
      </c>
      <c r="B105" s="87" t="s">
        <v>229</v>
      </c>
    </row>
    <row r="106">
      <c r="A106" s="92" t="s">
        <v>242</v>
      </c>
      <c r="B106" s="90" t="s">
        <v>243</v>
      </c>
      <c r="C106" s="88">
        <v>12.0</v>
      </c>
    </row>
    <row r="107">
      <c r="A107" s="92" t="s">
        <v>244</v>
      </c>
      <c r="B107" s="90" t="s">
        <v>243</v>
      </c>
    </row>
    <row r="108">
      <c r="A108" s="92" t="s">
        <v>245</v>
      </c>
      <c r="B108" s="90" t="s">
        <v>243</v>
      </c>
    </row>
    <row r="109">
      <c r="A109" s="92" t="s">
        <v>246</v>
      </c>
      <c r="B109" s="90" t="s">
        <v>243</v>
      </c>
    </row>
    <row r="110">
      <c r="A110" s="92" t="s">
        <v>247</v>
      </c>
      <c r="B110" s="90" t="s">
        <v>243</v>
      </c>
    </row>
    <row r="111">
      <c r="A111" s="92" t="s">
        <v>248</v>
      </c>
      <c r="B111" s="90" t="s">
        <v>243</v>
      </c>
    </row>
    <row r="112">
      <c r="A112" s="92" t="s">
        <v>249</v>
      </c>
      <c r="B112" s="90" t="s">
        <v>243</v>
      </c>
    </row>
    <row r="113">
      <c r="A113" s="89" t="s">
        <v>250</v>
      </c>
      <c r="B113" s="90" t="s">
        <v>243</v>
      </c>
    </row>
    <row r="114">
      <c r="A114" s="89" t="s">
        <v>251</v>
      </c>
      <c r="B114" s="90" t="s">
        <v>243</v>
      </c>
    </row>
    <row r="115">
      <c r="A115" s="89" t="s">
        <v>252</v>
      </c>
      <c r="B115" s="90" t="s">
        <v>243</v>
      </c>
    </row>
    <row r="116">
      <c r="A116" s="92" t="s">
        <v>253</v>
      </c>
      <c r="B116" s="90" t="s">
        <v>243</v>
      </c>
    </row>
    <row r="117">
      <c r="A117" s="92" t="s">
        <v>254</v>
      </c>
      <c r="B117" s="93" t="s">
        <v>243</v>
      </c>
    </row>
    <row r="118">
      <c r="A118" s="94" t="s">
        <v>255</v>
      </c>
      <c r="B118" s="95" t="s">
        <v>256</v>
      </c>
      <c r="C118" s="88">
        <v>16.0</v>
      </c>
    </row>
    <row r="119">
      <c r="A119" s="94" t="s">
        <v>257</v>
      </c>
      <c r="B119" s="95" t="s">
        <v>256</v>
      </c>
    </row>
    <row r="120">
      <c r="A120" s="94" t="s">
        <v>258</v>
      </c>
      <c r="B120" s="95" t="s">
        <v>256</v>
      </c>
    </row>
    <row r="121">
      <c r="A121" s="94" t="s">
        <v>259</v>
      </c>
      <c r="B121" s="95" t="s">
        <v>256</v>
      </c>
    </row>
    <row r="122">
      <c r="A122" s="94" t="s">
        <v>260</v>
      </c>
      <c r="B122" s="95" t="s">
        <v>256</v>
      </c>
    </row>
    <row r="123">
      <c r="A123" s="94" t="s">
        <v>261</v>
      </c>
      <c r="B123" s="95" t="s">
        <v>256</v>
      </c>
    </row>
    <row r="124">
      <c r="A124" s="86" t="s">
        <v>262</v>
      </c>
      <c r="B124" s="95" t="s">
        <v>256</v>
      </c>
    </row>
    <row r="125">
      <c r="A125" s="86" t="s">
        <v>263</v>
      </c>
      <c r="B125" s="95" t="s">
        <v>256</v>
      </c>
    </row>
    <row r="126">
      <c r="A126" s="86" t="s">
        <v>264</v>
      </c>
      <c r="B126" s="95" t="s">
        <v>256</v>
      </c>
    </row>
    <row r="127">
      <c r="A127" s="86" t="s">
        <v>265</v>
      </c>
      <c r="B127" s="95" t="s">
        <v>256</v>
      </c>
    </row>
    <row r="128">
      <c r="A128" s="92" t="s">
        <v>266</v>
      </c>
      <c r="B128" s="93" t="s">
        <v>256</v>
      </c>
    </row>
    <row r="129">
      <c r="A129" s="92" t="s">
        <v>267</v>
      </c>
      <c r="B129" s="93" t="s">
        <v>256</v>
      </c>
    </row>
    <row r="130">
      <c r="A130" s="92" t="s">
        <v>268</v>
      </c>
      <c r="B130" s="93" t="s">
        <v>256</v>
      </c>
    </row>
    <row r="131">
      <c r="A131" s="92" t="s">
        <v>269</v>
      </c>
      <c r="B131" s="93" t="s">
        <v>256</v>
      </c>
    </row>
    <row r="132">
      <c r="A132" s="92" t="s">
        <v>270</v>
      </c>
      <c r="B132" s="93" t="s">
        <v>256</v>
      </c>
    </row>
    <row r="133">
      <c r="A133" s="92" t="s">
        <v>271</v>
      </c>
      <c r="B133" s="93" t="s">
        <v>256</v>
      </c>
    </row>
    <row r="134">
      <c r="A134" s="94" t="s">
        <v>272</v>
      </c>
      <c r="B134" s="95" t="s">
        <v>273</v>
      </c>
      <c r="C134" s="88">
        <v>5.0</v>
      </c>
    </row>
    <row r="135">
      <c r="A135" s="86" t="s">
        <v>274</v>
      </c>
      <c r="B135" s="95" t="s">
        <v>273</v>
      </c>
    </row>
    <row r="136">
      <c r="A136" s="94" t="s">
        <v>275</v>
      </c>
      <c r="B136" s="95" t="s">
        <v>273</v>
      </c>
    </row>
    <row r="137">
      <c r="A137" s="94" t="s">
        <v>276</v>
      </c>
      <c r="B137" s="95" t="s">
        <v>273</v>
      </c>
    </row>
    <row r="138">
      <c r="A138" s="94" t="s">
        <v>277</v>
      </c>
      <c r="B138" s="100" t="s">
        <v>273</v>
      </c>
    </row>
    <row r="139">
      <c r="A139" s="94" t="s">
        <v>278</v>
      </c>
      <c r="B139" s="95" t="s">
        <v>279</v>
      </c>
      <c r="C139" s="88">
        <v>8.0</v>
      </c>
    </row>
    <row r="140">
      <c r="A140" s="94" t="s">
        <v>280</v>
      </c>
      <c r="B140" s="95" t="s">
        <v>279</v>
      </c>
    </row>
    <row r="141">
      <c r="A141" s="98" t="s">
        <v>281</v>
      </c>
      <c r="B141" s="95" t="s">
        <v>279</v>
      </c>
    </row>
    <row r="142">
      <c r="A142" s="98" t="s">
        <v>282</v>
      </c>
      <c r="B142" s="95" t="s">
        <v>279</v>
      </c>
    </row>
    <row r="143">
      <c r="A143" s="115" t="s">
        <v>283</v>
      </c>
      <c r="B143" s="95" t="s">
        <v>279</v>
      </c>
    </row>
    <row r="144">
      <c r="A144" s="94" t="s">
        <v>284</v>
      </c>
      <c r="B144" s="95" t="s">
        <v>279</v>
      </c>
    </row>
    <row r="145">
      <c r="A145" s="94" t="s">
        <v>285</v>
      </c>
      <c r="B145" s="95" t="s">
        <v>279</v>
      </c>
    </row>
    <row r="146">
      <c r="A146" s="94" t="s">
        <v>286</v>
      </c>
      <c r="B146" s="95" t="s">
        <v>279</v>
      </c>
    </row>
    <row r="147">
      <c r="A147" s="94" t="s">
        <v>287</v>
      </c>
      <c r="B147" s="100" t="s">
        <v>288</v>
      </c>
      <c r="C147" s="88">
        <v>8.0</v>
      </c>
    </row>
    <row r="148">
      <c r="A148" s="94" t="s">
        <v>289</v>
      </c>
      <c r="B148" s="95" t="s">
        <v>288</v>
      </c>
    </row>
    <row r="149">
      <c r="A149" s="94" t="s">
        <v>290</v>
      </c>
      <c r="B149" s="95" t="s">
        <v>288</v>
      </c>
    </row>
    <row r="150">
      <c r="A150" s="112" t="s">
        <v>291</v>
      </c>
      <c r="B150" s="100" t="s">
        <v>288</v>
      </c>
    </row>
    <row r="151">
      <c r="A151" s="94" t="s">
        <v>292</v>
      </c>
      <c r="B151" s="95" t="s">
        <v>288</v>
      </c>
    </row>
    <row r="152">
      <c r="A152" s="112" t="s">
        <v>293</v>
      </c>
      <c r="B152" s="100" t="s">
        <v>288</v>
      </c>
    </row>
    <row r="153">
      <c r="A153" s="94" t="s">
        <v>294</v>
      </c>
      <c r="B153" s="95" t="s">
        <v>288</v>
      </c>
    </row>
    <row r="154">
      <c r="A154" s="89" t="s">
        <v>295</v>
      </c>
      <c r="B154" s="100" t="s">
        <v>288</v>
      </c>
    </row>
    <row r="155">
      <c r="A155" s="89" t="s">
        <v>296</v>
      </c>
      <c r="B155" s="90" t="s">
        <v>297</v>
      </c>
      <c r="C155" s="88">
        <v>7.0</v>
      </c>
    </row>
    <row r="156">
      <c r="A156" s="89" t="s">
        <v>298</v>
      </c>
      <c r="B156" s="90" t="s">
        <v>297</v>
      </c>
    </row>
    <row r="157">
      <c r="A157" s="89" t="s">
        <v>299</v>
      </c>
      <c r="B157" s="90" t="s">
        <v>297</v>
      </c>
    </row>
    <row r="158">
      <c r="A158" s="89" t="s">
        <v>300</v>
      </c>
      <c r="B158" s="90" t="s">
        <v>297</v>
      </c>
    </row>
    <row r="159">
      <c r="A159" s="89" t="s">
        <v>301</v>
      </c>
      <c r="B159" s="90" t="s">
        <v>297</v>
      </c>
    </row>
    <row r="160">
      <c r="A160" s="89" t="s">
        <v>302</v>
      </c>
      <c r="B160" s="90" t="s">
        <v>297</v>
      </c>
    </row>
    <row r="161">
      <c r="A161" s="89" t="s">
        <v>303</v>
      </c>
      <c r="B161" s="90" t="s">
        <v>297</v>
      </c>
    </row>
    <row r="162">
      <c r="A162" s="89" t="s">
        <v>304</v>
      </c>
      <c r="B162" s="90" t="s">
        <v>305</v>
      </c>
      <c r="C162" s="88">
        <v>3.0</v>
      </c>
    </row>
    <row r="163">
      <c r="A163" s="89" t="s">
        <v>306</v>
      </c>
      <c r="B163" s="90" t="s">
        <v>305</v>
      </c>
    </row>
    <row r="164">
      <c r="A164" s="89" t="s">
        <v>307</v>
      </c>
      <c r="B164" s="90" t="s">
        <v>305</v>
      </c>
    </row>
    <row r="165">
      <c r="A165" s="104" t="s">
        <v>308</v>
      </c>
      <c r="B165" s="105" t="s">
        <v>309</v>
      </c>
      <c r="C165" s="88">
        <v>11.0</v>
      </c>
    </row>
    <row r="166">
      <c r="A166" s="94" t="s">
        <v>310</v>
      </c>
      <c r="B166" s="95" t="s">
        <v>309</v>
      </c>
    </row>
    <row r="167">
      <c r="A167" s="94" t="s">
        <v>311</v>
      </c>
      <c r="B167" s="95" t="s">
        <v>309</v>
      </c>
    </row>
    <row r="168">
      <c r="A168" s="94" t="s">
        <v>312</v>
      </c>
      <c r="B168" s="95" t="s">
        <v>309</v>
      </c>
    </row>
    <row r="169">
      <c r="A169" s="94" t="s">
        <v>313</v>
      </c>
      <c r="B169" s="95" t="s">
        <v>309</v>
      </c>
    </row>
    <row r="170">
      <c r="A170" s="94" t="s">
        <v>314</v>
      </c>
      <c r="B170" s="95" t="s">
        <v>309</v>
      </c>
    </row>
    <row r="171">
      <c r="A171" s="94" t="s">
        <v>315</v>
      </c>
      <c r="B171" s="95" t="s">
        <v>309</v>
      </c>
    </row>
    <row r="172">
      <c r="A172" s="92" t="s">
        <v>316</v>
      </c>
      <c r="B172" s="93" t="s">
        <v>309</v>
      </c>
    </row>
    <row r="173">
      <c r="A173" s="92" t="s">
        <v>317</v>
      </c>
      <c r="B173" s="93" t="s">
        <v>309</v>
      </c>
    </row>
    <row r="174">
      <c r="A174" s="92" t="s">
        <v>318</v>
      </c>
      <c r="B174" s="93" t="s">
        <v>309</v>
      </c>
    </row>
    <row r="175">
      <c r="A175" s="94" t="s">
        <v>319</v>
      </c>
      <c r="B175" s="93" t="s">
        <v>309</v>
      </c>
    </row>
    <row r="176">
      <c r="A176" s="94" t="s">
        <v>320</v>
      </c>
      <c r="B176" s="95" t="s">
        <v>321</v>
      </c>
      <c r="C176" s="88">
        <v>11.0</v>
      </c>
    </row>
    <row r="177">
      <c r="A177" s="94" t="s">
        <v>322</v>
      </c>
      <c r="B177" s="95" t="s">
        <v>321</v>
      </c>
    </row>
    <row r="178">
      <c r="A178" s="94" t="s">
        <v>323</v>
      </c>
      <c r="B178" s="95" t="s">
        <v>321</v>
      </c>
    </row>
    <row r="179">
      <c r="A179" s="94" t="s">
        <v>324</v>
      </c>
      <c r="B179" s="95" t="s">
        <v>321</v>
      </c>
    </row>
    <row r="180">
      <c r="A180" s="94" t="s">
        <v>325</v>
      </c>
      <c r="B180" s="95" t="s">
        <v>321</v>
      </c>
    </row>
    <row r="181">
      <c r="A181" s="94" t="s">
        <v>326</v>
      </c>
      <c r="B181" s="95" t="s">
        <v>321</v>
      </c>
    </row>
    <row r="182">
      <c r="A182" s="94" t="s">
        <v>327</v>
      </c>
      <c r="B182" s="95" t="s">
        <v>321</v>
      </c>
    </row>
    <row r="183">
      <c r="A183" s="92" t="s">
        <v>328</v>
      </c>
      <c r="B183" s="93" t="s">
        <v>321</v>
      </c>
    </row>
    <row r="184">
      <c r="A184" s="92" t="s">
        <v>329</v>
      </c>
      <c r="B184" s="93" t="s">
        <v>321</v>
      </c>
    </row>
    <row r="185">
      <c r="A185" s="92" t="s">
        <v>330</v>
      </c>
      <c r="B185" s="93" t="s">
        <v>321</v>
      </c>
    </row>
    <row r="186">
      <c r="A186" s="94" t="s">
        <v>331</v>
      </c>
      <c r="B186" s="116" t="s">
        <v>321</v>
      </c>
    </row>
    <row r="187">
      <c r="B187" s="117"/>
    </row>
    <row r="188">
      <c r="B188" s="117"/>
    </row>
    <row r="189">
      <c r="B189" s="117"/>
    </row>
    <row r="190">
      <c r="B190" s="117"/>
    </row>
    <row r="191">
      <c r="B191" s="117"/>
    </row>
    <row r="192">
      <c r="B192" s="117"/>
    </row>
    <row r="193">
      <c r="B193" s="117"/>
    </row>
    <row r="194">
      <c r="B194" s="117"/>
    </row>
    <row r="195">
      <c r="B195" s="117"/>
    </row>
    <row r="196">
      <c r="B196" s="117"/>
    </row>
    <row r="197">
      <c r="B197" s="117"/>
    </row>
    <row r="198">
      <c r="B198" s="117"/>
    </row>
    <row r="199">
      <c r="B199" s="117"/>
    </row>
    <row r="200">
      <c r="B200" s="117"/>
    </row>
    <row r="201">
      <c r="B201" s="117"/>
    </row>
    <row r="202">
      <c r="B202" s="117"/>
    </row>
    <row r="203">
      <c r="B203" s="117"/>
    </row>
    <row r="204">
      <c r="B204" s="117"/>
    </row>
    <row r="205">
      <c r="B205" s="117"/>
    </row>
    <row r="206">
      <c r="B206" s="117"/>
    </row>
    <row r="207">
      <c r="B207" s="117"/>
    </row>
    <row r="208">
      <c r="B208" s="117"/>
    </row>
    <row r="209">
      <c r="B209" s="117"/>
    </row>
    <row r="210">
      <c r="B210" s="117"/>
    </row>
    <row r="211">
      <c r="B211" s="117"/>
    </row>
    <row r="212">
      <c r="B212" s="117"/>
    </row>
    <row r="213">
      <c r="B213" s="117"/>
    </row>
    <row r="214">
      <c r="B214" s="117"/>
    </row>
    <row r="215">
      <c r="B215" s="117"/>
    </row>
    <row r="216">
      <c r="B216" s="117"/>
    </row>
    <row r="217">
      <c r="B217" s="117"/>
    </row>
    <row r="218">
      <c r="B218" s="117"/>
    </row>
    <row r="219">
      <c r="B219" s="117"/>
    </row>
    <row r="220">
      <c r="B220" s="117"/>
    </row>
    <row r="221">
      <c r="B221" s="117"/>
    </row>
    <row r="222">
      <c r="B222" s="117"/>
    </row>
    <row r="223">
      <c r="B223" s="117"/>
    </row>
    <row r="224">
      <c r="B224" s="117"/>
    </row>
    <row r="225">
      <c r="B225" s="117"/>
    </row>
    <row r="226">
      <c r="B226" s="117"/>
    </row>
    <row r="227">
      <c r="B227" s="117"/>
    </row>
    <row r="228">
      <c r="B228" s="117"/>
    </row>
    <row r="229">
      <c r="B229" s="117"/>
    </row>
    <row r="230">
      <c r="B230" s="117"/>
    </row>
    <row r="231">
      <c r="B231" s="117"/>
    </row>
    <row r="232">
      <c r="B232" s="117"/>
    </row>
    <row r="233">
      <c r="B233" s="117"/>
    </row>
    <row r="234">
      <c r="B234" s="117"/>
    </row>
    <row r="235">
      <c r="B235" s="117"/>
    </row>
    <row r="236">
      <c r="B236" s="117"/>
    </row>
    <row r="237">
      <c r="B237" s="117"/>
    </row>
    <row r="238">
      <c r="B238" s="117"/>
    </row>
    <row r="239">
      <c r="B239" s="117"/>
    </row>
    <row r="240">
      <c r="B240" s="117"/>
    </row>
    <row r="241">
      <c r="B241" s="117"/>
    </row>
    <row r="242">
      <c r="B242" s="117"/>
    </row>
    <row r="243">
      <c r="B243" s="117"/>
    </row>
    <row r="244">
      <c r="B244" s="117"/>
    </row>
    <row r="245">
      <c r="B245" s="117"/>
    </row>
    <row r="246">
      <c r="B246" s="117"/>
    </row>
    <row r="247">
      <c r="B247" s="117"/>
    </row>
    <row r="248">
      <c r="B248" s="117"/>
    </row>
    <row r="249">
      <c r="B249" s="117"/>
    </row>
    <row r="250">
      <c r="B250" s="117"/>
    </row>
    <row r="251">
      <c r="B251" s="117"/>
    </row>
    <row r="252">
      <c r="B252" s="117"/>
    </row>
    <row r="253">
      <c r="B253" s="117"/>
    </row>
    <row r="254">
      <c r="B254" s="117"/>
    </row>
    <row r="255">
      <c r="B255" s="117"/>
    </row>
    <row r="256">
      <c r="B256" s="117"/>
    </row>
    <row r="257">
      <c r="B257" s="117"/>
    </row>
    <row r="258">
      <c r="B258" s="117"/>
    </row>
    <row r="259">
      <c r="B259" s="117"/>
    </row>
    <row r="260">
      <c r="B260" s="117"/>
    </row>
    <row r="261">
      <c r="B261" s="117"/>
    </row>
    <row r="262">
      <c r="B262" s="117"/>
    </row>
    <row r="263">
      <c r="B263" s="117"/>
    </row>
    <row r="264">
      <c r="B264" s="117"/>
    </row>
    <row r="265">
      <c r="B265" s="117"/>
    </row>
    <row r="266">
      <c r="B266" s="117"/>
    </row>
    <row r="267">
      <c r="B267" s="117"/>
    </row>
    <row r="268">
      <c r="B268" s="117"/>
    </row>
    <row r="269">
      <c r="B269" s="117"/>
    </row>
    <row r="270">
      <c r="B270" s="117"/>
    </row>
    <row r="271">
      <c r="B271" s="117"/>
    </row>
    <row r="272">
      <c r="B272" s="117"/>
    </row>
    <row r="273">
      <c r="B273" s="117"/>
    </row>
    <row r="274">
      <c r="B274" s="117"/>
    </row>
    <row r="275">
      <c r="B275" s="117"/>
    </row>
    <row r="276">
      <c r="B276" s="117"/>
    </row>
    <row r="277">
      <c r="B277" s="117"/>
    </row>
    <row r="278">
      <c r="B278" s="117"/>
    </row>
    <row r="279">
      <c r="B279" s="117"/>
    </row>
    <row r="280">
      <c r="B280" s="117"/>
    </row>
    <row r="281">
      <c r="B281" s="117"/>
    </row>
    <row r="282">
      <c r="B282" s="117"/>
    </row>
    <row r="283">
      <c r="B283" s="117"/>
    </row>
    <row r="284">
      <c r="B284" s="117"/>
    </row>
    <row r="285">
      <c r="B285" s="117"/>
    </row>
    <row r="286">
      <c r="B286" s="117"/>
    </row>
    <row r="287">
      <c r="B287" s="117"/>
    </row>
    <row r="288">
      <c r="B288" s="117"/>
    </row>
    <row r="289">
      <c r="B289" s="117"/>
    </row>
    <row r="290">
      <c r="B290" s="117"/>
    </row>
    <row r="291">
      <c r="B291" s="117"/>
    </row>
    <row r="292">
      <c r="B292" s="117"/>
    </row>
    <row r="293">
      <c r="B293" s="117"/>
    </row>
    <row r="294">
      <c r="B294" s="117"/>
    </row>
    <row r="295">
      <c r="B295" s="117"/>
    </row>
    <row r="296">
      <c r="B296" s="117"/>
    </row>
    <row r="297">
      <c r="B297" s="117"/>
    </row>
    <row r="298">
      <c r="B298" s="117"/>
    </row>
    <row r="299">
      <c r="B299" s="117"/>
    </row>
    <row r="300">
      <c r="B300" s="117"/>
    </row>
    <row r="301">
      <c r="B301" s="117"/>
    </row>
    <row r="302">
      <c r="B302" s="117"/>
    </row>
    <row r="303">
      <c r="B303" s="117"/>
    </row>
    <row r="304">
      <c r="B304" s="117"/>
    </row>
    <row r="305">
      <c r="B305" s="117"/>
    </row>
    <row r="306">
      <c r="B306" s="117"/>
    </row>
    <row r="307">
      <c r="B307" s="117"/>
    </row>
    <row r="308">
      <c r="B308" s="117"/>
    </row>
    <row r="309">
      <c r="B309" s="117"/>
    </row>
    <row r="310">
      <c r="B310" s="117"/>
    </row>
    <row r="311">
      <c r="B311" s="117"/>
    </row>
    <row r="312">
      <c r="B312" s="117"/>
    </row>
    <row r="313">
      <c r="B313" s="117"/>
    </row>
    <row r="314">
      <c r="B314" s="117"/>
    </row>
    <row r="315">
      <c r="B315" s="117"/>
    </row>
    <row r="316">
      <c r="B316" s="117"/>
    </row>
    <row r="317">
      <c r="B317" s="117"/>
    </row>
    <row r="318">
      <c r="B318" s="117"/>
    </row>
    <row r="319">
      <c r="B319" s="117"/>
    </row>
    <row r="320">
      <c r="B320" s="117"/>
    </row>
    <row r="321">
      <c r="B321" s="117"/>
    </row>
    <row r="322">
      <c r="B322" s="117"/>
    </row>
    <row r="323">
      <c r="B323" s="117"/>
    </row>
    <row r="324">
      <c r="B324" s="117"/>
    </row>
    <row r="325">
      <c r="B325" s="117"/>
    </row>
    <row r="326">
      <c r="B326" s="117"/>
    </row>
    <row r="327">
      <c r="B327" s="117"/>
    </row>
    <row r="328">
      <c r="B328" s="117"/>
    </row>
    <row r="329">
      <c r="B329" s="117"/>
    </row>
    <row r="330">
      <c r="B330" s="117"/>
    </row>
    <row r="331">
      <c r="B331" s="117"/>
    </row>
    <row r="332">
      <c r="B332" s="117"/>
    </row>
    <row r="333">
      <c r="B333" s="117"/>
    </row>
    <row r="334">
      <c r="B334" s="117"/>
    </row>
    <row r="335">
      <c r="B335" s="117"/>
    </row>
    <row r="336">
      <c r="B336" s="117"/>
    </row>
    <row r="337">
      <c r="B337" s="117"/>
    </row>
    <row r="338">
      <c r="B338" s="117"/>
    </row>
    <row r="339">
      <c r="B339" s="117"/>
    </row>
    <row r="340">
      <c r="B340" s="117"/>
    </row>
    <row r="341">
      <c r="B341" s="117"/>
    </row>
    <row r="342">
      <c r="B342" s="117"/>
    </row>
    <row r="343">
      <c r="B343" s="117"/>
    </row>
    <row r="344">
      <c r="B344" s="117"/>
    </row>
    <row r="345">
      <c r="B345" s="117"/>
    </row>
    <row r="346">
      <c r="B346" s="117"/>
    </row>
    <row r="347">
      <c r="B347" s="117"/>
    </row>
    <row r="348">
      <c r="B348" s="117"/>
    </row>
    <row r="349">
      <c r="B349" s="117"/>
    </row>
    <row r="350">
      <c r="B350" s="117"/>
    </row>
    <row r="351">
      <c r="B351" s="117"/>
    </row>
    <row r="352">
      <c r="B352" s="117"/>
    </row>
    <row r="353">
      <c r="B353" s="117"/>
    </row>
    <row r="354">
      <c r="B354" s="117"/>
    </row>
    <row r="355">
      <c r="B355" s="117"/>
    </row>
    <row r="356">
      <c r="B356" s="117"/>
    </row>
    <row r="357">
      <c r="B357" s="117"/>
    </row>
    <row r="358">
      <c r="B358" s="117"/>
    </row>
    <row r="359">
      <c r="B359" s="117"/>
    </row>
    <row r="360">
      <c r="B360" s="117"/>
    </row>
    <row r="361">
      <c r="B361" s="117"/>
    </row>
    <row r="362">
      <c r="B362" s="117"/>
    </row>
    <row r="363">
      <c r="B363" s="117"/>
    </row>
    <row r="364">
      <c r="B364" s="117"/>
    </row>
    <row r="365">
      <c r="B365" s="117"/>
    </row>
    <row r="366">
      <c r="B366" s="117"/>
    </row>
    <row r="367">
      <c r="B367" s="117"/>
    </row>
    <row r="368">
      <c r="B368" s="117"/>
    </row>
    <row r="369">
      <c r="B369" s="117"/>
    </row>
    <row r="370">
      <c r="B370" s="117"/>
    </row>
    <row r="371">
      <c r="B371" s="117"/>
    </row>
    <row r="372">
      <c r="B372" s="117"/>
    </row>
    <row r="373">
      <c r="B373" s="117"/>
    </row>
    <row r="374">
      <c r="B374" s="117"/>
    </row>
    <row r="375">
      <c r="B375" s="117"/>
    </row>
    <row r="376">
      <c r="B376" s="117"/>
    </row>
    <row r="377">
      <c r="B377" s="117"/>
    </row>
    <row r="378">
      <c r="B378" s="117"/>
    </row>
    <row r="379">
      <c r="B379" s="117"/>
    </row>
    <row r="380">
      <c r="B380" s="117"/>
    </row>
    <row r="381">
      <c r="B381" s="117"/>
    </row>
    <row r="382">
      <c r="B382" s="117"/>
    </row>
    <row r="383">
      <c r="B383" s="117"/>
    </row>
    <row r="384">
      <c r="B384" s="117"/>
    </row>
    <row r="385">
      <c r="B385" s="117"/>
    </row>
    <row r="386">
      <c r="B386" s="117"/>
    </row>
    <row r="387">
      <c r="B387" s="117"/>
    </row>
    <row r="388">
      <c r="B388" s="117"/>
    </row>
    <row r="389">
      <c r="B389" s="117"/>
    </row>
    <row r="390">
      <c r="B390" s="117"/>
    </row>
    <row r="391">
      <c r="B391" s="117"/>
    </row>
    <row r="392">
      <c r="B392" s="117"/>
    </row>
    <row r="393">
      <c r="B393" s="117"/>
    </row>
    <row r="394">
      <c r="B394" s="117"/>
    </row>
    <row r="395">
      <c r="B395" s="117"/>
    </row>
    <row r="396">
      <c r="B396" s="117"/>
    </row>
    <row r="397">
      <c r="B397" s="117"/>
    </row>
    <row r="398">
      <c r="B398" s="117"/>
    </row>
    <row r="399">
      <c r="B399" s="117"/>
    </row>
    <row r="400">
      <c r="B400" s="117"/>
    </row>
    <row r="401">
      <c r="B401" s="117"/>
    </row>
    <row r="402">
      <c r="B402" s="117"/>
    </row>
    <row r="403">
      <c r="B403" s="117"/>
    </row>
    <row r="404">
      <c r="B404" s="117"/>
    </row>
    <row r="405">
      <c r="B405" s="117"/>
    </row>
    <row r="406">
      <c r="B406" s="117"/>
    </row>
    <row r="407">
      <c r="B407" s="117"/>
    </row>
    <row r="408">
      <c r="B408" s="117"/>
    </row>
    <row r="409">
      <c r="B409" s="117"/>
    </row>
    <row r="410">
      <c r="B410" s="117"/>
    </row>
    <row r="411">
      <c r="B411" s="117"/>
    </row>
    <row r="412">
      <c r="B412" s="117"/>
    </row>
    <row r="413">
      <c r="B413" s="117"/>
    </row>
    <row r="414">
      <c r="B414" s="117"/>
    </row>
    <row r="415">
      <c r="B415" s="117"/>
    </row>
    <row r="416">
      <c r="B416" s="117"/>
    </row>
    <row r="417">
      <c r="B417" s="117"/>
    </row>
    <row r="418">
      <c r="B418" s="117"/>
    </row>
    <row r="419">
      <c r="B419" s="117"/>
    </row>
    <row r="420">
      <c r="B420" s="117"/>
    </row>
    <row r="421">
      <c r="B421" s="117"/>
    </row>
    <row r="422">
      <c r="B422" s="117"/>
    </row>
    <row r="423">
      <c r="B423" s="117"/>
    </row>
    <row r="424">
      <c r="B424" s="117"/>
    </row>
    <row r="425">
      <c r="B425" s="117"/>
    </row>
    <row r="426">
      <c r="B426" s="117"/>
    </row>
    <row r="427">
      <c r="B427" s="117"/>
    </row>
    <row r="428">
      <c r="B428" s="117"/>
    </row>
    <row r="429">
      <c r="B429" s="117"/>
    </row>
    <row r="430">
      <c r="B430" s="117"/>
    </row>
    <row r="431">
      <c r="B431" s="117"/>
    </row>
    <row r="432">
      <c r="B432" s="117"/>
    </row>
    <row r="433">
      <c r="B433" s="117"/>
    </row>
    <row r="434">
      <c r="B434" s="117"/>
    </row>
    <row r="435">
      <c r="B435" s="117"/>
    </row>
    <row r="436">
      <c r="B436" s="117"/>
    </row>
    <row r="437">
      <c r="B437" s="117"/>
    </row>
    <row r="438">
      <c r="B438" s="117"/>
    </row>
    <row r="439">
      <c r="B439" s="117"/>
    </row>
    <row r="440">
      <c r="B440" s="117"/>
    </row>
    <row r="441">
      <c r="B441" s="117"/>
    </row>
    <row r="442">
      <c r="B442" s="117"/>
    </row>
    <row r="443">
      <c r="B443" s="117"/>
    </row>
    <row r="444">
      <c r="B444" s="117"/>
    </row>
    <row r="445">
      <c r="B445" s="117"/>
    </row>
    <row r="446">
      <c r="B446" s="117"/>
    </row>
    <row r="447">
      <c r="B447" s="117"/>
    </row>
    <row r="448">
      <c r="B448" s="117"/>
    </row>
    <row r="449">
      <c r="B449" s="117"/>
    </row>
    <row r="450">
      <c r="B450" s="117"/>
    </row>
    <row r="451">
      <c r="B451" s="117"/>
    </row>
    <row r="452">
      <c r="B452" s="117"/>
    </row>
    <row r="453">
      <c r="B453" s="117"/>
    </row>
    <row r="454">
      <c r="B454" s="117"/>
    </row>
    <row r="455">
      <c r="B455" s="117"/>
    </row>
    <row r="456">
      <c r="B456" s="117"/>
    </row>
    <row r="457">
      <c r="B457" s="117"/>
    </row>
    <row r="458">
      <c r="B458" s="117"/>
    </row>
    <row r="459">
      <c r="B459" s="117"/>
    </row>
    <row r="460">
      <c r="B460" s="117"/>
    </row>
    <row r="461">
      <c r="B461" s="117"/>
    </row>
    <row r="462">
      <c r="B462" s="117"/>
    </row>
    <row r="463">
      <c r="B463" s="117"/>
    </row>
    <row r="464">
      <c r="B464" s="117"/>
    </row>
    <row r="465">
      <c r="B465" s="117"/>
    </row>
    <row r="466">
      <c r="B466" s="117"/>
    </row>
    <row r="467">
      <c r="B467" s="117"/>
    </row>
    <row r="468">
      <c r="B468" s="117"/>
    </row>
    <row r="469">
      <c r="B469" s="117"/>
    </row>
    <row r="470">
      <c r="B470" s="117"/>
    </row>
    <row r="471">
      <c r="B471" s="117"/>
    </row>
    <row r="472">
      <c r="B472" s="117"/>
    </row>
    <row r="473">
      <c r="B473" s="117"/>
    </row>
    <row r="474">
      <c r="B474" s="117"/>
    </row>
    <row r="475">
      <c r="B475" s="117"/>
    </row>
    <row r="476">
      <c r="B476" s="117"/>
    </row>
    <row r="477">
      <c r="B477" s="117"/>
    </row>
    <row r="478">
      <c r="B478" s="117"/>
    </row>
    <row r="479">
      <c r="B479" s="117"/>
    </row>
    <row r="480">
      <c r="B480" s="117"/>
    </row>
    <row r="481">
      <c r="B481" s="117"/>
    </row>
    <row r="482">
      <c r="B482" s="117"/>
    </row>
    <row r="483">
      <c r="B483" s="117"/>
    </row>
    <row r="484">
      <c r="B484" s="117"/>
    </row>
    <row r="485">
      <c r="B485" s="117"/>
    </row>
    <row r="486">
      <c r="B486" s="117"/>
    </row>
    <row r="487">
      <c r="B487" s="117"/>
    </row>
    <row r="488">
      <c r="B488" s="117"/>
    </row>
    <row r="489">
      <c r="B489" s="117"/>
    </row>
    <row r="490">
      <c r="B490" s="117"/>
    </row>
    <row r="491">
      <c r="B491" s="117"/>
    </row>
    <row r="492">
      <c r="B492" s="117"/>
    </row>
    <row r="493">
      <c r="B493" s="117"/>
    </row>
    <row r="494">
      <c r="B494" s="117"/>
    </row>
    <row r="495">
      <c r="B495" s="117"/>
    </row>
    <row r="496">
      <c r="B496" s="117"/>
    </row>
    <row r="497">
      <c r="B497" s="117"/>
    </row>
    <row r="498">
      <c r="B498" s="117"/>
    </row>
    <row r="499">
      <c r="B499" s="117"/>
    </row>
    <row r="500">
      <c r="B500" s="117"/>
    </row>
    <row r="501">
      <c r="B501" s="117"/>
    </row>
    <row r="502">
      <c r="B502" s="117"/>
    </row>
    <row r="503">
      <c r="B503" s="117"/>
    </row>
    <row r="504">
      <c r="B504" s="117"/>
    </row>
    <row r="505">
      <c r="B505" s="117"/>
    </row>
    <row r="506">
      <c r="B506" s="117"/>
    </row>
    <row r="507">
      <c r="B507" s="117"/>
    </row>
    <row r="508">
      <c r="B508" s="117"/>
    </row>
    <row r="509">
      <c r="B509" s="117"/>
    </row>
    <row r="510">
      <c r="B510" s="117"/>
    </row>
    <row r="511">
      <c r="B511" s="117"/>
    </row>
    <row r="512">
      <c r="B512" s="117"/>
    </row>
    <row r="513">
      <c r="B513" s="117"/>
    </row>
    <row r="514">
      <c r="B514" s="117"/>
    </row>
    <row r="515">
      <c r="B515" s="117"/>
    </row>
    <row r="516">
      <c r="B516" s="117"/>
    </row>
    <row r="517">
      <c r="B517" s="117"/>
    </row>
    <row r="518">
      <c r="B518" s="117"/>
    </row>
    <row r="519">
      <c r="B519" s="117"/>
    </row>
    <row r="520">
      <c r="B520" s="117"/>
    </row>
    <row r="521">
      <c r="B521" s="117"/>
    </row>
    <row r="522">
      <c r="B522" s="117"/>
    </row>
    <row r="523">
      <c r="B523" s="117"/>
    </row>
    <row r="524">
      <c r="B524" s="117"/>
    </row>
    <row r="525">
      <c r="B525" s="117"/>
    </row>
    <row r="526">
      <c r="B526" s="117"/>
    </row>
    <row r="527">
      <c r="B527" s="117"/>
    </row>
    <row r="528">
      <c r="B528" s="117"/>
    </row>
    <row r="529">
      <c r="B529" s="117"/>
    </row>
    <row r="530">
      <c r="B530" s="117"/>
    </row>
    <row r="531">
      <c r="B531" s="117"/>
    </row>
    <row r="532">
      <c r="B532" s="117"/>
    </row>
    <row r="533">
      <c r="B533" s="117"/>
    </row>
    <row r="534">
      <c r="B534" s="117"/>
    </row>
    <row r="535">
      <c r="B535" s="117"/>
    </row>
    <row r="536">
      <c r="B536" s="117"/>
    </row>
    <row r="537">
      <c r="B537" s="117"/>
    </row>
    <row r="538">
      <c r="B538" s="117"/>
    </row>
    <row r="539">
      <c r="B539" s="117"/>
    </row>
    <row r="540">
      <c r="B540" s="117"/>
    </row>
    <row r="541">
      <c r="B541" s="117"/>
    </row>
    <row r="542">
      <c r="B542" s="117"/>
    </row>
    <row r="543">
      <c r="B543" s="117"/>
    </row>
    <row r="544">
      <c r="B544" s="117"/>
    </row>
    <row r="545">
      <c r="B545" s="117"/>
    </row>
    <row r="546">
      <c r="B546" s="117"/>
    </row>
    <row r="547">
      <c r="B547" s="117"/>
    </row>
    <row r="548">
      <c r="B548" s="117"/>
    </row>
    <row r="549">
      <c r="B549" s="117"/>
    </row>
    <row r="550">
      <c r="B550" s="117"/>
    </row>
    <row r="551">
      <c r="B551" s="117"/>
    </row>
    <row r="552">
      <c r="B552" s="117"/>
    </row>
    <row r="553">
      <c r="B553" s="117"/>
    </row>
    <row r="554">
      <c r="B554" s="117"/>
    </row>
    <row r="555">
      <c r="B555" s="117"/>
    </row>
    <row r="556">
      <c r="B556" s="117"/>
    </row>
    <row r="557">
      <c r="B557" s="117"/>
    </row>
    <row r="558">
      <c r="B558" s="117"/>
    </row>
    <row r="559">
      <c r="B559" s="117"/>
    </row>
    <row r="560">
      <c r="B560" s="117"/>
    </row>
    <row r="561">
      <c r="B561" s="117"/>
    </row>
    <row r="562">
      <c r="B562" s="117"/>
    </row>
    <row r="563">
      <c r="B563" s="117"/>
    </row>
    <row r="564">
      <c r="B564" s="117"/>
    </row>
    <row r="565">
      <c r="B565" s="117"/>
    </row>
    <row r="566">
      <c r="B566" s="117"/>
    </row>
    <row r="567">
      <c r="B567" s="117"/>
    </row>
    <row r="568">
      <c r="B568" s="117"/>
    </row>
    <row r="569">
      <c r="B569" s="117"/>
    </row>
    <row r="570">
      <c r="B570" s="117"/>
    </row>
    <row r="571">
      <c r="B571" s="117"/>
    </row>
    <row r="572">
      <c r="B572" s="117"/>
    </row>
    <row r="573">
      <c r="B573" s="117"/>
    </row>
    <row r="574">
      <c r="B574" s="117"/>
    </row>
    <row r="575">
      <c r="B575" s="117"/>
    </row>
    <row r="576">
      <c r="B576" s="117"/>
    </row>
    <row r="577">
      <c r="B577" s="117"/>
    </row>
    <row r="578">
      <c r="B578" s="117"/>
    </row>
    <row r="579">
      <c r="B579" s="117"/>
    </row>
    <row r="580">
      <c r="B580" s="117"/>
    </row>
    <row r="581">
      <c r="B581" s="117"/>
    </row>
    <row r="582">
      <c r="B582" s="117"/>
    </row>
    <row r="583">
      <c r="B583" s="117"/>
    </row>
    <row r="584">
      <c r="B584" s="117"/>
    </row>
    <row r="585">
      <c r="B585" s="117"/>
    </row>
    <row r="586">
      <c r="B586" s="117"/>
    </row>
    <row r="587">
      <c r="B587" s="117"/>
    </row>
    <row r="588">
      <c r="B588" s="117"/>
    </row>
    <row r="589">
      <c r="B589" s="117"/>
    </row>
    <row r="590">
      <c r="B590" s="117"/>
    </row>
    <row r="591">
      <c r="B591" s="117"/>
    </row>
    <row r="592">
      <c r="B592" s="117"/>
    </row>
    <row r="593">
      <c r="B593" s="117"/>
    </row>
    <row r="594">
      <c r="B594" s="117"/>
    </row>
    <row r="595">
      <c r="B595" s="117"/>
    </row>
    <row r="596">
      <c r="B596" s="117"/>
    </row>
    <row r="597">
      <c r="B597" s="117"/>
    </row>
    <row r="598">
      <c r="B598" s="117"/>
    </row>
    <row r="599">
      <c r="B599" s="117"/>
    </row>
    <row r="600">
      <c r="B600" s="117"/>
    </row>
    <row r="601">
      <c r="B601" s="117"/>
    </row>
    <row r="602">
      <c r="B602" s="117"/>
    </row>
    <row r="603">
      <c r="B603" s="117"/>
    </row>
    <row r="604">
      <c r="B604" s="117"/>
    </row>
    <row r="605">
      <c r="B605" s="117"/>
    </row>
    <row r="606">
      <c r="B606" s="117"/>
    </row>
    <row r="607">
      <c r="B607" s="117"/>
    </row>
    <row r="608">
      <c r="B608" s="117"/>
    </row>
    <row r="609">
      <c r="B609" s="117"/>
    </row>
    <row r="610">
      <c r="B610" s="117"/>
    </row>
    <row r="611">
      <c r="B611" s="117"/>
    </row>
    <row r="612">
      <c r="B612" s="117"/>
    </row>
    <row r="613">
      <c r="B613" s="117"/>
    </row>
    <row r="614">
      <c r="B614" s="117"/>
    </row>
    <row r="615">
      <c r="B615" s="117"/>
    </row>
    <row r="616">
      <c r="B616" s="117"/>
    </row>
    <row r="617">
      <c r="B617" s="117"/>
    </row>
    <row r="618">
      <c r="B618" s="117"/>
    </row>
    <row r="619">
      <c r="B619" s="117"/>
    </row>
    <row r="620">
      <c r="B620" s="117"/>
    </row>
    <row r="621">
      <c r="B621" s="117"/>
    </row>
    <row r="622">
      <c r="B622" s="117"/>
    </row>
    <row r="623">
      <c r="B623" s="117"/>
    </row>
    <row r="624">
      <c r="B624" s="117"/>
    </row>
    <row r="625">
      <c r="B625" s="117"/>
    </row>
    <row r="626">
      <c r="B626" s="117"/>
    </row>
    <row r="627">
      <c r="B627" s="117"/>
    </row>
    <row r="628">
      <c r="B628" s="117"/>
    </row>
    <row r="629">
      <c r="B629" s="117"/>
    </row>
    <row r="630">
      <c r="B630" s="117"/>
    </row>
    <row r="631">
      <c r="B631" s="117"/>
    </row>
    <row r="632">
      <c r="B632" s="117"/>
    </row>
    <row r="633">
      <c r="B633" s="117"/>
    </row>
    <row r="634">
      <c r="B634" s="117"/>
    </row>
    <row r="635">
      <c r="B635" s="117"/>
    </row>
    <row r="636">
      <c r="B636" s="117"/>
    </row>
    <row r="637">
      <c r="B637" s="117"/>
    </row>
    <row r="638">
      <c r="B638" s="117"/>
    </row>
    <row r="639">
      <c r="B639" s="117"/>
    </row>
    <row r="640">
      <c r="B640" s="117"/>
    </row>
    <row r="641">
      <c r="B641" s="117"/>
    </row>
    <row r="642">
      <c r="B642" s="117"/>
    </row>
    <row r="643">
      <c r="B643" s="117"/>
    </row>
    <row r="644">
      <c r="B644" s="117"/>
    </row>
    <row r="645">
      <c r="B645" s="117"/>
    </row>
    <row r="646">
      <c r="B646" s="117"/>
    </row>
    <row r="647">
      <c r="B647" s="117"/>
    </row>
    <row r="648">
      <c r="B648" s="117"/>
    </row>
    <row r="649">
      <c r="B649" s="117"/>
    </row>
    <row r="650">
      <c r="B650" s="117"/>
    </row>
    <row r="651">
      <c r="B651" s="117"/>
    </row>
    <row r="652">
      <c r="B652" s="117"/>
    </row>
    <row r="653">
      <c r="B653" s="117"/>
    </row>
    <row r="654">
      <c r="B654" s="117"/>
    </row>
    <row r="655">
      <c r="B655" s="117"/>
    </row>
    <row r="656">
      <c r="B656" s="117"/>
    </row>
    <row r="657">
      <c r="B657" s="117"/>
    </row>
    <row r="658">
      <c r="B658" s="117"/>
    </row>
    <row r="659">
      <c r="B659" s="117"/>
    </row>
    <row r="660">
      <c r="B660" s="117"/>
    </row>
    <row r="661">
      <c r="B661" s="117"/>
    </row>
    <row r="662">
      <c r="B662" s="117"/>
    </row>
    <row r="663">
      <c r="B663" s="117"/>
    </row>
    <row r="664">
      <c r="B664" s="117"/>
    </row>
    <row r="665">
      <c r="B665" s="117"/>
    </row>
    <row r="666">
      <c r="B666" s="117"/>
    </row>
    <row r="667">
      <c r="B667" s="117"/>
    </row>
    <row r="668">
      <c r="B668" s="117"/>
    </row>
    <row r="669">
      <c r="B669" s="117"/>
    </row>
    <row r="670">
      <c r="B670" s="117"/>
    </row>
    <row r="671">
      <c r="B671" s="117"/>
    </row>
    <row r="672">
      <c r="B672" s="117"/>
    </row>
    <row r="673">
      <c r="B673" s="117"/>
    </row>
    <row r="674">
      <c r="B674" s="117"/>
    </row>
    <row r="675">
      <c r="B675" s="117"/>
    </row>
    <row r="676">
      <c r="B676" s="117"/>
    </row>
    <row r="677">
      <c r="B677" s="117"/>
    </row>
    <row r="678">
      <c r="B678" s="117"/>
    </row>
    <row r="679">
      <c r="B679" s="117"/>
    </row>
    <row r="680">
      <c r="B680" s="117"/>
    </row>
    <row r="681">
      <c r="B681" s="117"/>
    </row>
    <row r="682">
      <c r="B682" s="117"/>
    </row>
    <row r="683">
      <c r="B683" s="117"/>
    </row>
    <row r="684">
      <c r="B684" s="117"/>
    </row>
    <row r="685">
      <c r="B685" s="117"/>
    </row>
    <row r="686">
      <c r="B686" s="117"/>
    </row>
    <row r="687">
      <c r="B687" s="117"/>
    </row>
    <row r="688">
      <c r="B688" s="117"/>
    </row>
    <row r="689">
      <c r="B689" s="117"/>
    </row>
    <row r="690">
      <c r="B690" s="117"/>
    </row>
    <row r="691">
      <c r="B691" s="117"/>
    </row>
    <row r="692">
      <c r="B692" s="117"/>
    </row>
    <row r="693">
      <c r="B693" s="117"/>
    </row>
    <row r="694">
      <c r="B694" s="117"/>
    </row>
    <row r="695">
      <c r="B695" s="117"/>
    </row>
    <row r="696">
      <c r="B696" s="117"/>
    </row>
    <row r="697">
      <c r="B697" s="117"/>
    </row>
    <row r="698">
      <c r="B698" s="117"/>
    </row>
    <row r="699">
      <c r="B699" s="117"/>
    </row>
    <row r="700">
      <c r="B700" s="117"/>
    </row>
    <row r="701">
      <c r="B701" s="117"/>
    </row>
    <row r="702">
      <c r="B702" s="117"/>
    </row>
    <row r="703">
      <c r="B703" s="117"/>
    </row>
    <row r="704">
      <c r="B704" s="117"/>
    </row>
    <row r="705">
      <c r="B705" s="117"/>
    </row>
    <row r="706">
      <c r="B706" s="117"/>
    </row>
    <row r="707">
      <c r="B707" s="117"/>
    </row>
    <row r="708">
      <c r="B708" s="117"/>
    </row>
    <row r="709">
      <c r="B709" s="117"/>
    </row>
    <row r="710">
      <c r="B710" s="117"/>
    </row>
    <row r="711">
      <c r="B711" s="117"/>
    </row>
    <row r="712">
      <c r="B712" s="117"/>
    </row>
    <row r="713">
      <c r="B713" s="117"/>
    </row>
    <row r="714">
      <c r="B714" s="117"/>
    </row>
    <row r="715">
      <c r="B715" s="117"/>
    </row>
    <row r="716">
      <c r="B716" s="117"/>
    </row>
    <row r="717">
      <c r="B717" s="117"/>
    </row>
    <row r="718">
      <c r="B718" s="117"/>
    </row>
    <row r="719">
      <c r="B719" s="117"/>
    </row>
    <row r="720">
      <c r="B720" s="117"/>
    </row>
    <row r="721">
      <c r="B721" s="117"/>
    </row>
    <row r="722">
      <c r="B722" s="117"/>
    </row>
    <row r="723">
      <c r="B723" s="117"/>
    </row>
    <row r="724">
      <c r="B724" s="117"/>
    </row>
    <row r="725">
      <c r="B725" s="117"/>
    </row>
    <row r="726">
      <c r="B726" s="117"/>
    </row>
    <row r="727">
      <c r="B727" s="117"/>
    </row>
    <row r="728">
      <c r="B728" s="117"/>
    </row>
    <row r="729">
      <c r="B729" s="117"/>
    </row>
    <row r="730">
      <c r="B730" s="117"/>
    </row>
    <row r="731">
      <c r="B731" s="117"/>
    </row>
    <row r="732">
      <c r="B732" s="117"/>
    </row>
    <row r="733">
      <c r="B733" s="117"/>
    </row>
    <row r="734">
      <c r="B734" s="117"/>
    </row>
    <row r="735">
      <c r="B735" s="117"/>
    </row>
    <row r="736">
      <c r="B736" s="117"/>
    </row>
    <row r="737">
      <c r="B737" s="117"/>
    </row>
    <row r="738">
      <c r="B738" s="117"/>
    </row>
    <row r="739">
      <c r="B739" s="117"/>
    </row>
    <row r="740">
      <c r="B740" s="117"/>
    </row>
    <row r="741">
      <c r="B741" s="117"/>
    </row>
    <row r="742">
      <c r="B742" s="117"/>
    </row>
    <row r="743">
      <c r="B743" s="117"/>
    </row>
    <row r="744">
      <c r="B744" s="117"/>
    </row>
    <row r="745">
      <c r="B745" s="117"/>
    </row>
    <row r="746">
      <c r="B746" s="117"/>
    </row>
    <row r="747">
      <c r="B747" s="117"/>
    </row>
    <row r="748">
      <c r="B748" s="117"/>
    </row>
    <row r="749">
      <c r="B749" s="117"/>
    </row>
    <row r="750">
      <c r="B750" s="117"/>
    </row>
    <row r="751">
      <c r="B751" s="117"/>
    </row>
    <row r="752">
      <c r="B752" s="117"/>
    </row>
    <row r="753">
      <c r="B753" s="117"/>
    </row>
    <row r="754">
      <c r="B754" s="117"/>
    </row>
    <row r="755">
      <c r="B755" s="117"/>
    </row>
    <row r="756">
      <c r="B756" s="117"/>
    </row>
    <row r="757">
      <c r="B757" s="117"/>
    </row>
    <row r="758">
      <c r="B758" s="117"/>
    </row>
    <row r="759">
      <c r="B759" s="117"/>
    </row>
    <row r="760">
      <c r="B760" s="117"/>
    </row>
    <row r="761">
      <c r="B761" s="117"/>
    </row>
    <row r="762">
      <c r="B762" s="117"/>
    </row>
    <row r="763">
      <c r="B763" s="117"/>
    </row>
    <row r="764">
      <c r="B764" s="117"/>
    </row>
    <row r="765">
      <c r="B765" s="117"/>
    </row>
    <row r="766">
      <c r="B766" s="117"/>
    </row>
    <row r="767">
      <c r="B767" s="117"/>
    </row>
    <row r="768">
      <c r="B768" s="117"/>
    </row>
    <row r="769">
      <c r="B769" s="117"/>
    </row>
    <row r="770">
      <c r="B770" s="117"/>
    </row>
    <row r="771">
      <c r="B771" s="117"/>
    </row>
    <row r="772">
      <c r="B772" s="117"/>
    </row>
    <row r="773">
      <c r="B773" s="117"/>
    </row>
    <row r="774">
      <c r="B774" s="117"/>
    </row>
    <row r="775">
      <c r="B775" s="117"/>
    </row>
    <row r="776">
      <c r="B776" s="117"/>
    </row>
    <row r="777">
      <c r="B777" s="117"/>
    </row>
    <row r="778">
      <c r="B778" s="117"/>
    </row>
    <row r="779">
      <c r="B779" s="117"/>
    </row>
    <row r="780">
      <c r="B780" s="117"/>
    </row>
    <row r="781">
      <c r="B781" s="117"/>
    </row>
    <row r="782">
      <c r="B782" s="117"/>
    </row>
    <row r="783">
      <c r="B783" s="117"/>
    </row>
    <row r="784">
      <c r="B784" s="117"/>
    </row>
    <row r="785">
      <c r="B785" s="117"/>
    </row>
    <row r="786">
      <c r="B786" s="117"/>
    </row>
    <row r="787">
      <c r="B787" s="117"/>
    </row>
    <row r="788">
      <c r="B788" s="117"/>
    </row>
    <row r="789">
      <c r="B789" s="117"/>
    </row>
    <row r="790">
      <c r="B790" s="117"/>
    </row>
    <row r="791">
      <c r="B791" s="117"/>
    </row>
    <row r="792">
      <c r="B792" s="117"/>
    </row>
    <row r="793">
      <c r="B793" s="117"/>
    </row>
    <row r="794">
      <c r="B794" s="117"/>
    </row>
    <row r="795">
      <c r="B795" s="117"/>
    </row>
    <row r="796">
      <c r="B796" s="117"/>
    </row>
    <row r="797">
      <c r="B797" s="117"/>
    </row>
    <row r="798">
      <c r="B798" s="117"/>
    </row>
    <row r="799">
      <c r="B799" s="117"/>
    </row>
    <row r="800">
      <c r="B800" s="117"/>
    </row>
    <row r="801">
      <c r="B801" s="117"/>
    </row>
    <row r="802">
      <c r="B802" s="117"/>
    </row>
    <row r="803">
      <c r="B803" s="117"/>
    </row>
    <row r="804">
      <c r="B804" s="117"/>
    </row>
    <row r="805">
      <c r="B805" s="117"/>
    </row>
    <row r="806">
      <c r="B806" s="117"/>
    </row>
    <row r="807">
      <c r="B807" s="117"/>
    </row>
    <row r="808">
      <c r="B808" s="117"/>
    </row>
    <row r="809">
      <c r="B809" s="117"/>
    </row>
    <row r="810">
      <c r="B810" s="117"/>
    </row>
    <row r="811">
      <c r="B811" s="117"/>
    </row>
    <row r="812">
      <c r="B812" s="117"/>
    </row>
    <row r="813">
      <c r="B813" s="117"/>
    </row>
    <row r="814">
      <c r="B814" s="117"/>
    </row>
    <row r="815">
      <c r="B815" s="117"/>
    </row>
    <row r="816">
      <c r="B816" s="117"/>
    </row>
    <row r="817">
      <c r="B817" s="117"/>
    </row>
    <row r="818">
      <c r="B818" s="117"/>
    </row>
    <row r="819">
      <c r="B819" s="117"/>
    </row>
    <row r="820">
      <c r="B820" s="117"/>
    </row>
    <row r="821">
      <c r="B821" s="117"/>
    </row>
    <row r="822">
      <c r="B822" s="117"/>
    </row>
    <row r="823">
      <c r="B823" s="117"/>
    </row>
    <row r="824">
      <c r="B824" s="117"/>
    </row>
    <row r="825">
      <c r="B825" s="117"/>
    </row>
    <row r="826">
      <c r="B826" s="117"/>
    </row>
    <row r="827">
      <c r="B827" s="117"/>
    </row>
    <row r="828">
      <c r="B828" s="117"/>
    </row>
    <row r="829">
      <c r="B829" s="117"/>
    </row>
    <row r="830">
      <c r="B830" s="117"/>
    </row>
    <row r="831">
      <c r="B831" s="117"/>
    </row>
    <row r="832">
      <c r="B832" s="117"/>
    </row>
    <row r="833">
      <c r="B833" s="117"/>
    </row>
    <row r="834">
      <c r="B834" s="117"/>
    </row>
    <row r="835">
      <c r="B835" s="117"/>
    </row>
    <row r="836">
      <c r="B836" s="117"/>
    </row>
    <row r="837">
      <c r="B837" s="117"/>
    </row>
    <row r="838">
      <c r="B838" s="117"/>
    </row>
    <row r="839">
      <c r="B839" s="117"/>
    </row>
    <row r="840">
      <c r="B840" s="117"/>
    </row>
    <row r="841">
      <c r="B841" s="117"/>
    </row>
    <row r="842">
      <c r="B842" s="117"/>
    </row>
    <row r="843">
      <c r="B843" s="117"/>
    </row>
    <row r="844">
      <c r="B844" s="117"/>
    </row>
    <row r="845">
      <c r="B845" s="117"/>
    </row>
    <row r="846">
      <c r="B846" s="117"/>
    </row>
    <row r="847">
      <c r="B847" s="117"/>
    </row>
    <row r="848">
      <c r="B848" s="117"/>
    </row>
    <row r="849">
      <c r="B849" s="117"/>
    </row>
    <row r="850">
      <c r="B850" s="117"/>
    </row>
    <row r="851">
      <c r="B851" s="117"/>
    </row>
    <row r="852">
      <c r="B852" s="117"/>
    </row>
    <row r="853">
      <c r="B853" s="117"/>
    </row>
    <row r="854">
      <c r="B854" s="117"/>
    </row>
    <row r="855">
      <c r="B855" s="117"/>
    </row>
    <row r="856">
      <c r="B856" s="117"/>
    </row>
    <row r="857">
      <c r="B857" s="117"/>
    </row>
    <row r="858">
      <c r="B858" s="117"/>
    </row>
    <row r="859">
      <c r="B859" s="117"/>
    </row>
    <row r="860">
      <c r="B860" s="117"/>
    </row>
    <row r="861">
      <c r="B861" s="117"/>
    </row>
    <row r="862">
      <c r="B862" s="117"/>
    </row>
    <row r="863">
      <c r="B863" s="117"/>
    </row>
    <row r="864">
      <c r="B864" s="117"/>
    </row>
    <row r="865">
      <c r="B865" s="117"/>
    </row>
    <row r="866">
      <c r="B866" s="117"/>
    </row>
    <row r="867">
      <c r="B867" s="117"/>
    </row>
    <row r="868">
      <c r="B868" s="117"/>
    </row>
    <row r="869">
      <c r="B869" s="117"/>
    </row>
    <row r="870">
      <c r="B870" s="117"/>
    </row>
    <row r="871">
      <c r="B871" s="117"/>
    </row>
    <row r="872">
      <c r="B872" s="117"/>
    </row>
    <row r="873">
      <c r="B873" s="117"/>
    </row>
    <row r="874">
      <c r="B874" s="117"/>
    </row>
    <row r="875">
      <c r="B875" s="117"/>
    </row>
    <row r="876">
      <c r="B876" s="117"/>
    </row>
    <row r="877">
      <c r="B877" s="117"/>
    </row>
    <row r="878">
      <c r="B878" s="117"/>
    </row>
    <row r="879">
      <c r="B879" s="117"/>
    </row>
    <row r="880">
      <c r="B880" s="117"/>
    </row>
    <row r="881">
      <c r="B881" s="117"/>
    </row>
    <row r="882">
      <c r="B882" s="117"/>
    </row>
    <row r="883">
      <c r="B883" s="117"/>
    </row>
    <row r="884">
      <c r="B884" s="117"/>
    </row>
    <row r="885">
      <c r="B885" s="117"/>
    </row>
    <row r="886">
      <c r="B886" s="117"/>
    </row>
    <row r="887">
      <c r="B887" s="117"/>
    </row>
    <row r="888">
      <c r="B888" s="117"/>
    </row>
    <row r="889">
      <c r="B889" s="117"/>
    </row>
    <row r="890">
      <c r="B890" s="117"/>
    </row>
    <row r="891">
      <c r="B891" s="117"/>
    </row>
    <row r="892">
      <c r="B892" s="117"/>
    </row>
    <row r="893">
      <c r="B893" s="117"/>
    </row>
    <row r="894">
      <c r="B894" s="117"/>
    </row>
    <row r="895">
      <c r="B895" s="117"/>
    </row>
    <row r="896">
      <c r="B896" s="117"/>
    </row>
    <row r="897">
      <c r="B897" s="117"/>
    </row>
    <row r="898">
      <c r="B898" s="117"/>
    </row>
    <row r="899">
      <c r="B899" s="117"/>
    </row>
    <row r="900">
      <c r="B900" s="117"/>
    </row>
    <row r="901">
      <c r="B901" s="117"/>
    </row>
    <row r="902">
      <c r="B902" s="117"/>
    </row>
    <row r="903">
      <c r="B903" s="117"/>
    </row>
    <row r="904">
      <c r="B904" s="117"/>
    </row>
    <row r="905">
      <c r="B905" s="117"/>
    </row>
    <row r="906">
      <c r="B906" s="117"/>
    </row>
    <row r="907">
      <c r="B907" s="117"/>
    </row>
    <row r="908">
      <c r="B908" s="117"/>
    </row>
    <row r="909">
      <c r="B909" s="117"/>
    </row>
    <row r="910">
      <c r="B910" s="117"/>
    </row>
    <row r="911">
      <c r="B911" s="117"/>
    </row>
    <row r="912">
      <c r="B912" s="117"/>
    </row>
    <row r="913">
      <c r="B913" s="117"/>
    </row>
    <row r="914">
      <c r="B914" s="117"/>
    </row>
    <row r="915">
      <c r="B915" s="117"/>
    </row>
    <row r="916">
      <c r="B916" s="117"/>
    </row>
    <row r="917">
      <c r="B917" s="117"/>
    </row>
    <row r="918">
      <c r="B918" s="117"/>
    </row>
    <row r="919">
      <c r="B919" s="117"/>
    </row>
    <row r="920">
      <c r="B920" s="117"/>
    </row>
    <row r="921">
      <c r="B921" s="117"/>
    </row>
    <row r="922">
      <c r="B922" s="117"/>
    </row>
    <row r="923">
      <c r="B923" s="117"/>
    </row>
    <row r="924">
      <c r="B924" s="117"/>
    </row>
    <row r="925">
      <c r="B925" s="117"/>
    </row>
    <row r="926">
      <c r="B926" s="117"/>
    </row>
    <row r="927">
      <c r="B927" s="117"/>
    </row>
    <row r="928">
      <c r="B928" s="117"/>
    </row>
    <row r="929">
      <c r="B929" s="117"/>
    </row>
    <row r="930">
      <c r="B930" s="117"/>
    </row>
    <row r="931">
      <c r="B931" s="117"/>
    </row>
    <row r="932">
      <c r="B932" s="117"/>
    </row>
    <row r="933">
      <c r="B933" s="117"/>
    </row>
    <row r="934">
      <c r="B934" s="117"/>
    </row>
    <row r="935">
      <c r="B935" s="117"/>
    </row>
    <row r="936">
      <c r="B936" s="117"/>
    </row>
    <row r="937">
      <c r="B937" s="117"/>
    </row>
    <row r="938">
      <c r="B938" s="117"/>
    </row>
    <row r="939">
      <c r="B939" s="117"/>
    </row>
    <row r="940">
      <c r="B940" s="117"/>
    </row>
    <row r="941">
      <c r="B941" s="117"/>
    </row>
    <row r="942">
      <c r="B942" s="117"/>
    </row>
    <row r="943">
      <c r="B943" s="117"/>
    </row>
    <row r="944">
      <c r="B944" s="117"/>
    </row>
    <row r="945">
      <c r="B945" s="117"/>
    </row>
    <row r="946">
      <c r="B946" s="117"/>
    </row>
    <row r="947">
      <c r="B947" s="117"/>
    </row>
    <row r="948">
      <c r="B948" s="117"/>
    </row>
    <row r="949">
      <c r="B949" s="117"/>
    </row>
    <row r="950">
      <c r="B950" s="117"/>
    </row>
    <row r="951">
      <c r="B951" s="117"/>
    </row>
    <row r="952">
      <c r="B952" s="117"/>
    </row>
    <row r="953">
      <c r="B953" s="117"/>
    </row>
    <row r="954">
      <c r="B954" s="117"/>
    </row>
    <row r="955">
      <c r="B955" s="117"/>
    </row>
    <row r="956">
      <c r="B956" s="117"/>
    </row>
    <row r="957">
      <c r="B957" s="117"/>
    </row>
    <row r="958">
      <c r="B958" s="117"/>
    </row>
    <row r="959">
      <c r="B959" s="117"/>
    </row>
    <row r="960">
      <c r="B960" s="117"/>
    </row>
    <row r="961">
      <c r="B961" s="117"/>
    </row>
    <row r="962">
      <c r="B962" s="117"/>
    </row>
    <row r="963">
      <c r="B963" s="117"/>
    </row>
    <row r="964">
      <c r="B964" s="117"/>
    </row>
    <row r="965">
      <c r="B965" s="117"/>
    </row>
    <row r="966">
      <c r="B966" s="117"/>
    </row>
    <row r="967">
      <c r="B967" s="117"/>
    </row>
    <row r="968">
      <c r="B968" s="117"/>
    </row>
    <row r="969">
      <c r="B969" s="117"/>
    </row>
    <row r="970">
      <c r="B970" s="117"/>
    </row>
    <row r="971">
      <c r="B971" s="117"/>
    </row>
    <row r="972">
      <c r="B972" s="117"/>
    </row>
    <row r="973">
      <c r="B973" s="117"/>
    </row>
    <row r="974">
      <c r="B974" s="117"/>
    </row>
    <row r="975">
      <c r="B975" s="117"/>
    </row>
    <row r="976">
      <c r="B976" s="117"/>
    </row>
    <row r="977">
      <c r="B977" s="117"/>
    </row>
    <row r="978">
      <c r="B978" s="117"/>
    </row>
    <row r="979">
      <c r="B979" s="117"/>
    </row>
    <row r="980">
      <c r="B980" s="117"/>
    </row>
    <row r="981">
      <c r="B981" s="117"/>
    </row>
    <row r="982">
      <c r="B982" s="117"/>
    </row>
    <row r="983">
      <c r="B983" s="117"/>
    </row>
    <row r="984">
      <c r="B984" s="117"/>
    </row>
    <row r="985">
      <c r="B985" s="117"/>
    </row>
    <row r="986">
      <c r="B986" s="117"/>
    </row>
    <row r="987">
      <c r="B987" s="117"/>
    </row>
    <row r="988">
      <c r="B988" s="117"/>
    </row>
    <row r="989">
      <c r="B989" s="117"/>
    </row>
    <row r="990">
      <c r="B990" s="117"/>
    </row>
    <row r="991">
      <c r="B991" s="117"/>
    </row>
    <row r="992">
      <c r="B992" s="117"/>
    </row>
    <row r="993">
      <c r="B993" s="117"/>
    </row>
    <row r="994">
      <c r="B994" s="117"/>
    </row>
    <row r="995">
      <c r="B995" s="117"/>
    </row>
    <row r="996">
      <c r="B996" s="117"/>
    </row>
    <row r="997">
      <c r="B997" s="117"/>
    </row>
    <row r="998">
      <c r="B998" s="117"/>
    </row>
    <row r="999">
      <c r="B999" s="117"/>
    </row>
    <row r="1000">
      <c r="B1000" s="117"/>
    </row>
  </sheetData>
  <hyperlinks>
    <hyperlink r:id="rId1" ref="A9"/>
    <hyperlink r:id="rId2" ref="A20"/>
    <hyperlink r:id="rId3" ref="A94"/>
  </hyperlinks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26.63"/>
    <col customWidth="1" min="3" max="3" width="11.63"/>
    <col customWidth="1" min="4" max="4" width="15.13"/>
  </cols>
  <sheetData>
    <row r="1">
      <c r="A1" s="118" t="s">
        <v>36</v>
      </c>
      <c r="B1" s="118" t="s">
        <v>124</v>
      </c>
      <c r="C1" s="119" t="s">
        <v>332</v>
      </c>
      <c r="D1" s="120" t="s">
        <v>333</v>
      </c>
      <c r="E1" s="121"/>
      <c r="F1" s="122"/>
      <c r="G1" s="123" t="s">
        <v>334</v>
      </c>
    </row>
    <row r="2">
      <c r="A2" s="118">
        <v>1.0</v>
      </c>
      <c r="B2" s="124" t="s">
        <v>126</v>
      </c>
      <c r="C2" s="125">
        <v>5.0</v>
      </c>
      <c r="D2" s="125">
        <v>97.0</v>
      </c>
      <c r="E2" s="121">
        <f t="shared" ref="E2:E23" si="1">C2/C2</f>
        <v>1</v>
      </c>
      <c r="F2" s="122">
        <f t="shared" ref="F2:F23" si="2">D2/C2</f>
        <v>19.4</v>
      </c>
      <c r="G2" s="126" t="s">
        <v>335</v>
      </c>
    </row>
    <row r="3">
      <c r="A3" s="118">
        <v>2.0</v>
      </c>
      <c r="B3" s="124" t="s">
        <v>140</v>
      </c>
      <c r="C3" s="125">
        <v>5.0</v>
      </c>
      <c r="D3" s="125">
        <v>14.0</v>
      </c>
      <c r="E3" s="121">
        <f t="shared" si="1"/>
        <v>1</v>
      </c>
      <c r="F3" s="122">
        <f t="shared" si="2"/>
        <v>2.8</v>
      </c>
      <c r="G3" s="126" t="s">
        <v>336</v>
      </c>
    </row>
    <row r="4">
      <c r="A4" s="118">
        <v>3.0</v>
      </c>
      <c r="B4" s="124" t="s">
        <v>189</v>
      </c>
      <c r="C4" s="125">
        <v>12.0</v>
      </c>
      <c r="D4" s="125">
        <v>261.0</v>
      </c>
      <c r="E4" s="121">
        <f t="shared" si="1"/>
        <v>1</v>
      </c>
      <c r="F4" s="122">
        <f t="shared" si="2"/>
        <v>21.75</v>
      </c>
      <c r="G4" s="126" t="s">
        <v>337</v>
      </c>
    </row>
    <row r="5">
      <c r="A5" s="118">
        <v>4.0</v>
      </c>
      <c r="B5" s="124" t="s">
        <v>146</v>
      </c>
      <c r="C5" s="125">
        <v>7.0</v>
      </c>
      <c r="D5" s="125">
        <v>127.0</v>
      </c>
      <c r="E5" s="121">
        <f t="shared" si="1"/>
        <v>1</v>
      </c>
      <c r="F5" s="122">
        <f t="shared" si="2"/>
        <v>18.14285714</v>
      </c>
      <c r="G5" s="126" t="s">
        <v>338</v>
      </c>
    </row>
    <row r="6">
      <c r="A6" s="118">
        <v>5.0</v>
      </c>
      <c r="B6" s="124" t="s">
        <v>132</v>
      </c>
      <c r="C6" s="125">
        <v>7.0</v>
      </c>
      <c r="D6" s="125">
        <v>430.0</v>
      </c>
      <c r="E6" s="121">
        <f t="shared" si="1"/>
        <v>1</v>
      </c>
      <c r="F6" s="122">
        <f t="shared" si="2"/>
        <v>61.42857143</v>
      </c>
      <c r="G6" s="123" t="s">
        <v>339</v>
      </c>
    </row>
    <row r="7">
      <c r="A7" s="118">
        <v>6.0</v>
      </c>
      <c r="B7" s="124" t="s">
        <v>154</v>
      </c>
      <c r="C7" s="125">
        <v>2.0</v>
      </c>
      <c r="D7" s="125">
        <v>178.0</v>
      </c>
      <c r="E7" s="121">
        <f t="shared" si="1"/>
        <v>1</v>
      </c>
      <c r="F7" s="122">
        <f t="shared" si="2"/>
        <v>89</v>
      </c>
      <c r="G7" s="123" t="s">
        <v>340</v>
      </c>
    </row>
    <row r="8">
      <c r="A8" s="118">
        <v>7.0</v>
      </c>
      <c r="B8" s="124" t="s">
        <v>157</v>
      </c>
      <c r="C8" s="125">
        <v>7.0</v>
      </c>
      <c r="D8" s="125">
        <v>496.0</v>
      </c>
      <c r="E8" s="121">
        <f t="shared" si="1"/>
        <v>1</v>
      </c>
      <c r="F8" s="122">
        <f t="shared" si="2"/>
        <v>70.85714286</v>
      </c>
      <c r="G8" s="123" t="s">
        <v>341</v>
      </c>
    </row>
    <row r="9">
      <c r="A9" s="118">
        <v>8.0</v>
      </c>
      <c r="B9" s="124" t="s">
        <v>166</v>
      </c>
      <c r="C9" s="125">
        <v>7.0</v>
      </c>
      <c r="D9" s="125">
        <v>335.0</v>
      </c>
      <c r="E9" s="121">
        <f t="shared" si="1"/>
        <v>1</v>
      </c>
      <c r="F9" s="122">
        <f t="shared" si="2"/>
        <v>47.85714286</v>
      </c>
      <c r="G9" s="123" t="s">
        <v>342</v>
      </c>
    </row>
    <row r="10">
      <c r="A10" s="118">
        <v>9.0</v>
      </c>
      <c r="B10" s="124" t="s">
        <v>174</v>
      </c>
      <c r="C10" s="125">
        <v>14.0</v>
      </c>
      <c r="D10" s="125">
        <v>844.0</v>
      </c>
      <c r="E10" s="121">
        <f t="shared" si="1"/>
        <v>1</v>
      </c>
      <c r="F10" s="122">
        <f t="shared" si="2"/>
        <v>60.28571429</v>
      </c>
      <c r="G10" s="123" t="s">
        <v>343</v>
      </c>
    </row>
    <row r="11">
      <c r="A11" s="118">
        <v>10.0</v>
      </c>
      <c r="B11" s="124" t="s">
        <v>201</v>
      </c>
      <c r="C11" s="125">
        <v>16.0</v>
      </c>
      <c r="D11" s="125">
        <v>894.0</v>
      </c>
      <c r="E11" s="121">
        <f t="shared" si="1"/>
        <v>1</v>
      </c>
      <c r="F11" s="122">
        <f t="shared" si="2"/>
        <v>55.875</v>
      </c>
      <c r="G11" s="123" t="s">
        <v>344</v>
      </c>
    </row>
    <row r="12">
      <c r="A12" s="118">
        <v>11.0</v>
      </c>
      <c r="B12" s="124" t="s">
        <v>218</v>
      </c>
      <c r="C12" s="125">
        <v>10.0</v>
      </c>
      <c r="D12" s="125">
        <v>573.0</v>
      </c>
      <c r="E12" s="121">
        <f t="shared" si="1"/>
        <v>1</v>
      </c>
      <c r="F12" s="122">
        <f t="shared" si="2"/>
        <v>57.3</v>
      </c>
      <c r="G12" s="123" t="s">
        <v>345</v>
      </c>
    </row>
    <row r="13">
      <c r="A13" s="118">
        <v>12.0</v>
      </c>
      <c r="B13" s="124" t="s">
        <v>229</v>
      </c>
      <c r="C13" s="125">
        <v>13.0</v>
      </c>
      <c r="D13" s="125">
        <v>864.0</v>
      </c>
      <c r="E13" s="121">
        <f t="shared" si="1"/>
        <v>1</v>
      </c>
      <c r="F13" s="122">
        <f t="shared" si="2"/>
        <v>66.46153846</v>
      </c>
      <c r="G13" s="123" t="s">
        <v>346</v>
      </c>
    </row>
    <row r="14">
      <c r="A14" s="118">
        <v>13.0</v>
      </c>
      <c r="B14" s="124" t="s">
        <v>243</v>
      </c>
      <c r="C14" s="125">
        <v>12.0</v>
      </c>
      <c r="D14" s="125">
        <v>1277.0</v>
      </c>
      <c r="E14" s="121">
        <f t="shared" si="1"/>
        <v>1</v>
      </c>
      <c r="F14" s="122">
        <f t="shared" si="2"/>
        <v>106.4166667</v>
      </c>
      <c r="G14" s="123" t="s">
        <v>347</v>
      </c>
    </row>
    <row r="15">
      <c r="A15" s="118">
        <v>14.0</v>
      </c>
      <c r="B15" s="124" t="s">
        <v>256</v>
      </c>
      <c r="C15" s="125">
        <v>16.0</v>
      </c>
      <c r="D15" s="125">
        <v>682.0</v>
      </c>
      <c r="E15" s="121">
        <f t="shared" si="1"/>
        <v>1</v>
      </c>
      <c r="F15" s="122">
        <f t="shared" si="2"/>
        <v>42.625</v>
      </c>
      <c r="G15" s="123" t="s">
        <v>348</v>
      </c>
    </row>
    <row r="16">
      <c r="A16" s="118">
        <v>15.0</v>
      </c>
      <c r="B16" s="124" t="s">
        <v>273</v>
      </c>
      <c r="C16" s="125">
        <v>5.0</v>
      </c>
      <c r="D16" s="125">
        <v>359.0</v>
      </c>
      <c r="E16" s="121">
        <f t="shared" si="1"/>
        <v>1</v>
      </c>
      <c r="F16" s="122">
        <f t="shared" si="2"/>
        <v>71.8</v>
      </c>
      <c r="G16" s="123" t="s">
        <v>349</v>
      </c>
    </row>
    <row r="17">
      <c r="A17" s="118">
        <v>16.0</v>
      </c>
      <c r="B17" s="124" t="s">
        <v>279</v>
      </c>
      <c r="C17" s="125">
        <v>8.0</v>
      </c>
      <c r="D17" s="125">
        <v>649.0</v>
      </c>
      <c r="E17" s="121">
        <f t="shared" si="1"/>
        <v>1</v>
      </c>
      <c r="F17" s="122">
        <f t="shared" si="2"/>
        <v>81.125</v>
      </c>
      <c r="G17" s="123" t="s">
        <v>350</v>
      </c>
    </row>
    <row r="18">
      <c r="A18" s="118">
        <v>17.0</v>
      </c>
      <c r="B18" s="124" t="s">
        <v>288</v>
      </c>
      <c r="C18" s="125">
        <v>8.0</v>
      </c>
      <c r="D18" s="125">
        <v>893.0</v>
      </c>
      <c r="E18" s="121">
        <f t="shared" si="1"/>
        <v>1</v>
      </c>
      <c r="F18" s="122">
        <f t="shared" si="2"/>
        <v>111.625</v>
      </c>
      <c r="G18" s="123" t="s">
        <v>351</v>
      </c>
    </row>
    <row r="19">
      <c r="A19" s="118">
        <v>18.0</v>
      </c>
      <c r="B19" s="124" t="s">
        <v>297</v>
      </c>
      <c r="C19" s="125">
        <v>7.0</v>
      </c>
      <c r="D19" s="125">
        <v>319.0</v>
      </c>
      <c r="E19" s="121">
        <f t="shared" si="1"/>
        <v>1</v>
      </c>
      <c r="F19" s="122">
        <f t="shared" si="2"/>
        <v>45.57142857</v>
      </c>
      <c r="G19" s="123" t="s">
        <v>352</v>
      </c>
    </row>
    <row r="20">
      <c r="A20" s="118">
        <v>19.0</v>
      </c>
      <c r="B20" s="127" t="s">
        <v>305</v>
      </c>
      <c r="C20" s="128">
        <v>3.0</v>
      </c>
      <c r="D20" s="125">
        <v>523.0</v>
      </c>
      <c r="E20" s="121">
        <f t="shared" si="1"/>
        <v>1</v>
      </c>
      <c r="F20" s="122">
        <f t="shared" si="2"/>
        <v>174.3333333</v>
      </c>
      <c r="G20" s="123" t="s">
        <v>353</v>
      </c>
    </row>
    <row r="21">
      <c r="A21" s="118">
        <v>20.0</v>
      </c>
      <c r="B21" s="129" t="s">
        <v>309</v>
      </c>
      <c r="C21" s="128">
        <v>11.0</v>
      </c>
      <c r="D21" s="125">
        <v>510.0</v>
      </c>
      <c r="E21" s="121">
        <f t="shared" si="1"/>
        <v>1</v>
      </c>
      <c r="F21" s="122">
        <f t="shared" si="2"/>
        <v>46.36363636</v>
      </c>
      <c r="G21" s="123" t="s">
        <v>354</v>
      </c>
    </row>
    <row r="22">
      <c r="A22" s="118">
        <v>21.0</v>
      </c>
      <c r="B22" s="129" t="s">
        <v>321</v>
      </c>
      <c r="C22" s="128">
        <v>11.0</v>
      </c>
      <c r="D22" s="125">
        <v>661.0</v>
      </c>
      <c r="E22" s="121">
        <f t="shared" si="1"/>
        <v>1</v>
      </c>
      <c r="F22" s="122">
        <f t="shared" si="2"/>
        <v>60.09090909</v>
      </c>
      <c r="G22" s="123" t="s">
        <v>343</v>
      </c>
    </row>
    <row r="23">
      <c r="C23" s="88">
        <v>186.0</v>
      </c>
      <c r="D23" s="88">
        <v>10986.0</v>
      </c>
      <c r="E23" s="121">
        <f t="shared" si="1"/>
        <v>1</v>
      </c>
      <c r="F23" s="122">
        <f t="shared" si="2"/>
        <v>59.06451613</v>
      </c>
      <c r="G23" s="130" t="s">
        <v>355</v>
      </c>
    </row>
    <row r="24">
      <c r="E24" s="131"/>
      <c r="F24" s="132"/>
      <c r="G24" s="133"/>
    </row>
    <row r="25">
      <c r="E25" s="131"/>
      <c r="F25" s="132"/>
      <c r="G25" s="133"/>
    </row>
    <row r="26">
      <c r="E26" s="131"/>
      <c r="F26" s="132"/>
      <c r="G26" s="133"/>
    </row>
    <row r="27">
      <c r="E27" s="131"/>
      <c r="F27" s="132"/>
      <c r="G27" s="133"/>
    </row>
    <row r="28">
      <c r="E28" s="131"/>
      <c r="F28" s="132"/>
      <c r="G28" s="133"/>
    </row>
    <row r="29">
      <c r="E29" s="131"/>
      <c r="F29" s="132"/>
      <c r="G29" s="133"/>
    </row>
    <row r="30">
      <c r="E30" s="131"/>
      <c r="F30" s="132"/>
      <c r="G30" s="133"/>
    </row>
    <row r="31">
      <c r="E31" s="131"/>
      <c r="F31" s="132"/>
      <c r="G31" s="133"/>
    </row>
    <row r="32">
      <c r="E32" s="131"/>
      <c r="F32" s="132"/>
      <c r="G32" s="133"/>
    </row>
    <row r="33">
      <c r="E33" s="131"/>
      <c r="F33" s="132"/>
      <c r="G33" s="133"/>
    </row>
    <row r="34">
      <c r="E34" s="131"/>
      <c r="F34" s="132"/>
      <c r="G34" s="133"/>
    </row>
    <row r="35">
      <c r="E35" s="131"/>
      <c r="F35" s="132"/>
      <c r="G35" s="133"/>
    </row>
    <row r="36">
      <c r="E36" s="131"/>
      <c r="F36" s="132"/>
      <c r="G36" s="133"/>
    </row>
    <row r="37">
      <c r="E37" s="131"/>
      <c r="F37" s="132"/>
      <c r="G37" s="133"/>
    </row>
    <row r="38">
      <c r="E38" s="131"/>
      <c r="F38" s="132"/>
      <c r="G38" s="133"/>
    </row>
    <row r="39">
      <c r="E39" s="131"/>
      <c r="F39" s="132"/>
      <c r="G39" s="133"/>
    </row>
    <row r="40">
      <c r="E40" s="131"/>
      <c r="F40" s="132"/>
      <c r="G40" s="133"/>
    </row>
    <row r="41">
      <c r="E41" s="131"/>
      <c r="F41" s="132"/>
      <c r="G41" s="133"/>
    </row>
    <row r="42">
      <c r="E42" s="131"/>
      <c r="F42" s="132"/>
      <c r="G42" s="133"/>
    </row>
    <row r="43">
      <c r="E43" s="131"/>
      <c r="F43" s="132"/>
      <c r="G43" s="133"/>
    </row>
    <row r="44">
      <c r="E44" s="131"/>
      <c r="F44" s="132"/>
      <c r="G44" s="133"/>
    </row>
    <row r="45">
      <c r="E45" s="131"/>
      <c r="F45" s="132"/>
      <c r="G45" s="133"/>
    </row>
    <row r="46">
      <c r="E46" s="131"/>
      <c r="F46" s="132"/>
      <c r="G46" s="133"/>
    </row>
    <row r="47">
      <c r="E47" s="131"/>
      <c r="F47" s="132"/>
      <c r="G47" s="133"/>
    </row>
    <row r="48">
      <c r="E48" s="131"/>
      <c r="F48" s="132"/>
      <c r="G48" s="133"/>
    </row>
    <row r="49">
      <c r="E49" s="131"/>
      <c r="F49" s="132"/>
      <c r="G49" s="133"/>
    </row>
    <row r="50">
      <c r="E50" s="131"/>
      <c r="F50" s="132"/>
      <c r="G50" s="133"/>
    </row>
    <row r="51">
      <c r="E51" s="131"/>
      <c r="F51" s="132"/>
      <c r="G51" s="133"/>
    </row>
    <row r="52">
      <c r="E52" s="131"/>
      <c r="F52" s="132"/>
      <c r="G52" s="133"/>
    </row>
    <row r="53">
      <c r="E53" s="131"/>
      <c r="F53" s="132"/>
      <c r="G53" s="133"/>
    </row>
    <row r="54">
      <c r="E54" s="131"/>
      <c r="F54" s="132"/>
      <c r="G54" s="133"/>
    </row>
    <row r="55">
      <c r="E55" s="131"/>
      <c r="F55" s="132"/>
      <c r="G55" s="133"/>
    </row>
    <row r="56">
      <c r="E56" s="131"/>
      <c r="F56" s="132"/>
      <c r="G56" s="133"/>
    </row>
    <row r="57">
      <c r="E57" s="131"/>
      <c r="F57" s="132"/>
      <c r="G57" s="133"/>
    </row>
    <row r="58">
      <c r="E58" s="131"/>
      <c r="F58" s="132"/>
      <c r="G58" s="133"/>
    </row>
    <row r="59">
      <c r="E59" s="131"/>
      <c r="F59" s="132"/>
      <c r="G59" s="133"/>
    </row>
    <row r="60">
      <c r="E60" s="131"/>
      <c r="F60" s="132"/>
      <c r="G60" s="133"/>
    </row>
    <row r="61">
      <c r="E61" s="131"/>
      <c r="F61" s="132"/>
      <c r="G61" s="133"/>
    </row>
    <row r="62">
      <c r="E62" s="131"/>
      <c r="F62" s="132"/>
      <c r="G62" s="133"/>
    </row>
    <row r="63">
      <c r="E63" s="131"/>
      <c r="F63" s="132"/>
      <c r="G63" s="133"/>
    </row>
    <row r="64">
      <c r="E64" s="131"/>
      <c r="F64" s="132"/>
      <c r="G64" s="133"/>
    </row>
    <row r="65">
      <c r="E65" s="131"/>
      <c r="F65" s="132"/>
      <c r="G65" s="133"/>
    </row>
    <row r="66">
      <c r="E66" s="131"/>
      <c r="F66" s="132"/>
      <c r="G66" s="133"/>
    </row>
    <row r="67">
      <c r="E67" s="131"/>
      <c r="F67" s="132"/>
      <c r="G67" s="133"/>
    </row>
    <row r="68">
      <c r="E68" s="131"/>
      <c r="F68" s="132"/>
      <c r="G68" s="133"/>
    </row>
    <row r="69">
      <c r="E69" s="131"/>
      <c r="F69" s="132"/>
      <c r="G69" s="133"/>
    </row>
    <row r="70">
      <c r="E70" s="131"/>
      <c r="F70" s="132"/>
      <c r="G70" s="133"/>
    </row>
    <row r="71">
      <c r="E71" s="131"/>
      <c r="F71" s="132"/>
      <c r="G71" s="133"/>
    </row>
    <row r="72">
      <c r="E72" s="131"/>
      <c r="F72" s="132"/>
      <c r="G72" s="133"/>
    </row>
    <row r="73">
      <c r="E73" s="131"/>
      <c r="F73" s="132"/>
      <c r="G73" s="133"/>
    </row>
    <row r="74">
      <c r="E74" s="131"/>
      <c r="F74" s="132"/>
      <c r="G74" s="133"/>
    </row>
    <row r="75">
      <c r="E75" s="131"/>
      <c r="F75" s="132"/>
      <c r="G75" s="133"/>
    </row>
    <row r="76">
      <c r="E76" s="131"/>
      <c r="F76" s="132"/>
      <c r="G76" s="133"/>
    </row>
    <row r="77">
      <c r="E77" s="131"/>
      <c r="F77" s="132"/>
      <c r="G77" s="133"/>
    </row>
    <row r="78">
      <c r="E78" s="131"/>
      <c r="F78" s="132"/>
      <c r="G78" s="133"/>
    </row>
    <row r="79">
      <c r="E79" s="131"/>
      <c r="F79" s="132"/>
      <c r="G79" s="133"/>
    </row>
    <row r="80">
      <c r="E80" s="131"/>
      <c r="F80" s="132"/>
      <c r="G80" s="133"/>
    </row>
    <row r="81">
      <c r="E81" s="131"/>
      <c r="F81" s="132"/>
      <c r="G81" s="133"/>
    </row>
    <row r="82">
      <c r="E82" s="131"/>
      <c r="F82" s="132"/>
      <c r="G82" s="133"/>
    </row>
    <row r="83">
      <c r="E83" s="131"/>
      <c r="F83" s="132"/>
      <c r="G83" s="133"/>
    </row>
    <row r="84">
      <c r="E84" s="131"/>
      <c r="F84" s="132"/>
      <c r="G84" s="133"/>
    </row>
    <row r="85">
      <c r="E85" s="131"/>
      <c r="F85" s="132"/>
      <c r="G85" s="133"/>
    </row>
    <row r="86">
      <c r="E86" s="131"/>
      <c r="F86" s="132"/>
      <c r="G86" s="133"/>
    </row>
    <row r="87">
      <c r="E87" s="131"/>
      <c r="F87" s="132"/>
      <c r="G87" s="133"/>
    </row>
    <row r="88">
      <c r="E88" s="131"/>
      <c r="F88" s="132"/>
      <c r="G88" s="133"/>
    </row>
    <row r="89">
      <c r="E89" s="131"/>
      <c r="F89" s="132"/>
      <c r="G89" s="133"/>
    </row>
    <row r="90">
      <c r="E90" s="131"/>
      <c r="F90" s="132"/>
      <c r="G90" s="133"/>
    </row>
    <row r="91">
      <c r="E91" s="131"/>
      <c r="F91" s="132"/>
      <c r="G91" s="133"/>
    </row>
    <row r="92">
      <c r="E92" s="131"/>
      <c r="F92" s="132"/>
      <c r="G92" s="133"/>
    </row>
    <row r="93">
      <c r="E93" s="131"/>
      <c r="F93" s="132"/>
      <c r="G93" s="133"/>
    </row>
    <row r="94">
      <c r="E94" s="131"/>
      <c r="F94" s="132"/>
      <c r="G94" s="133"/>
    </row>
    <row r="95">
      <c r="E95" s="131"/>
      <c r="F95" s="132"/>
      <c r="G95" s="133"/>
    </row>
    <row r="96">
      <c r="E96" s="131"/>
      <c r="F96" s="132"/>
      <c r="G96" s="133"/>
    </row>
    <row r="97">
      <c r="E97" s="131"/>
      <c r="F97" s="132"/>
      <c r="G97" s="133"/>
    </row>
    <row r="98">
      <c r="E98" s="131"/>
      <c r="F98" s="132"/>
      <c r="G98" s="133"/>
    </row>
    <row r="99">
      <c r="E99" s="131"/>
      <c r="F99" s="132"/>
      <c r="G99" s="133"/>
    </row>
    <row r="100">
      <c r="E100" s="131"/>
      <c r="F100" s="132"/>
      <c r="G100" s="133"/>
    </row>
    <row r="101">
      <c r="E101" s="131"/>
      <c r="F101" s="132"/>
      <c r="G101" s="133"/>
    </row>
    <row r="102">
      <c r="E102" s="131"/>
      <c r="F102" s="132"/>
      <c r="G102" s="133"/>
    </row>
    <row r="103">
      <c r="E103" s="131"/>
      <c r="F103" s="132"/>
      <c r="G103" s="133"/>
    </row>
    <row r="104">
      <c r="E104" s="131"/>
      <c r="F104" s="132"/>
      <c r="G104" s="133"/>
    </row>
    <row r="105">
      <c r="E105" s="131"/>
      <c r="F105" s="132"/>
      <c r="G105" s="133"/>
    </row>
    <row r="106">
      <c r="E106" s="131"/>
      <c r="F106" s="132"/>
      <c r="G106" s="133"/>
    </row>
    <row r="107">
      <c r="E107" s="131"/>
      <c r="F107" s="132"/>
      <c r="G107" s="133"/>
    </row>
    <row r="108">
      <c r="E108" s="131"/>
      <c r="F108" s="132"/>
      <c r="G108" s="133"/>
    </row>
    <row r="109">
      <c r="E109" s="131"/>
      <c r="F109" s="132"/>
      <c r="G109" s="133"/>
    </row>
    <row r="110">
      <c r="E110" s="131"/>
      <c r="F110" s="132"/>
      <c r="G110" s="133"/>
    </row>
    <row r="111">
      <c r="E111" s="131"/>
      <c r="F111" s="132"/>
      <c r="G111" s="133"/>
    </row>
    <row r="112">
      <c r="E112" s="131"/>
      <c r="F112" s="132"/>
      <c r="G112" s="133"/>
    </row>
    <row r="113">
      <c r="E113" s="131"/>
      <c r="F113" s="132"/>
      <c r="G113" s="133"/>
    </row>
    <row r="114">
      <c r="E114" s="131"/>
      <c r="F114" s="132"/>
      <c r="G114" s="133"/>
    </row>
    <row r="115">
      <c r="E115" s="131"/>
      <c r="F115" s="132"/>
      <c r="G115" s="133"/>
    </row>
    <row r="116">
      <c r="E116" s="131"/>
      <c r="F116" s="132"/>
      <c r="G116" s="133"/>
    </row>
    <row r="117">
      <c r="E117" s="131"/>
      <c r="F117" s="132"/>
      <c r="G117" s="133"/>
    </row>
    <row r="118">
      <c r="E118" s="131"/>
      <c r="F118" s="132"/>
      <c r="G118" s="133"/>
    </row>
    <row r="119">
      <c r="E119" s="131"/>
      <c r="F119" s="132"/>
      <c r="G119" s="133"/>
    </row>
    <row r="120">
      <c r="E120" s="131"/>
      <c r="F120" s="132"/>
      <c r="G120" s="133"/>
    </row>
    <row r="121">
      <c r="E121" s="131"/>
      <c r="F121" s="132"/>
      <c r="G121" s="133"/>
    </row>
    <row r="122">
      <c r="E122" s="131"/>
      <c r="F122" s="132"/>
      <c r="G122" s="133"/>
    </row>
    <row r="123">
      <c r="E123" s="131"/>
      <c r="F123" s="132"/>
      <c r="G123" s="133"/>
    </row>
    <row r="124">
      <c r="E124" s="131"/>
      <c r="F124" s="132"/>
      <c r="G124" s="133"/>
    </row>
    <row r="125">
      <c r="E125" s="131"/>
      <c r="F125" s="132"/>
      <c r="G125" s="133"/>
    </row>
    <row r="126">
      <c r="E126" s="131"/>
      <c r="F126" s="132"/>
      <c r="G126" s="133"/>
    </row>
    <row r="127">
      <c r="E127" s="131"/>
      <c r="F127" s="132"/>
      <c r="G127" s="133"/>
    </row>
    <row r="128">
      <c r="E128" s="131"/>
      <c r="F128" s="132"/>
      <c r="G128" s="133"/>
    </row>
    <row r="129">
      <c r="E129" s="131"/>
      <c r="F129" s="132"/>
      <c r="G129" s="133"/>
    </row>
    <row r="130">
      <c r="E130" s="131"/>
      <c r="F130" s="132"/>
      <c r="G130" s="133"/>
    </row>
    <row r="131">
      <c r="E131" s="131"/>
      <c r="F131" s="132"/>
      <c r="G131" s="133"/>
    </row>
    <row r="132">
      <c r="E132" s="131"/>
      <c r="F132" s="132"/>
      <c r="G132" s="133"/>
    </row>
    <row r="133">
      <c r="E133" s="131"/>
      <c r="F133" s="132"/>
      <c r="G133" s="133"/>
    </row>
    <row r="134">
      <c r="E134" s="131"/>
      <c r="F134" s="132"/>
      <c r="G134" s="133"/>
    </row>
    <row r="135">
      <c r="E135" s="131"/>
      <c r="F135" s="132"/>
      <c r="G135" s="133"/>
    </row>
    <row r="136">
      <c r="E136" s="131"/>
      <c r="F136" s="132"/>
      <c r="G136" s="133"/>
    </row>
    <row r="137">
      <c r="E137" s="131"/>
      <c r="F137" s="132"/>
      <c r="G137" s="133"/>
    </row>
    <row r="138">
      <c r="E138" s="131"/>
      <c r="F138" s="132"/>
      <c r="G138" s="133"/>
    </row>
    <row r="139">
      <c r="E139" s="131"/>
      <c r="F139" s="132"/>
      <c r="G139" s="133"/>
    </row>
    <row r="140">
      <c r="E140" s="131"/>
      <c r="F140" s="132"/>
      <c r="G140" s="133"/>
    </row>
    <row r="141">
      <c r="E141" s="131"/>
      <c r="F141" s="132"/>
      <c r="G141" s="133"/>
    </row>
    <row r="142">
      <c r="E142" s="131"/>
      <c r="F142" s="132"/>
      <c r="G142" s="133"/>
    </row>
    <row r="143">
      <c r="E143" s="131"/>
      <c r="F143" s="132"/>
      <c r="G143" s="133"/>
    </row>
    <row r="144">
      <c r="E144" s="131"/>
      <c r="F144" s="132"/>
      <c r="G144" s="133"/>
    </row>
    <row r="145">
      <c r="E145" s="131"/>
      <c r="F145" s="132"/>
      <c r="G145" s="133"/>
    </row>
    <row r="146">
      <c r="E146" s="131"/>
      <c r="F146" s="132"/>
      <c r="G146" s="133"/>
    </row>
    <row r="147">
      <c r="E147" s="131"/>
      <c r="F147" s="132"/>
      <c r="G147" s="133"/>
    </row>
    <row r="148">
      <c r="E148" s="131"/>
      <c r="F148" s="132"/>
      <c r="G148" s="133"/>
    </row>
    <row r="149">
      <c r="E149" s="131"/>
      <c r="F149" s="132"/>
      <c r="G149" s="133"/>
    </row>
    <row r="150">
      <c r="E150" s="131"/>
      <c r="F150" s="132"/>
      <c r="G150" s="133"/>
    </row>
    <row r="151">
      <c r="E151" s="131"/>
      <c r="F151" s="132"/>
      <c r="G151" s="133"/>
    </row>
    <row r="152">
      <c r="E152" s="131"/>
      <c r="F152" s="132"/>
      <c r="G152" s="133"/>
    </row>
    <row r="153">
      <c r="E153" s="131"/>
      <c r="F153" s="132"/>
      <c r="G153" s="133"/>
    </row>
    <row r="154">
      <c r="E154" s="131"/>
      <c r="F154" s="132"/>
      <c r="G154" s="133"/>
    </row>
    <row r="155">
      <c r="E155" s="131"/>
      <c r="F155" s="132"/>
      <c r="G155" s="133"/>
    </row>
    <row r="156">
      <c r="E156" s="131"/>
      <c r="F156" s="132"/>
      <c r="G156" s="133"/>
    </row>
    <row r="157">
      <c r="E157" s="131"/>
      <c r="F157" s="132"/>
      <c r="G157" s="133"/>
    </row>
    <row r="158">
      <c r="E158" s="131"/>
      <c r="F158" s="132"/>
      <c r="G158" s="133"/>
    </row>
    <row r="159">
      <c r="E159" s="131"/>
      <c r="F159" s="132"/>
      <c r="G159" s="133"/>
    </row>
    <row r="160">
      <c r="E160" s="131"/>
      <c r="F160" s="132"/>
      <c r="G160" s="133"/>
    </row>
    <row r="161">
      <c r="E161" s="131"/>
      <c r="F161" s="132"/>
      <c r="G161" s="133"/>
    </row>
    <row r="162">
      <c r="E162" s="131"/>
      <c r="F162" s="132"/>
      <c r="G162" s="133"/>
    </row>
    <row r="163">
      <c r="E163" s="131"/>
      <c r="F163" s="132"/>
      <c r="G163" s="133"/>
    </row>
    <row r="164">
      <c r="E164" s="131"/>
      <c r="F164" s="132"/>
      <c r="G164" s="133"/>
    </row>
    <row r="165">
      <c r="E165" s="131"/>
      <c r="F165" s="132"/>
      <c r="G165" s="133"/>
    </row>
    <row r="166">
      <c r="E166" s="131"/>
      <c r="F166" s="132"/>
      <c r="G166" s="133"/>
    </row>
    <row r="167">
      <c r="E167" s="131"/>
      <c r="F167" s="132"/>
      <c r="G167" s="133"/>
    </row>
    <row r="168">
      <c r="E168" s="131"/>
      <c r="F168" s="132"/>
      <c r="G168" s="133"/>
    </row>
    <row r="169">
      <c r="E169" s="131"/>
      <c r="F169" s="132"/>
      <c r="G169" s="133"/>
    </row>
    <row r="170">
      <c r="E170" s="131"/>
      <c r="F170" s="132"/>
      <c r="G170" s="133"/>
    </row>
    <row r="171">
      <c r="E171" s="131"/>
      <c r="F171" s="132"/>
      <c r="G171" s="133"/>
    </row>
    <row r="172">
      <c r="E172" s="131"/>
      <c r="F172" s="132"/>
      <c r="G172" s="133"/>
    </row>
    <row r="173">
      <c r="E173" s="131"/>
      <c r="F173" s="132"/>
      <c r="G173" s="133"/>
    </row>
    <row r="174">
      <c r="E174" s="131"/>
      <c r="F174" s="132"/>
      <c r="G174" s="133"/>
    </row>
    <row r="175">
      <c r="E175" s="131"/>
      <c r="F175" s="132"/>
      <c r="G175" s="133"/>
    </row>
    <row r="176">
      <c r="E176" s="131"/>
      <c r="F176" s="132"/>
      <c r="G176" s="133"/>
    </row>
    <row r="177">
      <c r="E177" s="131"/>
      <c r="F177" s="132"/>
      <c r="G177" s="133"/>
    </row>
    <row r="178">
      <c r="E178" s="131"/>
      <c r="F178" s="132"/>
      <c r="G178" s="133"/>
    </row>
    <row r="179">
      <c r="E179" s="131"/>
      <c r="F179" s="132"/>
      <c r="G179" s="133"/>
    </row>
    <row r="180">
      <c r="E180" s="131"/>
      <c r="F180" s="132"/>
      <c r="G180" s="133"/>
    </row>
    <row r="181">
      <c r="E181" s="131"/>
      <c r="F181" s="132"/>
      <c r="G181" s="133"/>
    </row>
    <row r="182">
      <c r="E182" s="131"/>
      <c r="F182" s="132"/>
      <c r="G182" s="133"/>
    </row>
    <row r="183">
      <c r="E183" s="131"/>
      <c r="F183" s="132"/>
      <c r="G183" s="133"/>
    </row>
    <row r="184">
      <c r="E184" s="131"/>
      <c r="F184" s="132"/>
      <c r="G184" s="133"/>
    </row>
    <row r="185">
      <c r="E185" s="131"/>
      <c r="F185" s="132"/>
      <c r="G185" s="133"/>
    </row>
    <row r="186">
      <c r="E186" s="131"/>
      <c r="F186" s="132"/>
      <c r="G186" s="133"/>
    </row>
    <row r="187">
      <c r="E187" s="131"/>
      <c r="F187" s="132"/>
      <c r="G187" s="133"/>
    </row>
    <row r="188">
      <c r="E188" s="131"/>
      <c r="F188" s="132"/>
      <c r="G188" s="133"/>
    </row>
    <row r="189">
      <c r="E189" s="131"/>
      <c r="F189" s="132"/>
      <c r="G189" s="133"/>
    </row>
    <row r="190">
      <c r="E190" s="131"/>
      <c r="F190" s="132"/>
      <c r="G190" s="133"/>
    </row>
    <row r="191">
      <c r="E191" s="131"/>
      <c r="F191" s="132"/>
      <c r="G191" s="133"/>
    </row>
    <row r="192">
      <c r="E192" s="131"/>
      <c r="F192" s="132"/>
      <c r="G192" s="133"/>
    </row>
    <row r="193">
      <c r="E193" s="131"/>
      <c r="F193" s="132"/>
      <c r="G193" s="133"/>
    </row>
    <row r="194">
      <c r="E194" s="131"/>
      <c r="F194" s="132"/>
      <c r="G194" s="133"/>
    </row>
    <row r="195">
      <c r="E195" s="131"/>
      <c r="F195" s="132"/>
      <c r="G195" s="133"/>
    </row>
    <row r="196">
      <c r="E196" s="131"/>
      <c r="F196" s="132"/>
      <c r="G196" s="133"/>
    </row>
    <row r="197">
      <c r="E197" s="131"/>
      <c r="F197" s="132"/>
      <c r="G197" s="133"/>
    </row>
    <row r="198">
      <c r="E198" s="131"/>
      <c r="F198" s="132"/>
      <c r="G198" s="133"/>
    </row>
    <row r="199">
      <c r="E199" s="131"/>
      <c r="F199" s="132"/>
      <c r="G199" s="133"/>
    </row>
    <row r="200">
      <c r="E200" s="131"/>
      <c r="F200" s="132"/>
      <c r="G200" s="133"/>
    </row>
    <row r="201">
      <c r="E201" s="131"/>
      <c r="F201" s="132"/>
      <c r="G201" s="133"/>
    </row>
    <row r="202">
      <c r="E202" s="131"/>
      <c r="F202" s="132"/>
      <c r="G202" s="133"/>
    </row>
    <row r="203">
      <c r="E203" s="131"/>
      <c r="F203" s="132"/>
      <c r="G203" s="133"/>
    </row>
    <row r="204">
      <c r="E204" s="131"/>
      <c r="F204" s="132"/>
      <c r="G204" s="133"/>
    </row>
    <row r="205">
      <c r="E205" s="131"/>
      <c r="F205" s="132"/>
      <c r="G205" s="133"/>
    </row>
    <row r="206">
      <c r="E206" s="131"/>
      <c r="F206" s="132"/>
      <c r="G206" s="133"/>
    </row>
    <row r="207">
      <c r="E207" s="131"/>
      <c r="F207" s="132"/>
      <c r="G207" s="133"/>
    </row>
    <row r="208">
      <c r="E208" s="131"/>
      <c r="F208" s="132"/>
      <c r="G208" s="133"/>
    </row>
    <row r="209">
      <c r="E209" s="131"/>
      <c r="F209" s="132"/>
      <c r="G209" s="133"/>
    </row>
    <row r="210">
      <c r="E210" s="131"/>
      <c r="F210" s="132"/>
      <c r="G210" s="133"/>
    </row>
    <row r="211">
      <c r="E211" s="131"/>
      <c r="F211" s="132"/>
      <c r="G211" s="133"/>
    </row>
    <row r="212">
      <c r="E212" s="131"/>
      <c r="F212" s="132"/>
      <c r="G212" s="133"/>
    </row>
    <row r="213">
      <c r="E213" s="131"/>
      <c r="F213" s="132"/>
      <c r="G213" s="133"/>
    </row>
    <row r="214">
      <c r="E214" s="131"/>
      <c r="F214" s="132"/>
      <c r="G214" s="133"/>
    </row>
    <row r="215">
      <c r="E215" s="131"/>
      <c r="F215" s="132"/>
      <c r="G215" s="133"/>
    </row>
    <row r="216">
      <c r="E216" s="131"/>
      <c r="F216" s="132"/>
      <c r="G216" s="133"/>
    </row>
    <row r="217">
      <c r="E217" s="131"/>
      <c r="F217" s="132"/>
      <c r="G217" s="133"/>
    </row>
    <row r="218">
      <c r="E218" s="131"/>
      <c r="F218" s="132"/>
      <c r="G218" s="133"/>
    </row>
    <row r="219">
      <c r="E219" s="131"/>
      <c r="F219" s="132"/>
      <c r="G219" s="133"/>
    </row>
    <row r="220">
      <c r="E220" s="131"/>
      <c r="F220" s="132"/>
      <c r="G220" s="133"/>
    </row>
    <row r="221">
      <c r="E221" s="131"/>
      <c r="F221" s="132"/>
      <c r="G221" s="133"/>
    </row>
    <row r="222">
      <c r="E222" s="131"/>
      <c r="F222" s="132"/>
      <c r="G222" s="133"/>
    </row>
    <row r="223">
      <c r="E223" s="131"/>
      <c r="F223" s="132"/>
      <c r="G223" s="133"/>
    </row>
    <row r="224">
      <c r="E224" s="131"/>
      <c r="F224" s="132"/>
      <c r="G224" s="133"/>
    </row>
    <row r="225">
      <c r="E225" s="131"/>
      <c r="F225" s="132"/>
      <c r="G225" s="133"/>
    </row>
    <row r="226">
      <c r="E226" s="131"/>
      <c r="F226" s="132"/>
      <c r="G226" s="133"/>
    </row>
    <row r="227">
      <c r="E227" s="131"/>
      <c r="F227" s="132"/>
      <c r="G227" s="133"/>
    </row>
    <row r="228">
      <c r="E228" s="131"/>
      <c r="F228" s="132"/>
      <c r="G228" s="133"/>
    </row>
    <row r="229">
      <c r="E229" s="131"/>
      <c r="F229" s="132"/>
      <c r="G229" s="133"/>
    </row>
    <row r="230">
      <c r="E230" s="131"/>
      <c r="F230" s="132"/>
      <c r="G230" s="133"/>
    </row>
    <row r="231">
      <c r="E231" s="131"/>
      <c r="F231" s="132"/>
      <c r="G231" s="133"/>
    </row>
    <row r="232">
      <c r="E232" s="131"/>
      <c r="F232" s="132"/>
      <c r="G232" s="133"/>
    </row>
    <row r="233">
      <c r="E233" s="131"/>
      <c r="F233" s="132"/>
      <c r="G233" s="133"/>
    </row>
    <row r="234">
      <c r="E234" s="131"/>
      <c r="F234" s="132"/>
      <c r="G234" s="133"/>
    </row>
    <row r="235">
      <c r="E235" s="131"/>
      <c r="F235" s="132"/>
      <c r="G235" s="133"/>
    </row>
    <row r="236">
      <c r="E236" s="131"/>
      <c r="F236" s="132"/>
      <c r="G236" s="133"/>
    </row>
    <row r="237">
      <c r="E237" s="131"/>
      <c r="F237" s="132"/>
      <c r="G237" s="133"/>
    </row>
    <row r="238">
      <c r="E238" s="131"/>
      <c r="F238" s="132"/>
      <c r="G238" s="133"/>
    </row>
    <row r="239">
      <c r="E239" s="131"/>
      <c r="F239" s="132"/>
      <c r="G239" s="133"/>
    </row>
    <row r="240">
      <c r="E240" s="131"/>
      <c r="F240" s="132"/>
      <c r="G240" s="133"/>
    </row>
    <row r="241">
      <c r="E241" s="131"/>
      <c r="F241" s="132"/>
      <c r="G241" s="133"/>
    </row>
    <row r="242">
      <c r="E242" s="131"/>
      <c r="F242" s="132"/>
      <c r="G242" s="133"/>
    </row>
    <row r="243">
      <c r="E243" s="131"/>
      <c r="F243" s="132"/>
      <c r="G243" s="133"/>
    </row>
    <row r="244">
      <c r="E244" s="131"/>
      <c r="F244" s="132"/>
      <c r="G244" s="133"/>
    </row>
    <row r="245">
      <c r="E245" s="131"/>
      <c r="F245" s="132"/>
      <c r="G245" s="133"/>
    </row>
    <row r="246">
      <c r="E246" s="131"/>
      <c r="F246" s="132"/>
      <c r="G246" s="133"/>
    </row>
    <row r="247">
      <c r="E247" s="131"/>
      <c r="F247" s="132"/>
      <c r="G247" s="133"/>
    </row>
    <row r="248">
      <c r="E248" s="131"/>
      <c r="F248" s="132"/>
      <c r="G248" s="133"/>
    </row>
    <row r="249">
      <c r="E249" s="131"/>
      <c r="F249" s="132"/>
      <c r="G249" s="133"/>
    </row>
    <row r="250">
      <c r="E250" s="131"/>
      <c r="F250" s="132"/>
      <c r="G250" s="133"/>
    </row>
    <row r="251">
      <c r="E251" s="131"/>
      <c r="F251" s="132"/>
      <c r="G251" s="133"/>
    </row>
    <row r="252">
      <c r="E252" s="131"/>
      <c r="F252" s="132"/>
      <c r="G252" s="133"/>
    </row>
    <row r="253">
      <c r="E253" s="131"/>
      <c r="F253" s="132"/>
      <c r="G253" s="133"/>
    </row>
    <row r="254">
      <c r="E254" s="131"/>
      <c r="F254" s="132"/>
      <c r="G254" s="133"/>
    </row>
    <row r="255">
      <c r="E255" s="131"/>
      <c r="F255" s="132"/>
      <c r="G255" s="133"/>
    </row>
    <row r="256">
      <c r="E256" s="131"/>
      <c r="F256" s="132"/>
      <c r="G256" s="133"/>
    </row>
    <row r="257">
      <c r="E257" s="131"/>
      <c r="F257" s="132"/>
      <c r="G257" s="133"/>
    </row>
    <row r="258">
      <c r="E258" s="131"/>
      <c r="F258" s="132"/>
      <c r="G258" s="133"/>
    </row>
    <row r="259">
      <c r="E259" s="131"/>
      <c r="F259" s="132"/>
      <c r="G259" s="133"/>
    </row>
    <row r="260">
      <c r="E260" s="131"/>
      <c r="F260" s="132"/>
      <c r="G260" s="133"/>
    </row>
    <row r="261">
      <c r="E261" s="131"/>
      <c r="F261" s="132"/>
      <c r="G261" s="133"/>
    </row>
    <row r="262">
      <c r="E262" s="131"/>
      <c r="F262" s="132"/>
      <c r="G262" s="133"/>
    </row>
    <row r="263">
      <c r="E263" s="131"/>
      <c r="F263" s="132"/>
      <c r="G263" s="133"/>
    </row>
    <row r="264">
      <c r="E264" s="131"/>
      <c r="F264" s="132"/>
      <c r="G264" s="133"/>
    </row>
    <row r="265">
      <c r="E265" s="131"/>
      <c r="F265" s="132"/>
      <c r="G265" s="133"/>
    </row>
    <row r="266">
      <c r="E266" s="131"/>
      <c r="F266" s="132"/>
      <c r="G266" s="133"/>
    </row>
    <row r="267">
      <c r="E267" s="131"/>
      <c r="F267" s="132"/>
      <c r="G267" s="133"/>
    </row>
    <row r="268">
      <c r="E268" s="131"/>
      <c r="F268" s="132"/>
      <c r="G268" s="133"/>
    </row>
    <row r="269">
      <c r="E269" s="131"/>
      <c r="F269" s="132"/>
      <c r="G269" s="133"/>
    </row>
    <row r="270">
      <c r="E270" s="131"/>
      <c r="F270" s="132"/>
      <c r="G270" s="133"/>
    </row>
    <row r="271">
      <c r="E271" s="131"/>
      <c r="F271" s="132"/>
      <c r="G271" s="133"/>
    </row>
    <row r="272">
      <c r="E272" s="131"/>
      <c r="F272" s="132"/>
      <c r="G272" s="133"/>
    </row>
    <row r="273">
      <c r="E273" s="131"/>
      <c r="F273" s="132"/>
      <c r="G273" s="133"/>
    </row>
    <row r="274">
      <c r="E274" s="131"/>
      <c r="F274" s="132"/>
      <c r="G274" s="133"/>
    </row>
    <row r="275">
      <c r="E275" s="131"/>
      <c r="F275" s="132"/>
      <c r="G275" s="133"/>
    </row>
    <row r="276">
      <c r="E276" s="131"/>
      <c r="F276" s="132"/>
      <c r="G276" s="133"/>
    </row>
    <row r="277">
      <c r="E277" s="131"/>
      <c r="F277" s="132"/>
      <c r="G277" s="133"/>
    </row>
    <row r="278">
      <c r="E278" s="131"/>
      <c r="F278" s="132"/>
      <c r="G278" s="133"/>
    </row>
    <row r="279">
      <c r="E279" s="131"/>
      <c r="F279" s="132"/>
      <c r="G279" s="133"/>
    </row>
    <row r="280">
      <c r="E280" s="131"/>
      <c r="F280" s="132"/>
      <c r="G280" s="133"/>
    </row>
    <row r="281">
      <c r="E281" s="131"/>
      <c r="F281" s="132"/>
      <c r="G281" s="133"/>
    </row>
    <row r="282">
      <c r="E282" s="131"/>
      <c r="F282" s="132"/>
      <c r="G282" s="133"/>
    </row>
    <row r="283">
      <c r="E283" s="131"/>
      <c r="F283" s="132"/>
      <c r="G283" s="133"/>
    </row>
    <row r="284">
      <c r="E284" s="131"/>
      <c r="F284" s="132"/>
      <c r="G284" s="133"/>
    </row>
    <row r="285">
      <c r="E285" s="131"/>
      <c r="F285" s="132"/>
      <c r="G285" s="133"/>
    </row>
    <row r="286">
      <c r="E286" s="131"/>
      <c r="F286" s="132"/>
      <c r="G286" s="133"/>
    </row>
    <row r="287">
      <c r="E287" s="131"/>
      <c r="F287" s="132"/>
      <c r="G287" s="133"/>
    </row>
    <row r="288">
      <c r="E288" s="131"/>
      <c r="F288" s="132"/>
      <c r="G288" s="133"/>
    </row>
    <row r="289">
      <c r="E289" s="131"/>
      <c r="F289" s="132"/>
      <c r="G289" s="133"/>
    </row>
    <row r="290">
      <c r="E290" s="131"/>
      <c r="F290" s="132"/>
      <c r="G290" s="133"/>
    </row>
    <row r="291">
      <c r="E291" s="131"/>
      <c r="F291" s="132"/>
      <c r="G291" s="133"/>
    </row>
    <row r="292">
      <c r="E292" s="131"/>
      <c r="F292" s="132"/>
      <c r="G292" s="133"/>
    </row>
    <row r="293">
      <c r="E293" s="131"/>
      <c r="F293" s="132"/>
      <c r="G293" s="133"/>
    </row>
    <row r="294">
      <c r="E294" s="131"/>
      <c r="F294" s="132"/>
      <c r="G294" s="133"/>
    </row>
    <row r="295">
      <c r="E295" s="131"/>
      <c r="F295" s="132"/>
      <c r="G295" s="133"/>
    </row>
    <row r="296">
      <c r="E296" s="131"/>
      <c r="F296" s="132"/>
      <c r="G296" s="133"/>
    </row>
    <row r="297">
      <c r="E297" s="131"/>
      <c r="F297" s="132"/>
      <c r="G297" s="133"/>
    </row>
    <row r="298">
      <c r="E298" s="131"/>
      <c r="F298" s="132"/>
      <c r="G298" s="133"/>
    </row>
    <row r="299">
      <c r="E299" s="131"/>
      <c r="F299" s="132"/>
      <c r="G299" s="133"/>
    </row>
    <row r="300">
      <c r="E300" s="131"/>
      <c r="F300" s="132"/>
      <c r="G300" s="133"/>
    </row>
    <row r="301">
      <c r="E301" s="131"/>
      <c r="F301" s="132"/>
      <c r="G301" s="133"/>
    </row>
    <row r="302">
      <c r="E302" s="131"/>
      <c r="F302" s="132"/>
      <c r="G302" s="133"/>
    </row>
    <row r="303">
      <c r="E303" s="131"/>
      <c r="F303" s="132"/>
      <c r="G303" s="133"/>
    </row>
    <row r="304">
      <c r="E304" s="131"/>
      <c r="F304" s="132"/>
      <c r="G304" s="133"/>
    </row>
    <row r="305">
      <c r="E305" s="131"/>
      <c r="F305" s="132"/>
      <c r="G305" s="133"/>
    </row>
    <row r="306">
      <c r="E306" s="131"/>
      <c r="F306" s="132"/>
      <c r="G306" s="133"/>
    </row>
    <row r="307">
      <c r="E307" s="131"/>
      <c r="F307" s="132"/>
      <c r="G307" s="133"/>
    </row>
    <row r="308">
      <c r="E308" s="131"/>
      <c r="F308" s="132"/>
      <c r="G308" s="133"/>
    </row>
    <row r="309">
      <c r="E309" s="131"/>
      <c r="F309" s="132"/>
      <c r="G309" s="133"/>
    </row>
    <row r="310">
      <c r="E310" s="131"/>
      <c r="F310" s="132"/>
      <c r="G310" s="133"/>
    </row>
    <row r="311">
      <c r="E311" s="131"/>
      <c r="F311" s="132"/>
      <c r="G311" s="133"/>
    </row>
    <row r="312">
      <c r="E312" s="131"/>
      <c r="F312" s="132"/>
      <c r="G312" s="133"/>
    </row>
    <row r="313">
      <c r="E313" s="131"/>
      <c r="F313" s="132"/>
      <c r="G313" s="133"/>
    </row>
    <row r="314">
      <c r="E314" s="131"/>
      <c r="F314" s="132"/>
      <c r="G314" s="133"/>
    </row>
    <row r="315">
      <c r="E315" s="131"/>
      <c r="F315" s="132"/>
      <c r="G315" s="133"/>
    </row>
    <row r="316">
      <c r="E316" s="131"/>
      <c r="F316" s="132"/>
      <c r="G316" s="133"/>
    </row>
    <row r="317">
      <c r="E317" s="131"/>
      <c r="F317" s="132"/>
      <c r="G317" s="133"/>
    </row>
    <row r="318">
      <c r="E318" s="131"/>
      <c r="F318" s="132"/>
      <c r="G318" s="133"/>
    </row>
    <row r="319">
      <c r="E319" s="131"/>
      <c r="F319" s="132"/>
      <c r="G319" s="133"/>
    </row>
    <row r="320">
      <c r="E320" s="131"/>
      <c r="F320" s="132"/>
      <c r="G320" s="133"/>
    </row>
    <row r="321">
      <c r="E321" s="131"/>
      <c r="F321" s="132"/>
      <c r="G321" s="133"/>
    </row>
    <row r="322">
      <c r="E322" s="131"/>
      <c r="F322" s="132"/>
      <c r="G322" s="133"/>
    </row>
    <row r="323">
      <c r="E323" s="131"/>
      <c r="F323" s="132"/>
      <c r="G323" s="133"/>
    </row>
    <row r="324">
      <c r="E324" s="131"/>
      <c r="F324" s="132"/>
      <c r="G324" s="133"/>
    </row>
    <row r="325">
      <c r="E325" s="131"/>
      <c r="F325" s="132"/>
      <c r="G325" s="133"/>
    </row>
    <row r="326">
      <c r="E326" s="131"/>
      <c r="F326" s="132"/>
      <c r="G326" s="133"/>
    </row>
    <row r="327">
      <c r="E327" s="131"/>
      <c r="F327" s="132"/>
      <c r="G327" s="133"/>
    </row>
    <row r="328">
      <c r="E328" s="131"/>
      <c r="F328" s="132"/>
      <c r="G328" s="133"/>
    </row>
    <row r="329">
      <c r="E329" s="131"/>
      <c r="F329" s="132"/>
      <c r="G329" s="133"/>
    </row>
    <row r="330">
      <c r="E330" s="131"/>
      <c r="F330" s="132"/>
      <c r="G330" s="133"/>
    </row>
    <row r="331">
      <c r="E331" s="131"/>
      <c r="F331" s="132"/>
      <c r="G331" s="133"/>
    </row>
    <row r="332">
      <c r="E332" s="131"/>
      <c r="F332" s="132"/>
      <c r="G332" s="133"/>
    </row>
    <row r="333">
      <c r="E333" s="131"/>
      <c r="F333" s="132"/>
      <c r="G333" s="133"/>
    </row>
    <row r="334">
      <c r="E334" s="131"/>
      <c r="F334" s="132"/>
      <c r="G334" s="133"/>
    </row>
    <row r="335">
      <c r="E335" s="131"/>
      <c r="F335" s="132"/>
      <c r="G335" s="133"/>
    </row>
    <row r="336">
      <c r="E336" s="131"/>
      <c r="F336" s="132"/>
      <c r="G336" s="133"/>
    </row>
    <row r="337">
      <c r="E337" s="131"/>
      <c r="F337" s="132"/>
      <c r="G337" s="133"/>
    </row>
    <row r="338">
      <c r="E338" s="131"/>
      <c r="F338" s="132"/>
      <c r="G338" s="133"/>
    </row>
    <row r="339">
      <c r="E339" s="131"/>
      <c r="F339" s="132"/>
      <c r="G339" s="133"/>
    </row>
    <row r="340">
      <c r="E340" s="131"/>
      <c r="F340" s="132"/>
      <c r="G340" s="133"/>
    </row>
    <row r="341">
      <c r="E341" s="131"/>
      <c r="F341" s="132"/>
      <c r="G341" s="133"/>
    </row>
    <row r="342">
      <c r="E342" s="131"/>
      <c r="F342" s="132"/>
      <c r="G342" s="133"/>
    </row>
    <row r="343">
      <c r="E343" s="131"/>
      <c r="F343" s="132"/>
      <c r="G343" s="133"/>
    </row>
    <row r="344">
      <c r="E344" s="131"/>
      <c r="F344" s="132"/>
      <c r="G344" s="133"/>
    </row>
    <row r="345">
      <c r="E345" s="131"/>
      <c r="F345" s="132"/>
      <c r="G345" s="133"/>
    </row>
    <row r="346">
      <c r="E346" s="131"/>
      <c r="F346" s="132"/>
      <c r="G346" s="133"/>
    </row>
    <row r="347">
      <c r="E347" s="131"/>
      <c r="F347" s="132"/>
      <c r="G347" s="133"/>
    </row>
    <row r="348">
      <c r="E348" s="131"/>
      <c r="F348" s="132"/>
      <c r="G348" s="133"/>
    </row>
    <row r="349">
      <c r="E349" s="131"/>
      <c r="F349" s="132"/>
      <c r="G349" s="133"/>
    </row>
    <row r="350">
      <c r="E350" s="131"/>
      <c r="F350" s="132"/>
      <c r="G350" s="133"/>
    </row>
    <row r="351">
      <c r="E351" s="131"/>
      <c r="F351" s="132"/>
      <c r="G351" s="133"/>
    </row>
    <row r="352">
      <c r="E352" s="131"/>
      <c r="F352" s="132"/>
      <c r="G352" s="133"/>
    </row>
    <row r="353">
      <c r="E353" s="131"/>
      <c r="F353" s="132"/>
      <c r="G353" s="133"/>
    </row>
    <row r="354">
      <c r="E354" s="131"/>
      <c r="F354" s="132"/>
      <c r="G354" s="133"/>
    </row>
    <row r="355">
      <c r="E355" s="131"/>
      <c r="F355" s="132"/>
      <c r="G355" s="133"/>
    </row>
    <row r="356">
      <c r="E356" s="131"/>
      <c r="F356" s="132"/>
      <c r="G356" s="133"/>
    </row>
    <row r="357">
      <c r="E357" s="131"/>
      <c r="F357" s="132"/>
      <c r="G357" s="133"/>
    </row>
    <row r="358">
      <c r="E358" s="131"/>
      <c r="F358" s="132"/>
      <c r="G358" s="133"/>
    </row>
    <row r="359">
      <c r="E359" s="131"/>
      <c r="F359" s="132"/>
      <c r="G359" s="133"/>
    </row>
    <row r="360">
      <c r="E360" s="131"/>
      <c r="F360" s="132"/>
      <c r="G360" s="133"/>
    </row>
    <row r="361">
      <c r="E361" s="131"/>
      <c r="F361" s="132"/>
      <c r="G361" s="133"/>
    </row>
    <row r="362">
      <c r="E362" s="131"/>
      <c r="F362" s="132"/>
      <c r="G362" s="133"/>
    </row>
    <row r="363">
      <c r="E363" s="131"/>
      <c r="F363" s="132"/>
      <c r="G363" s="133"/>
    </row>
    <row r="364">
      <c r="E364" s="131"/>
      <c r="F364" s="132"/>
      <c r="G364" s="133"/>
    </row>
    <row r="365">
      <c r="E365" s="131"/>
      <c r="F365" s="132"/>
      <c r="G365" s="133"/>
    </row>
    <row r="366">
      <c r="E366" s="131"/>
      <c r="F366" s="132"/>
      <c r="G366" s="133"/>
    </row>
    <row r="367">
      <c r="E367" s="131"/>
      <c r="F367" s="132"/>
      <c r="G367" s="133"/>
    </row>
    <row r="368">
      <c r="E368" s="131"/>
      <c r="F368" s="132"/>
      <c r="G368" s="133"/>
    </row>
    <row r="369">
      <c r="E369" s="131"/>
      <c r="F369" s="132"/>
      <c r="G369" s="133"/>
    </row>
    <row r="370">
      <c r="E370" s="131"/>
      <c r="F370" s="132"/>
      <c r="G370" s="133"/>
    </row>
    <row r="371">
      <c r="E371" s="131"/>
      <c r="F371" s="132"/>
      <c r="G371" s="133"/>
    </row>
    <row r="372">
      <c r="E372" s="131"/>
      <c r="F372" s="132"/>
      <c r="G372" s="133"/>
    </row>
    <row r="373">
      <c r="E373" s="131"/>
      <c r="F373" s="132"/>
      <c r="G373" s="133"/>
    </row>
    <row r="374">
      <c r="E374" s="131"/>
      <c r="F374" s="132"/>
      <c r="G374" s="133"/>
    </row>
    <row r="375">
      <c r="E375" s="131"/>
      <c r="F375" s="132"/>
      <c r="G375" s="133"/>
    </row>
    <row r="376">
      <c r="E376" s="131"/>
      <c r="F376" s="132"/>
      <c r="G376" s="133"/>
    </row>
    <row r="377">
      <c r="E377" s="131"/>
      <c r="F377" s="132"/>
      <c r="G377" s="133"/>
    </row>
    <row r="378">
      <c r="E378" s="131"/>
      <c r="F378" s="132"/>
      <c r="G378" s="133"/>
    </row>
    <row r="379">
      <c r="E379" s="131"/>
      <c r="F379" s="132"/>
      <c r="G379" s="133"/>
    </row>
    <row r="380">
      <c r="E380" s="131"/>
      <c r="F380" s="132"/>
      <c r="G380" s="133"/>
    </row>
    <row r="381">
      <c r="E381" s="131"/>
      <c r="F381" s="132"/>
      <c r="G381" s="133"/>
    </row>
    <row r="382">
      <c r="E382" s="131"/>
      <c r="F382" s="132"/>
      <c r="G382" s="133"/>
    </row>
    <row r="383">
      <c r="E383" s="131"/>
      <c r="F383" s="132"/>
      <c r="G383" s="133"/>
    </row>
    <row r="384">
      <c r="E384" s="131"/>
      <c r="F384" s="132"/>
      <c r="G384" s="133"/>
    </row>
    <row r="385">
      <c r="E385" s="131"/>
      <c r="F385" s="132"/>
      <c r="G385" s="133"/>
    </row>
    <row r="386">
      <c r="E386" s="131"/>
      <c r="F386" s="132"/>
      <c r="G386" s="133"/>
    </row>
    <row r="387">
      <c r="E387" s="131"/>
      <c r="F387" s="132"/>
      <c r="G387" s="133"/>
    </row>
    <row r="388">
      <c r="E388" s="131"/>
      <c r="F388" s="132"/>
      <c r="G388" s="133"/>
    </row>
    <row r="389">
      <c r="E389" s="131"/>
      <c r="F389" s="132"/>
      <c r="G389" s="133"/>
    </row>
    <row r="390">
      <c r="E390" s="131"/>
      <c r="F390" s="132"/>
      <c r="G390" s="133"/>
    </row>
    <row r="391">
      <c r="E391" s="131"/>
      <c r="F391" s="132"/>
      <c r="G391" s="133"/>
    </row>
    <row r="392">
      <c r="E392" s="131"/>
      <c r="F392" s="132"/>
      <c r="G392" s="133"/>
    </row>
    <row r="393">
      <c r="E393" s="131"/>
      <c r="F393" s="132"/>
      <c r="G393" s="133"/>
    </row>
    <row r="394">
      <c r="E394" s="131"/>
      <c r="F394" s="132"/>
      <c r="G394" s="133"/>
    </row>
    <row r="395">
      <c r="E395" s="131"/>
      <c r="F395" s="132"/>
      <c r="G395" s="133"/>
    </row>
    <row r="396">
      <c r="E396" s="131"/>
      <c r="F396" s="132"/>
      <c r="G396" s="133"/>
    </row>
    <row r="397">
      <c r="E397" s="131"/>
      <c r="F397" s="132"/>
      <c r="G397" s="133"/>
    </row>
    <row r="398">
      <c r="E398" s="131"/>
      <c r="F398" s="132"/>
      <c r="G398" s="133"/>
    </row>
    <row r="399">
      <c r="E399" s="131"/>
      <c r="F399" s="132"/>
      <c r="G399" s="133"/>
    </row>
    <row r="400">
      <c r="E400" s="131"/>
      <c r="F400" s="132"/>
      <c r="G400" s="133"/>
    </row>
    <row r="401">
      <c r="E401" s="131"/>
      <c r="F401" s="132"/>
      <c r="G401" s="133"/>
    </row>
    <row r="402">
      <c r="E402" s="131"/>
      <c r="F402" s="132"/>
      <c r="G402" s="133"/>
    </row>
    <row r="403">
      <c r="E403" s="131"/>
      <c r="F403" s="132"/>
      <c r="G403" s="133"/>
    </row>
    <row r="404">
      <c r="E404" s="131"/>
      <c r="F404" s="132"/>
      <c r="G404" s="133"/>
    </row>
    <row r="405">
      <c r="E405" s="131"/>
      <c r="F405" s="132"/>
      <c r="G405" s="133"/>
    </row>
    <row r="406">
      <c r="E406" s="131"/>
      <c r="F406" s="132"/>
      <c r="G406" s="133"/>
    </row>
    <row r="407">
      <c r="E407" s="131"/>
      <c r="F407" s="132"/>
      <c r="G407" s="133"/>
    </row>
    <row r="408">
      <c r="E408" s="131"/>
      <c r="F408" s="132"/>
      <c r="G408" s="133"/>
    </row>
    <row r="409">
      <c r="E409" s="131"/>
      <c r="F409" s="132"/>
      <c r="G409" s="133"/>
    </row>
    <row r="410">
      <c r="E410" s="131"/>
      <c r="F410" s="132"/>
      <c r="G410" s="133"/>
    </row>
    <row r="411">
      <c r="E411" s="131"/>
      <c r="F411" s="132"/>
      <c r="G411" s="133"/>
    </row>
    <row r="412">
      <c r="E412" s="131"/>
      <c r="F412" s="132"/>
      <c r="G412" s="133"/>
    </row>
    <row r="413">
      <c r="E413" s="131"/>
      <c r="F413" s="132"/>
      <c r="G413" s="133"/>
    </row>
    <row r="414">
      <c r="E414" s="131"/>
      <c r="F414" s="132"/>
      <c r="G414" s="133"/>
    </row>
    <row r="415">
      <c r="E415" s="131"/>
      <c r="F415" s="132"/>
      <c r="G415" s="133"/>
    </row>
    <row r="416">
      <c r="E416" s="131"/>
      <c r="F416" s="132"/>
      <c r="G416" s="133"/>
    </row>
    <row r="417">
      <c r="E417" s="131"/>
      <c r="F417" s="132"/>
      <c r="G417" s="133"/>
    </row>
    <row r="418">
      <c r="E418" s="131"/>
      <c r="F418" s="132"/>
      <c r="G418" s="133"/>
    </row>
    <row r="419">
      <c r="E419" s="131"/>
      <c r="F419" s="132"/>
      <c r="G419" s="133"/>
    </row>
    <row r="420">
      <c r="E420" s="131"/>
      <c r="F420" s="132"/>
      <c r="G420" s="133"/>
    </row>
    <row r="421">
      <c r="E421" s="131"/>
      <c r="F421" s="132"/>
      <c r="G421" s="133"/>
    </row>
    <row r="422">
      <c r="E422" s="131"/>
      <c r="F422" s="132"/>
      <c r="G422" s="133"/>
    </row>
    <row r="423">
      <c r="E423" s="131"/>
      <c r="F423" s="132"/>
      <c r="G423" s="133"/>
    </row>
    <row r="424">
      <c r="E424" s="131"/>
      <c r="F424" s="132"/>
      <c r="G424" s="133"/>
    </row>
    <row r="425">
      <c r="E425" s="131"/>
      <c r="F425" s="132"/>
      <c r="G425" s="133"/>
    </row>
    <row r="426">
      <c r="E426" s="131"/>
      <c r="F426" s="132"/>
      <c r="G426" s="133"/>
    </row>
    <row r="427">
      <c r="E427" s="131"/>
      <c r="F427" s="132"/>
      <c r="G427" s="133"/>
    </row>
    <row r="428">
      <c r="E428" s="131"/>
      <c r="F428" s="132"/>
      <c r="G428" s="133"/>
    </row>
    <row r="429">
      <c r="E429" s="131"/>
      <c r="F429" s="132"/>
      <c r="G429" s="133"/>
    </row>
    <row r="430">
      <c r="E430" s="131"/>
      <c r="F430" s="132"/>
      <c r="G430" s="133"/>
    </row>
    <row r="431">
      <c r="E431" s="131"/>
      <c r="F431" s="132"/>
      <c r="G431" s="133"/>
    </row>
    <row r="432">
      <c r="E432" s="131"/>
      <c r="F432" s="132"/>
      <c r="G432" s="133"/>
    </row>
    <row r="433">
      <c r="E433" s="131"/>
      <c r="F433" s="132"/>
      <c r="G433" s="133"/>
    </row>
    <row r="434">
      <c r="E434" s="131"/>
      <c r="F434" s="132"/>
      <c r="G434" s="133"/>
    </row>
    <row r="435">
      <c r="E435" s="131"/>
      <c r="F435" s="132"/>
      <c r="G435" s="133"/>
    </row>
    <row r="436">
      <c r="E436" s="131"/>
      <c r="F436" s="132"/>
      <c r="G436" s="133"/>
    </row>
    <row r="437">
      <c r="E437" s="131"/>
      <c r="F437" s="132"/>
      <c r="G437" s="133"/>
    </row>
    <row r="438">
      <c r="E438" s="131"/>
      <c r="F438" s="132"/>
      <c r="G438" s="133"/>
    </row>
    <row r="439">
      <c r="E439" s="131"/>
      <c r="F439" s="132"/>
      <c r="G439" s="133"/>
    </row>
    <row r="440">
      <c r="E440" s="131"/>
      <c r="F440" s="132"/>
      <c r="G440" s="133"/>
    </row>
    <row r="441">
      <c r="E441" s="131"/>
      <c r="F441" s="132"/>
      <c r="G441" s="133"/>
    </row>
    <row r="442">
      <c r="E442" s="131"/>
      <c r="F442" s="132"/>
      <c r="G442" s="133"/>
    </row>
    <row r="443">
      <c r="E443" s="131"/>
      <c r="F443" s="132"/>
      <c r="G443" s="133"/>
    </row>
    <row r="444">
      <c r="E444" s="131"/>
      <c r="F444" s="132"/>
      <c r="G444" s="133"/>
    </row>
    <row r="445">
      <c r="E445" s="131"/>
      <c r="F445" s="132"/>
      <c r="G445" s="133"/>
    </row>
    <row r="446">
      <c r="E446" s="131"/>
      <c r="F446" s="132"/>
      <c r="G446" s="133"/>
    </row>
    <row r="447">
      <c r="E447" s="131"/>
      <c r="F447" s="132"/>
      <c r="G447" s="133"/>
    </row>
    <row r="448">
      <c r="E448" s="131"/>
      <c r="F448" s="132"/>
      <c r="G448" s="133"/>
    </row>
    <row r="449">
      <c r="E449" s="131"/>
      <c r="F449" s="132"/>
      <c r="G449" s="133"/>
    </row>
    <row r="450">
      <c r="E450" s="131"/>
      <c r="F450" s="132"/>
      <c r="G450" s="133"/>
    </row>
    <row r="451">
      <c r="E451" s="131"/>
      <c r="F451" s="132"/>
      <c r="G451" s="133"/>
    </row>
    <row r="452">
      <c r="E452" s="131"/>
      <c r="F452" s="132"/>
      <c r="G452" s="133"/>
    </row>
    <row r="453">
      <c r="E453" s="131"/>
      <c r="F453" s="132"/>
      <c r="G453" s="133"/>
    </row>
    <row r="454">
      <c r="E454" s="131"/>
      <c r="F454" s="132"/>
      <c r="G454" s="133"/>
    </row>
    <row r="455">
      <c r="E455" s="131"/>
      <c r="F455" s="132"/>
      <c r="G455" s="133"/>
    </row>
    <row r="456">
      <c r="E456" s="131"/>
      <c r="F456" s="132"/>
      <c r="G456" s="133"/>
    </row>
    <row r="457">
      <c r="E457" s="131"/>
      <c r="F457" s="132"/>
      <c r="G457" s="133"/>
    </row>
    <row r="458">
      <c r="E458" s="131"/>
      <c r="F458" s="132"/>
      <c r="G458" s="133"/>
    </row>
    <row r="459">
      <c r="E459" s="131"/>
      <c r="F459" s="132"/>
      <c r="G459" s="133"/>
    </row>
    <row r="460">
      <c r="E460" s="131"/>
      <c r="F460" s="132"/>
      <c r="G460" s="133"/>
    </row>
    <row r="461">
      <c r="E461" s="131"/>
      <c r="F461" s="132"/>
      <c r="G461" s="133"/>
    </row>
    <row r="462">
      <c r="E462" s="131"/>
      <c r="F462" s="132"/>
      <c r="G462" s="133"/>
    </row>
    <row r="463">
      <c r="E463" s="131"/>
      <c r="F463" s="132"/>
      <c r="G463" s="133"/>
    </row>
    <row r="464">
      <c r="E464" s="131"/>
      <c r="F464" s="132"/>
      <c r="G464" s="133"/>
    </row>
    <row r="465">
      <c r="E465" s="131"/>
      <c r="F465" s="132"/>
      <c r="G465" s="133"/>
    </row>
    <row r="466">
      <c r="E466" s="131"/>
      <c r="F466" s="132"/>
      <c r="G466" s="133"/>
    </row>
    <row r="467">
      <c r="E467" s="131"/>
      <c r="F467" s="132"/>
      <c r="G467" s="133"/>
    </row>
    <row r="468">
      <c r="E468" s="131"/>
      <c r="F468" s="132"/>
      <c r="G468" s="133"/>
    </row>
    <row r="469">
      <c r="E469" s="131"/>
      <c r="F469" s="132"/>
      <c r="G469" s="133"/>
    </row>
    <row r="470">
      <c r="E470" s="131"/>
      <c r="F470" s="132"/>
      <c r="G470" s="133"/>
    </row>
    <row r="471">
      <c r="E471" s="131"/>
      <c r="F471" s="132"/>
      <c r="G471" s="133"/>
    </row>
    <row r="472">
      <c r="E472" s="131"/>
      <c r="F472" s="132"/>
      <c r="G472" s="133"/>
    </row>
    <row r="473">
      <c r="E473" s="131"/>
      <c r="F473" s="132"/>
      <c r="G473" s="133"/>
    </row>
    <row r="474">
      <c r="E474" s="131"/>
      <c r="F474" s="132"/>
      <c r="G474" s="133"/>
    </row>
    <row r="475">
      <c r="E475" s="131"/>
      <c r="F475" s="132"/>
      <c r="G475" s="133"/>
    </row>
    <row r="476">
      <c r="E476" s="131"/>
      <c r="F476" s="132"/>
      <c r="G476" s="133"/>
    </row>
    <row r="477">
      <c r="E477" s="131"/>
      <c r="F477" s="132"/>
      <c r="G477" s="133"/>
    </row>
    <row r="478">
      <c r="E478" s="131"/>
      <c r="F478" s="132"/>
      <c r="G478" s="133"/>
    </row>
    <row r="479">
      <c r="E479" s="131"/>
      <c r="F479" s="132"/>
      <c r="G479" s="133"/>
    </row>
    <row r="480">
      <c r="E480" s="131"/>
      <c r="F480" s="132"/>
      <c r="G480" s="133"/>
    </row>
    <row r="481">
      <c r="E481" s="131"/>
      <c r="F481" s="132"/>
      <c r="G481" s="133"/>
    </row>
    <row r="482">
      <c r="E482" s="131"/>
      <c r="F482" s="132"/>
      <c r="G482" s="133"/>
    </row>
    <row r="483">
      <c r="E483" s="131"/>
      <c r="F483" s="132"/>
      <c r="G483" s="133"/>
    </row>
    <row r="484">
      <c r="E484" s="131"/>
      <c r="F484" s="132"/>
      <c r="G484" s="133"/>
    </row>
    <row r="485">
      <c r="E485" s="131"/>
      <c r="F485" s="132"/>
      <c r="G485" s="133"/>
    </row>
    <row r="486">
      <c r="E486" s="131"/>
      <c r="F486" s="132"/>
      <c r="G486" s="133"/>
    </row>
    <row r="487">
      <c r="E487" s="131"/>
      <c r="F487" s="132"/>
      <c r="G487" s="133"/>
    </row>
    <row r="488">
      <c r="E488" s="131"/>
      <c r="F488" s="132"/>
      <c r="G488" s="133"/>
    </row>
    <row r="489">
      <c r="E489" s="131"/>
      <c r="F489" s="132"/>
      <c r="G489" s="133"/>
    </row>
    <row r="490">
      <c r="E490" s="131"/>
      <c r="F490" s="132"/>
      <c r="G490" s="133"/>
    </row>
    <row r="491">
      <c r="E491" s="131"/>
      <c r="F491" s="132"/>
      <c r="G491" s="133"/>
    </row>
    <row r="492">
      <c r="E492" s="131"/>
      <c r="F492" s="132"/>
      <c r="G492" s="133"/>
    </row>
    <row r="493">
      <c r="E493" s="131"/>
      <c r="F493" s="132"/>
      <c r="G493" s="133"/>
    </row>
    <row r="494">
      <c r="E494" s="131"/>
      <c r="F494" s="132"/>
      <c r="G494" s="133"/>
    </row>
    <row r="495">
      <c r="E495" s="131"/>
      <c r="F495" s="132"/>
      <c r="G495" s="133"/>
    </row>
    <row r="496">
      <c r="E496" s="131"/>
      <c r="F496" s="132"/>
      <c r="G496" s="133"/>
    </row>
    <row r="497">
      <c r="E497" s="131"/>
      <c r="F497" s="132"/>
      <c r="G497" s="133"/>
    </row>
    <row r="498">
      <c r="E498" s="131"/>
      <c r="F498" s="132"/>
      <c r="G498" s="133"/>
    </row>
    <row r="499">
      <c r="E499" s="131"/>
      <c r="F499" s="132"/>
      <c r="G499" s="133"/>
    </row>
    <row r="500">
      <c r="E500" s="131"/>
      <c r="F500" s="132"/>
      <c r="G500" s="133"/>
    </row>
    <row r="501">
      <c r="E501" s="131"/>
      <c r="F501" s="132"/>
      <c r="G501" s="133"/>
    </row>
    <row r="502">
      <c r="E502" s="131"/>
      <c r="F502" s="132"/>
      <c r="G502" s="133"/>
    </row>
    <row r="503">
      <c r="E503" s="131"/>
      <c r="F503" s="132"/>
      <c r="G503" s="133"/>
    </row>
    <row r="504">
      <c r="E504" s="131"/>
      <c r="F504" s="132"/>
      <c r="G504" s="133"/>
    </row>
    <row r="505">
      <c r="E505" s="131"/>
      <c r="F505" s="132"/>
      <c r="G505" s="133"/>
    </row>
    <row r="506">
      <c r="E506" s="131"/>
      <c r="F506" s="132"/>
      <c r="G506" s="133"/>
    </row>
    <row r="507">
      <c r="E507" s="131"/>
      <c r="F507" s="132"/>
      <c r="G507" s="133"/>
    </row>
    <row r="508">
      <c r="E508" s="131"/>
      <c r="F508" s="132"/>
      <c r="G508" s="133"/>
    </row>
    <row r="509">
      <c r="E509" s="131"/>
      <c r="F509" s="132"/>
      <c r="G509" s="133"/>
    </row>
    <row r="510">
      <c r="E510" s="131"/>
      <c r="F510" s="132"/>
      <c r="G510" s="133"/>
    </row>
    <row r="511">
      <c r="E511" s="131"/>
      <c r="F511" s="132"/>
      <c r="G511" s="133"/>
    </row>
    <row r="512">
      <c r="E512" s="131"/>
      <c r="F512" s="132"/>
      <c r="G512" s="133"/>
    </row>
    <row r="513">
      <c r="E513" s="131"/>
      <c r="F513" s="132"/>
      <c r="G513" s="133"/>
    </row>
    <row r="514">
      <c r="E514" s="131"/>
      <c r="F514" s="132"/>
      <c r="G514" s="133"/>
    </row>
    <row r="515">
      <c r="E515" s="131"/>
      <c r="F515" s="132"/>
      <c r="G515" s="133"/>
    </row>
    <row r="516">
      <c r="E516" s="131"/>
      <c r="F516" s="132"/>
      <c r="G516" s="133"/>
    </row>
    <row r="517">
      <c r="E517" s="131"/>
      <c r="F517" s="132"/>
      <c r="G517" s="133"/>
    </row>
    <row r="518">
      <c r="E518" s="131"/>
      <c r="F518" s="132"/>
      <c r="G518" s="133"/>
    </row>
    <row r="519">
      <c r="E519" s="131"/>
      <c r="F519" s="132"/>
      <c r="G519" s="133"/>
    </row>
    <row r="520">
      <c r="E520" s="131"/>
      <c r="F520" s="132"/>
      <c r="G520" s="133"/>
    </row>
    <row r="521">
      <c r="E521" s="131"/>
      <c r="F521" s="132"/>
      <c r="G521" s="133"/>
    </row>
    <row r="522">
      <c r="E522" s="131"/>
      <c r="F522" s="132"/>
      <c r="G522" s="133"/>
    </row>
    <row r="523">
      <c r="E523" s="131"/>
      <c r="F523" s="132"/>
      <c r="G523" s="133"/>
    </row>
    <row r="524">
      <c r="E524" s="131"/>
      <c r="F524" s="132"/>
      <c r="G524" s="133"/>
    </row>
    <row r="525">
      <c r="E525" s="131"/>
      <c r="F525" s="132"/>
      <c r="G525" s="133"/>
    </row>
    <row r="526">
      <c r="E526" s="131"/>
      <c r="F526" s="132"/>
      <c r="G526" s="133"/>
    </row>
    <row r="527">
      <c r="E527" s="131"/>
      <c r="F527" s="132"/>
      <c r="G527" s="133"/>
    </row>
    <row r="528">
      <c r="E528" s="131"/>
      <c r="F528" s="132"/>
      <c r="G528" s="133"/>
    </row>
    <row r="529">
      <c r="E529" s="131"/>
      <c r="F529" s="132"/>
      <c r="G529" s="133"/>
    </row>
    <row r="530">
      <c r="E530" s="131"/>
      <c r="F530" s="132"/>
      <c r="G530" s="133"/>
    </row>
    <row r="531">
      <c r="E531" s="131"/>
      <c r="F531" s="132"/>
      <c r="G531" s="133"/>
    </row>
    <row r="532">
      <c r="E532" s="131"/>
      <c r="F532" s="132"/>
      <c r="G532" s="133"/>
    </row>
    <row r="533">
      <c r="E533" s="131"/>
      <c r="F533" s="132"/>
      <c r="G533" s="133"/>
    </row>
    <row r="534">
      <c r="E534" s="131"/>
      <c r="F534" s="132"/>
      <c r="G534" s="133"/>
    </row>
    <row r="535">
      <c r="E535" s="131"/>
      <c r="F535" s="132"/>
      <c r="G535" s="133"/>
    </row>
    <row r="536">
      <c r="E536" s="131"/>
      <c r="F536" s="132"/>
      <c r="G536" s="133"/>
    </row>
    <row r="537">
      <c r="E537" s="131"/>
      <c r="F537" s="132"/>
      <c r="G537" s="133"/>
    </row>
    <row r="538">
      <c r="E538" s="131"/>
      <c r="F538" s="132"/>
      <c r="G538" s="133"/>
    </row>
    <row r="539">
      <c r="E539" s="131"/>
      <c r="F539" s="132"/>
      <c r="G539" s="133"/>
    </row>
    <row r="540">
      <c r="E540" s="131"/>
      <c r="F540" s="132"/>
      <c r="G540" s="133"/>
    </row>
    <row r="541">
      <c r="E541" s="131"/>
      <c r="F541" s="132"/>
      <c r="G541" s="133"/>
    </row>
    <row r="542">
      <c r="E542" s="131"/>
      <c r="F542" s="132"/>
      <c r="G542" s="133"/>
    </row>
    <row r="543">
      <c r="E543" s="131"/>
      <c r="F543" s="132"/>
      <c r="G543" s="133"/>
    </row>
    <row r="544">
      <c r="E544" s="131"/>
      <c r="F544" s="132"/>
      <c r="G544" s="133"/>
    </row>
    <row r="545">
      <c r="E545" s="131"/>
      <c r="F545" s="132"/>
      <c r="G545" s="133"/>
    </row>
    <row r="546">
      <c r="E546" s="131"/>
      <c r="F546" s="132"/>
      <c r="G546" s="133"/>
    </row>
    <row r="547">
      <c r="E547" s="131"/>
      <c r="F547" s="132"/>
      <c r="G547" s="133"/>
    </row>
    <row r="548">
      <c r="E548" s="131"/>
      <c r="F548" s="132"/>
      <c r="G548" s="133"/>
    </row>
    <row r="549">
      <c r="E549" s="131"/>
      <c r="F549" s="132"/>
      <c r="G549" s="133"/>
    </row>
    <row r="550">
      <c r="E550" s="131"/>
      <c r="F550" s="132"/>
      <c r="G550" s="133"/>
    </row>
    <row r="551">
      <c r="E551" s="131"/>
      <c r="F551" s="132"/>
      <c r="G551" s="133"/>
    </row>
    <row r="552">
      <c r="E552" s="131"/>
      <c r="F552" s="132"/>
      <c r="G552" s="133"/>
    </row>
    <row r="553">
      <c r="E553" s="131"/>
      <c r="F553" s="132"/>
      <c r="G553" s="133"/>
    </row>
    <row r="554">
      <c r="E554" s="131"/>
      <c r="F554" s="132"/>
      <c r="G554" s="133"/>
    </row>
    <row r="555">
      <c r="E555" s="131"/>
      <c r="F555" s="132"/>
      <c r="G555" s="133"/>
    </row>
    <row r="556">
      <c r="E556" s="131"/>
      <c r="F556" s="132"/>
      <c r="G556" s="133"/>
    </row>
    <row r="557">
      <c r="E557" s="131"/>
      <c r="F557" s="132"/>
      <c r="G557" s="133"/>
    </row>
    <row r="558">
      <c r="E558" s="131"/>
      <c r="F558" s="132"/>
      <c r="G558" s="133"/>
    </row>
    <row r="559">
      <c r="E559" s="131"/>
      <c r="F559" s="132"/>
      <c r="G559" s="133"/>
    </row>
    <row r="560">
      <c r="E560" s="131"/>
      <c r="F560" s="132"/>
      <c r="G560" s="133"/>
    </row>
    <row r="561">
      <c r="E561" s="131"/>
      <c r="F561" s="132"/>
      <c r="G561" s="133"/>
    </row>
    <row r="562">
      <c r="E562" s="131"/>
      <c r="F562" s="132"/>
      <c r="G562" s="133"/>
    </row>
    <row r="563">
      <c r="E563" s="131"/>
      <c r="F563" s="132"/>
      <c r="G563" s="133"/>
    </row>
    <row r="564">
      <c r="E564" s="131"/>
      <c r="F564" s="132"/>
      <c r="G564" s="133"/>
    </row>
    <row r="565">
      <c r="E565" s="131"/>
      <c r="F565" s="132"/>
      <c r="G565" s="133"/>
    </row>
    <row r="566">
      <c r="E566" s="131"/>
      <c r="F566" s="132"/>
      <c r="G566" s="133"/>
    </row>
    <row r="567">
      <c r="E567" s="131"/>
      <c r="F567" s="132"/>
      <c r="G567" s="133"/>
    </row>
    <row r="568">
      <c r="E568" s="131"/>
      <c r="F568" s="132"/>
      <c r="G568" s="133"/>
    </row>
    <row r="569">
      <c r="E569" s="131"/>
      <c r="F569" s="132"/>
      <c r="G569" s="133"/>
    </row>
    <row r="570">
      <c r="E570" s="131"/>
      <c r="F570" s="132"/>
      <c r="G570" s="133"/>
    </row>
    <row r="571">
      <c r="E571" s="131"/>
      <c r="F571" s="132"/>
      <c r="G571" s="133"/>
    </row>
    <row r="572">
      <c r="E572" s="131"/>
      <c r="F572" s="132"/>
      <c r="G572" s="133"/>
    </row>
    <row r="573">
      <c r="E573" s="131"/>
      <c r="F573" s="132"/>
      <c r="G573" s="133"/>
    </row>
    <row r="574">
      <c r="E574" s="131"/>
      <c r="F574" s="132"/>
      <c r="G574" s="133"/>
    </row>
    <row r="575">
      <c r="E575" s="131"/>
      <c r="F575" s="132"/>
      <c r="G575" s="133"/>
    </row>
    <row r="576">
      <c r="E576" s="131"/>
      <c r="F576" s="132"/>
      <c r="G576" s="133"/>
    </row>
    <row r="577">
      <c r="E577" s="131"/>
      <c r="F577" s="132"/>
      <c r="G577" s="133"/>
    </row>
    <row r="578">
      <c r="E578" s="131"/>
      <c r="F578" s="132"/>
      <c r="G578" s="133"/>
    </row>
    <row r="579">
      <c r="E579" s="131"/>
      <c r="F579" s="132"/>
      <c r="G579" s="133"/>
    </row>
    <row r="580">
      <c r="E580" s="131"/>
      <c r="F580" s="132"/>
      <c r="G580" s="133"/>
    </row>
    <row r="581">
      <c r="E581" s="131"/>
      <c r="F581" s="132"/>
      <c r="G581" s="133"/>
    </row>
    <row r="582">
      <c r="E582" s="131"/>
      <c r="F582" s="132"/>
      <c r="G582" s="133"/>
    </row>
    <row r="583">
      <c r="E583" s="131"/>
      <c r="F583" s="132"/>
      <c r="G583" s="133"/>
    </row>
    <row r="584">
      <c r="E584" s="131"/>
      <c r="F584" s="132"/>
      <c r="G584" s="133"/>
    </row>
    <row r="585">
      <c r="E585" s="131"/>
      <c r="F585" s="132"/>
      <c r="G585" s="133"/>
    </row>
    <row r="586">
      <c r="E586" s="131"/>
      <c r="F586" s="132"/>
      <c r="G586" s="133"/>
    </row>
    <row r="587">
      <c r="E587" s="131"/>
      <c r="F587" s="132"/>
      <c r="G587" s="133"/>
    </row>
    <row r="588">
      <c r="E588" s="131"/>
      <c r="F588" s="132"/>
      <c r="G588" s="133"/>
    </row>
    <row r="589">
      <c r="E589" s="131"/>
      <c r="F589" s="132"/>
      <c r="G589" s="133"/>
    </row>
    <row r="590">
      <c r="E590" s="131"/>
      <c r="F590" s="132"/>
      <c r="G590" s="133"/>
    </row>
    <row r="591">
      <c r="E591" s="131"/>
      <c r="F591" s="132"/>
      <c r="G591" s="133"/>
    </row>
    <row r="592">
      <c r="E592" s="131"/>
      <c r="F592" s="132"/>
      <c r="G592" s="133"/>
    </row>
    <row r="593">
      <c r="E593" s="131"/>
      <c r="F593" s="132"/>
      <c r="G593" s="133"/>
    </row>
    <row r="594">
      <c r="E594" s="131"/>
      <c r="F594" s="132"/>
      <c r="G594" s="133"/>
    </row>
    <row r="595">
      <c r="E595" s="131"/>
      <c r="F595" s="132"/>
      <c r="G595" s="133"/>
    </row>
    <row r="596">
      <c r="E596" s="131"/>
      <c r="F596" s="132"/>
      <c r="G596" s="133"/>
    </row>
    <row r="597">
      <c r="E597" s="131"/>
      <c r="F597" s="132"/>
      <c r="G597" s="133"/>
    </row>
    <row r="598">
      <c r="E598" s="131"/>
      <c r="F598" s="132"/>
      <c r="G598" s="133"/>
    </row>
    <row r="599">
      <c r="E599" s="131"/>
      <c r="F599" s="132"/>
      <c r="G599" s="133"/>
    </row>
    <row r="600">
      <c r="E600" s="131"/>
      <c r="F600" s="132"/>
      <c r="G600" s="133"/>
    </row>
    <row r="601">
      <c r="E601" s="131"/>
      <c r="F601" s="132"/>
      <c r="G601" s="133"/>
    </row>
    <row r="602">
      <c r="E602" s="131"/>
      <c r="F602" s="132"/>
      <c r="G602" s="133"/>
    </row>
    <row r="603">
      <c r="E603" s="131"/>
      <c r="F603" s="132"/>
      <c r="G603" s="133"/>
    </row>
    <row r="604">
      <c r="E604" s="131"/>
      <c r="F604" s="132"/>
      <c r="G604" s="133"/>
    </row>
    <row r="605">
      <c r="E605" s="131"/>
      <c r="F605" s="132"/>
      <c r="G605" s="133"/>
    </row>
    <row r="606">
      <c r="E606" s="131"/>
      <c r="F606" s="132"/>
      <c r="G606" s="133"/>
    </row>
    <row r="607">
      <c r="E607" s="131"/>
      <c r="F607" s="132"/>
      <c r="G607" s="133"/>
    </row>
    <row r="608">
      <c r="E608" s="131"/>
      <c r="F608" s="132"/>
      <c r="G608" s="133"/>
    </row>
    <row r="609">
      <c r="E609" s="131"/>
      <c r="F609" s="132"/>
      <c r="G609" s="133"/>
    </row>
    <row r="610">
      <c r="E610" s="131"/>
      <c r="F610" s="132"/>
      <c r="G610" s="133"/>
    </row>
    <row r="611">
      <c r="E611" s="131"/>
      <c r="F611" s="132"/>
      <c r="G611" s="133"/>
    </row>
    <row r="612">
      <c r="E612" s="131"/>
      <c r="F612" s="132"/>
      <c r="G612" s="133"/>
    </row>
    <row r="613">
      <c r="E613" s="131"/>
      <c r="F613" s="132"/>
      <c r="G613" s="133"/>
    </row>
    <row r="614">
      <c r="E614" s="131"/>
      <c r="F614" s="132"/>
      <c r="G614" s="133"/>
    </row>
    <row r="615">
      <c r="E615" s="131"/>
      <c r="F615" s="132"/>
      <c r="G615" s="133"/>
    </row>
    <row r="616">
      <c r="E616" s="131"/>
      <c r="F616" s="132"/>
      <c r="G616" s="133"/>
    </row>
    <row r="617">
      <c r="E617" s="131"/>
      <c r="F617" s="132"/>
      <c r="G617" s="133"/>
    </row>
    <row r="618">
      <c r="E618" s="131"/>
      <c r="F618" s="132"/>
      <c r="G618" s="133"/>
    </row>
    <row r="619">
      <c r="E619" s="131"/>
      <c r="F619" s="132"/>
      <c r="G619" s="133"/>
    </row>
    <row r="620">
      <c r="E620" s="131"/>
      <c r="F620" s="132"/>
      <c r="G620" s="133"/>
    </row>
    <row r="621">
      <c r="E621" s="131"/>
      <c r="F621" s="132"/>
      <c r="G621" s="133"/>
    </row>
    <row r="622">
      <c r="E622" s="131"/>
      <c r="F622" s="132"/>
      <c r="G622" s="133"/>
    </row>
    <row r="623">
      <c r="E623" s="131"/>
      <c r="F623" s="132"/>
      <c r="G623" s="133"/>
    </row>
    <row r="624">
      <c r="E624" s="131"/>
      <c r="F624" s="132"/>
      <c r="G624" s="133"/>
    </row>
    <row r="625">
      <c r="E625" s="131"/>
      <c r="F625" s="132"/>
      <c r="G625" s="133"/>
    </row>
    <row r="626">
      <c r="E626" s="131"/>
      <c r="F626" s="132"/>
      <c r="G626" s="133"/>
    </row>
    <row r="627">
      <c r="E627" s="131"/>
      <c r="F627" s="132"/>
      <c r="G627" s="133"/>
    </row>
    <row r="628">
      <c r="E628" s="131"/>
      <c r="F628" s="132"/>
      <c r="G628" s="133"/>
    </row>
    <row r="629">
      <c r="E629" s="131"/>
      <c r="F629" s="132"/>
      <c r="G629" s="133"/>
    </row>
    <row r="630">
      <c r="E630" s="131"/>
      <c r="F630" s="132"/>
      <c r="G630" s="133"/>
    </row>
    <row r="631">
      <c r="E631" s="131"/>
      <c r="F631" s="132"/>
      <c r="G631" s="133"/>
    </row>
    <row r="632">
      <c r="E632" s="131"/>
      <c r="F632" s="132"/>
      <c r="G632" s="133"/>
    </row>
    <row r="633">
      <c r="E633" s="131"/>
      <c r="F633" s="132"/>
      <c r="G633" s="133"/>
    </row>
    <row r="634">
      <c r="E634" s="131"/>
      <c r="F634" s="132"/>
      <c r="G634" s="133"/>
    </row>
    <row r="635">
      <c r="E635" s="131"/>
      <c r="F635" s="132"/>
      <c r="G635" s="133"/>
    </row>
    <row r="636">
      <c r="E636" s="131"/>
      <c r="F636" s="132"/>
      <c r="G636" s="133"/>
    </row>
    <row r="637">
      <c r="E637" s="131"/>
      <c r="F637" s="132"/>
      <c r="G637" s="133"/>
    </row>
    <row r="638">
      <c r="E638" s="131"/>
      <c r="F638" s="132"/>
      <c r="G638" s="133"/>
    </row>
    <row r="639">
      <c r="E639" s="131"/>
      <c r="F639" s="132"/>
      <c r="G639" s="133"/>
    </row>
    <row r="640">
      <c r="E640" s="131"/>
      <c r="F640" s="132"/>
      <c r="G640" s="133"/>
    </row>
    <row r="641">
      <c r="E641" s="131"/>
      <c r="F641" s="132"/>
      <c r="G641" s="133"/>
    </row>
    <row r="642">
      <c r="E642" s="131"/>
      <c r="F642" s="132"/>
      <c r="G642" s="133"/>
    </row>
    <row r="643">
      <c r="E643" s="131"/>
      <c r="F643" s="132"/>
      <c r="G643" s="133"/>
    </row>
    <row r="644">
      <c r="E644" s="131"/>
      <c r="F644" s="132"/>
      <c r="G644" s="133"/>
    </row>
    <row r="645">
      <c r="E645" s="131"/>
      <c r="F645" s="132"/>
      <c r="G645" s="133"/>
    </row>
    <row r="646">
      <c r="E646" s="131"/>
      <c r="F646" s="132"/>
      <c r="G646" s="133"/>
    </row>
    <row r="647">
      <c r="E647" s="131"/>
      <c r="F647" s="132"/>
      <c r="G647" s="133"/>
    </row>
    <row r="648">
      <c r="E648" s="131"/>
      <c r="F648" s="132"/>
      <c r="G648" s="133"/>
    </row>
    <row r="649">
      <c r="E649" s="131"/>
      <c r="F649" s="132"/>
      <c r="G649" s="133"/>
    </row>
    <row r="650">
      <c r="E650" s="131"/>
      <c r="F650" s="132"/>
      <c r="G650" s="133"/>
    </row>
    <row r="651">
      <c r="E651" s="131"/>
      <c r="F651" s="132"/>
      <c r="G651" s="133"/>
    </row>
    <row r="652">
      <c r="E652" s="131"/>
      <c r="F652" s="132"/>
      <c r="G652" s="133"/>
    </row>
    <row r="653">
      <c r="E653" s="131"/>
      <c r="F653" s="132"/>
      <c r="G653" s="133"/>
    </row>
    <row r="654">
      <c r="E654" s="131"/>
      <c r="F654" s="132"/>
      <c r="G654" s="133"/>
    </row>
    <row r="655">
      <c r="E655" s="131"/>
      <c r="F655" s="132"/>
      <c r="G655" s="133"/>
    </row>
    <row r="656">
      <c r="E656" s="131"/>
      <c r="F656" s="132"/>
      <c r="G656" s="133"/>
    </row>
    <row r="657">
      <c r="E657" s="131"/>
      <c r="F657" s="132"/>
      <c r="G657" s="133"/>
    </row>
    <row r="658">
      <c r="E658" s="131"/>
      <c r="F658" s="132"/>
      <c r="G658" s="133"/>
    </row>
    <row r="659">
      <c r="E659" s="131"/>
      <c r="F659" s="132"/>
      <c r="G659" s="133"/>
    </row>
    <row r="660">
      <c r="E660" s="131"/>
      <c r="F660" s="132"/>
      <c r="G660" s="133"/>
    </row>
    <row r="661">
      <c r="E661" s="131"/>
      <c r="F661" s="132"/>
      <c r="G661" s="133"/>
    </row>
    <row r="662">
      <c r="E662" s="131"/>
      <c r="F662" s="132"/>
      <c r="G662" s="133"/>
    </row>
    <row r="663">
      <c r="E663" s="131"/>
      <c r="F663" s="132"/>
      <c r="G663" s="133"/>
    </row>
    <row r="664">
      <c r="E664" s="131"/>
      <c r="F664" s="132"/>
      <c r="G664" s="133"/>
    </row>
    <row r="665">
      <c r="E665" s="131"/>
      <c r="F665" s="132"/>
      <c r="G665" s="133"/>
    </row>
    <row r="666">
      <c r="E666" s="131"/>
      <c r="F666" s="132"/>
      <c r="G666" s="133"/>
    </row>
    <row r="667">
      <c r="E667" s="131"/>
      <c r="F667" s="132"/>
      <c r="G667" s="133"/>
    </row>
    <row r="668">
      <c r="E668" s="131"/>
      <c r="F668" s="132"/>
      <c r="G668" s="133"/>
    </row>
    <row r="669">
      <c r="E669" s="131"/>
      <c r="F669" s="132"/>
      <c r="G669" s="133"/>
    </row>
    <row r="670">
      <c r="E670" s="131"/>
      <c r="F670" s="132"/>
      <c r="G670" s="133"/>
    </row>
    <row r="671">
      <c r="E671" s="131"/>
      <c r="F671" s="132"/>
      <c r="G671" s="133"/>
    </row>
    <row r="672">
      <c r="E672" s="131"/>
      <c r="F672" s="132"/>
      <c r="G672" s="133"/>
    </row>
    <row r="673">
      <c r="E673" s="131"/>
      <c r="F673" s="132"/>
      <c r="G673" s="133"/>
    </row>
    <row r="674">
      <c r="E674" s="131"/>
      <c r="F674" s="132"/>
      <c r="G674" s="133"/>
    </row>
    <row r="675">
      <c r="E675" s="131"/>
      <c r="F675" s="132"/>
      <c r="G675" s="133"/>
    </row>
    <row r="676">
      <c r="E676" s="131"/>
      <c r="F676" s="132"/>
      <c r="G676" s="133"/>
    </row>
    <row r="677">
      <c r="E677" s="131"/>
      <c r="F677" s="132"/>
      <c r="G677" s="133"/>
    </row>
    <row r="678">
      <c r="E678" s="131"/>
      <c r="F678" s="132"/>
      <c r="G678" s="133"/>
    </row>
    <row r="679">
      <c r="E679" s="131"/>
      <c r="F679" s="132"/>
      <c r="G679" s="133"/>
    </row>
    <row r="680">
      <c r="E680" s="131"/>
      <c r="F680" s="132"/>
      <c r="G680" s="133"/>
    </row>
    <row r="681">
      <c r="E681" s="131"/>
      <c r="F681" s="132"/>
      <c r="G681" s="133"/>
    </row>
    <row r="682">
      <c r="E682" s="131"/>
      <c r="F682" s="132"/>
      <c r="G682" s="133"/>
    </row>
    <row r="683">
      <c r="E683" s="131"/>
      <c r="F683" s="132"/>
      <c r="G683" s="133"/>
    </row>
    <row r="684">
      <c r="E684" s="131"/>
      <c r="F684" s="132"/>
      <c r="G684" s="133"/>
    </row>
    <row r="685">
      <c r="E685" s="131"/>
      <c r="F685" s="132"/>
      <c r="G685" s="133"/>
    </row>
    <row r="686">
      <c r="E686" s="131"/>
      <c r="F686" s="132"/>
      <c r="G686" s="133"/>
    </row>
    <row r="687">
      <c r="E687" s="131"/>
      <c r="F687" s="132"/>
      <c r="G687" s="133"/>
    </row>
    <row r="688">
      <c r="E688" s="131"/>
      <c r="F688" s="132"/>
      <c r="G688" s="133"/>
    </row>
    <row r="689">
      <c r="E689" s="131"/>
      <c r="F689" s="132"/>
      <c r="G689" s="133"/>
    </row>
    <row r="690">
      <c r="E690" s="131"/>
      <c r="F690" s="132"/>
      <c r="G690" s="133"/>
    </row>
    <row r="691">
      <c r="E691" s="131"/>
      <c r="F691" s="132"/>
      <c r="G691" s="133"/>
    </row>
    <row r="692">
      <c r="E692" s="131"/>
      <c r="F692" s="132"/>
      <c r="G692" s="133"/>
    </row>
    <row r="693">
      <c r="E693" s="131"/>
      <c r="F693" s="132"/>
      <c r="G693" s="133"/>
    </row>
    <row r="694">
      <c r="E694" s="131"/>
      <c r="F694" s="132"/>
      <c r="G694" s="133"/>
    </row>
    <row r="695">
      <c r="E695" s="131"/>
      <c r="F695" s="132"/>
      <c r="G695" s="133"/>
    </row>
    <row r="696">
      <c r="E696" s="131"/>
      <c r="F696" s="132"/>
      <c r="G696" s="133"/>
    </row>
    <row r="697">
      <c r="E697" s="131"/>
      <c r="F697" s="132"/>
      <c r="G697" s="133"/>
    </row>
    <row r="698">
      <c r="E698" s="131"/>
      <c r="F698" s="132"/>
      <c r="G698" s="133"/>
    </row>
    <row r="699">
      <c r="E699" s="131"/>
      <c r="F699" s="132"/>
      <c r="G699" s="133"/>
    </row>
    <row r="700">
      <c r="E700" s="131"/>
      <c r="F700" s="132"/>
      <c r="G700" s="133"/>
    </row>
    <row r="701">
      <c r="E701" s="131"/>
      <c r="F701" s="132"/>
      <c r="G701" s="133"/>
    </row>
    <row r="702">
      <c r="E702" s="131"/>
      <c r="F702" s="132"/>
      <c r="G702" s="133"/>
    </row>
    <row r="703">
      <c r="E703" s="131"/>
      <c r="F703" s="132"/>
      <c r="G703" s="133"/>
    </row>
    <row r="704">
      <c r="E704" s="131"/>
      <c r="F704" s="132"/>
      <c r="G704" s="133"/>
    </row>
    <row r="705">
      <c r="E705" s="131"/>
      <c r="F705" s="132"/>
      <c r="G705" s="133"/>
    </row>
    <row r="706">
      <c r="E706" s="131"/>
      <c r="F706" s="132"/>
      <c r="G706" s="133"/>
    </row>
    <row r="707">
      <c r="E707" s="131"/>
      <c r="F707" s="132"/>
      <c r="G707" s="133"/>
    </row>
    <row r="708">
      <c r="E708" s="131"/>
      <c r="F708" s="132"/>
      <c r="G708" s="133"/>
    </row>
    <row r="709">
      <c r="E709" s="131"/>
      <c r="F709" s="132"/>
      <c r="G709" s="133"/>
    </row>
    <row r="710">
      <c r="E710" s="131"/>
      <c r="F710" s="132"/>
      <c r="G710" s="133"/>
    </row>
    <row r="711">
      <c r="E711" s="131"/>
      <c r="F711" s="132"/>
      <c r="G711" s="133"/>
    </row>
    <row r="712">
      <c r="E712" s="131"/>
      <c r="F712" s="132"/>
      <c r="G712" s="133"/>
    </row>
    <row r="713">
      <c r="E713" s="131"/>
      <c r="F713" s="132"/>
      <c r="G713" s="133"/>
    </row>
    <row r="714">
      <c r="E714" s="131"/>
      <c r="F714" s="132"/>
      <c r="G714" s="133"/>
    </row>
    <row r="715">
      <c r="E715" s="131"/>
      <c r="F715" s="132"/>
      <c r="G715" s="133"/>
    </row>
    <row r="716">
      <c r="E716" s="131"/>
      <c r="F716" s="132"/>
      <c r="G716" s="133"/>
    </row>
    <row r="717">
      <c r="E717" s="131"/>
      <c r="F717" s="132"/>
      <c r="G717" s="133"/>
    </row>
    <row r="718">
      <c r="E718" s="131"/>
      <c r="F718" s="132"/>
      <c r="G718" s="133"/>
    </row>
    <row r="719">
      <c r="E719" s="131"/>
      <c r="F719" s="132"/>
      <c r="G719" s="133"/>
    </row>
    <row r="720">
      <c r="E720" s="131"/>
      <c r="F720" s="132"/>
      <c r="G720" s="133"/>
    </row>
    <row r="721">
      <c r="E721" s="131"/>
      <c r="F721" s="132"/>
      <c r="G721" s="133"/>
    </row>
    <row r="722">
      <c r="E722" s="131"/>
      <c r="F722" s="132"/>
      <c r="G722" s="133"/>
    </row>
    <row r="723">
      <c r="E723" s="131"/>
      <c r="F723" s="132"/>
      <c r="G723" s="133"/>
    </row>
    <row r="724">
      <c r="E724" s="131"/>
      <c r="F724" s="132"/>
      <c r="G724" s="133"/>
    </row>
    <row r="725">
      <c r="E725" s="131"/>
      <c r="F725" s="132"/>
      <c r="G725" s="133"/>
    </row>
    <row r="726">
      <c r="E726" s="131"/>
      <c r="F726" s="132"/>
      <c r="G726" s="133"/>
    </row>
    <row r="727">
      <c r="E727" s="131"/>
      <c r="F727" s="132"/>
      <c r="G727" s="133"/>
    </row>
    <row r="728">
      <c r="E728" s="131"/>
      <c r="F728" s="132"/>
      <c r="G728" s="133"/>
    </row>
    <row r="729">
      <c r="E729" s="131"/>
      <c r="F729" s="132"/>
      <c r="G729" s="133"/>
    </row>
    <row r="730">
      <c r="E730" s="131"/>
      <c r="F730" s="132"/>
      <c r="G730" s="133"/>
    </row>
    <row r="731">
      <c r="E731" s="131"/>
      <c r="F731" s="132"/>
      <c r="G731" s="133"/>
    </row>
    <row r="732">
      <c r="E732" s="131"/>
      <c r="F732" s="132"/>
      <c r="G732" s="133"/>
    </row>
    <row r="733">
      <c r="E733" s="131"/>
      <c r="F733" s="132"/>
      <c r="G733" s="133"/>
    </row>
    <row r="734">
      <c r="E734" s="131"/>
      <c r="F734" s="132"/>
      <c r="G734" s="133"/>
    </row>
    <row r="735">
      <c r="E735" s="131"/>
      <c r="F735" s="132"/>
      <c r="G735" s="133"/>
    </row>
    <row r="736">
      <c r="E736" s="131"/>
      <c r="F736" s="132"/>
      <c r="G736" s="133"/>
    </row>
    <row r="737">
      <c r="E737" s="131"/>
      <c r="F737" s="132"/>
      <c r="G737" s="133"/>
    </row>
    <row r="738">
      <c r="E738" s="131"/>
      <c r="F738" s="132"/>
      <c r="G738" s="133"/>
    </row>
    <row r="739">
      <c r="E739" s="131"/>
      <c r="F739" s="132"/>
      <c r="G739" s="133"/>
    </row>
    <row r="740">
      <c r="E740" s="131"/>
      <c r="F740" s="132"/>
      <c r="G740" s="133"/>
    </row>
    <row r="741">
      <c r="E741" s="131"/>
      <c r="F741" s="132"/>
      <c r="G741" s="133"/>
    </row>
    <row r="742">
      <c r="E742" s="131"/>
      <c r="F742" s="132"/>
      <c r="G742" s="133"/>
    </row>
    <row r="743">
      <c r="E743" s="131"/>
      <c r="F743" s="132"/>
      <c r="G743" s="133"/>
    </row>
    <row r="744">
      <c r="E744" s="131"/>
      <c r="F744" s="132"/>
      <c r="G744" s="133"/>
    </row>
    <row r="745">
      <c r="E745" s="131"/>
      <c r="F745" s="132"/>
      <c r="G745" s="133"/>
    </row>
    <row r="746">
      <c r="E746" s="131"/>
      <c r="F746" s="132"/>
      <c r="G746" s="133"/>
    </row>
    <row r="747">
      <c r="E747" s="131"/>
      <c r="F747" s="132"/>
      <c r="G747" s="133"/>
    </row>
    <row r="748">
      <c r="E748" s="131"/>
      <c r="F748" s="132"/>
      <c r="G748" s="133"/>
    </row>
    <row r="749">
      <c r="E749" s="131"/>
      <c r="F749" s="132"/>
      <c r="G749" s="133"/>
    </row>
    <row r="750">
      <c r="E750" s="131"/>
      <c r="F750" s="132"/>
      <c r="G750" s="133"/>
    </row>
    <row r="751">
      <c r="E751" s="131"/>
      <c r="F751" s="132"/>
      <c r="G751" s="133"/>
    </row>
    <row r="752">
      <c r="E752" s="131"/>
      <c r="F752" s="132"/>
      <c r="G752" s="133"/>
    </row>
    <row r="753">
      <c r="E753" s="131"/>
      <c r="F753" s="132"/>
      <c r="G753" s="133"/>
    </row>
    <row r="754">
      <c r="E754" s="131"/>
      <c r="F754" s="132"/>
      <c r="G754" s="133"/>
    </row>
    <row r="755">
      <c r="E755" s="131"/>
      <c r="F755" s="132"/>
      <c r="G755" s="133"/>
    </row>
    <row r="756">
      <c r="E756" s="131"/>
      <c r="F756" s="132"/>
      <c r="G756" s="133"/>
    </row>
    <row r="757">
      <c r="E757" s="131"/>
      <c r="F757" s="132"/>
      <c r="G757" s="133"/>
    </row>
    <row r="758">
      <c r="E758" s="131"/>
      <c r="F758" s="132"/>
      <c r="G758" s="133"/>
    </row>
    <row r="759">
      <c r="E759" s="131"/>
      <c r="F759" s="132"/>
      <c r="G759" s="133"/>
    </row>
    <row r="760">
      <c r="E760" s="131"/>
      <c r="F760" s="132"/>
      <c r="G760" s="133"/>
    </row>
    <row r="761">
      <c r="E761" s="131"/>
      <c r="F761" s="132"/>
      <c r="G761" s="133"/>
    </row>
    <row r="762">
      <c r="E762" s="131"/>
      <c r="F762" s="132"/>
      <c r="G762" s="133"/>
    </row>
    <row r="763">
      <c r="E763" s="131"/>
      <c r="F763" s="132"/>
      <c r="G763" s="133"/>
    </row>
    <row r="764">
      <c r="E764" s="131"/>
      <c r="F764" s="132"/>
      <c r="G764" s="133"/>
    </row>
    <row r="765">
      <c r="E765" s="131"/>
      <c r="F765" s="132"/>
      <c r="G765" s="133"/>
    </row>
    <row r="766">
      <c r="E766" s="131"/>
      <c r="F766" s="132"/>
      <c r="G766" s="133"/>
    </row>
    <row r="767">
      <c r="E767" s="131"/>
      <c r="F767" s="132"/>
      <c r="G767" s="133"/>
    </row>
    <row r="768">
      <c r="E768" s="131"/>
      <c r="F768" s="132"/>
      <c r="G768" s="133"/>
    </row>
    <row r="769">
      <c r="E769" s="131"/>
      <c r="F769" s="132"/>
      <c r="G769" s="133"/>
    </row>
    <row r="770">
      <c r="E770" s="131"/>
      <c r="F770" s="132"/>
      <c r="G770" s="133"/>
    </row>
    <row r="771">
      <c r="E771" s="131"/>
      <c r="F771" s="132"/>
      <c r="G771" s="133"/>
    </row>
    <row r="772">
      <c r="E772" s="131"/>
      <c r="F772" s="132"/>
      <c r="G772" s="133"/>
    </row>
    <row r="773">
      <c r="E773" s="131"/>
      <c r="F773" s="132"/>
      <c r="G773" s="133"/>
    </row>
    <row r="774">
      <c r="E774" s="131"/>
      <c r="F774" s="132"/>
      <c r="G774" s="133"/>
    </row>
    <row r="775">
      <c r="E775" s="131"/>
      <c r="F775" s="132"/>
      <c r="G775" s="133"/>
    </row>
    <row r="776">
      <c r="E776" s="131"/>
      <c r="F776" s="132"/>
      <c r="G776" s="133"/>
    </row>
    <row r="777">
      <c r="E777" s="131"/>
      <c r="F777" s="132"/>
      <c r="G777" s="133"/>
    </row>
    <row r="778">
      <c r="E778" s="131"/>
      <c r="F778" s="132"/>
      <c r="G778" s="133"/>
    </row>
    <row r="779">
      <c r="E779" s="131"/>
      <c r="F779" s="132"/>
      <c r="G779" s="133"/>
    </row>
    <row r="780">
      <c r="E780" s="131"/>
      <c r="F780" s="132"/>
      <c r="G780" s="133"/>
    </row>
    <row r="781">
      <c r="E781" s="131"/>
      <c r="F781" s="132"/>
      <c r="G781" s="133"/>
    </row>
    <row r="782">
      <c r="E782" s="131"/>
      <c r="F782" s="132"/>
      <c r="G782" s="133"/>
    </row>
    <row r="783">
      <c r="E783" s="131"/>
      <c r="F783" s="132"/>
      <c r="G783" s="133"/>
    </row>
    <row r="784">
      <c r="E784" s="131"/>
      <c r="F784" s="132"/>
      <c r="G784" s="133"/>
    </row>
    <row r="785">
      <c r="E785" s="131"/>
      <c r="F785" s="132"/>
      <c r="G785" s="133"/>
    </row>
    <row r="786">
      <c r="E786" s="131"/>
      <c r="F786" s="132"/>
      <c r="G786" s="133"/>
    </row>
    <row r="787">
      <c r="E787" s="131"/>
      <c r="F787" s="132"/>
      <c r="G787" s="133"/>
    </row>
    <row r="788">
      <c r="E788" s="131"/>
      <c r="F788" s="132"/>
      <c r="G788" s="133"/>
    </row>
    <row r="789">
      <c r="E789" s="131"/>
      <c r="F789" s="132"/>
      <c r="G789" s="133"/>
    </row>
    <row r="790">
      <c r="E790" s="131"/>
      <c r="F790" s="132"/>
      <c r="G790" s="133"/>
    </row>
    <row r="791">
      <c r="E791" s="131"/>
      <c r="F791" s="132"/>
      <c r="G791" s="133"/>
    </row>
    <row r="792">
      <c r="E792" s="131"/>
      <c r="F792" s="132"/>
      <c r="G792" s="133"/>
    </row>
    <row r="793">
      <c r="E793" s="131"/>
      <c r="F793" s="132"/>
      <c r="G793" s="133"/>
    </row>
    <row r="794">
      <c r="E794" s="131"/>
      <c r="F794" s="132"/>
      <c r="G794" s="133"/>
    </row>
    <row r="795">
      <c r="E795" s="131"/>
      <c r="F795" s="132"/>
      <c r="G795" s="133"/>
    </row>
    <row r="796">
      <c r="E796" s="131"/>
      <c r="F796" s="132"/>
      <c r="G796" s="133"/>
    </row>
    <row r="797">
      <c r="E797" s="131"/>
      <c r="F797" s="132"/>
      <c r="G797" s="133"/>
    </row>
    <row r="798">
      <c r="E798" s="131"/>
      <c r="F798" s="132"/>
      <c r="G798" s="133"/>
    </row>
    <row r="799">
      <c r="E799" s="131"/>
      <c r="F799" s="132"/>
      <c r="G799" s="133"/>
    </row>
    <row r="800">
      <c r="E800" s="131"/>
      <c r="F800" s="132"/>
      <c r="G800" s="133"/>
    </row>
    <row r="801">
      <c r="E801" s="131"/>
      <c r="F801" s="132"/>
      <c r="G801" s="133"/>
    </row>
    <row r="802">
      <c r="E802" s="131"/>
      <c r="F802" s="132"/>
      <c r="G802" s="133"/>
    </row>
    <row r="803">
      <c r="E803" s="131"/>
      <c r="F803" s="132"/>
      <c r="G803" s="133"/>
    </row>
    <row r="804">
      <c r="E804" s="131"/>
      <c r="F804" s="132"/>
      <c r="G804" s="133"/>
    </row>
    <row r="805">
      <c r="E805" s="131"/>
      <c r="F805" s="132"/>
      <c r="G805" s="133"/>
    </row>
    <row r="806">
      <c r="E806" s="131"/>
      <c r="F806" s="132"/>
      <c r="G806" s="133"/>
    </row>
    <row r="807">
      <c r="E807" s="131"/>
      <c r="F807" s="132"/>
      <c r="G807" s="133"/>
    </row>
    <row r="808">
      <c r="E808" s="131"/>
      <c r="F808" s="132"/>
      <c r="G808" s="133"/>
    </row>
    <row r="809">
      <c r="E809" s="131"/>
      <c r="F809" s="132"/>
      <c r="G809" s="133"/>
    </row>
    <row r="810">
      <c r="E810" s="131"/>
      <c r="F810" s="132"/>
      <c r="G810" s="133"/>
    </row>
    <row r="811">
      <c r="E811" s="131"/>
      <c r="F811" s="132"/>
      <c r="G811" s="133"/>
    </row>
    <row r="812">
      <c r="E812" s="131"/>
      <c r="F812" s="132"/>
      <c r="G812" s="133"/>
    </row>
    <row r="813">
      <c r="E813" s="131"/>
      <c r="F813" s="132"/>
      <c r="G813" s="133"/>
    </row>
    <row r="814">
      <c r="E814" s="131"/>
      <c r="F814" s="132"/>
      <c r="G814" s="133"/>
    </row>
    <row r="815">
      <c r="E815" s="131"/>
      <c r="F815" s="132"/>
      <c r="G815" s="133"/>
    </row>
    <row r="816">
      <c r="E816" s="131"/>
      <c r="F816" s="132"/>
      <c r="G816" s="133"/>
    </row>
    <row r="817">
      <c r="E817" s="131"/>
      <c r="F817" s="132"/>
      <c r="G817" s="133"/>
    </row>
    <row r="818">
      <c r="E818" s="131"/>
      <c r="F818" s="132"/>
      <c r="G818" s="133"/>
    </row>
    <row r="819">
      <c r="E819" s="131"/>
      <c r="F819" s="132"/>
      <c r="G819" s="133"/>
    </row>
    <row r="820">
      <c r="E820" s="131"/>
      <c r="F820" s="132"/>
      <c r="G820" s="133"/>
    </row>
    <row r="821">
      <c r="E821" s="131"/>
      <c r="F821" s="132"/>
      <c r="G821" s="133"/>
    </row>
    <row r="822">
      <c r="E822" s="131"/>
      <c r="F822" s="132"/>
      <c r="G822" s="133"/>
    </row>
    <row r="823">
      <c r="E823" s="131"/>
      <c r="F823" s="132"/>
      <c r="G823" s="133"/>
    </row>
    <row r="824">
      <c r="E824" s="131"/>
      <c r="F824" s="132"/>
      <c r="G824" s="133"/>
    </row>
    <row r="825">
      <c r="E825" s="131"/>
      <c r="F825" s="132"/>
      <c r="G825" s="133"/>
    </row>
    <row r="826">
      <c r="E826" s="131"/>
      <c r="F826" s="132"/>
      <c r="G826" s="133"/>
    </row>
    <row r="827">
      <c r="E827" s="131"/>
      <c r="F827" s="132"/>
      <c r="G827" s="133"/>
    </row>
    <row r="828">
      <c r="E828" s="131"/>
      <c r="F828" s="132"/>
      <c r="G828" s="133"/>
    </row>
    <row r="829">
      <c r="E829" s="131"/>
      <c r="F829" s="132"/>
      <c r="G829" s="133"/>
    </row>
    <row r="830">
      <c r="E830" s="131"/>
      <c r="F830" s="132"/>
      <c r="G830" s="133"/>
    </row>
    <row r="831">
      <c r="E831" s="131"/>
      <c r="F831" s="132"/>
      <c r="G831" s="133"/>
    </row>
    <row r="832">
      <c r="E832" s="131"/>
      <c r="F832" s="132"/>
      <c r="G832" s="133"/>
    </row>
    <row r="833">
      <c r="E833" s="131"/>
      <c r="F833" s="132"/>
      <c r="G833" s="133"/>
    </row>
    <row r="834">
      <c r="E834" s="131"/>
      <c r="F834" s="132"/>
      <c r="G834" s="133"/>
    </row>
    <row r="835">
      <c r="E835" s="131"/>
      <c r="F835" s="132"/>
      <c r="G835" s="133"/>
    </row>
    <row r="836">
      <c r="E836" s="131"/>
      <c r="F836" s="132"/>
      <c r="G836" s="133"/>
    </row>
    <row r="837">
      <c r="E837" s="131"/>
      <c r="F837" s="132"/>
      <c r="G837" s="133"/>
    </row>
    <row r="838">
      <c r="E838" s="131"/>
      <c r="F838" s="132"/>
      <c r="G838" s="133"/>
    </row>
    <row r="839">
      <c r="E839" s="131"/>
      <c r="F839" s="132"/>
      <c r="G839" s="133"/>
    </row>
    <row r="840">
      <c r="E840" s="131"/>
      <c r="F840" s="132"/>
      <c r="G840" s="133"/>
    </row>
    <row r="841">
      <c r="E841" s="131"/>
      <c r="F841" s="132"/>
      <c r="G841" s="133"/>
    </row>
    <row r="842">
      <c r="E842" s="131"/>
      <c r="F842" s="132"/>
      <c r="G842" s="133"/>
    </row>
    <row r="843">
      <c r="E843" s="131"/>
      <c r="F843" s="132"/>
      <c r="G843" s="133"/>
    </row>
    <row r="844">
      <c r="E844" s="131"/>
      <c r="F844" s="132"/>
      <c r="G844" s="133"/>
    </row>
    <row r="845">
      <c r="E845" s="131"/>
      <c r="F845" s="132"/>
      <c r="G845" s="133"/>
    </row>
    <row r="846">
      <c r="E846" s="131"/>
      <c r="F846" s="132"/>
      <c r="G846" s="133"/>
    </row>
    <row r="847">
      <c r="E847" s="131"/>
      <c r="F847" s="132"/>
      <c r="G847" s="133"/>
    </row>
    <row r="848">
      <c r="E848" s="131"/>
      <c r="F848" s="132"/>
      <c r="G848" s="133"/>
    </row>
    <row r="849">
      <c r="E849" s="131"/>
      <c r="F849" s="132"/>
      <c r="G849" s="133"/>
    </row>
    <row r="850">
      <c r="E850" s="131"/>
      <c r="F850" s="132"/>
      <c r="G850" s="133"/>
    </row>
    <row r="851">
      <c r="E851" s="131"/>
      <c r="F851" s="132"/>
      <c r="G851" s="133"/>
    </row>
    <row r="852">
      <c r="E852" s="131"/>
      <c r="F852" s="132"/>
      <c r="G852" s="133"/>
    </row>
    <row r="853">
      <c r="E853" s="131"/>
      <c r="F853" s="132"/>
      <c r="G853" s="133"/>
    </row>
    <row r="854">
      <c r="E854" s="131"/>
      <c r="F854" s="132"/>
      <c r="G854" s="133"/>
    </row>
    <row r="855">
      <c r="E855" s="131"/>
      <c r="F855" s="132"/>
      <c r="G855" s="133"/>
    </row>
    <row r="856">
      <c r="E856" s="131"/>
      <c r="F856" s="132"/>
      <c r="G856" s="133"/>
    </row>
    <row r="857">
      <c r="E857" s="131"/>
      <c r="F857" s="132"/>
      <c r="G857" s="133"/>
    </row>
    <row r="858">
      <c r="E858" s="131"/>
      <c r="F858" s="132"/>
      <c r="G858" s="133"/>
    </row>
    <row r="859">
      <c r="E859" s="131"/>
      <c r="F859" s="132"/>
      <c r="G859" s="133"/>
    </row>
    <row r="860">
      <c r="E860" s="131"/>
      <c r="F860" s="132"/>
      <c r="G860" s="133"/>
    </row>
    <row r="861">
      <c r="E861" s="131"/>
      <c r="F861" s="132"/>
      <c r="G861" s="133"/>
    </row>
    <row r="862">
      <c r="E862" s="131"/>
      <c r="F862" s="132"/>
      <c r="G862" s="133"/>
    </row>
    <row r="863">
      <c r="E863" s="131"/>
      <c r="F863" s="132"/>
      <c r="G863" s="133"/>
    </row>
    <row r="864">
      <c r="E864" s="131"/>
      <c r="F864" s="132"/>
      <c r="G864" s="133"/>
    </row>
    <row r="865">
      <c r="E865" s="131"/>
      <c r="F865" s="132"/>
      <c r="G865" s="133"/>
    </row>
    <row r="866">
      <c r="E866" s="131"/>
      <c r="F866" s="132"/>
      <c r="G866" s="133"/>
    </row>
    <row r="867">
      <c r="E867" s="131"/>
      <c r="F867" s="132"/>
      <c r="G867" s="133"/>
    </row>
    <row r="868">
      <c r="E868" s="131"/>
      <c r="F868" s="132"/>
      <c r="G868" s="133"/>
    </row>
    <row r="869">
      <c r="E869" s="131"/>
      <c r="F869" s="132"/>
      <c r="G869" s="133"/>
    </row>
    <row r="870">
      <c r="E870" s="131"/>
      <c r="F870" s="132"/>
      <c r="G870" s="133"/>
    </row>
    <row r="871">
      <c r="E871" s="131"/>
      <c r="F871" s="132"/>
      <c r="G871" s="133"/>
    </row>
    <row r="872">
      <c r="E872" s="131"/>
      <c r="F872" s="132"/>
      <c r="G872" s="133"/>
    </row>
    <row r="873">
      <c r="E873" s="131"/>
      <c r="F873" s="132"/>
      <c r="G873" s="133"/>
    </row>
    <row r="874">
      <c r="E874" s="131"/>
      <c r="F874" s="132"/>
      <c r="G874" s="133"/>
    </row>
    <row r="875">
      <c r="E875" s="131"/>
      <c r="F875" s="132"/>
      <c r="G875" s="133"/>
    </row>
    <row r="876">
      <c r="E876" s="131"/>
      <c r="F876" s="132"/>
      <c r="G876" s="133"/>
    </row>
    <row r="877">
      <c r="E877" s="131"/>
      <c r="F877" s="132"/>
      <c r="G877" s="133"/>
    </row>
    <row r="878">
      <c r="E878" s="131"/>
      <c r="F878" s="132"/>
      <c r="G878" s="133"/>
    </row>
    <row r="879">
      <c r="E879" s="131"/>
      <c r="F879" s="132"/>
      <c r="G879" s="133"/>
    </row>
    <row r="880">
      <c r="E880" s="131"/>
      <c r="F880" s="132"/>
      <c r="G880" s="133"/>
    </row>
    <row r="881">
      <c r="E881" s="131"/>
      <c r="F881" s="132"/>
      <c r="G881" s="133"/>
    </row>
    <row r="882">
      <c r="E882" s="131"/>
      <c r="F882" s="132"/>
      <c r="G882" s="133"/>
    </row>
    <row r="883">
      <c r="E883" s="131"/>
      <c r="F883" s="132"/>
      <c r="G883" s="133"/>
    </row>
    <row r="884">
      <c r="E884" s="131"/>
      <c r="F884" s="132"/>
      <c r="G884" s="133"/>
    </row>
    <row r="885">
      <c r="E885" s="131"/>
      <c r="F885" s="132"/>
      <c r="G885" s="133"/>
    </row>
    <row r="886">
      <c r="E886" s="131"/>
      <c r="F886" s="132"/>
      <c r="G886" s="133"/>
    </row>
    <row r="887">
      <c r="E887" s="131"/>
      <c r="F887" s="132"/>
      <c r="G887" s="133"/>
    </row>
    <row r="888">
      <c r="E888" s="131"/>
      <c r="F888" s="132"/>
      <c r="G888" s="133"/>
    </row>
    <row r="889">
      <c r="E889" s="131"/>
      <c r="F889" s="132"/>
      <c r="G889" s="133"/>
    </row>
    <row r="890">
      <c r="E890" s="131"/>
      <c r="F890" s="132"/>
      <c r="G890" s="133"/>
    </row>
    <row r="891">
      <c r="E891" s="131"/>
      <c r="F891" s="132"/>
      <c r="G891" s="133"/>
    </row>
    <row r="892">
      <c r="E892" s="131"/>
      <c r="F892" s="132"/>
      <c r="G892" s="133"/>
    </row>
    <row r="893">
      <c r="E893" s="131"/>
      <c r="F893" s="132"/>
      <c r="G893" s="133"/>
    </row>
    <row r="894">
      <c r="E894" s="131"/>
      <c r="F894" s="132"/>
      <c r="G894" s="133"/>
    </row>
    <row r="895">
      <c r="E895" s="131"/>
      <c r="F895" s="132"/>
      <c r="G895" s="133"/>
    </row>
    <row r="896">
      <c r="E896" s="131"/>
      <c r="F896" s="132"/>
      <c r="G896" s="133"/>
    </row>
    <row r="897">
      <c r="E897" s="131"/>
      <c r="F897" s="132"/>
      <c r="G897" s="133"/>
    </row>
    <row r="898">
      <c r="E898" s="131"/>
      <c r="F898" s="132"/>
      <c r="G898" s="133"/>
    </row>
    <row r="899">
      <c r="E899" s="131"/>
      <c r="F899" s="132"/>
      <c r="G899" s="133"/>
    </row>
    <row r="900">
      <c r="E900" s="131"/>
      <c r="F900" s="132"/>
      <c r="G900" s="133"/>
    </row>
    <row r="901">
      <c r="E901" s="131"/>
      <c r="F901" s="132"/>
      <c r="G901" s="133"/>
    </row>
    <row r="902">
      <c r="E902" s="131"/>
      <c r="F902" s="132"/>
      <c r="G902" s="133"/>
    </row>
    <row r="903">
      <c r="E903" s="131"/>
      <c r="F903" s="132"/>
      <c r="G903" s="133"/>
    </row>
    <row r="904">
      <c r="E904" s="131"/>
      <c r="F904" s="132"/>
      <c r="G904" s="133"/>
    </row>
    <row r="905">
      <c r="E905" s="131"/>
      <c r="F905" s="132"/>
      <c r="G905" s="133"/>
    </row>
    <row r="906">
      <c r="E906" s="131"/>
      <c r="F906" s="132"/>
      <c r="G906" s="133"/>
    </row>
    <row r="907">
      <c r="E907" s="131"/>
      <c r="F907" s="132"/>
      <c r="G907" s="133"/>
    </row>
    <row r="908">
      <c r="E908" s="131"/>
      <c r="F908" s="132"/>
      <c r="G908" s="133"/>
    </row>
    <row r="909">
      <c r="E909" s="131"/>
      <c r="F909" s="132"/>
      <c r="G909" s="133"/>
    </row>
    <row r="910">
      <c r="E910" s="131"/>
      <c r="F910" s="132"/>
      <c r="G910" s="133"/>
    </row>
    <row r="911">
      <c r="E911" s="131"/>
      <c r="F911" s="132"/>
      <c r="G911" s="133"/>
    </row>
    <row r="912">
      <c r="E912" s="131"/>
      <c r="F912" s="132"/>
      <c r="G912" s="133"/>
    </row>
    <row r="913">
      <c r="E913" s="131"/>
      <c r="F913" s="132"/>
      <c r="G913" s="133"/>
    </row>
    <row r="914">
      <c r="E914" s="131"/>
      <c r="F914" s="132"/>
      <c r="G914" s="133"/>
    </row>
    <row r="915">
      <c r="E915" s="131"/>
      <c r="F915" s="132"/>
      <c r="G915" s="133"/>
    </row>
    <row r="916">
      <c r="E916" s="131"/>
      <c r="F916" s="132"/>
      <c r="G916" s="133"/>
    </row>
    <row r="917">
      <c r="E917" s="131"/>
      <c r="F917" s="132"/>
      <c r="G917" s="133"/>
    </row>
    <row r="918">
      <c r="E918" s="131"/>
      <c r="F918" s="132"/>
      <c r="G918" s="133"/>
    </row>
    <row r="919">
      <c r="E919" s="131"/>
      <c r="F919" s="132"/>
      <c r="G919" s="133"/>
    </row>
    <row r="920">
      <c r="E920" s="131"/>
      <c r="F920" s="132"/>
      <c r="G920" s="133"/>
    </row>
    <row r="921">
      <c r="E921" s="131"/>
      <c r="F921" s="132"/>
      <c r="G921" s="133"/>
    </row>
    <row r="922">
      <c r="E922" s="131"/>
      <c r="F922" s="132"/>
      <c r="G922" s="133"/>
    </row>
    <row r="923">
      <c r="E923" s="131"/>
      <c r="F923" s="132"/>
      <c r="G923" s="133"/>
    </row>
    <row r="924">
      <c r="E924" s="131"/>
      <c r="F924" s="132"/>
      <c r="G924" s="133"/>
    </row>
    <row r="925">
      <c r="E925" s="131"/>
      <c r="F925" s="132"/>
      <c r="G925" s="133"/>
    </row>
    <row r="926">
      <c r="E926" s="131"/>
      <c r="F926" s="132"/>
      <c r="G926" s="133"/>
    </row>
    <row r="927">
      <c r="E927" s="131"/>
      <c r="F927" s="132"/>
      <c r="G927" s="133"/>
    </row>
    <row r="928">
      <c r="E928" s="131"/>
      <c r="F928" s="132"/>
      <c r="G928" s="133"/>
    </row>
    <row r="929">
      <c r="E929" s="131"/>
      <c r="F929" s="132"/>
      <c r="G929" s="133"/>
    </row>
    <row r="930">
      <c r="E930" s="131"/>
      <c r="F930" s="132"/>
      <c r="G930" s="133"/>
    </row>
    <row r="931">
      <c r="E931" s="131"/>
      <c r="F931" s="132"/>
      <c r="G931" s="133"/>
    </row>
    <row r="932">
      <c r="E932" s="131"/>
      <c r="F932" s="132"/>
      <c r="G932" s="133"/>
    </row>
    <row r="933">
      <c r="E933" s="131"/>
      <c r="F933" s="132"/>
      <c r="G933" s="133"/>
    </row>
    <row r="934">
      <c r="E934" s="131"/>
      <c r="F934" s="132"/>
      <c r="G934" s="133"/>
    </row>
    <row r="935">
      <c r="E935" s="131"/>
      <c r="F935" s="132"/>
      <c r="G935" s="133"/>
    </row>
    <row r="936">
      <c r="E936" s="131"/>
      <c r="F936" s="132"/>
      <c r="G936" s="133"/>
    </row>
    <row r="937">
      <c r="E937" s="131"/>
      <c r="F937" s="132"/>
      <c r="G937" s="133"/>
    </row>
    <row r="938">
      <c r="E938" s="131"/>
      <c r="F938" s="132"/>
      <c r="G938" s="133"/>
    </row>
    <row r="939">
      <c r="E939" s="131"/>
      <c r="F939" s="132"/>
      <c r="G939" s="133"/>
    </row>
    <row r="940">
      <c r="E940" s="131"/>
      <c r="F940" s="132"/>
      <c r="G940" s="133"/>
    </row>
    <row r="941">
      <c r="E941" s="131"/>
      <c r="F941" s="132"/>
      <c r="G941" s="133"/>
    </row>
    <row r="942">
      <c r="E942" s="131"/>
      <c r="F942" s="132"/>
      <c r="G942" s="133"/>
    </row>
    <row r="943">
      <c r="E943" s="131"/>
      <c r="F943" s="132"/>
      <c r="G943" s="133"/>
    </row>
    <row r="944">
      <c r="E944" s="131"/>
      <c r="F944" s="132"/>
      <c r="G944" s="133"/>
    </row>
    <row r="945">
      <c r="E945" s="131"/>
      <c r="F945" s="132"/>
      <c r="G945" s="133"/>
    </row>
    <row r="946">
      <c r="E946" s="131"/>
      <c r="F946" s="132"/>
      <c r="G946" s="133"/>
    </row>
    <row r="947">
      <c r="E947" s="131"/>
      <c r="F947" s="132"/>
      <c r="G947" s="133"/>
    </row>
    <row r="948">
      <c r="E948" s="131"/>
      <c r="F948" s="132"/>
      <c r="G948" s="133"/>
    </row>
    <row r="949">
      <c r="E949" s="131"/>
      <c r="F949" s="132"/>
      <c r="G949" s="133"/>
    </row>
    <row r="950">
      <c r="E950" s="131"/>
      <c r="F950" s="132"/>
      <c r="G950" s="133"/>
    </row>
    <row r="951">
      <c r="E951" s="131"/>
      <c r="F951" s="132"/>
      <c r="G951" s="133"/>
    </row>
    <row r="952">
      <c r="E952" s="131"/>
      <c r="F952" s="132"/>
      <c r="G952" s="133"/>
    </row>
    <row r="953">
      <c r="E953" s="131"/>
      <c r="F953" s="132"/>
      <c r="G953" s="133"/>
    </row>
    <row r="954">
      <c r="E954" s="131"/>
      <c r="F954" s="132"/>
      <c r="G954" s="133"/>
    </row>
    <row r="955">
      <c r="E955" s="131"/>
      <c r="F955" s="132"/>
      <c r="G955" s="133"/>
    </row>
    <row r="956">
      <c r="E956" s="131"/>
      <c r="F956" s="132"/>
      <c r="G956" s="133"/>
    </row>
    <row r="957">
      <c r="E957" s="131"/>
      <c r="F957" s="132"/>
      <c r="G957" s="133"/>
    </row>
    <row r="958">
      <c r="E958" s="131"/>
      <c r="F958" s="132"/>
      <c r="G958" s="133"/>
    </row>
    <row r="959">
      <c r="E959" s="131"/>
      <c r="F959" s="132"/>
      <c r="G959" s="133"/>
    </row>
    <row r="960">
      <c r="E960" s="131"/>
      <c r="F960" s="132"/>
      <c r="G960" s="133"/>
    </row>
    <row r="961">
      <c r="E961" s="131"/>
      <c r="F961" s="132"/>
      <c r="G961" s="133"/>
    </row>
    <row r="962">
      <c r="E962" s="131"/>
      <c r="F962" s="132"/>
      <c r="G962" s="133"/>
    </row>
    <row r="963">
      <c r="E963" s="131"/>
      <c r="F963" s="132"/>
      <c r="G963" s="133"/>
    </row>
    <row r="964">
      <c r="E964" s="131"/>
      <c r="F964" s="132"/>
      <c r="G964" s="133"/>
    </row>
    <row r="965">
      <c r="E965" s="131"/>
      <c r="F965" s="132"/>
      <c r="G965" s="133"/>
    </row>
    <row r="966">
      <c r="E966" s="131"/>
      <c r="F966" s="132"/>
      <c r="G966" s="133"/>
    </row>
    <row r="967">
      <c r="E967" s="131"/>
      <c r="F967" s="132"/>
      <c r="G967" s="133"/>
    </row>
    <row r="968">
      <c r="E968" s="131"/>
      <c r="F968" s="132"/>
      <c r="G968" s="133"/>
    </row>
    <row r="969">
      <c r="E969" s="131"/>
      <c r="F969" s="132"/>
      <c r="G969" s="133"/>
    </row>
    <row r="970">
      <c r="E970" s="131"/>
      <c r="F970" s="132"/>
      <c r="G970" s="133"/>
    </row>
    <row r="971">
      <c r="E971" s="131"/>
      <c r="F971" s="132"/>
      <c r="G971" s="133"/>
    </row>
    <row r="972">
      <c r="E972" s="131"/>
      <c r="F972" s="132"/>
      <c r="G972" s="133"/>
    </row>
    <row r="973">
      <c r="E973" s="131"/>
      <c r="F973" s="132"/>
      <c r="G973" s="133"/>
    </row>
    <row r="974">
      <c r="E974" s="131"/>
      <c r="F974" s="132"/>
      <c r="G974" s="133"/>
    </row>
    <row r="975">
      <c r="E975" s="131"/>
      <c r="F975" s="132"/>
      <c r="G975" s="133"/>
    </row>
    <row r="976">
      <c r="E976" s="131"/>
      <c r="F976" s="132"/>
      <c r="G976" s="133"/>
    </row>
    <row r="977">
      <c r="E977" s="131"/>
      <c r="F977" s="132"/>
      <c r="G977" s="133"/>
    </row>
    <row r="978">
      <c r="E978" s="131"/>
      <c r="F978" s="132"/>
      <c r="G978" s="133"/>
    </row>
    <row r="979">
      <c r="E979" s="131"/>
      <c r="F979" s="132"/>
      <c r="G979" s="133"/>
    </row>
    <row r="980">
      <c r="E980" s="131"/>
      <c r="F980" s="132"/>
      <c r="G980" s="133"/>
    </row>
    <row r="981">
      <c r="E981" s="131"/>
      <c r="F981" s="132"/>
      <c r="G981" s="133"/>
    </row>
    <row r="982">
      <c r="E982" s="131"/>
      <c r="F982" s="132"/>
      <c r="G982" s="133"/>
    </row>
    <row r="983">
      <c r="E983" s="131"/>
      <c r="F983" s="132"/>
      <c r="G983" s="133"/>
    </row>
    <row r="984">
      <c r="E984" s="131"/>
      <c r="F984" s="132"/>
      <c r="G984" s="133"/>
    </row>
    <row r="985">
      <c r="E985" s="131"/>
      <c r="F985" s="132"/>
      <c r="G985" s="133"/>
    </row>
    <row r="986">
      <c r="E986" s="131"/>
      <c r="F986" s="132"/>
      <c r="G986" s="133"/>
    </row>
    <row r="987">
      <c r="E987" s="131"/>
      <c r="F987" s="132"/>
      <c r="G987" s="133"/>
    </row>
    <row r="988">
      <c r="E988" s="131"/>
      <c r="F988" s="132"/>
      <c r="G988" s="133"/>
    </row>
    <row r="989">
      <c r="E989" s="131"/>
      <c r="F989" s="132"/>
      <c r="G989" s="133"/>
    </row>
    <row r="990">
      <c r="E990" s="131"/>
      <c r="F990" s="132"/>
      <c r="G990" s="133"/>
    </row>
    <row r="991">
      <c r="E991" s="131"/>
      <c r="F991" s="132"/>
      <c r="G991" s="133"/>
    </row>
    <row r="992">
      <c r="E992" s="131"/>
      <c r="F992" s="132"/>
      <c r="G992" s="133"/>
    </row>
    <row r="993">
      <c r="E993" s="131"/>
      <c r="F993" s="132"/>
      <c r="G993" s="133"/>
    </row>
    <row r="994">
      <c r="E994" s="131"/>
      <c r="F994" s="132"/>
      <c r="G994" s="133"/>
    </row>
    <row r="995">
      <c r="E995" s="131"/>
      <c r="F995" s="132"/>
      <c r="G995" s="133"/>
    </row>
    <row r="996">
      <c r="E996" s="131"/>
      <c r="F996" s="132"/>
      <c r="G996" s="133"/>
    </row>
    <row r="997">
      <c r="E997" s="131"/>
      <c r="F997" s="132"/>
      <c r="G997" s="133"/>
    </row>
    <row r="998">
      <c r="E998" s="131"/>
      <c r="F998" s="132"/>
      <c r="G998" s="133"/>
    </row>
    <row r="999">
      <c r="E999" s="131"/>
      <c r="F999" s="132"/>
      <c r="G999" s="133"/>
    </row>
    <row r="1000">
      <c r="E1000" s="131"/>
      <c r="F1000" s="132"/>
      <c r="G1000" s="133"/>
    </row>
    <row r="1001">
      <c r="E1001" s="131"/>
      <c r="F1001" s="132"/>
      <c r="G1001" s="133"/>
    </row>
  </sheetData>
  <drawing r:id="rId1"/>
</worksheet>
</file>