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tables/table3.xml" ContentType="application/vnd.openxmlformats-officedocument.spreadsheetml.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pivotTables/pivotTable35.xml" ContentType="application/vnd.openxmlformats-officedocument.spreadsheetml.pivotTable+xml"/>
  <Override PartName="/xl/pivotTables/pivotTable36.xml" ContentType="application/vnd.openxmlformats-officedocument.spreadsheetml.pivotTable+xml"/>
  <Override PartName="/xl/pivotTables/pivotTable37.xml" ContentType="application/vnd.openxmlformats-officedocument.spreadsheetml.pivotTable+xml"/>
  <Override PartName="/xl/pivotTables/pivotTable38.xml" ContentType="application/vnd.openxmlformats-officedocument.spreadsheetml.pivotTable+xml"/>
  <Override PartName="/xl/pivotTables/pivotTable39.xml" ContentType="application/vnd.openxmlformats-officedocument.spreadsheetml.pivotTable+xml"/>
  <Override PartName="/xl/pivotTables/pivotTable40.xml" ContentType="application/vnd.openxmlformats-officedocument.spreadsheetml.pivotTable+xml"/>
  <Override PartName="/xl/pivotTables/pivotTable41.xml" ContentType="application/vnd.openxmlformats-officedocument.spreadsheetml.pivotTable+xml"/>
  <Override PartName="/xl/pivotTables/pivotTable42.xml" ContentType="application/vnd.openxmlformats-officedocument.spreadsheetml.pivotTable+xml"/>
  <Override PartName="/xl/pivotTables/pivotTable43.xml" ContentType="application/vnd.openxmlformats-officedocument.spreadsheetml.pivotTable+xml"/>
  <Override PartName="/xl/pivotTables/pivotTable44.xml" ContentType="application/vnd.openxmlformats-officedocument.spreadsheetml.pivotTable+xml"/>
  <Override PartName="/xl/pivotTables/pivotTable45.xml" ContentType="application/vnd.openxmlformats-officedocument.spreadsheetml.pivotTable+xml"/>
  <Override PartName="/xl/pivotTables/pivotTable46.xml" ContentType="application/vnd.openxmlformats-officedocument.spreadsheetml.pivotTable+xml"/>
  <Override PartName="/xl/pivotTables/pivotTable47.xml" ContentType="application/vnd.openxmlformats-officedocument.spreadsheetml.pivotTable+xml"/>
  <Override PartName="/xl/pivotTables/pivotTable48.xml" ContentType="application/vnd.openxmlformats-officedocument.spreadsheetml.pivotTable+xml"/>
  <Override PartName="/xl/pivotTables/pivotTable49.xml" ContentType="application/vnd.openxmlformats-officedocument.spreadsheetml.pivotTable+xml"/>
  <Override PartName="/xl/tables/table4.xml" ContentType="application/vnd.openxmlformats-officedocument.spreadsheetml.table+xml"/>
  <Override PartName="/xl/pivotTables/pivotTable50.xml" ContentType="application/vnd.openxmlformats-officedocument.spreadsheetml.pivotTable+xml"/>
  <Override PartName="/xl/pivotTables/pivotTable51.xml" ContentType="application/vnd.openxmlformats-officedocument.spreadsheetml.pivotTable+xml"/>
  <Override PartName="/xl/pivotTables/pivotTable52.xml" ContentType="application/vnd.openxmlformats-officedocument.spreadsheetml.pivotTable+xml"/>
  <Override PartName="/xl/pivotTables/pivotTable53.xml" ContentType="application/vnd.openxmlformats-officedocument.spreadsheetml.pivotTable+xml"/>
  <Override PartName="/xl/pivotTables/pivotTable54.xml" ContentType="application/vnd.openxmlformats-officedocument.spreadsheetml.pivotTable+xml"/>
  <Override PartName="/xl/pivotTables/pivotTable55.xml" ContentType="application/vnd.openxmlformats-officedocument.spreadsheetml.pivotTable+xml"/>
  <Override PartName="/xl/pivotTables/pivotTable56.xml" ContentType="application/vnd.openxmlformats-officedocument.spreadsheetml.pivotTable+xml"/>
  <Override PartName="/xl/pivotTables/pivotTable57.xml" ContentType="application/vnd.openxmlformats-officedocument.spreadsheetml.pivotTable+xml"/>
  <Override PartName="/xl/pivotTables/pivotTable58.xml" ContentType="application/vnd.openxmlformats-officedocument.spreadsheetml.pivotTable+xml"/>
  <Override PartName="/xl/pivotTables/pivotTable59.xml" ContentType="application/vnd.openxmlformats-officedocument.spreadsheetml.pivotTable+xml"/>
  <Override PartName="/xl/pivotTables/pivotTable60.xml" ContentType="application/vnd.openxmlformats-officedocument.spreadsheetml.pivotTable+xml"/>
  <Override PartName="/xl/pivotTables/pivotTable61.xml" ContentType="application/vnd.openxmlformats-officedocument.spreadsheetml.pivotTable+xml"/>
  <Override PartName="/xl/pivotTables/pivotTable62.xml" ContentType="application/vnd.openxmlformats-officedocument.spreadsheetml.pivotTable+xml"/>
  <Override PartName="/xl/pivotTables/pivotTable63.xml" ContentType="application/vnd.openxmlformats-officedocument.spreadsheetml.pivotTable+xml"/>
  <Override PartName="/xl/pivotTables/pivotTable64.xml" ContentType="application/vnd.openxmlformats-officedocument.spreadsheetml.pivotTable+xml"/>
  <Override PartName="/xl/pivotTables/pivotTable65.xml" ContentType="application/vnd.openxmlformats-officedocument.spreadsheetml.pivotTable+xml"/>
  <Override PartName="/xl/pivotTables/pivotTable66.xml" ContentType="application/vnd.openxmlformats-officedocument.spreadsheetml.pivotTable+xml"/>
  <Override PartName="/xl/pivotTables/pivotTable67.xml" ContentType="application/vnd.openxmlformats-officedocument.spreadsheetml.pivotTable+xml"/>
  <Override PartName="/xl/pivotTables/pivotTable68.xml" ContentType="application/vnd.openxmlformats-officedocument.spreadsheetml.pivotTable+xml"/>
  <Override PartName="/xl/pivotTables/pivotTable69.xml" ContentType="application/vnd.openxmlformats-officedocument.spreadsheetml.pivotTable+xml"/>
  <Override PartName="/xl/pivotTables/pivotTable70.xml" ContentType="application/vnd.openxmlformats-officedocument.spreadsheetml.pivotTable+xml"/>
  <Override PartName="/xl/pivotTables/pivotTable71.xml" ContentType="application/vnd.openxmlformats-officedocument.spreadsheetml.pivotTable+xml"/>
  <Override PartName="/xl/pivotTables/pivotTable72.xml" ContentType="application/vnd.openxmlformats-officedocument.spreadsheetml.pivotTable+xml"/>
  <Override PartName="/xl/pivotTables/pivotTable73.xml" ContentType="application/vnd.openxmlformats-officedocument.spreadsheetml.pivotTable+xml"/>
  <Override PartName="/xl/pivotTables/pivotTable74.xml" ContentType="application/vnd.openxmlformats-officedocument.spreadsheetml.pivotTable+xml"/>
  <Override PartName="/xl/pivotTables/pivotTable75.xml" ContentType="application/vnd.openxmlformats-officedocument.spreadsheetml.pivotTable+xml"/>
  <Override PartName="/xl/pivotTables/pivotTable76.xml" ContentType="application/vnd.openxmlformats-officedocument.spreadsheetml.pivotTable+xml"/>
  <Override PartName="/xl/pivotTables/pivotTable7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Cover Page" sheetId="18" r:id="rId1"/>
    <sheet name="transactions" sheetId="1" r:id="rId2"/>
    <sheet name="General Journal" sheetId="2" r:id="rId3"/>
    <sheet name="LEDGER" sheetId="4" r:id="rId4"/>
    <sheet name="TRIAL BALANCE" sheetId="5" r:id="rId5"/>
    <sheet name="ADJUSTEMENTS" sheetId="6" r:id="rId6"/>
    <sheet name="ADJUSTING ENTERIES" sheetId="3" r:id="rId7"/>
    <sheet name="ADJUSTED LEDGER" sheetId="7" r:id="rId8"/>
    <sheet name="ADJUSTED TRIAL BALANCE" sheetId="9" r:id="rId9"/>
    <sheet name="INCOME STATEMENT" sheetId="10" r:id="rId10"/>
    <sheet name="BALANCE SHEET" sheetId="11" r:id="rId11"/>
    <sheet name="OWNER'S EQUITY" sheetId="12" r:id="rId12"/>
    <sheet name="POST CLOSING ENTRIES" sheetId="13" r:id="rId13"/>
    <sheet name="CLOSING LEDGER" sheetId="16" r:id="rId14"/>
    <sheet name="POST CLOSING TRIAL BALANCE" sheetId="17" r:id="rId15"/>
  </sheets>
  <externalReferences>
    <externalReference r:id="rId16"/>
  </externalReferences>
  <definedNames>
    <definedName name="Slicer_Account">#REF!</definedName>
    <definedName name="Slicer_Account1">#REF!</definedName>
    <definedName name="Slicer_Account2">#REF!</definedName>
    <definedName name="Slicer_Account21">#REF!</definedName>
  </definedNames>
  <calcPr calcId="162913"/>
  <pivotCaches>
    <pivotCache cacheId="0" r:id="rId17"/>
    <pivotCache cacheId="1" r:id="rId18"/>
    <pivotCache cacheId="2" r:id="rId19"/>
    <pivotCache cacheId="3" r:id="rId2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" i="10" l="1"/>
  <c r="E34" i="10"/>
  <c r="H9" i="12" l="1"/>
  <c r="D22" i="11"/>
  <c r="B22" i="11"/>
  <c r="F7" i="10"/>
  <c r="I51" i="9"/>
  <c r="H51" i="9"/>
  <c r="G51" i="9"/>
  <c r="F51" i="9"/>
  <c r="E51" i="9"/>
  <c r="D51" i="9"/>
  <c r="C51" i="9"/>
  <c r="B51" i="9"/>
  <c r="G156" i="4" l="1"/>
  <c r="G151" i="4"/>
  <c r="G146" i="4"/>
  <c r="G141" i="4"/>
  <c r="G133" i="4"/>
  <c r="G128" i="4"/>
  <c r="G122" i="4"/>
  <c r="G108" i="4"/>
  <c r="G103" i="4"/>
  <c r="G94" i="4"/>
  <c r="G88" i="4"/>
  <c r="G83" i="4"/>
  <c r="G76" i="4"/>
  <c r="G71" i="4"/>
  <c r="G65" i="4"/>
  <c r="G46" i="4"/>
  <c r="G41" i="4"/>
  <c r="G36" i="4"/>
  <c r="G27" i="4"/>
  <c r="G22" i="4"/>
  <c r="G17" i="4"/>
  <c r="G10" i="4"/>
  <c r="G4" i="4"/>
  <c r="A159" i="4"/>
  <c r="A151" i="4"/>
  <c r="A82" i="4"/>
  <c r="A77" i="4"/>
  <c r="A32" i="4"/>
  <c r="A9" i="4"/>
  <c r="A4" i="4"/>
  <c r="E23" i="3"/>
  <c r="D23" i="3"/>
  <c r="E212" i="2"/>
  <c r="D212" i="2"/>
</calcChain>
</file>

<file path=xl/sharedStrings.xml><?xml version="1.0" encoding="utf-8"?>
<sst xmlns="http://schemas.openxmlformats.org/spreadsheetml/2006/main" count="1498" uniqueCount="299">
  <si>
    <t>January 1: Established Elite Consulting, investing $100,000 in cash as initial capital.</t>
  </si>
  <si>
    <t>January 4: Purchased ergonomic office chairs, office desks, and printers for $34,000 in total, paying $17,000 in cash and the remainder on credit.</t>
  </si>
  <si>
    <t>January 10: Hired administrative staff, agreeing to pay them monthly salaries of $5,000 each.</t>
  </si>
  <si>
    <t>January 12: Signed a consulting agreement with a new client, securing a $15,000 advance payment for upcoming services.</t>
  </si>
  <si>
    <t>January 24: Leased office space, paying $2,500 in cash for the first month's rent.</t>
  </si>
  <si>
    <t>January 25: Acquired office supplies on credit from a local vendor for $1,500.</t>
  </si>
  <si>
    <t>January 30: Provided strategic consulting services to a client, invoicing them $40,000 for the work done, payable on credit.</t>
  </si>
  <si>
    <t>February 2: Received $7000from clients for services rendered in January, deposited into the business bank account.</t>
  </si>
  <si>
    <t>February 11: Paid $500 for high-speed internet and phone services for the office.</t>
  </si>
  <si>
    <t>February 15: Received $5,000 from a client as payment for services provided in January, deposited into the business bank account.</t>
  </si>
  <si>
    <t>February 19: Purchased additional software licenses to enhance project management capabilities, securing a $3,000 credit purchase.</t>
  </si>
  <si>
    <t>February 25: Paid $1,200 for utilities covering electricity, water, and heating for the office.</t>
  </si>
  <si>
    <t>March 1: Received $6000from clients for services rendered in February, deposited into the business bank account.</t>
  </si>
  <si>
    <t>March 5: Invested $2,500 in targeted online marketing and advertising campaigns to expand client base and brand awareness.</t>
  </si>
  <si>
    <t>March 8: Provided organizational development consulting services to a client, invoicing them $36,000 for the work done, payable on credit.</t>
  </si>
  <si>
    <t>March 15: Invested $2,000 in professional development training for staff to enhance skills and expertise.</t>
  </si>
  <si>
    <t>March 16: Received $5000from a client as payment for services provided in February, deposited into the business bank account.</t>
  </si>
  <si>
    <t>March 25: Procured new laptops for staff use, obtaining a $15,000 credit from the supplier.</t>
  </si>
  <si>
    <t>March 29: Paid $3,000 for office maintenance and repairs to ensure a conducive work environment.</t>
  </si>
  <si>
    <t>April 7: Received $7000from clients for services rendered in March, deposited into the business bank account.</t>
  </si>
  <si>
    <t>April 10: Paid $1,500 for legal consulting services to ensure compliance with industry regulations.</t>
  </si>
  <si>
    <t>April 17: Delivered strategic planning consulting services to a client, invoicing them $40000 for the work done, payable on credit.</t>
  </si>
  <si>
    <t>April 18: Renewed office insurance coverage for the next quarter, paying $2,500 in cash.</t>
  </si>
  <si>
    <t>April 25: Subscribed to industry publications and journals for professional development, investing $800.</t>
  </si>
  <si>
    <t>April 28: Received $9000from clients for services rendered in April, deposited into the business bank account.</t>
  </si>
  <si>
    <t>May 2: Engaged professional accounting services for accurate financial reporting, paying $2,000.</t>
  </si>
  <si>
    <t>May 9: Provided business process improvement consulting to a client, invoicing them $50,000 for the work done, payable on credit.</t>
  </si>
  <si>
    <t>May 15: Contributed $2,500 to employee benefits for health insurance and retirement plans.</t>
  </si>
  <si>
    <t>May 19: Received $6000from a client as payment for services provided in April, deposited into the business bank account.</t>
  </si>
  <si>
    <t>May 25: Invested $5,000 in project management software to streamline operations and enhance efficiency.</t>
  </si>
  <si>
    <t>June 1: Received $7000from clients for services rendered in May, deposited into the business bank account.</t>
  </si>
  <si>
    <t>June 5: Organized employee training sessions to enhance skills and knowledge, investing $3,000.</t>
  </si>
  <si>
    <t>June 11: Provided leadership development consulting services to a client, invoicing them $60,000 for the work done, payable on credit.</t>
  </si>
  <si>
    <t>June 15: Procured office supplies for operational needs, investing $2,200.</t>
  </si>
  <si>
    <t>June 20: Received $8000from a client as payment for services provided in May, deposited into the business bank account.</t>
  </si>
  <si>
    <t>June 25: Upgraded office infrastructure with new printers, securing a $4,500 credit purchase.</t>
  </si>
  <si>
    <t>June 30: Invested $2,800 in IT support services to ensure seamless technology operations.</t>
  </si>
  <si>
    <t>July 3: Paid $3,500 for office cleaning services to maintain a hygienic workplace environment.</t>
  </si>
  <si>
    <t>July 12: Received $12500from clients for services rendered in June, deposited into the business bank account.</t>
  </si>
  <si>
    <t>July 15: Invested $6,000 in office security services to safeguard company assets and ensure the safety of employees.</t>
  </si>
  <si>
    <t>July 20: Procured ergonomic office chairs for staff comfort, securing a $6,000 credit purchase.</t>
  </si>
  <si>
    <t>July 23: Paid $3,200 for employee health insurance coverage for the month.</t>
  </si>
  <si>
    <t>July 30: Renewed subscriptions for essential software tools, investing $7,500 on credit.</t>
  </si>
  <si>
    <t>August 4: Received $9000from clients for services rendered in July, deposited into the business bank account.</t>
  </si>
  <si>
    <t>August 10: Provided market research consulting services to a client, invoicing them $56,000 for the work done, payable on credit.</t>
  </si>
  <si>
    <t>August 15: Paid $4,000 for office security services to ensure the safety of the premises.</t>
  </si>
  <si>
    <t>August 20: Received $11,000 from a client as payment for services provided in July, deposited into the business bank account.</t>
  </si>
  <si>
    <t>August 25: Purchased new office software to enhance productivity, securing a $7,500 credit purchase.</t>
  </si>
  <si>
    <t>August 28: Paid $3,500 for office janitorial services to maintain cleanliness and hygiene.</t>
  </si>
  <si>
    <t>September 5: Received $6500from clients for services rendered in August, deposited into the business bank account.</t>
  </si>
  <si>
    <t>September 14: Provided financial consulting services to a client, invoicing them $60,000 for the work done, payable on credit.</t>
  </si>
  <si>
    <t>September 15: Invested $4,500 in employee training workshops to enhance skills and knowledge.</t>
  </si>
  <si>
    <t>September 20: Received $10,000 from a client as payment for services provided in August, deposited into the business bank account.</t>
  </si>
  <si>
    <t>September 21: Purchased new office desks for $8,000 on credit to accommodate growing staff needs.</t>
  </si>
  <si>
    <t>September 30: Paid $3,800 for office internet services to ensure uninterrupted connectivity.</t>
  </si>
  <si>
    <t>October 5: Received $9,500 from clients for services rendered in September, deposited into the business bank account.</t>
  </si>
  <si>
    <t>October 10: Provided marketing strategy consulting services to a client, invoicing them $64,000 for the work done, payable on credit.</t>
  </si>
  <si>
    <t>October 15: Invested $5,000 in office software licenses to streamline operations and enhance efficiency.</t>
  </si>
  <si>
    <t>October 17: Received $11,000 from a client as payment for services provided in September, deposited into the business bank account.</t>
  </si>
  <si>
    <t>October 20: Purchased new office laptops for $9,000 on credit to upgrade employee equipment</t>
  </si>
  <si>
    <t>October 20: Paid $4,200 for office maintenance and repairs to ensure a conducive work environment.</t>
  </si>
  <si>
    <t>October 21: Received $5,000 from clients for services rendered in October, deposited into the business bank account.</t>
  </si>
  <si>
    <t>October 22: Provided strategic planning consulting services to a client, invoicing them $70,000 for the work done, payable on credit.</t>
  </si>
  <si>
    <t>October 23: Invested $5,500 in employee benefits for health insurance and retirement plans.</t>
  </si>
  <si>
    <t>October 25: Received $7,000 from a client as payment for services provided in October, deposited into the business bank account.</t>
  </si>
  <si>
    <t>October 27: Purchased new office phones for $10,000 on credit to upgrade communication systems.</t>
  </si>
  <si>
    <t>October 28: Paid $4,500 for office cleaning services to maintain cleanliness and hygiene.</t>
  </si>
  <si>
    <t>October 30: Received $4,000 from clients for services rendered in October deposited into the business bank account.</t>
  </si>
  <si>
    <t>November 1: Provided organizational restructuring consulting services to a client, invoicing them $76,000 for the work done, payable on credit.</t>
  </si>
  <si>
    <t>November 4: Invested $6,000 in office security services to ensure the safety of the premises.</t>
  </si>
  <si>
    <t>November 7: Received $3,000 from a client as payment for services provided in November, deposited into the business bank account.</t>
  </si>
  <si>
    <t>November 9: Purchased new office furniture for $12,000 on credit to enhance comfort and aesthetics.</t>
  </si>
  <si>
    <t>November 10: Paid $5,000 for office utilities to cover electricity, water, and heating expenses.</t>
  </si>
  <si>
    <t>November 13: Received $75,000 from clients for services rendered in November, deposited into the business bank account.</t>
  </si>
  <si>
    <t>November 15: Provided strategic consulting services to a client, invoicing them $80,000 for the work done, payable on credit.</t>
  </si>
  <si>
    <t>November 15: Invested $6,500 in employee training sessions to enhance skills and knowledge.</t>
  </si>
  <si>
    <t>November 16: Received $8,000 from a client as payment for services provided in November, deposited into the business bank account.</t>
  </si>
  <si>
    <t>November 18: Purchased new office printers for $14,000 on credit to upgrade printing capabilities.</t>
  </si>
  <si>
    <t>November 20: Paid $6,200 for IT support services to ensure seamless technology operations.</t>
  </si>
  <si>
    <t>November 24: Received $35,00 from clients for services rendered in November, deposited into the business bank account.</t>
  </si>
  <si>
    <t>November 25: Provided financial advisory services to a client, invoicing them $80,000 for the work done, payable on credit.</t>
  </si>
  <si>
    <t>November 27: Paid $15,00 for office cleaning services to maintain cleanliness and hygiene.</t>
  </si>
  <si>
    <t>November 27: Received $35,000 from a client as payment for services provided in November, deposited into the business bank account.</t>
  </si>
  <si>
    <t>November 29: Purchased ergonomic office chairs for $16,000 on credit to enhance employee comfort and productivity.</t>
  </si>
  <si>
    <t>Dec 1: Paid $6,800 for employee health insurance coverage for the month.</t>
  </si>
  <si>
    <t>Dec 5: Received $66,00 from clients for services rendered in November, deposited into the business bank account.</t>
  </si>
  <si>
    <t>Dec 9: Provided business development consulting services to a client, invoicing them $60,000 for the work done, payable on credit.</t>
  </si>
  <si>
    <t>Dec 13: Paid $8,000 for office security services to ensure the safety of the premises.</t>
  </si>
  <si>
    <t>Dec 15: Received $38,00 from a client as payment for services provided in Dec, deposited into the business bank account.</t>
  </si>
  <si>
    <t>Dec 17: Purchased new office software for $18,000 on credit to enhance productivity and efficiency.</t>
  </si>
  <si>
    <t>Dec 19: Paid $7,200 for office janitorial services to maintain a clean and hygienic workspace.</t>
  </si>
  <si>
    <t>Dec 21: Purchased office snacks and refreshments for staff, spending $500 in cash to boost morale and productivity.</t>
  </si>
  <si>
    <t>Dec 22: Received a refund of $200 for overpayment on a previous utility bill, credited to the business bank account.</t>
  </si>
  <si>
    <t>Dec 22: Paid $1,000 for online training courses for staff professional development.</t>
  </si>
  <si>
    <t>Dec 23: Provided financial analysis services to a client, invoicing them $50,000 for the work done, payable on credit.</t>
  </si>
  <si>
    <t>Dec 25: Purchased new office shelving units for $2,500 on credit to organize and store documents efficiently.</t>
  </si>
  <si>
    <t>Dec 27: Received $5,000 from a client as an advance payment for upcoming consulting services.</t>
  </si>
  <si>
    <t>Dec 27: Paid $800 for annual subscriptions to industry-specific software tools.</t>
  </si>
  <si>
    <t>Dec 28: Reimbursed an employee $300 for travel expenses related to a client meeting.</t>
  </si>
  <si>
    <t>Dec 30: Invested $1,500 in updating the company website to attract more clients and improve online presence.</t>
  </si>
  <si>
    <t>Dec 30: Purchased office plants and decor to enhance the workspace ambiance, spending $700 in cash.</t>
  </si>
  <si>
    <t>Dec 31: Provided market analysis consulting services to a client, invoicing them $40,000 for the work done, payable on credit.</t>
  </si>
  <si>
    <t>Dec 31: Paid $2,000 for a team-building retreat for staff to foster camaraderie and teamwork.</t>
  </si>
  <si>
    <t>Dec 31: Renewed subscriptions to industry magazines and journals for $600 to stay updated on market trends and developments.</t>
  </si>
  <si>
    <t>APEX ADVISORY GROUP</t>
  </si>
  <si>
    <t>Transactions</t>
  </si>
  <si>
    <t>for the year ended on December 31,2020</t>
  </si>
  <si>
    <t>Date</t>
  </si>
  <si>
    <t>Account</t>
  </si>
  <si>
    <t>Description</t>
  </si>
  <si>
    <t>Debit</t>
  </si>
  <si>
    <t>Credit</t>
  </si>
  <si>
    <t>Cash</t>
  </si>
  <si>
    <t>invested in business</t>
  </si>
  <si>
    <t>Capital</t>
  </si>
  <si>
    <t>Office furniture &amp; Equip</t>
  </si>
  <si>
    <t>purchased furniture on cash &amp; credit</t>
  </si>
  <si>
    <t>Accounts Payable</t>
  </si>
  <si>
    <t>signed an agreement</t>
  </si>
  <si>
    <t>Unearned Revenue</t>
  </si>
  <si>
    <t>Rent Expense</t>
  </si>
  <si>
    <t>paid office rent</t>
  </si>
  <si>
    <t>Office Supplies</t>
  </si>
  <si>
    <t>acquired office supplies on credit</t>
  </si>
  <si>
    <t>Accounts Receivable</t>
  </si>
  <si>
    <t>provide services on credit</t>
  </si>
  <si>
    <t>Service Revenue</t>
  </si>
  <si>
    <t>recieved service revenue</t>
  </si>
  <si>
    <t>Utilities Expense</t>
  </si>
  <si>
    <t>paid internet and phone expenses</t>
  </si>
  <si>
    <t>software license</t>
  </si>
  <si>
    <t>purchased software licenses on credit</t>
  </si>
  <si>
    <t>paid utilities expense on cash</t>
  </si>
  <si>
    <t>Marketing Expenses</t>
  </si>
  <si>
    <t>paid maketing service on cash</t>
  </si>
  <si>
    <t>Professional Development expense</t>
  </si>
  <si>
    <t>paid training services on cash</t>
  </si>
  <si>
    <t>purchased Office furniture &amp; Equip on credit</t>
  </si>
  <si>
    <t>Office Maintenance expense</t>
  </si>
  <si>
    <t>paid office maintaince services on cash</t>
  </si>
  <si>
    <t>Legal Expenses</t>
  </si>
  <si>
    <t>paid legal service on cash</t>
  </si>
  <si>
    <t>Prepaid Insurance</t>
  </si>
  <si>
    <t>paid office insurance on cash</t>
  </si>
  <si>
    <t>paid training service on cash</t>
  </si>
  <si>
    <t>accounting service expense</t>
  </si>
  <si>
    <t>paid accounting service on cash</t>
  </si>
  <si>
    <t>Employee Health Insurance Expense</t>
  </si>
  <si>
    <t>paid Employee health insurace on cash</t>
  </si>
  <si>
    <t>Project Management Software</t>
  </si>
  <si>
    <t>invested in Management Software on credit</t>
  </si>
  <si>
    <t>purchased office supplies on cash</t>
  </si>
  <si>
    <t>update Office furniture &amp; Equip on credit</t>
  </si>
  <si>
    <t>IT Support Services expense</t>
  </si>
  <si>
    <t>paid IT service on cash</t>
  </si>
  <si>
    <t>Office Cleaning Services expense</t>
  </si>
  <si>
    <t>paid office service on cash</t>
  </si>
  <si>
    <t>Office Security Services expense</t>
  </si>
  <si>
    <t>paid secruity service on cash</t>
  </si>
  <si>
    <t>Office Furniture &amp; Equip</t>
  </si>
  <si>
    <t>purchase office chairs on credit</t>
  </si>
  <si>
    <t>Employee health Insurance Expense</t>
  </si>
  <si>
    <t>paid employee health insurace expense on cash</t>
  </si>
  <si>
    <t>Subscriptions Expenses</t>
  </si>
  <si>
    <t>purchase Subscriptions on credit</t>
  </si>
  <si>
    <t>Office Software</t>
  </si>
  <si>
    <t>purchase sotware on credit</t>
  </si>
  <si>
    <t>paid clearning service on cash</t>
  </si>
  <si>
    <t>paid Professional Development services on cash</t>
  </si>
  <si>
    <t>paid health insurance on cash</t>
  </si>
  <si>
    <t>purchase Office furniture &amp; equip. on credit</t>
  </si>
  <si>
    <t>Office Security Services Expense</t>
  </si>
  <si>
    <t>purchased software on credit</t>
  </si>
  <si>
    <t>recieved online overpayment refund</t>
  </si>
  <si>
    <t>Online Training Courses fee</t>
  </si>
  <si>
    <t>paid online course fee on cash</t>
  </si>
  <si>
    <t>Office Shelving Units Expense</t>
  </si>
  <si>
    <t>purchased shelving units on credit</t>
  </si>
  <si>
    <t>recieved cash in advance for services</t>
  </si>
  <si>
    <t>paid subcsription expense on cash</t>
  </si>
  <si>
    <t>Travel Expenses</t>
  </si>
  <si>
    <t>paid travel expenses on cash</t>
  </si>
  <si>
    <t>Website Development expense</t>
  </si>
  <si>
    <t>paid web development expense on cash</t>
  </si>
  <si>
    <t>Office Plants and Decor Expense</t>
  </si>
  <si>
    <t>purchased office Plants and Decor on cash</t>
  </si>
  <si>
    <t>Staff treat Expense</t>
  </si>
  <si>
    <t>paid treat expense on cash</t>
  </si>
  <si>
    <t>ADJUSITNG ENTRIES</t>
  </si>
  <si>
    <t>Salaries expense</t>
  </si>
  <si>
    <t>Accrued salaries of staff for last week</t>
  </si>
  <si>
    <t>Salaires payable</t>
  </si>
  <si>
    <t>Depreciation expense(Furniture)</t>
  </si>
  <si>
    <t>Depreciation on furniture 500 per month</t>
  </si>
  <si>
    <t>Accumulated depreciation(Furniture)</t>
  </si>
  <si>
    <t>Rent accrued for last 7 days of December</t>
  </si>
  <si>
    <t>Rent payable</t>
  </si>
  <si>
    <t>Bad debts</t>
  </si>
  <si>
    <t>On doubtful debts some money is reserved as allownace</t>
  </si>
  <si>
    <t>Allowance for bad debts</t>
  </si>
  <si>
    <t>Interest expense</t>
  </si>
  <si>
    <t>Accrued interest on credit purchase</t>
  </si>
  <si>
    <t>Interest payable</t>
  </si>
  <si>
    <t>Depreciation expense(Software licenses)</t>
  </si>
  <si>
    <t>Depreciation on software lisences</t>
  </si>
  <si>
    <t>Accumulated depreciation(Software licenses)</t>
  </si>
  <si>
    <t>Professional development expense</t>
  </si>
  <si>
    <t>Accrued Professional development training for staff</t>
  </si>
  <si>
    <t>Professional development payable</t>
  </si>
  <si>
    <t>Insurance expense</t>
  </si>
  <si>
    <t>Adjustment in the prepaif insurance</t>
  </si>
  <si>
    <t>Prepaid insurance</t>
  </si>
  <si>
    <t>Advertising expense</t>
  </si>
  <si>
    <t>Accrued advertising expenses for targeted online campaigns</t>
  </si>
  <si>
    <t>Advertising payable</t>
  </si>
  <si>
    <t xml:space="preserve"> </t>
  </si>
  <si>
    <t>TOTAL</t>
  </si>
  <si>
    <t>JOURNAL ENTERIES</t>
  </si>
  <si>
    <t>Sum of Debit</t>
  </si>
  <si>
    <t>Sum of Credit</t>
  </si>
  <si>
    <t>Sum of Balance</t>
  </si>
  <si>
    <t>Grand Total</t>
  </si>
  <si>
    <t>JOURNAL LEDGER</t>
  </si>
  <si>
    <t>Accounts</t>
  </si>
  <si>
    <t>TRIAL BALANCE</t>
  </si>
  <si>
    <t>Accrued salaries for administrative staff for the last week of December, estimated at $2,500.</t>
  </si>
  <si>
    <t>Depreciated office furniture and equipment purchased in January by $500 for the month.</t>
  </si>
  <si>
    <t>Accrued rent expense for the last week of December, based on a daily rate of $100, totaling $700.</t>
  </si>
  <si>
    <t>Recorded a provision for doubtful debts of $1,500 based on historical collection trends.</t>
  </si>
  <si>
    <t>Accrued interest expense on outstanding credit purchases, estimated at $300.</t>
  </si>
  <si>
    <t>Recorded depreciation on software licenses purchased throughout the year, totaling $1,500 for December.</t>
  </si>
  <si>
    <t>Accrued professional development training expenses for staff attending sessions in December, estimated at $1,000.</t>
  </si>
  <si>
    <t>Adjusted prepaid insurance for the portion that covers January, reducing it by $1,250.</t>
  </si>
  <si>
    <t>Recorded accrued advertising expenses for targeted online campaigns run in December, estimated at $2,000.</t>
  </si>
  <si>
    <t>Dec 31:</t>
  </si>
  <si>
    <t xml:space="preserve">Sum of Debit </t>
  </si>
  <si>
    <t>Salaries Expense</t>
  </si>
  <si>
    <t>Salaries payable</t>
  </si>
  <si>
    <t>Salaries Payable</t>
  </si>
  <si>
    <t>Depreciation Expense(Furniture)</t>
  </si>
  <si>
    <t>Accumulated Depreciation(Furniture)</t>
  </si>
  <si>
    <t>rent payable</t>
  </si>
  <si>
    <t>bad debts</t>
  </si>
  <si>
    <t>allowance for bad debts</t>
  </si>
  <si>
    <t>interest expense</t>
  </si>
  <si>
    <t>interest payable</t>
  </si>
  <si>
    <t>Depreciation expense(Software liscenses)</t>
  </si>
  <si>
    <t>Accumulated depreciation(Software liscenses)</t>
  </si>
  <si>
    <t>Professional Development payable</t>
  </si>
  <si>
    <t>insurance expense</t>
  </si>
  <si>
    <t>ADJUSTED JOURNAL LEDGER</t>
  </si>
  <si>
    <t>ADJUSTED TRIAL BALANCE</t>
  </si>
  <si>
    <t>Unadjusted</t>
  </si>
  <si>
    <t>Adjustments</t>
  </si>
  <si>
    <t>Adjusted Trial Balance</t>
  </si>
  <si>
    <t>Salaries Payble</t>
  </si>
  <si>
    <t>Revenue:</t>
  </si>
  <si>
    <t>General Expenses:</t>
  </si>
  <si>
    <t>Net profit/income</t>
  </si>
  <si>
    <t>INCOME STATEMENT</t>
  </si>
  <si>
    <t>Assets</t>
  </si>
  <si>
    <t>Amount</t>
  </si>
  <si>
    <t>Liabilities &amp; Equity</t>
  </si>
  <si>
    <t>Current Assets</t>
  </si>
  <si>
    <t>Liabilities</t>
  </si>
  <si>
    <t>Accounts payable</t>
  </si>
  <si>
    <t>Account receivable</t>
  </si>
  <si>
    <t>Unearned revenue</t>
  </si>
  <si>
    <t>Fixed Assets</t>
  </si>
  <si>
    <t>Owner's equity</t>
  </si>
  <si>
    <t>Net profit</t>
  </si>
  <si>
    <t>Total Assets</t>
  </si>
  <si>
    <t>Total liability and equity</t>
  </si>
  <si>
    <t>for the year ended on December 31,2023</t>
  </si>
  <si>
    <t>Owner's Equity Statement</t>
  </si>
  <si>
    <t>x</t>
  </si>
  <si>
    <t>Investment</t>
  </si>
  <si>
    <t>Net Income</t>
  </si>
  <si>
    <t>Total ending capital</t>
  </si>
  <si>
    <t>BALANCED SHEET</t>
  </si>
  <si>
    <t>Income summary</t>
  </si>
  <si>
    <t>Website Development Expense</t>
  </si>
  <si>
    <t>Professional Development Expense</t>
  </si>
  <si>
    <t>Office Maintenance Expense</t>
  </si>
  <si>
    <t>IT Support Services Expense</t>
  </si>
  <si>
    <t>Office Cleaning Services Expense</t>
  </si>
  <si>
    <t>Staff Treat Expense</t>
  </si>
  <si>
    <t>OWNER's EQUITY STATEMENT</t>
  </si>
  <si>
    <t>CLOSING LEDGER</t>
  </si>
  <si>
    <t>CLOSING ENTRIES</t>
  </si>
  <si>
    <t>POST CLOSING TRIAL BALANCE</t>
  </si>
  <si>
    <t>Fundamental of Accounting Semester Project</t>
  </si>
  <si>
    <t>Company Name: Apex Advisory Group</t>
  </si>
  <si>
    <t>Offers expert consulting and advisory services to businesses seeking to optimize performance and achieve their goal</t>
  </si>
  <si>
    <t>Group Members</t>
  </si>
  <si>
    <t>Muhammad Junaid Asif (22K-4369)</t>
  </si>
  <si>
    <t>Muhammad Ahmed Haque (22K-4232)</t>
  </si>
  <si>
    <t>Syed Muhammad Irtiza (22K-4368)</t>
  </si>
  <si>
    <t>Muzammi Soomro (22K-4598)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</si>
</sst>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$-409]* #,##0.00_);_([$$-409]* \(#,##0.00\);_([$$-409]* &quot;-&quot;??_);_(@_)"/>
  </numFmts>
  <fonts count="36">
    <font>
      <sz val="11"/>
      <name val="Calibri"/>
      <scheme val="minor"/>
    </font>
    <font>
      <b/>
      <sz val="20"/>
      <name val="Calibri"/>
      <family val="2"/>
      <scheme val="minor"/>
    </font>
    <font>
      <sz val="12"/>
      <name val="System-ui"/>
    </font>
    <font>
      <sz val="12"/>
      <name val="Arial"/>
      <family val="2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color rgb="FF000000"/>
      <name val="Arial"/>
      <family val="2"/>
    </font>
    <font>
      <b/>
      <sz val="14"/>
      <name val="Calibri"/>
      <family val="2"/>
    </font>
    <font>
      <sz val="14"/>
      <color rgb="FF1F1F1F"/>
      <name val="Arial"/>
      <family val="2"/>
    </font>
    <font>
      <sz val="14"/>
      <name val="Arial"/>
      <family val="2"/>
    </font>
    <font>
      <sz val="14"/>
      <name val="Calibri"/>
      <family val="2"/>
    </font>
    <font>
      <sz val="14"/>
      <color rgb="FF000000"/>
      <name val="Arial"/>
      <family val="2"/>
    </font>
    <font>
      <b/>
      <sz val="14"/>
      <name val="Calibri"/>
      <family val="2"/>
      <scheme val="minor"/>
    </font>
    <font>
      <b/>
      <sz val="20"/>
      <name val="Calibri"/>
      <family val="2"/>
    </font>
    <font>
      <sz val="20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b/>
      <u/>
      <sz val="12"/>
      <name val="Calibri"/>
      <family val="2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sz val="11"/>
      <name val="Candara"/>
      <family val="2"/>
    </font>
    <font>
      <sz val="18"/>
      <name val="Candara"/>
      <family val="2"/>
    </font>
    <font>
      <sz val="30"/>
      <name val="Candara"/>
      <family val="2"/>
    </font>
    <font>
      <sz val="15"/>
      <name val="Candara"/>
      <family val="2"/>
    </font>
    <font>
      <b/>
      <u/>
      <sz val="16"/>
      <name val="Candara"/>
      <family val="2"/>
    </font>
    <font>
      <b/>
      <sz val="13"/>
      <name val="Candar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rgb="FFDEEAF6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6">
    <border>
      <left/>
      <right/>
      <top/>
      <bottom/>
      <diagonal/>
    </border>
    <border>
      <left/>
      <right/>
      <top style="thick">
        <color theme="5" tint="-0.24997711111789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9CC2E5"/>
      </top>
      <bottom style="thin">
        <color rgb="FF9CC2E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8EA9DB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9CC2E5"/>
      </bottom>
      <diagonal/>
    </border>
    <border>
      <left style="thin">
        <color indexed="64"/>
      </left>
      <right style="thin">
        <color indexed="64"/>
      </right>
      <top style="thin">
        <color rgb="FF9CC2E5"/>
      </top>
      <bottom style="thin">
        <color rgb="FF9CC2E5"/>
      </bottom>
      <diagonal/>
    </border>
    <border>
      <left style="thin">
        <color indexed="64"/>
      </left>
      <right style="thin">
        <color indexed="64"/>
      </right>
      <top style="thin">
        <color rgb="FF9CC2E5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FBE4D5"/>
      </bottom>
      <diagonal/>
    </border>
    <border>
      <left/>
      <right/>
      <top style="thin">
        <color rgb="FFFBE4D5"/>
      </top>
      <bottom style="thin">
        <color rgb="FFFBE4D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999999"/>
      </top>
      <bottom/>
      <diagonal/>
    </border>
    <border>
      <left/>
      <right style="medium">
        <color indexed="64"/>
      </right>
      <top style="thin">
        <color rgb="FF999999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999999"/>
      </left>
      <right style="medium">
        <color indexed="64"/>
      </right>
      <top style="thin">
        <color rgb="FF999999"/>
      </top>
      <bottom/>
      <diagonal/>
    </border>
    <border>
      <left/>
      <right/>
      <top style="medium">
        <color indexed="64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theme="5" tint="0.79998168889431442"/>
      </top>
      <bottom style="medium">
        <color indexed="64"/>
      </bottom>
      <diagonal/>
    </border>
    <border>
      <left/>
      <right/>
      <top style="thin">
        <color theme="5" tint="0.79998168889431442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4" fontId="22" fillId="0" borderId="0" applyFont="0" applyFill="0" applyBorder="0" applyAlignment="0" applyProtection="0"/>
  </cellStyleXfs>
  <cellXfs count="315">
    <xf numFmtId="0" fontId="0" fillId="0" borderId="0" xfId="0"/>
    <xf numFmtId="0" fontId="4" fillId="2" borderId="1" xfId="0" applyFont="1" applyFill="1" applyBorder="1" applyAlignment="1">
      <alignment horizontal="center"/>
    </xf>
    <xf numFmtId="164" fontId="9" fillId="0" borderId="0" xfId="1" applyNumberFormat="1" applyFont="1"/>
    <xf numFmtId="0" fontId="5" fillId="0" borderId="0" xfId="1"/>
    <xf numFmtId="44" fontId="9" fillId="0" borderId="0" xfId="1" applyNumberFormat="1" applyFont="1"/>
    <xf numFmtId="0" fontId="14" fillId="0" borderId="0" xfId="1" applyFont="1"/>
    <xf numFmtId="44" fontId="15" fillId="0" borderId="0" xfId="1" applyNumberFormat="1" applyFont="1"/>
    <xf numFmtId="0" fontId="15" fillId="0" borderId="0" xfId="1" applyFont="1"/>
    <xf numFmtId="0" fontId="7" fillId="0" borderId="0" xfId="1" applyFont="1"/>
    <xf numFmtId="14" fontId="15" fillId="0" borderId="0" xfId="1" applyNumberFormat="1" applyFont="1"/>
    <xf numFmtId="0" fontId="14" fillId="4" borderId="3" xfId="1" applyFont="1" applyFill="1" applyBorder="1"/>
    <xf numFmtId="0" fontId="16" fillId="0" borderId="0" xfId="1" applyFont="1"/>
    <xf numFmtId="0" fontId="15" fillId="0" borderId="3" xfId="1" applyFont="1" applyBorder="1"/>
    <xf numFmtId="2" fontId="15" fillId="0" borderId="0" xfId="1" applyNumberFormat="1" applyFont="1" applyAlignment="1">
      <alignment horizontal="center"/>
    </xf>
    <xf numFmtId="14" fontId="13" fillId="0" borderId="2" xfId="1" applyNumberFormat="1" applyFont="1" applyBorder="1"/>
    <xf numFmtId="2" fontId="15" fillId="0" borderId="4" xfId="1" applyNumberFormat="1" applyFont="1" applyBorder="1" applyAlignment="1">
      <alignment horizontal="center" vertical="center"/>
    </xf>
    <xf numFmtId="2" fontId="14" fillId="0" borderId="5" xfId="1" applyNumberFormat="1" applyFont="1" applyBorder="1" applyAlignment="1">
      <alignment horizontal="center" vertical="center"/>
    </xf>
    <xf numFmtId="2" fontId="14" fillId="0" borderId="7" xfId="1" applyNumberFormat="1" applyFont="1" applyBorder="1" applyAlignment="1">
      <alignment horizontal="center" vertical="center" readingOrder="1"/>
    </xf>
    <xf numFmtId="2" fontId="14" fillId="0" borderId="5" xfId="1" applyNumberFormat="1" applyFont="1" applyBorder="1" applyAlignment="1">
      <alignment horizontal="center" vertical="center" readingOrder="1"/>
    </xf>
    <xf numFmtId="2" fontId="15" fillId="0" borderId="5" xfId="1" applyNumberFormat="1" applyFont="1" applyBorder="1" applyAlignment="1">
      <alignment horizontal="center" vertical="center"/>
    </xf>
    <xf numFmtId="2" fontId="16" fillId="0" borderId="8" xfId="1" applyNumberFormat="1" applyFont="1" applyBorder="1" applyAlignment="1">
      <alignment horizontal="center" vertical="center"/>
    </xf>
    <xf numFmtId="14" fontId="13" fillId="0" borderId="9" xfId="1" applyNumberFormat="1" applyFont="1" applyBorder="1"/>
    <xf numFmtId="2" fontId="14" fillId="0" borderId="4" xfId="1" applyNumberFormat="1" applyFont="1" applyBorder="1" applyAlignment="1">
      <alignment horizontal="center" vertical="center"/>
    </xf>
    <xf numFmtId="2" fontId="12" fillId="0" borderId="2" xfId="1" applyNumberFormat="1" applyFont="1" applyFill="1" applyBorder="1" applyAlignment="1">
      <alignment horizontal="center" vertical="center"/>
    </xf>
    <xf numFmtId="0" fontId="18" fillId="0" borderId="9" xfId="1" applyFont="1" applyBorder="1" applyAlignment="1">
      <alignment horizontal="center" vertical="center"/>
    </xf>
    <xf numFmtId="14" fontId="13" fillId="0" borderId="10" xfId="1" applyNumberFormat="1" applyFont="1" applyBorder="1"/>
    <xf numFmtId="14" fontId="13" fillId="0" borderId="11" xfId="1" applyNumberFormat="1" applyFont="1" applyBorder="1"/>
    <xf numFmtId="0" fontId="14" fillId="0" borderId="9" xfId="1" applyFont="1" applyBorder="1" applyAlignment="1">
      <alignment horizontal="left" readingOrder="1"/>
    </xf>
    <xf numFmtId="0" fontId="14" fillId="0" borderId="10" xfId="1" applyFont="1" applyBorder="1" applyAlignment="1">
      <alignment horizontal="left" readingOrder="1"/>
    </xf>
    <xf numFmtId="0" fontId="14" fillId="0" borderId="11" xfId="1" applyFont="1" applyBorder="1" applyAlignment="1">
      <alignment horizontal="left" readingOrder="1"/>
    </xf>
    <xf numFmtId="0" fontId="14" fillId="0" borderId="10" xfId="1" applyFont="1" applyBorder="1"/>
    <xf numFmtId="0" fontId="14" fillId="0" borderId="9" xfId="1" applyFont="1" applyBorder="1"/>
    <xf numFmtId="0" fontId="15" fillId="0" borderId="10" xfId="1" applyFont="1" applyBorder="1"/>
    <xf numFmtId="0" fontId="15" fillId="0" borderId="11" xfId="1" applyFont="1" applyBorder="1"/>
    <xf numFmtId="44" fontId="18" fillId="0" borderId="9" xfId="1" applyNumberFormat="1" applyFont="1" applyBorder="1" applyAlignment="1">
      <alignment horizontal="center" vertical="center"/>
    </xf>
    <xf numFmtId="2" fontId="14" fillId="0" borderId="9" xfId="1" applyNumberFormat="1" applyFont="1" applyBorder="1" applyAlignment="1">
      <alignment horizontal="center" vertical="center"/>
    </xf>
    <xf numFmtId="2" fontId="15" fillId="0" borderId="10" xfId="1" applyNumberFormat="1" applyFont="1" applyBorder="1" applyAlignment="1">
      <alignment horizontal="center" vertical="center"/>
    </xf>
    <xf numFmtId="2" fontId="15" fillId="0" borderId="11" xfId="1" applyNumberFormat="1" applyFont="1" applyBorder="1" applyAlignment="1">
      <alignment horizontal="center" vertical="center"/>
    </xf>
    <xf numFmtId="2" fontId="15" fillId="0" borderId="9" xfId="1" applyNumberFormat="1" applyFont="1" applyBorder="1" applyAlignment="1">
      <alignment horizontal="center" vertical="center"/>
    </xf>
    <xf numFmtId="2" fontId="14" fillId="0" borderId="9" xfId="1" applyNumberFormat="1" applyFont="1" applyBorder="1" applyAlignment="1">
      <alignment horizontal="center" vertical="center" readingOrder="1"/>
    </xf>
    <xf numFmtId="2" fontId="14" fillId="0" borderId="10" xfId="1" applyNumberFormat="1" applyFont="1" applyBorder="1" applyAlignment="1">
      <alignment horizontal="center" vertical="center" readingOrder="1"/>
    </xf>
    <xf numFmtId="2" fontId="16" fillId="0" borderId="12" xfId="1" applyNumberFormat="1" applyFont="1" applyBorder="1" applyAlignment="1">
      <alignment horizontal="center" vertical="center"/>
    </xf>
    <xf numFmtId="2" fontId="14" fillId="0" borderId="10" xfId="1" applyNumberFormat="1" applyFont="1" applyBorder="1" applyAlignment="1">
      <alignment horizontal="center" vertical="center"/>
    </xf>
    <xf numFmtId="44" fontId="18" fillId="0" borderId="2" xfId="1" applyNumberFormat="1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vertical="center"/>
    </xf>
    <xf numFmtId="2" fontId="10" fillId="0" borderId="7" xfId="1" applyNumberFormat="1" applyFont="1" applyBorder="1" applyAlignment="1">
      <alignment horizontal="center"/>
    </xf>
    <xf numFmtId="2" fontId="10" fillId="0" borderId="5" xfId="1" applyNumberFormat="1" applyFont="1" applyBorder="1" applyAlignment="1">
      <alignment horizontal="center"/>
    </xf>
    <xf numFmtId="14" fontId="10" fillId="0" borderId="9" xfId="1" applyNumberFormat="1" applyFont="1" applyBorder="1"/>
    <xf numFmtId="14" fontId="10" fillId="0" borderId="11" xfId="1" applyNumberFormat="1" applyFont="1" applyBorder="1"/>
    <xf numFmtId="14" fontId="10" fillId="0" borderId="10" xfId="1" applyNumberFormat="1" applyFont="1" applyBorder="1"/>
    <xf numFmtId="0" fontId="10" fillId="0" borderId="9" xfId="1" applyFont="1" applyBorder="1"/>
    <xf numFmtId="0" fontId="11" fillId="0" borderId="11" xfId="1" applyFont="1" applyBorder="1"/>
    <xf numFmtId="0" fontId="3" fillId="0" borderId="11" xfId="1" applyFont="1" applyBorder="1"/>
    <xf numFmtId="0" fontId="3" fillId="0" borderId="10" xfId="1" applyFont="1" applyBorder="1"/>
    <xf numFmtId="0" fontId="3" fillId="4" borderId="16" xfId="1" applyFont="1" applyFill="1" applyBorder="1"/>
    <xf numFmtId="0" fontId="10" fillId="0" borderId="17" xfId="1" applyFont="1" applyBorder="1"/>
    <xf numFmtId="0" fontId="3" fillId="4" borderId="17" xfId="1" applyFont="1" applyFill="1" applyBorder="1"/>
    <xf numFmtId="0" fontId="10" fillId="0" borderId="18" xfId="1" applyFont="1" applyBorder="1"/>
    <xf numFmtId="2" fontId="10" fillId="0" borderId="9" xfId="1" applyNumberFormat="1" applyFont="1" applyBorder="1" applyAlignment="1">
      <alignment horizontal="center"/>
    </xf>
    <xf numFmtId="2" fontId="10" fillId="0" borderId="11" xfId="1" applyNumberFormat="1" applyFont="1" applyBorder="1" applyAlignment="1">
      <alignment horizontal="center"/>
    </xf>
    <xf numFmtId="2" fontId="10" fillId="0" borderId="10" xfId="1" applyNumberFormat="1" applyFont="1" applyBorder="1" applyAlignment="1">
      <alignment horizontal="center"/>
    </xf>
    <xf numFmtId="2" fontId="6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2" fillId="0" borderId="6" xfId="1" applyFont="1" applyBorder="1" applyAlignment="1">
      <alignment horizontal="center" vertical="center"/>
    </xf>
    <xf numFmtId="0" fontId="12" fillId="0" borderId="0" xfId="1" applyFont="1" applyBorder="1" applyAlignment="1">
      <alignment horizontal="center" vertical="center"/>
    </xf>
    <xf numFmtId="44" fontId="12" fillId="0" borderId="0" xfId="1" applyNumberFormat="1" applyFont="1" applyBorder="1" applyAlignment="1">
      <alignment horizontal="center" vertical="center"/>
    </xf>
    <xf numFmtId="44" fontId="12" fillId="0" borderId="7" xfId="1" applyNumberFormat="1" applyFont="1" applyBorder="1" applyAlignment="1">
      <alignment horizontal="center" vertical="center"/>
    </xf>
    <xf numFmtId="0" fontId="7" fillId="0" borderId="2" xfId="0" pivotButton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right" vertical="center"/>
    </xf>
    <xf numFmtId="0" fontId="6" fillId="0" borderId="2" xfId="0" applyFont="1" applyBorder="1"/>
    <xf numFmtId="2" fontId="6" fillId="0" borderId="2" xfId="0" applyNumberFormat="1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6" fillId="0" borderId="2" xfId="0" applyNumberFormat="1" applyFont="1" applyBorder="1"/>
    <xf numFmtId="43" fontId="6" fillId="0" borderId="2" xfId="0" applyNumberFormat="1" applyFont="1" applyBorder="1" applyAlignment="1">
      <alignment horizontal="left" vertical="center"/>
    </xf>
    <xf numFmtId="43" fontId="6" fillId="0" borderId="2" xfId="0" applyNumberFormat="1" applyFont="1" applyBorder="1" applyAlignment="1">
      <alignment horizontal="center" vertical="center"/>
    </xf>
    <xf numFmtId="0" fontId="7" fillId="0" borderId="2" xfId="0" pivotButton="1" applyFont="1" applyBorder="1"/>
    <xf numFmtId="0" fontId="7" fillId="0" borderId="2" xfId="0" applyFont="1" applyBorder="1"/>
    <xf numFmtId="14" fontId="6" fillId="0" borderId="2" xfId="0" applyNumberFormat="1" applyFont="1" applyBorder="1" applyAlignment="1">
      <alignment horizontal="center"/>
    </xf>
    <xf numFmtId="41" fontId="6" fillId="0" borderId="2" xfId="0" applyNumberFormat="1" applyFont="1" applyBorder="1"/>
    <xf numFmtId="43" fontId="6" fillId="0" borderId="2" xfId="0" applyNumberFormat="1" applyFont="1" applyBorder="1"/>
    <xf numFmtId="0" fontId="6" fillId="0" borderId="2" xfId="0" applyFont="1" applyBorder="1" applyAlignment="1">
      <alignment horizontal="center"/>
    </xf>
    <xf numFmtId="41" fontId="6" fillId="0" borderId="2" xfId="0" applyNumberFormat="1" applyFont="1" applyBorder="1" applyAlignment="1">
      <alignment horizontal="center"/>
    </xf>
    <xf numFmtId="43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left" vertical="center"/>
    </xf>
    <xf numFmtId="2" fontId="6" fillId="0" borderId="2" xfId="0" applyNumberFormat="1" applyFont="1" applyBorder="1" applyAlignment="1">
      <alignment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21" xfId="0" applyBorder="1"/>
    <xf numFmtId="0" fontId="0" fillId="0" borderId="5" xfId="0" applyBorder="1"/>
    <xf numFmtId="0" fontId="0" fillId="0" borderId="22" xfId="0" applyBorder="1"/>
    <xf numFmtId="0" fontId="1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7" fillId="0" borderId="2" xfId="0" pivotButton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0" fillId="0" borderId="2" xfId="0" applyFont="1" applyBorder="1"/>
    <xf numFmtId="41" fontId="6" fillId="0" borderId="2" xfId="0" applyNumberFormat="1" applyFont="1" applyBorder="1" applyAlignment="1">
      <alignment horizontal="center" vertical="center"/>
    </xf>
    <xf numFmtId="0" fontId="17" fillId="0" borderId="2" xfId="0" applyFont="1" applyBorder="1"/>
    <xf numFmtId="2" fontId="17" fillId="0" borderId="2" xfId="0" applyNumberFormat="1" applyFont="1" applyBorder="1" applyAlignment="1">
      <alignment horizontal="center" vertical="center"/>
    </xf>
    <xf numFmtId="41" fontId="17" fillId="0" borderId="2" xfId="0" applyNumberFormat="1" applyFont="1" applyBorder="1" applyAlignment="1">
      <alignment horizontal="center" vertical="center"/>
    </xf>
    <xf numFmtId="0" fontId="21" fillId="0" borderId="2" xfId="0" applyFont="1" applyBorder="1"/>
    <xf numFmtId="0" fontId="3" fillId="0" borderId="2" xfId="0" applyFont="1" applyBorder="1" applyAlignment="1">
      <alignment vertical="center"/>
    </xf>
    <xf numFmtId="0" fontId="17" fillId="0" borderId="0" xfId="0" applyFont="1"/>
    <xf numFmtId="0" fontId="0" fillId="0" borderId="2" xfId="0" applyNumberFormat="1" applyBorder="1"/>
    <xf numFmtId="14" fontId="0" fillId="0" borderId="2" xfId="0" applyNumberFormat="1" applyBorder="1"/>
    <xf numFmtId="41" fontId="6" fillId="0" borderId="0" xfId="0" applyNumberFormat="1" applyFont="1" applyBorder="1"/>
    <xf numFmtId="0" fontId="6" fillId="0" borderId="0" xfId="0" applyFont="1" applyBorder="1"/>
    <xf numFmtId="0" fontId="23" fillId="5" borderId="2" xfId="0" applyFont="1" applyFill="1" applyBorder="1" applyAlignment="1">
      <alignment horizontal="center"/>
    </xf>
    <xf numFmtId="41" fontId="10" fillId="0" borderId="2" xfId="0" applyNumberFormat="1" applyFont="1" applyBorder="1"/>
    <xf numFmtId="0" fontId="6" fillId="0" borderId="0" xfId="0" applyFont="1" applyBorder="1"/>
    <xf numFmtId="0" fontId="6" fillId="0" borderId="31" xfId="0" applyFont="1" applyBorder="1"/>
    <xf numFmtId="0" fontId="6" fillId="0" borderId="30" xfId="0" applyFont="1" applyBorder="1"/>
    <xf numFmtId="0" fontId="10" fillId="0" borderId="0" xfId="0" applyFont="1" applyBorder="1" applyAlignment="1"/>
    <xf numFmtId="0" fontId="6" fillId="0" borderId="0" xfId="0" applyFont="1" applyBorder="1" applyAlignment="1">
      <alignment horizontal="center"/>
    </xf>
    <xf numFmtId="3" fontId="10" fillId="0" borderId="31" xfId="0" applyNumberFormat="1" applyFont="1" applyBorder="1" applyAlignment="1">
      <alignment horizontal="center"/>
    </xf>
    <xf numFmtId="3" fontId="10" fillId="0" borderId="32" xfId="0" applyNumberFormat="1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10" fillId="0" borderId="0" xfId="0" applyFont="1" applyBorder="1"/>
    <xf numFmtId="0" fontId="10" fillId="0" borderId="25" xfId="0" applyFont="1" applyBorder="1"/>
    <xf numFmtId="0" fontId="10" fillId="0" borderId="26" xfId="0" applyFont="1" applyBorder="1"/>
    <xf numFmtId="3" fontId="10" fillId="0" borderId="0" xfId="0" applyNumberFormat="1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3" fontId="6" fillId="0" borderId="35" xfId="0" applyNumberFormat="1" applyFont="1" applyFill="1" applyBorder="1" applyAlignment="1">
      <alignment horizontal="center"/>
    </xf>
    <xf numFmtId="0" fontId="10" fillId="0" borderId="0" xfId="0" applyFont="1"/>
    <xf numFmtId="0" fontId="27" fillId="0" borderId="0" xfId="0" applyFont="1" applyFill="1" applyBorder="1"/>
    <xf numFmtId="0" fontId="3" fillId="0" borderId="0" xfId="0" applyFont="1" applyBorder="1" applyAlignment="1">
      <alignment horizontal="left" readingOrder="1"/>
    </xf>
    <xf numFmtId="0" fontId="23" fillId="5" borderId="36" xfId="0" applyFont="1" applyFill="1" applyBorder="1"/>
    <xf numFmtId="0" fontId="23" fillId="5" borderId="23" xfId="0" applyFont="1" applyFill="1" applyBorder="1"/>
    <xf numFmtId="41" fontId="10" fillId="0" borderId="37" xfId="0" applyNumberFormat="1" applyFont="1" applyBorder="1"/>
    <xf numFmtId="41" fontId="23" fillId="5" borderId="23" xfId="2" applyNumberFormat="1" applyFont="1" applyFill="1" applyBorder="1"/>
    <xf numFmtId="0" fontId="23" fillId="5" borderId="38" xfId="0" applyFont="1" applyFill="1" applyBorder="1"/>
    <xf numFmtId="0" fontId="25" fillId="0" borderId="0" xfId="0" applyFont="1" applyFill="1" applyBorder="1"/>
    <xf numFmtId="0" fontId="10" fillId="0" borderId="30" xfId="0" applyFont="1" applyBorder="1"/>
    <xf numFmtId="0" fontId="10" fillId="0" borderId="31" xfId="0" applyFont="1" applyBorder="1"/>
    <xf numFmtId="0" fontId="10" fillId="0" borderId="0" xfId="0" applyFont="1" applyBorder="1" applyAlignment="1">
      <alignment horizontal="center"/>
    </xf>
    <xf numFmtId="0" fontId="10" fillId="0" borderId="35" xfId="0" applyFont="1" applyBorder="1"/>
    <xf numFmtId="0" fontId="10" fillId="0" borderId="39" xfId="0" applyFont="1" applyBorder="1"/>
    <xf numFmtId="0" fontId="10" fillId="0" borderId="40" xfId="0" applyFont="1" applyBorder="1"/>
    <xf numFmtId="3" fontId="6" fillId="0" borderId="28" xfId="0" applyNumberFormat="1" applyFont="1" applyBorder="1"/>
    <xf numFmtId="0" fontId="6" fillId="7" borderId="0" xfId="0" applyFont="1" applyFill="1" applyBorder="1"/>
    <xf numFmtId="0" fontId="6" fillId="7" borderId="34" xfId="0" applyFont="1" applyFill="1" applyBorder="1"/>
    <xf numFmtId="3" fontId="10" fillId="0" borderId="28" xfId="0" applyNumberFormat="1" applyFont="1" applyBorder="1"/>
    <xf numFmtId="0" fontId="6" fillId="0" borderId="34" xfId="0" applyFont="1" applyBorder="1"/>
    <xf numFmtId="0" fontId="6" fillId="0" borderId="28" xfId="0" applyFont="1" applyBorder="1"/>
    <xf numFmtId="0" fontId="8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0" fillId="0" borderId="0" xfId="0" applyFill="1" applyBorder="1"/>
    <xf numFmtId="41" fontId="0" fillId="0" borderId="42" xfId="0" applyNumberFormat="1" applyBorder="1"/>
    <xf numFmtId="41" fontId="0" fillId="0" borderId="43" xfId="0" applyNumberFormat="1" applyBorder="1"/>
    <xf numFmtId="0" fontId="17" fillId="6" borderId="2" xfId="0" applyFont="1" applyFill="1" applyBorder="1"/>
    <xf numFmtId="0" fontId="17" fillId="6" borderId="47" xfId="0" applyFont="1" applyFill="1" applyBorder="1"/>
    <xf numFmtId="0" fontId="17" fillId="6" borderId="48" xfId="0" applyFont="1" applyFill="1" applyBorder="1"/>
    <xf numFmtId="0" fontId="0" fillId="0" borderId="49" xfId="0" applyBorder="1"/>
    <xf numFmtId="41" fontId="0" fillId="0" borderId="50" xfId="0" applyNumberFormat="1" applyBorder="1"/>
    <xf numFmtId="41" fontId="20" fillId="6" borderId="51" xfId="0" applyNumberFormat="1" applyFont="1" applyFill="1" applyBorder="1"/>
    <xf numFmtId="41" fontId="20" fillId="6" borderId="52" xfId="0" applyNumberFormat="1" applyFont="1" applyFill="1" applyBorder="1"/>
    <xf numFmtId="41" fontId="20" fillId="6" borderId="53" xfId="0" applyNumberFormat="1" applyFont="1" applyFill="1" applyBorder="1"/>
    <xf numFmtId="0" fontId="17" fillId="6" borderId="51" xfId="0" applyFont="1" applyFill="1" applyBorder="1"/>
    <xf numFmtId="0" fontId="17" fillId="6" borderId="52" xfId="0" applyFont="1" applyFill="1" applyBorder="1"/>
    <xf numFmtId="41" fontId="17" fillId="6" borderId="52" xfId="0" applyNumberFormat="1" applyFont="1" applyFill="1" applyBorder="1"/>
    <xf numFmtId="41" fontId="17" fillId="6" borderId="53" xfId="0" applyNumberFormat="1" applyFont="1" applyFill="1" applyBorder="1"/>
    <xf numFmtId="41" fontId="6" fillId="0" borderId="42" xfId="0" applyNumberFormat="1" applyFont="1" applyFill="1" applyBorder="1"/>
    <xf numFmtId="0" fontId="0" fillId="0" borderId="49" xfId="0" applyFill="1" applyBorder="1"/>
    <xf numFmtId="41" fontId="0" fillId="0" borderId="50" xfId="0" applyNumberFormat="1" applyFill="1" applyBorder="1"/>
    <xf numFmtId="41" fontId="6" fillId="0" borderId="57" xfId="0" applyNumberFormat="1" applyFont="1" applyFill="1" applyBorder="1"/>
    <xf numFmtId="0" fontId="23" fillId="5" borderId="44" xfId="0" applyFont="1" applyFill="1" applyBorder="1" applyAlignment="1">
      <alignment horizontal="center"/>
    </xf>
    <xf numFmtId="0" fontId="23" fillId="5" borderId="45" xfId="0" applyFont="1" applyFill="1" applyBorder="1" applyAlignment="1">
      <alignment horizontal="center"/>
    </xf>
    <xf numFmtId="0" fontId="23" fillId="5" borderId="46" xfId="0" applyFont="1" applyFill="1" applyBorder="1" applyAlignment="1">
      <alignment horizontal="center"/>
    </xf>
    <xf numFmtId="0" fontId="20" fillId="0" borderId="30" xfId="0" applyFont="1" applyBorder="1"/>
    <xf numFmtId="41" fontId="10" fillId="0" borderId="0" xfId="0" applyNumberFormat="1" applyFont="1" applyBorder="1"/>
    <xf numFmtId="41" fontId="10" fillId="0" borderId="31" xfId="0" applyNumberFormat="1" applyFont="1" applyBorder="1"/>
    <xf numFmtId="0" fontId="23" fillId="5" borderId="51" xfId="0" applyFont="1" applyFill="1" applyBorder="1" applyAlignment="1">
      <alignment horizontal="center"/>
    </xf>
    <xf numFmtId="41" fontId="23" fillId="5" borderId="52" xfId="0" applyNumberFormat="1" applyFont="1" applyFill="1" applyBorder="1" applyAlignment="1">
      <alignment horizontal="center"/>
    </xf>
    <xf numFmtId="41" fontId="23" fillId="5" borderId="53" xfId="0" applyNumberFormat="1" applyFont="1" applyFill="1" applyBorder="1" applyAlignment="1">
      <alignment horizontal="center"/>
    </xf>
    <xf numFmtId="0" fontId="18" fillId="0" borderId="7" xfId="1" applyFont="1" applyBorder="1" applyAlignment="1">
      <alignment horizontal="center" vertical="center"/>
    </xf>
    <xf numFmtId="0" fontId="18" fillId="0" borderId="11" xfId="1" applyFont="1" applyBorder="1" applyAlignment="1">
      <alignment horizontal="center" vertical="center"/>
    </xf>
    <xf numFmtId="0" fontId="18" fillId="0" borderId="6" xfId="1" applyFont="1" applyBorder="1" applyAlignment="1">
      <alignment horizontal="center" vertical="center"/>
    </xf>
    <xf numFmtId="0" fontId="6" fillId="0" borderId="58" xfId="0" applyFont="1" applyBorder="1" applyAlignment="1">
      <alignment horizontal="left"/>
    </xf>
    <xf numFmtId="0" fontId="6" fillId="7" borderId="59" xfId="0" applyFont="1" applyFill="1" applyBorder="1" applyAlignment="1">
      <alignment horizontal="left"/>
    </xf>
    <xf numFmtId="3" fontId="10" fillId="7" borderId="0" xfId="0" applyNumberFormat="1" applyFont="1" applyFill="1" applyBorder="1"/>
    <xf numFmtId="3" fontId="6" fillId="7" borderId="0" xfId="0" applyNumberFormat="1" applyFont="1" applyFill="1" applyBorder="1"/>
    <xf numFmtId="0" fontId="6" fillId="7" borderId="34" xfId="0" applyFont="1" applyFill="1" applyBorder="1" applyAlignment="1">
      <alignment horizontal="left"/>
    </xf>
    <xf numFmtId="3" fontId="10" fillId="7" borderId="34" xfId="0" applyNumberFormat="1" applyFont="1" applyFill="1" applyBorder="1"/>
    <xf numFmtId="0" fontId="6" fillId="0" borderId="60" xfId="0" applyFont="1" applyBorder="1" applyAlignment="1">
      <alignment horizontal="left"/>
    </xf>
    <xf numFmtId="3" fontId="10" fillId="0" borderId="34" xfId="0" applyNumberFormat="1" applyFont="1" applyBorder="1"/>
    <xf numFmtId="0" fontId="6" fillId="0" borderId="61" xfId="0" applyFont="1" applyBorder="1" applyAlignment="1">
      <alignment horizontal="left"/>
    </xf>
    <xf numFmtId="0" fontId="23" fillId="5" borderId="48" xfId="0" applyFont="1" applyFill="1" applyBorder="1" applyAlignment="1">
      <alignment horizontal="center"/>
    </xf>
    <xf numFmtId="0" fontId="20" fillId="0" borderId="47" xfId="0" applyFont="1" applyBorder="1"/>
    <xf numFmtId="41" fontId="6" fillId="0" borderId="48" xfId="2" applyNumberFormat="1" applyFont="1" applyBorder="1"/>
    <xf numFmtId="41" fontId="10" fillId="0" borderId="48" xfId="2" applyNumberFormat="1" applyFont="1" applyBorder="1"/>
    <xf numFmtId="0" fontId="20" fillId="0" borderId="47" xfId="0" applyFont="1" applyFill="1" applyBorder="1"/>
    <xf numFmtId="0" fontId="23" fillId="5" borderId="51" xfId="0" applyFont="1" applyFill="1" applyBorder="1"/>
    <xf numFmtId="41" fontId="23" fillId="5" borderId="52" xfId="2" applyNumberFormat="1" applyFont="1" applyFill="1" applyBorder="1"/>
    <xf numFmtId="41" fontId="23" fillId="5" borderId="53" xfId="2" applyNumberFormat="1" applyFont="1" applyFill="1" applyBorder="1"/>
    <xf numFmtId="0" fontId="15" fillId="0" borderId="0" xfId="1" applyFont="1" applyAlignment="1">
      <alignment horizontal="center"/>
    </xf>
    <xf numFmtId="0" fontId="7" fillId="0" borderId="0" xfId="1" applyFont="1"/>
    <xf numFmtId="0" fontId="4" fillId="0" borderId="2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19" fillId="0" borderId="13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9" fillId="0" borderId="1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4" fillId="2" borderId="65" xfId="0" applyFont="1" applyFill="1" applyBorder="1" applyAlignment="1">
      <alignment horizontal="center" vertical="center"/>
    </xf>
    <xf numFmtId="0" fontId="24" fillId="2" borderId="55" xfId="0" applyFont="1" applyFill="1" applyBorder="1" applyAlignment="1">
      <alignment horizontal="center" vertical="center"/>
    </xf>
    <xf numFmtId="0" fontId="23" fillId="5" borderId="62" xfId="0" applyFont="1" applyFill="1" applyBorder="1" applyAlignment="1">
      <alignment horizontal="center" vertical="center"/>
    </xf>
    <xf numFmtId="0" fontId="23" fillId="5" borderId="63" xfId="0" applyFont="1" applyFill="1" applyBorder="1" applyAlignment="1">
      <alignment horizontal="center" vertical="center"/>
    </xf>
    <xf numFmtId="0" fontId="24" fillId="2" borderId="56" xfId="0" applyFont="1" applyFill="1" applyBorder="1" applyAlignment="1">
      <alignment horizontal="center" vertical="center"/>
    </xf>
    <xf numFmtId="0" fontId="26" fillId="0" borderId="33" xfId="0" applyFont="1" applyFill="1" applyBorder="1" applyAlignment="1">
      <alignment horizontal="center" vertical="center"/>
    </xf>
    <xf numFmtId="0" fontId="26" fillId="0" borderId="34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0" fontId="10" fillId="0" borderId="30" xfId="0" applyFont="1" applyBorder="1" applyAlignment="1">
      <alignment horizontal="left"/>
    </xf>
    <xf numFmtId="0" fontId="6" fillId="0" borderId="0" xfId="0" applyFont="1" applyBorder="1"/>
    <xf numFmtId="0" fontId="10" fillId="0" borderId="33" xfId="0" applyFont="1" applyFill="1" applyBorder="1" applyAlignment="1">
      <alignment horizontal="left"/>
    </xf>
    <xf numFmtId="0" fontId="6" fillId="0" borderId="34" xfId="0" applyFont="1" applyFill="1" applyBorder="1"/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19" fillId="0" borderId="31" xfId="0" applyFont="1" applyFill="1" applyBorder="1" applyAlignment="1">
      <alignment horizontal="center" vertical="center"/>
    </xf>
    <xf numFmtId="0" fontId="24" fillId="2" borderId="27" xfId="0" applyFont="1" applyFill="1" applyBorder="1" applyAlignment="1">
      <alignment horizontal="center" vertical="center"/>
    </xf>
    <xf numFmtId="0" fontId="24" fillId="2" borderId="28" xfId="0" applyFont="1" applyFill="1" applyBorder="1" applyAlignment="1">
      <alignment horizontal="center" vertical="center"/>
    </xf>
    <xf numFmtId="0" fontId="24" fillId="2" borderId="29" xfId="0" applyFont="1" applyFill="1" applyBorder="1" applyAlignment="1">
      <alignment horizontal="center" vertical="center"/>
    </xf>
    <xf numFmtId="0" fontId="26" fillId="0" borderId="3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31" xfId="0" applyFont="1" applyFill="1" applyBorder="1" applyAlignment="1">
      <alignment horizontal="center" vertical="center"/>
    </xf>
    <xf numFmtId="0" fontId="28" fillId="2" borderId="27" xfId="0" applyFont="1" applyFill="1" applyBorder="1" applyAlignment="1">
      <alignment horizontal="center" vertical="center"/>
    </xf>
    <xf numFmtId="0" fontId="28" fillId="2" borderId="28" xfId="0" applyFont="1" applyFill="1" applyBorder="1" applyAlignment="1">
      <alignment horizontal="center" vertical="center"/>
    </xf>
    <xf numFmtId="0" fontId="28" fillId="2" borderId="29" xfId="0" applyFont="1" applyFill="1" applyBorder="1" applyAlignment="1">
      <alignment horizontal="center" vertical="center"/>
    </xf>
    <xf numFmtId="0" fontId="29" fillId="0" borderId="30" xfId="0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center" vertical="center"/>
    </xf>
    <xf numFmtId="0" fontId="29" fillId="0" borderId="31" xfId="0" applyFont="1" applyFill="1" applyBorder="1" applyAlignment="1">
      <alignment horizontal="center" vertical="center"/>
    </xf>
    <xf numFmtId="0" fontId="29" fillId="0" borderId="33" xfId="0" applyFont="1" applyFill="1" applyBorder="1" applyAlignment="1">
      <alignment horizontal="center" vertical="center"/>
    </xf>
    <xf numFmtId="0" fontId="29" fillId="0" borderId="34" xfId="0" applyFont="1" applyFill="1" applyBorder="1" applyAlignment="1">
      <alignment horizontal="center" vertical="center"/>
    </xf>
    <xf numFmtId="0" fontId="29" fillId="0" borderId="41" xfId="0" applyFont="1" applyFill="1" applyBorder="1" applyAlignment="1">
      <alignment horizontal="center" vertical="center"/>
    </xf>
    <xf numFmtId="0" fontId="12" fillId="6" borderId="27" xfId="0" applyFont="1" applyFill="1" applyBorder="1" applyAlignment="1">
      <alignment horizontal="center"/>
    </xf>
    <xf numFmtId="0" fontId="12" fillId="6" borderId="28" xfId="0" applyFont="1" applyFill="1" applyBorder="1" applyAlignment="1">
      <alignment horizontal="center"/>
    </xf>
    <xf numFmtId="0" fontId="12" fillId="6" borderId="29" xfId="0" applyFont="1" applyFill="1" applyBorder="1" applyAlignment="1">
      <alignment horizontal="center"/>
    </xf>
    <xf numFmtId="0" fontId="4" fillId="0" borderId="44" xfId="0" applyFont="1" applyBorder="1" applyAlignment="1">
      <alignment horizontal="center"/>
    </xf>
    <xf numFmtId="0" fontId="4" fillId="0" borderId="45" xfId="0" applyFont="1" applyBorder="1" applyAlignment="1">
      <alignment horizontal="center"/>
    </xf>
    <xf numFmtId="0" fontId="4" fillId="0" borderId="46" xfId="0" applyFont="1" applyBorder="1" applyAlignment="1">
      <alignment horizontal="center"/>
    </xf>
    <xf numFmtId="0" fontId="4" fillId="6" borderId="44" xfId="0" applyFont="1" applyFill="1" applyBorder="1" applyAlignment="1">
      <alignment horizontal="center"/>
    </xf>
    <xf numFmtId="0" fontId="4" fillId="6" borderId="45" xfId="0" applyFont="1" applyFill="1" applyBorder="1" applyAlignment="1">
      <alignment horizontal="center"/>
    </xf>
    <xf numFmtId="0" fontId="4" fillId="6" borderId="46" xfId="0" applyFont="1" applyFill="1" applyBorder="1" applyAlignment="1">
      <alignment horizontal="center"/>
    </xf>
    <xf numFmtId="0" fontId="4" fillId="0" borderId="54" xfId="0" applyFont="1" applyBorder="1" applyAlignment="1">
      <alignment horizontal="center"/>
    </xf>
    <xf numFmtId="0" fontId="4" fillId="0" borderId="55" xfId="0" applyFont="1" applyBorder="1" applyAlignment="1">
      <alignment horizontal="center"/>
    </xf>
    <xf numFmtId="0" fontId="4" fillId="0" borderId="56" xfId="0" applyFont="1" applyBorder="1" applyAlignment="1">
      <alignment horizontal="center"/>
    </xf>
    <xf numFmtId="0" fontId="19" fillId="0" borderId="33" xfId="0" applyFont="1" applyFill="1" applyBorder="1" applyAlignment="1">
      <alignment horizontal="center" vertical="center"/>
    </xf>
    <xf numFmtId="0" fontId="19" fillId="0" borderId="34" xfId="0" applyFont="1" applyFill="1" applyBorder="1" applyAlignment="1">
      <alignment horizontal="center" vertical="center"/>
    </xf>
    <xf numFmtId="0" fontId="19" fillId="0" borderId="41" xfId="0" applyFont="1" applyFill="1" applyBorder="1" applyAlignment="1">
      <alignment horizontal="center" vertical="center"/>
    </xf>
    <xf numFmtId="0" fontId="4" fillId="0" borderId="63" xfId="0" applyFont="1" applyBorder="1" applyAlignment="1">
      <alignment horizontal="center"/>
    </xf>
    <xf numFmtId="0" fontId="4" fillId="0" borderId="64" xfId="0" applyFont="1" applyBorder="1" applyAlignment="1">
      <alignment horizontal="center"/>
    </xf>
    <xf numFmtId="0" fontId="4" fillId="2" borderId="27" xfId="0" applyFont="1" applyFill="1" applyBorder="1" applyAlignment="1">
      <alignment horizontal="center" vertical="center"/>
    </xf>
    <xf numFmtId="0" fontId="4" fillId="2" borderId="28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center" vertical="center"/>
    </xf>
    <xf numFmtId="0" fontId="8" fillId="0" borderId="33" xfId="0" applyFont="1" applyFill="1" applyBorder="1" applyAlignment="1">
      <alignment horizontal="center" vertical="center"/>
    </xf>
    <xf numFmtId="0" fontId="8" fillId="0" borderId="34" xfId="0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32" fillId="8" borderId="27" xfId="0" applyFont="1" applyFill="1" applyBorder="1" applyAlignment="1">
      <alignment horizontal="center"/>
    </xf>
    <xf numFmtId="0" fontId="32" fillId="8" borderId="28" xfId="0" applyFont="1" applyFill="1" applyBorder="1" applyAlignment="1">
      <alignment horizontal="center"/>
    </xf>
    <xf numFmtId="0" fontId="32" fillId="8" borderId="29" xfId="0" applyFont="1" applyFill="1" applyBorder="1" applyAlignment="1">
      <alignment horizontal="center"/>
    </xf>
    <xf numFmtId="0" fontId="33" fillId="8" borderId="30" xfId="0" applyFont="1" applyFill="1" applyBorder="1" applyAlignment="1">
      <alignment horizontal="center" vertical="top" wrapText="1"/>
    </xf>
    <xf numFmtId="0" fontId="33" fillId="8" borderId="0" xfId="0" applyFont="1" applyFill="1" applyBorder="1" applyAlignment="1">
      <alignment horizontal="center" vertical="top" wrapText="1"/>
    </xf>
    <xf numFmtId="0" fontId="33" fillId="8" borderId="31" xfId="0" applyFont="1" applyFill="1" applyBorder="1" applyAlignment="1">
      <alignment horizontal="center" vertical="top" wrapText="1"/>
    </xf>
    <xf numFmtId="0" fontId="33" fillId="8" borderId="33" xfId="0" applyFont="1" applyFill="1" applyBorder="1" applyAlignment="1">
      <alignment horizontal="center" vertical="top" wrapText="1"/>
    </xf>
    <xf numFmtId="0" fontId="33" fillId="8" borderId="34" xfId="0" applyFont="1" applyFill="1" applyBorder="1" applyAlignment="1">
      <alignment horizontal="center" vertical="top" wrapText="1"/>
    </xf>
    <xf numFmtId="0" fontId="33" fillId="8" borderId="41" xfId="0" applyFont="1" applyFill="1" applyBorder="1" applyAlignment="1">
      <alignment horizontal="center" vertical="top" wrapText="1"/>
    </xf>
    <xf numFmtId="0" fontId="30" fillId="9" borderId="27" xfId="0" applyFont="1" applyFill="1" applyBorder="1"/>
    <xf numFmtId="0" fontId="30" fillId="9" borderId="28" xfId="0" applyFont="1" applyFill="1" applyBorder="1"/>
    <xf numFmtId="0" fontId="30" fillId="9" borderId="29" xfId="0" applyFont="1" applyFill="1" applyBorder="1"/>
    <xf numFmtId="0" fontId="30" fillId="9" borderId="30" xfId="0" applyFont="1" applyFill="1" applyBorder="1"/>
    <xf numFmtId="0" fontId="30" fillId="9" borderId="0" xfId="0" applyFont="1" applyFill="1" applyBorder="1"/>
    <xf numFmtId="0" fontId="31" fillId="9" borderId="0" xfId="0" applyFont="1" applyFill="1" applyBorder="1" applyAlignment="1"/>
    <xf numFmtId="0" fontId="30" fillId="9" borderId="31" xfId="0" applyFont="1" applyFill="1" applyBorder="1"/>
    <xf numFmtId="0" fontId="34" fillId="9" borderId="0" xfId="0" applyFont="1" applyFill="1" applyBorder="1" applyAlignment="1">
      <alignment horizontal="center"/>
    </xf>
    <xf numFmtId="0" fontId="35" fillId="9" borderId="0" xfId="0" applyFont="1" applyFill="1" applyBorder="1" applyAlignment="1">
      <alignment horizontal="center" vertical="top" wrapText="1"/>
    </xf>
    <xf numFmtId="0" fontId="35" fillId="9" borderId="0" xfId="0" applyFont="1" applyFill="1" applyBorder="1" applyAlignment="1">
      <alignment horizontal="center" vertical="top"/>
    </xf>
    <xf numFmtId="0" fontId="30" fillId="9" borderId="33" xfId="0" applyFont="1" applyFill="1" applyBorder="1"/>
    <xf numFmtId="0" fontId="30" fillId="9" borderId="34" xfId="0" applyFont="1" applyFill="1" applyBorder="1"/>
    <xf numFmtId="0" fontId="30" fillId="9" borderId="41" xfId="0" applyFont="1" applyFill="1" applyBorder="1"/>
  </cellXfs>
  <cellStyles count="3">
    <cellStyle name="Currency" xfId="2" builtinId="4"/>
    <cellStyle name="Normal" xfId="0" builtinId="0"/>
    <cellStyle name="Normal 2" xfId="1"/>
  </cellStyles>
  <dxfs count="216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fill>
        <patternFill patternType="solid">
          <fgColor indexed="64"/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79998168889431442"/>
        </patternFill>
      </fill>
    </dxf>
    <dxf>
      <font>
        <b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ont>
        <b/>
      </font>
      <fill>
        <patternFill patternType="solid">
          <fgColor indexed="64"/>
          <bgColor theme="5" tint="0.79998168889431442"/>
        </patternFill>
      </fill>
    </dxf>
    <dxf>
      <font>
        <sz val="12"/>
      </font>
      <numFmt numFmtId="33" formatCode="_(* #,##0_);_(* \(#,##0\);_(* &quot;-&quot;_);_(@_)"/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33" formatCode="_(* #,##0_);_(* \(#,##0\);_(* &quot;-&quot;_);_(@_)"/>
    </dxf>
    <dxf>
      <numFmt numFmtId="34" formatCode="_(&quot;$&quot;* #,##0.00_);_(&quot;$&quot;* \(#,##0.00\);_(&quot;$&quot;* &quot;-&quot;??_);_(@_)"/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fill>
        <patternFill patternType="solid">
          <fgColor indexed="64"/>
          <bgColor theme="5" tint="0.79998168889431442"/>
        </patternFill>
      </fill>
    </dxf>
    <dxf>
      <font>
        <b/>
        <sz val="12"/>
      </font>
      <fill>
        <patternFill patternType="solid">
          <fgColor indexed="64"/>
          <bgColor theme="5" tint="0.79998168889431442"/>
        </patternFill>
      </fill>
    </dxf>
    <dxf>
      <font>
        <b/>
        <sz val="12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z val="12"/>
      </font>
    </dxf>
    <dxf>
      <font>
        <sz val="12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ont>
        <sz val="12"/>
      </font>
    </dxf>
    <dxf>
      <font>
        <sz val="12"/>
      </font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2"/>
      </font>
      <numFmt numFmtId="33" formatCode="_(* #,##0_);_(* \(#,##0\);_(* &quot;-&quot;_);_(@_)"/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b/>
        <sz val="14"/>
      </font>
      <fill>
        <patternFill patternType="solid">
          <fgColor indexed="64"/>
          <bgColor theme="5" tint="0.79998168889431442"/>
        </patternFill>
      </fill>
    </dxf>
    <dxf>
      <font>
        <strike val="0"/>
        <outline val="0"/>
        <shadow val="0"/>
        <u val="none"/>
        <vertAlign val="baseline"/>
        <sz val="12"/>
        <color auto="1"/>
        <name val="Calibri"/>
      </font>
    </dxf>
    <dxf>
      <font>
        <strike val="0"/>
        <outline val="0"/>
        <shadow val="0"/>
        <u val="none"/>
        <vertAlign val="baseline"/>
        <sz val="12"/>
        <color auto="1"/>
        <name val="Calibri"/>
      </font>
    </dxf>
    <dxf>
      <font>
        <strike val="0"/>
        <outline val="0"/>
        <shadow val="0"/>
        <u val="none"/>
        <vertAlign val="baseline"/>
        <sz val="12"/>
        <color auto="1"/>
        <name val="Calibri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5" tint="0.79998168889431442"/>
        </top>
        <bottom style="thin">
          <color theme="5" tint="0.79998168889431442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auto="1"/>
        <name val="Calibri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sz val="14"/>
      </font>
    </dxf>
    <dxf>
      <font>
        <b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z val="12"/>
      </font>
    </dxf>
    <dxf>
      <numFmt numFmtId="33" formatCode="_(* #,##0_);_(* \(#,##0\);_(* &quot;-&quot;_);_(@_)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(* #,##0_);_(* \(#,##0\);_(* &quot;-&quot;_);_(@_)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sz val="12"/>
      </font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sz val="12"/>
      </font>
      <alignment horizontal="right" vertical="center" readingOrder="0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z val="12"/>
      </font>
    </dxf>
    <dxf>
      <numFmt numFmtId="33" formatCode="_(* #,##0_);_(* \(#,##0\);_(* &quot;-&quot;_);_(@_)"/>
    </dxf>
    <dxf>
      <numFmt numFmtId="19" formatCode="m/d/yyyy"/>
      <alignment horizontal="right" vertical="center" readingOrder="0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font>
        <sz val="12"/>
      </font>
      <alignment horizontal="right" vertical="center" readingOrder="0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z val="12"/>
      </font>
    </dxf>
    <dxf>
      <numFmt numFmtId="33" formatCode="_(* #,##0_);_(* \(#,##0\);_(* &quot;-&quot;_);_(@_)"/>
    </dxf>
    <dxf>
      <numFmt numFmtId="19" formatCode="m/d/yyyy"/>
      <alignment horizontal="right" vertical="center" readingOrder="0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19" formatCode="m/d/yyyy"/>
      <alignment horizontal="right" vertical="center" readingOrder="0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numFmt numFmtId="0" formatCode="General"/>
    </dxf>
    <dxf>
      <font>
        <sz val="12"/>
      </font>
    </dxf>
    <dxf>
      <numFmt numFmtId="33" formatCode="_(* #,##0_);_(* \(#,##0\);_(* &quot;-&quot;_);_(@_)"/>
    </dxf>
    <dxf>
      <numFmt numFmtId="33" formatCode="_(* #,##0_);_(* \(#,##0\);_(* &quot;-&quot;_);_(@_)"/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font>
        <sz val="12"/>
      </font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2"/>
      </font>
    </dxf>
    <dxf>
      <numFmt numFmtId="0" formatCode="General"/>
    </dxf>
    <dxf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9" formatCode="m/d/yyyy"/>
    </dxf>
    <dxf>
      <numFmt numFmtId="33" formatCode="_(* #,##0_);_(* \(#,##0\);_(* &quot;-&quot;_);_(@_)"/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2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rgb="FF9CC2E5"/>
        </top>
        <bottom/>
      </border>
    </dxf>
    <dxf>
      <font>
        <b val="0"/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top style="thin">
          <color rgb="FF9CC2E5"/>
        </top>
        <bottom style="thin">
          <color rgb="FF9CC2E5"/>
        </bottom>
        <vertical/>
        <horizontal style="thin">
          <color rgb="FF9CC2E5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strike val="0"/>
        <outline val="0"/>
        <shadow val="0"/>
        <u val="none"/>
        <vertAlign val="baseline"/>
        <sz val="12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2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sz val="12"/>
      </font>
    </dxf>
    <dxf>
      <font>
        <b val="0"/>
        <strike val="0"/>
        <outline val="0"/>
        <shadow val="0"/>
        <u val="none"/>
        <vertAlign val="baseline"/>
        <sz val="12"/>
      </font>
    </dxf>
    <dxf>
      <font>
        <b/>
        <strike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  <vertical style="thin">
          <color indexed="64"/>
        </vertical>
      </border>
    </dxf>
    <dxf>
      <alignment horizont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b/>
      </font>
    </dxf>
    <dxf>
      <font>
        <b/>
      </font>
    </dxf>
    <dxf>
      <font>
        <b/>
      </font>
    </dxf>
    <dxf>
      <font>
        <sz val="12"/>
      </font>
    </dxf>
    <dxf>
      <font>
        <sz val="12"/>
      </font>
    </dxf>
    <dxf>
      <numFmt numFmtId="2" formatCode="0.00"/>
    </dxf>
    <dxf>
      <alignment horizontal="center"/>
    </dxf>
    <dxf>
      <alignment vertical="center"/>
    </dxf>
    <dxf>
      <alignment horizontal="center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center"/>
    </dxf>
    <dxf>
      <alignment horizontal="center"/>
    </dxf>
    <dxf>
      <alignment horizontal="left"/>
    </dxf>
    <dxf>
      <alignment vertical="center"/>
    </dxf>
    <dxf>
      <numFmt numFmtId="35" formatCode="_(* #,##0.00_);_(* \(#,##0.00\);_(* &quot;-&quot;??_);_(@_)"/>
    </dxf>
    <dxf>
      <numFmt numFmtId="2" formatCode="0.00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2" formatCode="0.00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numFmt numFmtId="2" formatCode="0.00"/>
    </dxf>
    <dxf>
      <alignment horizontal="right"/>
    </dxf>
    <dxf>
      <numFmt numFmtId="2" formatCode="0.00"/>
    </dxf>
    <dxf>
      <alignment horizontal="left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b val="0"/>
      </font>
    </dxf>
    <dxf>
      <font>
        <b val="0"/>
      </font>
    </dxf>
    <dxf>
      <alignment horizontal="right" vertical="center" readingOrder="0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35" formatCode="_(* #,##0.00_);_(* \(#,##0.00\);_(* &quot;-&quot;??_);_(@_)"/>
    </dxf>
    <dxf>
      <numFmt numFmtId="2" formatCode="0.00"/>
    </dxf>
    <dxf>
      <alignment horizontal="center"/>
    </dxf>
    <dxf>
      <alignment vertic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2" formatCode="0.00"/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alignment horizontal="right" vertical="center" readingOrder="0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numFmt numFmtId="35" formatCode="_(* #,##0.00_);_(* \(#,##0.00\);_(* &quot;-&quot;??_);_(@_)"/>
    </dxf>
    <dxf>
      <numFmt numFmtId="2" formatCode="0.00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2" formatCode="0.00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numFmt numFmtId="35" formatCode="_(* #,##0.00_);_(* \(#,##0.00\);_(* &quot;-&quot;??_);_(@_)"/>
    </dxf>
    <dxf>
      <numFmt numFmtId="2" formatCode="0.00"/>
    </dxf>
    <dxf>
      <alignment vertical="center"/>
    </dxf>
    <dxf>
      <alignment vertical="center"/>
    </dxf>
    <dxf>
      <alignment horizontal="center"/>
    </dxf>
    <dxf>
      <alignment horizontal="center"/>
    </dxf>
    <dxf>
      <numFmt numFmtId="2" formatCode="0.00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alignment horizontal="right" vertical="center" readingOrder="0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sz val="12"/>
      </font>
    </dxf>
    <dxf>
      <alignment horizontal="center"/>
    </dxf>
    <dxf>
      <numFmt numFmtId="2" formatCode="0.00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right"/>
    </dxf>
    <dxf>
      <font>
        <sz val="12"/>
      </font>
    </dxf>
    <dxf>
      <alignment vertical="center"/>
    </dxf>
    <dxf>
      <alignment vertical="center"/>
    </dxf>
    <dxf>
      <alignment horizontal="center"/>
    </dxf>
    <dxf>
      <numFmt numFmtId="2" formatCode="0.00"/>
    </dxf>
    <dxf>
      <alignment vertical="center"/>
    </dxf>
    <dxf>
      <alignment horizont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numFmt numFmtId="2" formatCode="0.00"/>
    </dxf>
    <dxf>
      <alignment vertical="center"/>
    </dxf>
    <dxf>
      <alignment horizontal="center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alignment horizontal="right" vertical="center" readingOrder="0"/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/>
    </dxf>
    <dxf>
      <alignment vertical="center"/>
    </dxf>
    <dxf>
      <numFmt numFmtId="2" formatCode="0.0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4"/>
      </font>
    </dxf>
    <dxf>
      <font>
        <sz val="14"/>
      </font>
    </dxf>
    <dxf>
      <font>
        <sz val="14"/>
      </font>
    </dxf>
    <dxf>
      <font>
        <b val="0"/>
        <strike val="0"/>
        <outline val="0"/>
        <shadow val="0"/>
        <u val="none"/>
        <vertAlign val="baseline"/>
        <sz val="14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  <numFmt numFmtId="2" formatCode="0.00"/>
      <alignment horizontal="center" vertical="center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numFmt numFmtId="2" formatCode="0.00"/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4"/>
      </font>
      <numFmt numFmtId="2" formatCode="0.00"/>
      <alignment horizontal="center" vertical="center" textRotation="0" wrapText="0" indent="0" justifyLastLine="0" shrinkToFit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</dxf>
    <dxf>
      <font>
        <b val="0"/>
        <strike val="0"/>
        <outline val="0"/>
        <shadow val="0"/>
        <u val="none"/>
        <vertAlign val="baseline"/>
        <sz val="14"/>
      </font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 val="0"/>
        <strike val="0"/>
        <outline val="0"/>
        <shadow val="0"/>
        <u val="none"/>
        <vertAlign val="baseline"/>
        <sz val="14"/>
      </font>
    </dxf>
    <dxf>
      <font>
        <b val="0"/>
        <strike val="0"/>
        <outline val="0"/>
        <shadow val="0"/>
        <u val="none"/>
        <vertAlign val="baseline"/>
        <sz val="14"/>
      </font>
    </dxf>
    <dxf>
      <font>
        <b/>
        <strike val="0"/>
        <outline val="0"/>
        <shadow val="0"/>
        <u val="none"/>
        <vertAlign val="baseline"/>
        <sz val="20"/>
        <color auto="1"/>
        <name val="Calibri"/>
        <scheme val="none"/>
      </font>
      <alignment horizontal="center" vertical="center" textRotation="0" wrapText="0" indent="0" justifyLastLine="0" shrinkToFit="0" readingOrder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none"/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none"/>
      </fill>
    </dxf>
    <dxf>
      <fill>
        <patternFill patternType="none"/>
      </fill>
    </dxf>
  </dxfs>
  <tableStyles count="2" defaultTableStyle="TableStyleMedium2" defaultPivotStyle="PivotStyleLight16">
    <tableStyle name="General Journal-style" pivot="0" count="4">
      <tableStyleElement type="headerRow" dxfId="2159"/>
      <tableStyleElement type="totalRow" dxfId="2158"/>
      <tableStyleElement type="firstRowStripe" dxfId="2157"/>
      <tableStyleElement type="secondRowStripe" dxfId="2156"/>
    </tableStyle>
    <tableStyle name="General Journal-style 2" pivot="0" count="3">
      <tableStyleElement type="headerRow" dxfId="2155"/>
      <tableStyleElement type="firstRowStripe" dxfId="2154"/>
      <tableStyleElement type="secondRowStripe" dxfId="215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 of account"/>
      <sheetName val="transactions"/>
      <sheetName val="General Journal"/>
      <sheetName val="New General Ledger"/>
      <sheetName val="New Trial Balance"/>
      <sheetName val="adjusted trans"/>
      <sheetName val="Adjusting Entries"/>
      <sheetName val="New adjusted ledger"/>
      <sheetName val="Adjusted Trial Balance"/>
      <sheetName val="Income Statement"/>
      <sheetName val="Balance sheet"/>
      <sheetName val="Sheet1"/>
      <sheetName val="New Closing Entries"/>
      <sheetName val="New Closing Entries Ledger"/>
      <sheetName val="Post Closing TB"/>
      <sheetName val=" basis"/>
      <sheetName val="closing entries"/>
      <sheetName val="General Ledger"/>
      <sheetName val="Trial Balance"/>
      <sheetName val="Adjusted Ledger"/>
      <sheetName val="Sheet4"/>
      <sheetName val="Adjusting Entries (2)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9">
          <cell r="A9" t="str">
            <v>Advertising expense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123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123.xlsx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123.xlsx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123.xlsx" TargetMode="External"/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411.953474189817" createdVersion="6" refreshedVersion="6" minRefreshableVersion="3" recordCount="207">
  <cacheSource type="worksheet">
    <worksheetSource name="Table_1" r:id="rId2"/>
  </cacheSource>
  <cacheFields count="6">
    <cacheField name="Date" numFmtId="14">
      <sharedItems containsSemiMixedTypes="0" containsNonDate="0" containsDate="1" containsString="0" minDate="2020-01-01T00:00:00" maxDate="2021-01-01T00:00:00" count="95">
        <d v="2020-01-01T00:00:00"/>
        <d v="2020-01-04T00:00:00"/>
        <d v="2020-01-12T00:00:00"/>
        <d v="2020-01-24T00:00:00"/>
        <d v="2020-01-25T00:00:00"/>
        <d v="2020-01-30T00:00:00"/>
        <d v="2020-02-02T00:00:00"/>
        <d v="2020-02-11T00:00:00"/>
        <d v="2020-02-15T00:00:00"/>
        <d v="2020-02-19T00:00:00"/>
        <d v="2020-02-25T00:00:00"/>
        <d v="2020-03-01T00:00:00"/>
        <d v="2020-03-05T00:00:00"/>
        <d v="2020-03-08T00:00:00"/>
        <d v="2020-03-15T00:00:00"/>
        <d v="2020-03-16T00:00:00"/>
        <d v="2020-03-25T00:00:00"/>
        <d v="2020-03-29T00:00:00"/>
        <d v="2020-04-07T00:00:00"/>
        <d v="2020-04-10T00:00:00"/>
        <d v="2020-04-17T00:00:00"/>
        <d v="2020-04-18T00:00:00"/>
        <d v="2020-04-25T00:00:00"/>
        <d v="2020-04-28T00:00:00"/>
        <d v="2020-05-02T00:00:00"/>
        <d v="2020-05-09T00:00:00"/>
        <d v="2020-05-15T00:00:00"/>
        <d v="2020-05-19T00:00:00"/>
        <d v="2020-05-25T00:00:00"/>
        <d v="2020-06-01T00:00:00"/>
        <d v="2020-06-05T00:00:00"/>
        <d v="2020-06-11T00:00:00"/>
        <d v="2020-06-15T00:00:00"/>
        <d v="2020-06-20T00:00:00"/>
        <d v="2020-06-25T00:00:00"/>
        <d v="2020-06-30T00:00:00"/>
        <d v="2020-07-03T00:00:00"/>
        <d v="2020-07-12T00:00:00"/>
        <d v="2020-07-15T00:00:00"/>
        <d v="2020-07-20T00:00:00"/>
        <d v="2020-07-23T00:00:00"/>
        <d v="2020-07-30T00:00:00"/>
        <d v="2020-08-04T00:00:00"/>
        <d v="2020-08-10T00:00:00"/>
        <d v="2020-08-15T00:00:00"/>
        <d v="2020-08-20T00:00:00"/>
        <d v="2020-08-25T00:00:00"/>
        <d v="2020-08-28T00:00:00"/>
        <d v="2020-09-05T00:00:00"/>
        <d v="2020-09-14T00:00:00"/>
        <d v="2020-09-15T00:00:00"/>
        <d v="2020-09-20T00:00:00"/>
        <d v="2020-09-21T00:00:00"/>
        <d v="2020-09-30T00:00:00"/>
        <d v="2020-10-05T00:00:00"/>
        <d v="2020-10-10T00:00:00"/>
        <d v="2020-10-15T00:00:00"/>
        <d v="2020-10-17T00:00:00"/>
        <d v="2020-10-20T00:00:00"/>
        <d v="2020-10-21T00:00:00"/>
        <d v="2020-10-22T00:00:00"/>
        <d v="2020-10-23T00:00:00"/>
        <d v="2020-10-25T00:00:00"/>
        <d v="2020-10-27T00:00:00"/>
        <d v="2020-10-28T00:00:00"/>
        <d v="2020-10-30T00:00:00"/>
        <d v="2020-11-01T00:00:00"/>
        <d v="2020-11-04T00:00:00"/>
        <d v="2020-11-07T00:00:00"/>
        <d v="2020-11-09T00:00:00"/>
        <d v="2020-11-10T00:00:00"/>
        <d v="2020-11-13T00:00:00"/>
        <d v="2020-11-15T00:00:00"/>
        <d v="2020-11-16T00:00:00"/>
        <d v="2020-11-18T00:00:00"/>
        <d v="2020-11-20T00:00:00"/>
        <d v="2020-11-24T00:00:00"/>
        <d v="2020-11-25T00:00:00"/>
        <d v="2020-11-27T00:00:00"/>
        <d v="2020-11-29T00:00:00"/>
        <d v="2020-12-01T00:00:00"/>
        <d v="2020-12-05T00:00:00"/>
        <d v="2020-12-09T00:00:00"/>
        <d v="2020-12-13T00:00:00"/>
        <d v="2020-12-15T00:00:00"/>
        <d v="2020-12-17T00:00:00"/>
        <d v="2020-12-19T00:00:00"/>
        <d v="2020-12-21T00:00:00"/>
        <d v="2020-12-22T00:00:00"/>
        <d v="2020-12-23T00:00:00"/>
        <d v="2020-12-25T00:00:00"/>
        <d v="2020-12-27T00:00:00"/>
        <d v="2020-12-28T00:00:00"/>
        <d v="2020-12-30T00:00:00"/>
        <d v="2020-12-31T00:00:00"/>
      </sharedItems>
    </cacheField>
    <cacheField name="Account" numFmtId="0">
      <sharedItems count="30">
        <s v="Cash"/>
        <s v="Capital"/>
        <s v="Office furniture &amp; Equip"/>
        <s v="Accounts Payable"/>
        <s v="Unearned Revenue"/>
        <s v="Rent Expense"/>
        <s v="Office Supplies"/>
        <s v="Accounts Receivable"/>
        <s v="Service Revenue"/>
        <s v="Utilities Expense"/>
        <s v="software license"/>
        <s v="Marketing Expenses"/>
        <s v="Professional Development expense"/>
        <s v="Office Maintenance expense"/>
        <s v="Legal Expenses"/>
        <s v="Prepaid Insurance"/>
        <s v="accounting service expense"/>
        <s v="Employee Health Insurance Expense"/>
        <s v="Project Management Software"/>
        <s v="IT Support Services expense"/>
        <s v="Office Cleaning Services expense"/>
        <s v="Office Security Services expense"/>
        <s v="Subscriptions Expenses"/>
        <s v="Office Software"/>
        <s v="Online Training Courses fee"/>
        <s v="Office Shelving Units Expense"/>
        <s v="Travel Expenses"/>
        <s v="Website Development expense"/>
        <s v="Office Plants and Decor Expense"/>
        <s v="Staff treat Expense"/>
      </sharedItems>
    </cacheField>
    <cacheField name="Description" numFmtId="0">
      <sharedItems containsBlank="1"/>
    </cacheField>
    <cacheField name="Debit" numFmtId="44">
      <sharedItems containsString="0" containsBlank="1" containsNumber="1" containsInteger="1" minValue="200" maxValue="100000"/>
    </cacheField>
    <cacheField name="Credit" numFmtId="44">
      <sharedItems containsString="0" containsBlank="1" containsNumber="1" containsInteger="1" minValue="200" maxValue="100000"/>
    </cacheField>
    <cacheField name="Balance" numFmtId="0" formula="Debit-Credit" databaseField="0"/>
  </cacheFields>
  <extLst>
    <ext xmlns:x14="http://schemas.microsoft.com/office/spreadsheetml/2009/9/main" uri="{725AE2AE-9491-48be-B2B4-4EB974FC3084}">
      <x14:pivotCacheDefinition pivotCacheId="1532486427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ashaf .s2972" refreshedDate="45413.463691666664" createdVersion="6" refreshedVersion="7" minRefreshableVersion="3" recordCount="207">
  <cacheSource type="worksheet">
    <worksheetSource name="Table_1" r:id="rId2"/>
  </cacheSource>
  <cacheFields count="6">
    <cacheField name="Date" numFmtId="14">
      <sharedItems containsNonDate="0" containsDate="1" containsMixedTypes="1" minDate="2020-01-01T00:00:00" maxDate="2021-01-01T00:00:00" count="97">
        <d v="2020-01-01T00:00:00"/>
        <d v="2020-01-04T00:00:00"/>
        <d v="2020-01-12T00:00:00"/>
        <d v="2020-01-24T00:00:00"/>
        <d v="2020-01-25T00:00:00"/>
        <d v="2020-01-30T00:00:00"/>
        <d v="2020-02-02T00:00:00"/>
        <d v="2020-02-11T00:00:00"/>
        <d v="2020-02-15T00:00:00"/>
        <d v="2020-02-19T00:00:00"/>
        <d v="2020-02-25T00:00:00"/>
        <d v="2020-03-01T00:00:00"/>
        <d v="2020-03-05T00:00:00"/>
        <d v="2020-03-08T00:00:00"/>
        <d v="2020-03-15T00:00:00"/>
        <d v="2020-03-16T00:00:00"/>
        <d v="2020-03-25T00:00:00"/>
        <d v="2020-03-29T00:00:00"/>
        <d v="2020-04-07T00:00:00"/>
        <d v="2020-04-10T00:00:00"/>
        <d v="2020-04-17T00:00:00"/>
        <d v="2020-04-18T00:00:00"/>
        <d v="2020-04-25T00:00:00"/>
        <d v="2020-04-28T00:00:00"/>
        <d v="2020-05-02T00:00:00"/>
        <d v="2020-05-09T00:00:00"/>
        <d v="2020-05-15T00:00:00"/>
        <d v="2020-05-19T00:00:00"/>
        <d v="2020-05-25T00:00:00"/>
        <d v="2020-06-01T00:00:00"/>
        <d v="2020-06-05T00:00:00"/>
        <d v="2020-06-11T00:00:00"/>
        <d v="2020-06-15T00:00:00"/>
        <d v="2020-06-20T00:00:00"/>
        <d v="2020-06-25T00:00:00"/>
        <d v="2020-06-30T00:00:00"/>
        <d v="2020-07-03T00:00:00"/>
        <d v="2020-07-12T00:00:00"/>
        <d v="2020-07-15T00:00:00"/>
        <d v="2020-07-20T00:00:00"/>
        <d v="2020-07-23T00:00:00"/>
        <d v="2020-07-30T00:00:00"/>
        <d v="2020-08-04T00:00:00"/>
        <d v="2020-08-10T00:00:00"/>
        <d v="2020-08-15T00:00:00"/>
        <d v="2020-08-20T00:00:00"/>
        <d v="2020-08-25T00:00:00"/>
        <d v="2020-08-28T00:00:00"/>
        <d v="2020-09-05T00:00:00"/>
        <d v="2020-09-14T00:00:00"/>
        <d v="2020-09-15T00:00:00"/>
        <d v="2020-09-20T00:00:00"/>
        <d v="2020-09-21T00:00:00"/>
        <d v="2020-09-30T00:00:00"/>
        <d v="2020-10-05T00:00:00"/>
        <d v="2020-10-10T00:00:00"/>
        <d v="2020-10-15T00:00:00"/>
        <d v="2020-10-17T00:00:00"/>
        <d v="2020-10-20T00:00:00"/>
        <d v="2020-10-21T00:00:00"/>
        <d v="2020-10-22T00:00:00"/>
        <d v="2020-10-23T00:00:00"/>
        <d v="2020-10-25T00:00:00"/>
        <d v="2020-10-27T00:00:00"/>
        <d v="2020-10-28T00:00:00"/>
        <d v="2020-10-30T00:00:00"/>
        <d v="2020-11-01T00:00:00"/>
        <d v="2020-11-04T00:00:00"/>
        <d v="2020-11-07T00:00:00"/>
        <d v="2020-11-09T00:00:00"/>
        <d v="2020-11-10T00:00:00"/>
        <d v="2020-11-13T00:00:00"/>
        <d v="2020-11-15T00:00:00"/>
        <d v="2020-11-16T00:00:00"/>
        <d v="2020-11-18T00:00:00"/>
        <d v="2020-11-20T00:00:00"/>
        <d v="2020-11-24T00:00:00"/>
        <d v="2020-11-25T00:00:00"/>
        <d v="2020-11-27T00:00:00"/>
        <d v="2020-11-29T00:00:00"/>
        <d v="2020-12-01T00:00:00"/>
        <d v="2020-12-05T00:00:00"/>
        <d v="2020-12-09T00:00:00"/>
        <d v="2020-12-13T00:00:00"/>
        <d v="2020-12-15T00:00:00"/>
        <d v="2020-12-17T00:00:00"/>
        <d v="2020-12-19T00:00:00"/>
        <d v="2020-12-21T00:00:00"/>
        <d v="2020-12-22T00:00:00"/>
        <d v="2020-12-23T00:00:00"/>
        <d v="2020-12-25T00:00:00"/>
        <d v="2020-12-27T00:00:00"/>
        <d v="2020-12-28T00:00:00"/>
        <d v="2020-12-30T00:00:00"/>
        <d v="2020-12-31T00:00:00"/>
        <s v="Formula1" f="1"/>
        <s v="Formula2" f="1"/>
      </sharedItems>
    </cacheField>
    <cacheField name="Account" numFmtId="0">
      <sharedItems count="30">
        <s v="Cash"/>
        <s v="Capital"/>
        <s v="Office furniture &amp; Equip"/>
        <s v="Accounts Payable"/>
        <s v="Unearned Revenue"/>
        <s v="Rent Expense"/>
        <s v="Office Supplies"/>
        <s v="Accounts Receivable"/>
        <s v="Service Revenue"/>
        <s v="Utilities Expense"/>
        <s v="software license"/>
        <s v="Marketing Expenses"/>
        <s v="Professional Development expense"/>
        <s v="Office Maintenance expense"/>
        <s v="Legal Expenses"/>
        <s v="Prepaid Insurance"/>
        <s v="accounting service expense"/>
        <s v="Employee Health Insurance Expense"/>
        <s v="Project Management Software"/>
        <s v="IT Support Services expense"/>
        <s v="Office Cleaning Services expense"/>
        <s v="Office Security Services expense"/>
        <s v="Subscriptions Expenses"/>
        <s v="Office Software"/>
        <s v="Online Training Courses fee"/>
        <s v="Office Shelving Units Expense"/>
        <s v="Travel Expenses"/>
        <s v="Website Development expense"/>
        <s v="Office Plants and Decor Expense"/>
        <s v="Staff treat Expense"/>
      </sharedItems>
    </cacheField>
    <cacheField name="Description" numFmtId="0">
      <sharedItems containsBlank="1"/>
    </cacheField>
    <cacheField name="Debit" numFmtId="44">
      <sharedItems containsString="0" containsBlank="1" containsNumber="1" containsInteger="1" minValue="200" maxValue="100000"/>
    </cacheField>
    <cacheField name="Credit" numFmtId="44">
      <sharedItems containsString="0" containsBlank="1" containsNumber="1" containsInteger="1" minValue="200" maxValue="100000"/>
    </cacheField>
    <cacheField name="Balance" numFmtId="0" formula="Debit-Credit" databaseField="0"/>
  </cacheFields>
  <calculatedItems count="2">
    <calculatedItem>
      <pivotArea cacheIndex="1" outline="0" fieldPosition="0">
        <references count="1">
          <reference field="0" count="1">
            <x v="95"/>
          </reference>
        </references>
      </pivotArea>
    </calculatedItem>
    <calculatedItem>
      <pivotArea cacheIndex="1" outline="0" fieldPosition="0">
        <references count="1">
          <reference field="0" count="1">
            <x v="96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 pivotCacheId="138173529"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kashaf .s2972" refreshedDate="45411.964913888885" createdVersion="7" refreshedVersion="7" minRefreshableVersion="3" recordCount="226">
  <cacheSource type="worksheet">
    <worksheetSource name="Table_3" r:id="rId2"/>
  </cacheSource>
  <cacheFields count="6">
    <cacheField name="Date" numFmtId="0">
      <sharedItems containsNonDate="0" containsDate="1" containsString="0" containsBlank="1" minDate="2020-01-01T00:00:00" maxDate="2021-01-01T00:00:00" count="95">
        <d v="2020-01-01T00:00:00"/>
        <d v="2020-01-04T00:00:00"/>
        <d v="2020-01-12T00:00:00"/>
        <d v="2020-01-24T00:00:00"/>
        <d v="2020-01-25T00:00:00"/>
        <d v="2020-01-30T00:00:00"/>
        <d v="2020-02-02T00:00:00"/>
        <d v="2020-02-11T00:00:00"/>
        <d v="2020-02-15T00:00:00"/>
        <d v="2020-02-19T00:00:00"/>
        <d v="2020-02-25T00:00:00"/>
        <d v="2020-03-01T00:00:00"/>
        <d v="2020-03-05T00:00:00"/>
        <d v="2020-03-08T00:00:00"/>
        <d v="2020-03-15T00:00:00"/>
        <d v="2020-03-16T00:00:00"/>
        <d v="2020-03-25T00:00:00"/>
        <d v="2020-03-29T00:00:00"/>
        <d v="2020-04-07T00:00:00"/>
        <d v="2020-04-10T00:00:00"/>
        <d v="2020-04-17T00:00:00"/>
        <d v="2020-04-18T00:00:00"/>
        <d v="2020-04-25T00:00:00"/>
        <d v="2020-04-28T00:00:00"/>
        <d v="2020-05-02T00:00:00"/>
        <d v="2020-05-09T00:00:00"/>
        <d v="2020-05-15T00:00:00"/>
        <d v="2020-05-19T00:00:00"/>
        <d v="2020-05-25T00:00:00"/>
        <d v="2020-06-01T00:00:00"/>
        <d v="2020-06-05T00:00:00"/>
        <d v="2020-06-11T00:00:00"/>
        <d v="2020-06-15T00:00:00"/>
        <d v="2020-06-20T00:00:00"/>
        <d v="2020-06-25T00:00:00"/>
        <d v="2020-06-30T00:00:00"/>
        <d v="2020-07-03T00:00:00"/>
        <d v="2020-07-12T00:00:00"/>
        <d v="2020-07-15T00:00:00"/>
        <d v="2020-07-20T00:00:00"/>
        <d v="2020-07-23T00:00:00"/>
        <d v="2020-07-30T00:00:00"/>
        <d v="2020-08-04T00:00:00"/>
        <d v="2020-08-10T00:00:00"/>
        <d v="2020-08-15T00:00:00"/>
        <d v="2020-08-20T00:00:00"/>
        <d v="2020-08-25T00:00:00"/>
        <d v="2020-08-28T00:00:00"/>
        <d v="2020-09-05T00:00:00"/>
        <d v="2020-09-14T00:00:00"/>
        <d v="2020-09-15T00:00:00"/>
        <d v="2020-09-20T00:00:00"/>
        <d v="2020-09-21T00:00:00"/>
        <d v="2020-09-30T00:00:00"/>
        <d v="2020-10-05T00:00:00"/>
        <d v="2020-10-15T00:00:00"/>
        <d v="2020-10-17T00:00:00"/>
        <d v="2020-10-20T00:00:00"/>
        <d v="2020-10-21T00:00:00"/>
        <d v="2020-10-22T00:00:00"/>
        <d v="2020-10-23T00:00:00"/>
        <d v="2020-10-25T00:00:00"/>
        <d v="2020-10-27T00:00:00"/>
        <d v="2020-10-28T00:00:00"/>
        <d v="2020-10-30T00:00:00"/>
        <d v="2020-11-01T00:00:00"/>
        <d v="2020-11-04T00:00:00"/>
        <d v="2020-11-07T00:00:00"/>
        <d v="2020-11-09T00:00:00"/>
        <d v="2020-11-10T00:00:00"/>
        <d v="2020-11-13T00:00:00"/>
        <d v="2020-11-15T00:00:00"/>
        <d v="2020-11-16T00:00:00"/>
        <d v="2020-11-18T00:00:00"/>
        <d v="2020-11-20T00:00:00"/>
        <d v="2020-11-24T00:00:00"/>
        <d v="2020-11-25T00:00:00"/>
        <d v="2020-11-27T00:00:00"/>
        <d v="2020-11-29T00:00:00"/>
        <d v="2020-12-01T00:00:00"/>
        <d v="2020-12-05T00:00:00"/>
        <d v="2020-12-09T00:00:00"/>
        <d v="2020-12-13T00:00:00"/>
        <d v="2020-12-15T00:00:00"/>
        <d v="2020-12-17T00:00:00"/>
        <d v="2020-12-19T00:00:00"/>
        <d v="2020-12-21T00:00:00"/>
        <d v="2020-12-22T00:00:00"/>
        <d v="2020-12-23T00:00:00"/>
        <d v="2020-12-25T00:00:00"/>
        <d v="2020-12-27T00:00:00"/>
        <d v="2020-12-28T00:00:00"/>
        <d v="2020-12-30T00:00:00"/>
        <d v="2020-12-31T00:00:00"/>
        <m/>
      </sharedItems>
    </cacheField>
    <cacheField name="Account" numFmtId="0">
      <sharedItems count="46">
        <s v="Cash"/>
        <s v="Capital"/>
        <s v="Office furniture &amp; Equip"/>
        <s v="Accounts Payable"/>
        <s v="Unearned Revenue"/>
        <s v="Rent Expense"/>
        <s v="Office Supplies"/>
        <s v="Accounts Receivable"/>
        <s v="Service Revenue"/>
        <s v="Utilities Expense"/>
        <s v="software license"/>
        <s v="Marketing Expenses"/>
        <s v="Professional Development expense"/>
        <s v="Office Maintenance expense"/>
        <s v="Legal Expenses"/>
        <s v="Prepaid Insurance"/>
        <s v="accounting service expense"/>
        <s v="Employee Health Insurance Expense"/>
        <s v="Project Management Software"/>
        <s v="IT Support Services expense"/>
        <s v="Office Cleaning Services expense"/>
        <s v="Office Security Services expense"/>
        <s v="Subscriptions Expenses"/>
        <s v="Office Software"/>
        <s v="Online Training Courses fee"/>
        <s v="Office Shelving Units Expense"/>
        <s v="Travel Expenses"/>
        <s v="Website Development expense"/>
        <s v="Office Plants and Decor Expense"/>
        <s v="Staff treat Expense"/>
        <s v="Salaries Expense"/>
        <s v="Salaries payable"/>
        <s v="Depreciation expense(Furniture)"/>
        <s v="Accumulated depreciation(Furniture)"/>
        <s v="rent payable"/>
        <s v="bad debts"/>
        <s v="allowance for bad debts"/>
        <s v="interest expense"/>
        <s v="interest payable"/>
        <s v="Depreciation expense(Software liscenses)"/>
        <s v="Accumulated depreciation(Software liscenses)"/>
        <s v="Professional Development payable"/>
        <s v="insurance expense"/>
        <s v="Advertising expense"/>
        <s v="Advertising payable"/>
        <s v="Total"/>
      </sharedItems>
    </cacheField>
    <cacheField name="Description" numFmtId="0">
      <sharedItems containsBlank="1"/>
    </cacheField>
    <cacheField name="Debit " numFmtId="42">
      <sharedItems containsString="0" containsBlank="1" containsNumber="1" containsInteger="1" minValue="200" maxValue="1490650"/>
    </cacheField>
    <cacheField name="Credit" numFmtId="42">
      <sharedItems containsString="0" containsBlank="1" containsNumber="1" containsInteger="1" minValue="200" maxValue="1490650" count="56">
        <m/>
        <n v="100000"/>
        <n v="17000"/>
        <n v="15000"/>
        <n v="2500"/>
        <n v="1500"/>
        <n v="40000"/>
        <n v="7000"/>
        <n v="500"/>
        <n v="5000"/>
        <n v="3000"/>
        <n v="1200"/>
        <n v="6000"/>
        <n v="36000"/>
        <n v="2000"/>
        <n v="800"/>
        <n v="9000"/>
        <n v="50000"/>
        <n v="60000"/>
        <n v="2200"/>
        <n v="8000"/>
        <n v="4500"/>
        <n v="2800"/>
        <n v="3500"/>
        <n v="12500"/>
        <n v="3200"/>
        <n v="7500"/>
        <n v="56000"/>
        <n v="4000"/>
        <n v="11000"/>
        <n v="8500"/>
        <n v="10000"/>
        <n v="3800"/>
        <n v="9500"/>
        <n v="64000"/>
        <n v="4200"/>
        <n v="70000"/>
        <n v="5500"/>
        <n v="76000"/>
        <n v="12000"/>
        <n v="80000"/>
        <n v="6500"/>
        <n v="14000"/>
        <n v="6200"/>
        <n v="16000"/>
        <n v="6800"/>
        <n v="6600"/>
        <n v="18000"/>
        <n v="7200"/>
        <n v="200"/>
        <n v="1000"/>
        <n v="300"/>
        <n v="700"/>
        <n v="600"/>
        <n v="1250"/>
        <n v="1490650"/>
      </sharedItems>
    </cacheField>
    <cacheField name="Balance" numFmtId="0" formula="'Debit '-Credit" databaseField="0"/>
  </cacheFields>
  <extLst>
    <ext xmlns:x14="http://schemas.microsoft.com/office/spreadsheetml/2009/9/main" uri="{725AE2AE-9491-48be-B2B4-4EB974FC3084}">
      <x14:pivotCacheDefinition pivotCacheId="1532486430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User" refreshedDate="45413.787166435184" createdVersion="6" refreshedVersion="6" minRefreshableVersion="3" recordCount="255">
  <cacheSource type="worksheet">
    <worksheetSource name="Table_36" r:id="rId2"/>
  </cacheSource>
  <cacheFields count="6">
    <cacheField name="Date" numFmtId="0">
      <sharedItems containsNonDate="0" containsDate="1" containsString="0" containsBlank="1" minDate="2020-01-01T00:00:00" maxDate="2021-01-01T00:00:00"/>
    </cacheField>
    <cacheField name="Account" numFmtId="0">
      <sharedItems count="46">
        <s v="Cash"/>
        <s v="Capital"/>
        <s v="Office furniture &amp; Equip"/>
        <s v="Accounts Payable"/>
        <s v="Unearned Revenue"/>
        <s v="Rent Expense"/>
        <s v="Office Supplies"/>
        <s v="Accounts Receivable"/>
        <s v="Service Revenue"/>
        <s v="Utilities Expense"/>
        <s v="software license"/>
        <s v="Marketing Expenses"/>
        <s v="Professional Development expense"/>
        <s v="Office Maintenance expense"/>
        <s v="Legal Expenses"/>
        <s v="Prepaid Insurance"/>
        <s v="accounting service expense"/>
        <s v="Employee Health Insurance Expense"/>
        <s v="Project Management Software"/>
        <s v="IT Support Services expense"/>
        <s v="Office Cleaning Services expense"/>
        <s v="Office Security Services expense"/>
        <s v="Subscriptions Expenses"/>
        <s v="Office Software"/>
        <s v="Online Training Courses fee"/>
        <s v="Office Shelving Units Expense"/>
        <s v="Travel Expenses"/>
        <s v="Website Development expense"/>
        <s v="Office Plants and Decor Expense"/>
        <s v="Staff treat Expense"/>
        <s v="Salaries Expense"/>
        <s v="Salaries payable"/>
        <s v="Depreciation expense(Furniture)"/>
        <s v="Accumulated depreciation(Furniture)"/>
        <s v="rent payable"/>
        <s v="bad debts"/>
        <s v="allowance for bad debts"/>
        <s v="interest expense"/>
        <s v="interest payable"/>
        <s v="Depreciation expense(Software liscenses)"/>
        <s v="Accumulated depreciation(Software liscenses)"/>
        <s v="Professional Development payable"/>
        <s v="insurance expense"/>
        <s v="Advertising expense"/>
        <s v="Advertising payable"/>
        <s v="Income summary"/>
      </sharedItems>
    </cacheField>
    <cacheField name="Description" numFmtId="0">
      <sharedItems containsBlank="1"/>
    </cacheField>
    <cacheField name="Debit " numFmtId="0">
      <sharedItems containsString="0" containsBlank="1" containsNumber="1" containsInteger="1" minValue="200" maxValue="862000"/>
    </cacheField>
    <cacheField name="Credit" numFmtId="0">
      <sharedItems containsString="0" containsBlank="1" containsNumber="1" containsInteger="1" minValue="200" maxValue="862000"/>
    </cacheField>
    <cacheField name="Balance" numFmtId="0" formula="'Debit '-Credit" databaseField="0"/>
  </cacheFields>
  <extLst>
    <ext xmlns:x14="http://schemas.microsoft.com/office/spreadsheetml/2009/9/main" uri="{725AE2AE-9491-48be-B2B4-4EB974FC3084}">
      <x14:pivotCacheDefinition pivotCacheId="153248643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x v="0"/>
    <x v="0"/>
    <s v="invested in business"/>
    <n v="100000"/>
    <m/>
  </r>
  <r>
    <x v="0"/>
    <x v="1"/>
    <m/>
    <m/>
    <n v="100000"/>
  </r>
  <r>
    <x v="1"/>
    <x v="2"/>
    <s v="purchased furniture on cash &amp; credit"/>
    <n v="34000"/>
    <m/>
  </r>
  <r>
    <x v="1"/>
    <x v="0"/>
    <m/>
    <m/>
    <n v="17000"/>
  </r>
  <r>
    <x v="1"/>
    <x v="3"/>
    <m/>
    <m/>
    <n v="17000"/>
  </r>
  <r>
    <x v="2"/>
    <x v="0"/>
    <s v="signed an agreement"/>
    <n v="15000"/>
    <m/>
  </r>
  <r>
    <x v="2"/>
    <x v="4"/>
    <m/>
    <m/>
    <n v="15000"/>
  </r>
  <r>
    <x v="3"/>
    <x v="5"/>
    <s v="paid office rent"/>
    <n v="2500"/>
    <m/>
  </r>
  <r>
    <x v="3"/>
    <x v="0"/>
    <m/>
    <m/>
    <n v="2500"/>
  </r>
  <r>
    <x v="4"/>
    <x v="6"/>
    <s v="acquired office supplies on credit"/>
    <n v="1500"/>
    <m/>
  </r>
  <r>
    <x v="4"/>
    <x v="3"/>
    <m/>
    <m/>
    <n v="1500"/>
  </r>
  <r>
    <x v="5"/>
    <x v="7"/>
    <s v="provide services on credit"/>
    <n v="40000"/>
    <m/>
  </r>
  <r>
    <x v="5"/>
    <x v="8"/>
    <m/>
    <m/>
    <n v="40000"/>
  </r>
  <r>
    <x v="6"/>
    <x v="0"/>
    <s v="recieved service revenue"/>
    <n v="7000"/>
    <m/>
  </r>
  <r>
    <x v="6"/>
    <x v="7"/>
    <m/>
    <m/>
    <n v="7000"/>
  </r>
  <r>
    <x v="7"/>
    <x v="9"/>
    <s v="paid internet and phone expenses"/>
    <n v="500"/>
    <m/>
  </r>
  <r>
    <x v="7"/>
    <x v="0"/>
    <m/>
    <m/>
    <n v="500"/>
  </r>
  <r>
    <x v="8"/>
    <x v="0"/>
    <s v="recieved service revenue"/>
    <n v="5000"/>
    <m/>
  </r>
  <r>
    <x v="8"/>
    <x v="7"/>
    <m/>
    <m/>
    <n v="5000"/>
  </r>
  <r>
    <x v="9"/>
    <x v="10"/>
    <s v="purchased software licenses on credit"/>
    <n v="3000"/>
    <m/>
  </r>
  <r>
    <x v="9"/>
    <x v="3"/>
    <m/>
    <m/>
    <n v="3000"/>
  </r>
  <r>
    <x v="10"/>
    <x v="9"/>
    <s v="paid utilities expense on cash"/>
    <n v="1200"/>
    <m/>
  </r>
  <r>
    <x v="10"/>
    <x v="0"/>
    <m/>
    <m/>
    <n v="1200"/>
  </r>
  <r>
    <x v="11"/>
    <x v="0"/>
    <s v="recieved service revenue"/>
    <n v="6000"/>
    <m/>
  </r>
  <r>
    <x v="11"/>
    <x v="7"/>
    <m/>
    <m/>
    <n v="6000"/>
  </r>
  <r>
    <x v="12"/>
    <x v="11"/>
    <s v="paid maketing service on cash"/>
    <n v="2500"/>
    <m/>
  </r>
  <r>
    <x v="12"/>
    <x v="0"/>
    <m/>
    <m/>
    <n v="2500"/>
  </r>
  <r>
    <x v="13"/>
    <x v="7"/>
    <s v="provide services on credit"/>
    <n v="36000"/>
    <m/>
  </r>
  <r>
    <x v="13"/>
    <x v="8"/>
    <m/>
    <m/>
    <n v="36000"/>
  </r>
  <r>
    <x v="14"/>
    <x v="12"/>
    <s v="paid training services on cash"/>
    <n v="2000"/>
    <m/>
  </r>
  <r>
    <x v="14"/>
    <x v="0"/>
    <m/>
    <m/>
    <n v="2000"/>
  </r>
  <r>
    <x v="15"/>
    <x v="0"/>
    <s v="recieved service revenue"/>
    <n v="5000"/>
    <m/>
  </r>
  <r>
    <x v="15"/>
    <x v="7"/>
    <m/>
    <m/>
    <n v="5000"/>
  </r>
  <r>
    <x v="16"/>
    <x v="2"/>
    <s v="purchased Office furniture &amp; Equip on credit"/>
    <n v="15000"/>
    <m/>
  </r>
  <r>
    <x v="16"/>
    <x v="3"/>
    <m/>
    <m/>
    <n v="15000"/>
  </r>
  <r>
    <x v="17"/>
    <x v="13"/>
    <s v="paid office maintaince services on cash"/>
    <n v="3000"/>
    <m/>
  </r>
  <r>
    <x v="17"/>
    <x v="0"/>
    <m/>
    <m/>
    <n v="3000"/>
  </r>
  <r>
    <x v="18"/>
    <x v="0"/>
    <s v="recieved service revenue"/>
    <n v="7000"/>
    <m/>
  </r>
  <r>
    <x v="18"/>
    <x v="7"/>
    <m/>
    <m/>
    <n v="7000"/>
  </r>
  <r>
    <x v="19"/>
    <x v="14"/>
    <s v="paid legal service on cash"/>
    <n v="1500"/>
    <m/>
  </r>
  <r>
    <x v="19"/>
    <x v="0"/>
    <m/>
    <m/>
    <n v="1500"/>
  </r>
  <r>
    <x v="20"/>
    <x v="7"/>
    <s v="provide services on credit"/>
    <n v="40000"/>
    <m/>
  </r>
  <r>
    <x v="20"/>
    <x v="8"/>
    <m/>
    <m/>
    <n v="40000"/>
  </r>
  <r>
    <x v="21"/>
    <x v="15"/>
    <s v="paid office insurance on cash"/>
    <n v="2500"/>
    <m/>
  </r>
  <r>
    <x v="21"/>
    <x v="0"/>
    <m/>
    <m/>
    <n v="2500"/>
  </r>
  <r>
    <x v="22"/>
    <x v="12"/>
    <s v="paid training service on cash"/>
    <n v="800"/>
    <m/>
  </r>
  <r>
    <x v="22"/>
    <x v="0"/>
    <m/>
    <m/>
    <n v="800"/>
  </r>
  <r>
    <x v="23"/>
    <x v="0"/>
    <s v="recieved service revenue"/>
    <n v="9000"/>
    <m/>
  </r>
  <r>
    <x v="23"/>
    <x v="7"/>
    <m/>
    <m/>
    <n v="9000"/>
  </r>
  <r>
    <x v="24"/>
    <x v="16"/>
    <s v="paid accounting service on cash"/>
    <n v="2000"/>
    <m/>
  </r>
  <r>
    <x v="24"/>
    <x v="0"/>
    <m/>
    <m/>
    <n v="2000"/>
  </r>
  <r>
    <x v="25"/>
    <x v="7"/>
    <s v="provide services on credit"/>
    <n v="50000"/>
    <m/>
  </r>
  <r>
    <x v="25"/>
    <x v="8"/>
    <m/>
    <m/>
    <n v="50000"/>
  </r>
  <r>
    <x v="26"/>
    <x v="17"/>
    <s v="paid Employee health insurace on cash"/>
    <n v="2500"/>
    <m/>
  </r>
  <r>
    <x v="26"/>
    <x v="0"/>
    <m/>
    <m/>
    <n v="2500"/>
  </r>
  <r>
    <x v="27"/>
    <x v="0"/>
    <s v="recieved service revenue"/>
    <n v="6000"/>
    <m/>
  </r>
  <r>
    <x v="27"/>
    <x v="7"/>
    <m/>
    <m/>
    <n v="6000"/>
  </r>
  <r>
    <x v="28"/>
    <x v="18"/>
    <s v="invested in Management Software on credit"/>
    <n v="5000"/>
    <m/>
  </r>
  <r>
    <x v="28"/>
    <x v="3"/>
    <m/>
    <m/>
    <n v="5000"/>
  </r>
  <r>
    <x v="29"/>
    <x v="0"/>
    <s v="recieved service revenue"/>
    <n v="7000"/>
    <m/>
  </r>
  <r>
    <x v="29"/>
    <x v="7"/>
    <m/>
    <m/>
    <n v="7000"/>
  </r>
  <r>
    <x v="30"/>
    <x v="12"/>
    <s v="paid training services on cash"/>
    <n v="3000"/>
    <m/>
  </r>
  <r>
    <x v="30"/>
    <x v="0"/>
    <m/>
    <m/>
    <n v="3000"/>
  </r>
  <r>
    <x v="31"/>
    <x v="7"/>
    <s v="provide services on credit"/>
    <n v="60000"/>
    <m/>
  </r>
  <r>
    <x v="31"/>
    <x v="8"/>
    <m/>
    <m/>
    <n v="60000"/>
  </r>
  <r>
    <x v="32"/>
    <x v="6"/>
    <s v="purchased office supplies on cash"/>
    <n v="2200"/>
    <m/>
  </r>
  <r>
    <x v="32"/>
    <x v="0"/>
    <m/>
    <m/>
    <n v="2200"/>
  </r>
  <r>
    <x v="33"/>
    <x v="0"/>
    <s v="recieved service revenue"/>
    <n v="8000"/>
    <m/>
  </r>
  <r>
    <x v="33"/>
    <x v="7"/>
    <m/>
    <m/>
    <n v="8000"/>
  </r>
  <r>
    <x v="34"/>
    <x v="2"/>
    <s v="update Office furniture &amp; Equip on credit"/>
    <n v="4500"/>
    <m/>
  </r>
  <r>
    <x v="34"/>
    <x v="3"/>
    <m/>
    <m/>
    <n v="4500"/>
  </r>
  <r>
    <x v="35"/>
    <x v="19"/>
    <s v="paid IT service on cash"/>
    <n v="2800"/>
    <m/>
  </r>
  <r>
    <x v="35"/>
    <x v="0"/>
    <m/>
    <m/>
    <n v="2800"/>
  </r>
  <r>
    <x v="36"/>
    <x v="20"/>
    <s v="paid office service on cash"/>
    <n v="3500"/>
    <m/>
  </r>
  <r>
    <x v="36"/>
    <x v="0"/>
    <m/>
    <m/>
    <n v="3500"/>
  </r>
  <r>
    <x v="37"/>
    <x v="0"/>
    <s v="recieved service revenue"/>
    <n v="12500"/>
    <m/>
  </r>
  <r>
    <x v="37"/>
    <x v="7"/>
    <m/>
    <m/>
    <n v="12500"/>
  </r>
  <r>
    <x v="38"/>
    <x v="21"/>
    <s v="paid secruity service on cash"/>
    <n v="6000"/>
    <m/>
  </r>
  <r>
    <x v="38"/>
    <x v="3"/>
    <m/>
    <m/>
    <n v="6000"/>
  </r>
  <r>
    <x v="39"/>
    <x v="2"/>
    <s v="purchase office chairs on credit"/>
    <n v="6000"/>
    <m/>
  </r>
  <r>
    <x v="39"/>
    <x v="3"/>
    <m/>
    <m/>
    <n v="6000"/>
  </r>
  <r>
    <x v="40"/>
    <x v="17"/>
    <s v="paid employee health insurace expense on cash"/>
    <n v="3200"/>
    <m/>
  </r>
  <r>
    <x v="40"/>
    <x v="0"/>
    <m/>
    <m/>
    <n v="3200"/>
  </r>
  <r>
    <x v="41"/>
    <x v="22"/>
    <s v="purchase Subscriptions on credit"/>
    <n v="7500"/>
    <m/>
  </r>
  <r>
    <x v="41"/>
    <x v="3"/>
    <m/>
    <m/>
    <n v="7500"/>
  </r>
  <r>
    <x v="42"/>
    <x v="0"/>
    <s v="recieved service revenue"/>
    <n v="9000"/>
    <m/>
  </r>
  <r>
    <x v="42"/>
    <x v="7"/>
    <m/>
    <m/>
    <n v="9000"/>
  </r>
  <r>
    <x v="43"/>
    <x v="7"/>
    <s v="provide services on credit"/>
    <n v="56000"/>
    <m/>
  </r>
  <r>
    <x v="43"/>
    <x v="8"/>
    <m/>
    <m/>
    <n v="56000"/>
  </r>
  <r>
    <x v="44"/>
    <x v="21"/>
    <s v="paid secruity service on cash"/>
    <n v="4000"/>
    <m/>
  </r>
  <r>
    <x v="44"/>
    <x v="0"/>
    <m/>
    <m/>
    <n v="4000"/>
  </r>
  <r>
    <x v="45"/>
    <x v="0"/>
    <s v="recieved service revenue"/>
    <n v="11000"/>
    <m/>
  </r>
  <r>
    <x v="45"/>
    <x v="7"/>
    <m/>
    <m/>
    <n v="11000"/>
  </r>
  <r>
    <x v="46"/>
    <x v="23"/>
    <s v="purchase sotware on credit"/>
    <n v="7500"/>
    <m/>
  </r>
  <r>
    <x v="46"/>
    <x v="3"/>
    <m/>
    <m/>
    <n v="7500"/>
  </r>
  <r>
    <x v="47"/>
    <x v="20"/>
    <s v="paid clearning service on cash"/>
    <n v="3500"/>
    <m/>
  </r>
  <r>
    <x v="47"/>
    <x v="0"/>
    <m/>
    <m/>
    <n v="3500"/>
  </r>
  <r>
    <x v="48"/>
    <x v="0"/>
    <s v="recieved service revenue"/>
    <n v="8500"/>
    <m/>
  </r>
  <r>
    <x v="48"/>
    <x v="7"/>
    <m/>
    <m/>
    <n v="8500"/>
  </r>
  <r>
    <x v="49"/>
    <x v="7"/>
    <s v="provide services on credit"/>
    <n v="60000"/>
    <m/>
  </r>
  <r>
    <x v="49"/>
    <x v="8"/>
    <m/>
    <m/>
    <n v="60000"/>
  </r>
  <r>
    <x v="50"/>
    <x v="12"/>
    <s v="paid Professional Development services on cash"/>
    <n v="4500"/>
    <m/>
  </r>
  <r>
    <x v="50"/>
    <x v="0"/>
    <m/>
    <m/>
    <n v="4500"/>
  </r>
  <r>
    <x v="51"/>
    <x v="0"/>
    <s v="recieved service revenue"/>
    <n v="10000"/>
    <m/>
  </r>
  <r>
    <x v="51"/>
    <x v="7"/>
    <m/>
    <m/>
    <n v="10000"/>
  </r>
  <r>
    <x v="52"/>
    <x v="2"/>
    <s v="purchased Office furniture &amp; Equip on credit"/>
    <n v="8000"/>
    <m/>
  </r>
  <r>
    <x v="52"/>
    <x v="3"/>
    <m/>
    <m/>
    <n v="8000"/>
  </r>
  <r>
    <x v="53"/>
    <x v="9"/>
    <s v="paid utilities expense on cash"/>
    <n v="3800"/>
    <m/>
  </r>
  <r>
    <x v="53"/>
    <x v="0"/>
    <m/>
    <m/>
    <n v="3800"/>
  </r>
  <r>
    <x v="54"/>
    <x v="0"/>
    <s v="recieved service revenue"/>
    <n v="9500"/>
    <m/>
  </r>
  <r>
    <x v="54"/>
    <x v="7"/>
    <m/>
    <m/>
    <n v="9500"/>
  </r>
  <r>
    <x v="55"/>
    <x v="7"/>
    <s v="provide services on credit"/>
    <n v="64000"/>
    <m/>
  </r>
  <r>
    <x v="55"/>
    <x v="8"/>
    <m/>
    <m/>
    <n v="64000"/>
  </r>
  <r>
    <x v="56"/>
    <x v="10"/>
    <s v="purchased software licenses on credit"/>
    <n v="5000"/>
    <m/>
  </r>
  <r>
    <x v="56"/>
    <x v="3"/>
    <m/>
    <m/>
    <n v="5000"/>
  </r>
  <r>
    <x v="57"/>
    <x v="0"/>
    <s v="recieved service revenue"/>
    <n v="11000"/>
    <m/>
  </r>
  <r>
    <x v="57"/>
    <x v="7"/>
    <m/>
    <m/>
    <n v="11000"/>
  </r>
  <r>
    <x v="58"/>
    <x v="2"/>
    <s v="purchased Office furniture &amp; Equip on credit"/>
    <n v="9000"/>
    <m/>
  </r>
  <r>
    <x v="58"/>
    <x v="3"/>
    <m/>
    <m/>
    <n v="9000"/>
  </r>
  <r>
    <x v="58"/>
    <x v="13"/>
    <s v="paid office maintaince services on cash"/>
    <n v="4200"/>
    <m/>
  </r>
  <r>
    <x v="58"/>
    <x v="0"/>
    <m/>
    <m/>
    <n v="4200"/>
  </r>
  <r>
    <x v="59"/>
    <x v="0"/>
    <s v="recieved service revenue"/>
    <n v="5000"/>
    <m/>
  </r>
  <r>
    <x v="59"/>
    <x v="7"/>
    <m/>
    <m/>
    <n v="5000"/>
  </r>
  <r>
    <x v="60"/>
    <x v="7"/>
    <s v="provide services on credit"/>
    <n v="70000"/>
    <m/>
  </r>
  <r>
    <x v="60"/>
    <x v="8"/>
    <m/>
    <m/>
    <n v="70000"/>
  </r>
  <r>
    <x v="61"/>
    <x v="17"/>
    <s v="paid health insurance on cash"/>
    <n v="5500"/>
    <m/>
  </r>
  <r>
    <x v="61"/>
    <x v="0"/>
    <m/>
    <m/>
    <n v="5500"/>
  </r>
  <r>
    <x v="62"/>
    <x v="0"/>
    <s v="recieved service revenue"/>
    <n v="7000"/>
    <m/>
  </r>
  <r>
    <x v="62"/>
    <x v="7"/>
    <m/>
    <m/>
    <n v="7000"/>
  </r>
  <r>
    <x v="63"/>
    <x v="2"/>
    <s v="purchase Office furniture &amp; equip. on credit"/>
    <n v="10000"/>
    <m/>
  </r>
  <r>
    <x v="63"/>
    <x v="3"/>
    <m/>
    <m/>
    <n v="10000"/>
  </r>
  <r>
    <x v="64"/>
    <x v="20"/>
    <s v="paid clearning service on cash"/>
    <n v="4500"/>
    <m/>
  </r>
  <r>
    <x v="64"/>
    <x v="0"/>
    <m/>
    <m/>
    <n v="4500"/>
  </r>
  <r>
    <x v="65"/>
    <x v="0"/>
    <s v="recieved service revenue"/>
    <n v="4000"/>
    <m/>
  </r>
  <r>
    <x v="65"/>
    <x v="7"/>
    <m/>
    <m/>
    <n v="4000"/>
  </r>
  <r>
    <x v="66"/>
    <x v="7"/>
    <s v="provide services on credit"/>
    <n v="76000"/>
    <m/>
  </r>
  <r>
    <x v="66"/>
    <x v="8"/>
    <m/>
    <m/>
    <n v="76000"/>
  </r>
  <r>
    <x v="67"/>
    <x v="21"/>
    <s v="paid secruity service on cash"/>
    <n v="6000"/>
    <m/>
  </r>
  <r>
    <x v="67"/>
    <x v="0"/>
    <m/>
    <m/>
    <n v="6000"/>
  </r>
  <r>
    <x v="68"/>
    <x v="0"/>
    <s v="recieved service revenue"/>
    <n v="3000"/>
    <m/>
  </r>
  <r>
    <x v="68"/>
    <x v="7"/>
    <m/>
    <m/>
    <n v="3000"/>
  </r>
  <r>
    <x v="69"/>
    <x v="2"/>
    <s v="purchased Office furniture &amp; Equip on credit"/>
    <n v="12000"/>
    <m/>
  </r>
  <r>
    <x v="69"/>
    <x v="3"/>
    <m/>
    <m/>
    <n v="12000"/>
  </r>
  <r>
    <x v="70"/>
    <x v="9"/>
    <s v="paid utilities expense on cash"/>
    <n v="5000"/>
    <m/>
  </r>
  <r>
    <x v="70"/>
    <x v="0"/>
    <m/>
    <m/>
    <n v="5000"/>
  </r>
  <r>
    <x v="71"/>
    <x v="0"/>
    <s v="recieved service revenue"/>
    <n v="7500"/>
    <m/>
  </r>
  <r>
    <x v="71"/>
    <x v="7"/>
    <m/>
    <m/>
    <n v="7500"/>
  </r>
  <r>
    <x v="72"/>
    <x v="7"/>
    <s v="provide services on credit"/>
    <n v="80000"/>
    <m/>
  </r>
  <r>
    <x v="72"/>
    <x v="8"/>
    <m/>
    <m/>
    <n v="80000"/>
  </r>
  <r>
    <x v="72"/>
    <x v="12"/>
    <s v="paid training services on cash"/>
    <n v="6500"/>
    <m/>
  </r>
  <r>
    <x v="72"/>
    <x v="0"/>
    <m/>
    <m/>
    <n v="6500"/>
  </r>
  <r>
    <x v="73"/>
    <x v="0"/>
    <s v="recieved service revenue"/>
    <n v="8000"/>
    <m/>
  </r>
  <r>
    <x v="73"/>
    <x v="7"/>
    <m/>
    <m/>
    <n v="8000"/>
  </r>
  <r>
    <x v="74"/>
    <x v="2"/>
    <s v="purchased Office furniture &amp; Equip on credit"/>
    <n v="14000"/>
    <m/>
  </r>
  <r>
    <x v="74"/>
    <x v="3"/>
    <m/>
    <m/>
    <n v="14000"/>
  </r>
  <r>
    <x v="75"/>
    <x v="19"/>
    <s v="paid IT service on cash"/>
    <n v="6200"/>
    <m/>
  </r>
  <r>
    <x v="75"/>
    <x v="0"/>
    <m/>
    <m/>
    <n v="6200"/>
  </r>
  <r>
    <x v="76"/>
    <x v="0"/>
    <s v="recieved service revenue"/>
    <n v="3500"/>
    <m/>
  </r>
  <r>
    <x v="76"/>
    <x v="7"/>
    <m/>
    <m/>
    <n v="3500"/>
  </r>
  <r>
    <x v="77"/>
    <x v="7"/>
    <s v="provide services on credit"/>
    <n v="80000"/>
    <m/>
  </r>
  <r>
    <x v="77"/>
    <x v="8"/>
    <m/>
    <m/>
    <n v="80000"/>
  </r>
  <r>
    <x v="78"/>
    <x v="20"/>
    <s v="paid clearning service on cash"/>
    <n v="7000"/>
    <m/>
  </r>
  <r>
    <x v="78"/>
    <x v="0"/>
    <m/>
    <m/>
    <n v="7000"/>
  </r>
  <r>
    <x v="78"/>
    <x v="0"/>
    <s v="recieved service revenue"/>
    <n v="1500"/>
    <m/>
  </r>
  <r>
    <x v="78"/>
    <x v="7"/>
    <m/>
    <m/>
    <n v="1500"/>
  </r>
  <r>
    <x v="79"/>
    <x v="2"/>
    <s v="purchased Office furniture &amp; Equip on credit"/>
    <n v="16000"/>
    <m/>
  </r>
  <r>
    <x v="79"/>
    <x v="3"/>
    <m/>
    <m/>
    <n v="16000"/>
  </r>
  <r>
    <x v="80"/>
    <x v="17"/>
    <s v="paid health insurance on cash"/>
    <n v="6800"/>
    <m/>
  </r>
  <r>
    <x v="80"/>
    <x v="0"/>
    <m/>
    <m/>
    <n v="6800"/>
  </r>
  <r>
    <x v="81"/>
    <x v="0"/>
    <s v="recieved service revenue"/>
    <n v="6600"/>
    <m/>
  </r>
  <r>
    <x v="81"/>
    <x v="7"/>
    <m/>
    <m/>
    <n v="6600"/>
  </r>
  <r>
    <x v="82"/>
    <x v="7"/>
    <s v="provide services on credit"/>
    <n v="60000"/>
    <m/>
  </r>
  <r>
    <x v="82"/>
    <x v="8"/>
    <m/>
    <m/>
    <n v="60000"/>
  </r>
  <r>
    <x v="83"/>
    <x v="21"/>
    <s v="paid secruity service on cash"/>
    <n v="8000"/>
    <m/>
  </r>
  <r>
    <x v="83"/>
    <x v="0"/>
    <m/>
    <m/>
    <n v="8000"/>
  </r>
  <r>
    <x v="84"/>
    <x v="0"/>
    <s v="recieved service revenue"/>
    <n v="3800"/>
    <m/>
  </r>
  <r>
    <x v="84"/>
    <x v="7"/>
    <m/>
    <m/>
    <n v="3800"/>
  </r>
  <r>
    <x v="85"/>
    <x v="23"/>
    <s v="purchased software on credit"/>
    <n v="18000"/>
    <m/>
  </r>
  <r>
    <x v="85"/>
    <x v="3"/>
    <m/>
    <m/>
    <n v="18000"/>
  </r>
  <r>
    <x v="86"/>
    <x v="20"/>
    <s v="paid clearning service on cash"/>
    <n v="7200"/>
    <m/>
  </r>
  <r>
    <x v="86"/>
    <x v="0"/>
    <m/>
    <m/>
    <n v="7200"/>
  </r>
  <r>
    <x v="87"/>
    <x v="6"/>
    <s v="purchased office supplies on cash"/>
    <n v="500"/>
    <m/>
  </r>
  <r>
    <x v="87"/>
    <x v="0"/>
    <m/>
    <m/>
    <n v="500"/>
  </r>
  <r>
    <x v="88"/>
    <x v="0"/>
    <s v="recieved online overpayment refund"/>
    <n v="200"/>
    <m/>
  </r>
  <r>
    <x v="88"/>
    <x v="9"/>
    <m/>
    <m/>
    <n v="200"/>
  </r>
  <r>
    <x v="88"/>
    <x v="24"/>
    <s v="paid online course fee on cash"/>
    <n v="1000"/>
    <m/>
  </r>
  <r>
    <x v="88"/>
    <x v="0"/>
    <m/>
    <m/>
    <n v="1000"/>
  </r>
  <r>
    <x v="89"/>
    <x v="7"/>
    <s v="provide services on credit"/>
    <n v="50000"/>
    <m/>
  </r>
  <r>
    <x v="89"/>
    <x v="8"/>
    <m/>
    <m/>
    <n v="50000"/>
  </r>
  <r>
    <x v="90"/>
    <x v="25"/>
    <s v="purchased shelving units on credit"/>
    <n v="2500"/>
    <m/>
  </r>
  <r>
    <x v="90"/>
    <x v="3"/>
    <m/>
    <m/>
    <n v="2500"/>
  </r>
  <r>
    <x v="91"/>
    <x v="0"/>
    <s v="recieved cash in advance for services"/>
    <n v="5000"/>
    <m/>
  </r>
  <r>
    <x v="91"/>
    <x v="4"/>
    <m/>
    <m/>
    <n v="5000"/>
  </r>
  <r>
    <x v="91"/>
    <x v="22"/>
    <s v="paid subcsription expense on cash"/>
    <n v="800"/>
    <m/>
  </r>
  <r>
    <x v="91"/>
    <x v="0"/>
    <m/>
    <m/>
    <n v="800"/>
  </r>
  <r>
    <x v="92"/>
    <x v="26"/>
    <s v="paid travel expenses on cash"/>
    <n v="300"/>
    <m/>
  </r>
  <r>
    <x v="92"/>
    <x v="0"/>
    <m/>
    <m/>
    <n v="300"/>
  </r>
  <r>
    <x v="93"/>
    <x v="27"/>
    <s v="paid web development expense on cash"/>
    <n v="1500"/>
    <m/>
  </r>
  <r>
    <x v="93"/>
    <x v="0"/>
    <m/>
    <m/>
    <n v="1500"/>
  </r>
  <r>
    <x v="93"/>
    <x v="28"/>
    <s v="purchased office Plants and Decor on cash"/>
    <n v="700"/>
    <m/>
  </r>
  <r>
    <x v="93"/>
    <x v="0"/>
    <m/>
    <m/>
    <n v="700"/>
  </r>
  <r>
    <x v="94"/>
    <x v="7"/>
    <s v="provide services on credit"/>
    <n v="40000"/>
    <m/>
  </r>
  <r>
    <x v="94"/>
    <x v="8"/>
    <m/>
    <m/>
    <n v="40000"/>
  </r>
  <r>
    <x v="94"/>
    <x v="29"/>
    <s v="paid treat expense on cash"/>
    <n v="2000"/>
    <m/>
  </r>
  <r>
    <x v="94"/>
    <x v="0"/>
    <m/>
    <m/>
    <n v="2000"/>
  </r>
  <r>
    <x v="94"/>
    <x v="22"/>
    <s v="paid subcsription expense on cash"/>
    <n v="600"/>
    <m/>
  </r>
  <r>
    <x v="94"/>
    <x v="0"/>
    <m/>
    <m/>
    <n v="6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7">
  <r>
    <x v="0"/>
    <x v="0"/>
    <s v="invested in business"/>
    <n v="100000"/>
    <m/>
  </r>
  <r>
    <x v="0"/>
    <x v="1"/>
    <m/>
    <m/>
    <n v="100000"/>
  </r>
  <r>
    <x v="1"/>
    <x v="2"/>
    <s v="purchased furniture on cash &amp; credit"/>
    <n v="34000"/>
    <m/>
  </r>
  <r>
    <x v="1"/>
    <x v="0"/>
    <m/>
    <m/>
    <n v="17000"/>
  </r>
  <r>
    <x v="1"/>
    <x v="3"/>
    <m/>
    <m/>
    <n v="17000"/>
  </r>
  <r>
    <x v="2"/>
    <x v="0"/>
    <s v="signed an agreement"/>
    <n v="15000"/>
    <m/>
  </r>
  <r>
    <x v="2"/>
    <x v="4"/>
    <m/>
    <m/>
    <n v="15000"/>
  </r>
  <r>
    <x v="3"/>
    <x v="5"/>
    <s v="paid office rent"/>
    <n v="2500"/>
    <m/>
  </r>
  <r>
    <x v="3"/>
    <x v="0"/>
    <m/>
    <m/>
    <n v="2500"/>
  </r>
  <r>
    <x v="4"/>
    <x v="6"/>
    <s v="acquired office supplies on credit"/>
    <n v="1500"/>
    <m/>
  </r>
  <r>
    <x v="4"/>
    <x v="3"/>
    <m/>
    <m/>
    <n v="1500"/>
  </r>
  <r>
    <x v="5"/>
    <x v="7"/>
    <s v="provide services on credit"/>
    <n v="40000"/>
    <m/>
  </r>
  <r>
    <x v="5"/>
    <x v="8"/>
    <m/>
    <m/>
    <n v="40000"/>
  </r>
  <r>
    <x v="6"/>
    <x v="0"/>
    <s v="recieved service revenue"/>
    <n v="7000"/>
    <m/>
  </r>
  <r>
    <x v="6"/>
    <x v="7"/>
    <m/>
    <m/>
    <n v="7000"/>
  </r>
  <r>
    <x v="7"/>
    <x v="9"/>
    <s v="paid internet and phone expenses"/>
    <n v="500"/>
    <m/>
  </r>
  <r>
    <x v="7"/>
    <x v="0"/>
    <m/>
    <m/>
    <n v="500"/>
  </r>
  <r>
    <x v="8"/>
    <x v="0"/>
    <s v="recieved service revenue"/>
    <n v="5000"/>
    <m/>
  </r>
  <r>
    <x v="8"/>
    <x v="7"/>
    <m/>
    <m/>
    <n v="5000"/>
  </r>
  <r>
    <x v="9"/>
    <x v="10"/>
    <s v="purchased software licenses on credit"/>
    <n v="3000"/>
    <m/>
  </r>
  <r>
    <x v="9"/>
    <x v="3"/>
    <m/>
    <m/>
    <n v="3000"/>
  </r>
  <r>
    <x v="10"/>
    <x v="9"/>
    <s v="paid utilities expense on cash"/>
    <n v="1200"/>
    <m/>
  </r>
  <r>
    <x v="10"/>
    <x v="0"/>
    <m/>
    <m/>
    <n v="1200"/>
  </r>
  <r>
    <x v="11"/>
    <x v="0"/>
    <s v="recieved service revenue"/>
    <n v="6000"/>
    <m/>
  </r>
  <r>
    <x v="11"/>
    <x v="7"/>
    <m/>
    <m/>
    <n v="6000"/>
  </r>
  <r>
    <x v="12"/>
    <x v="11"/>
    <s v="paid maketing service on cash"/>
    <n v="2500"/>
    <m/>
  </r>
  <r>
    <x v="12"/>
    <x v="0"/>
    <m/>
    <m/>
    <n v="2500"/>
  </r>
  <r>
    <x v="13"/>
    <x v="7"/>
    <s v="provide services on credit"/>
    <n v="36000"/>
    <m/>
  </r>
  <r>
    <x v="13"/>
    <x v="8"/>
    <m/>
    <m/>
    <n v="36000"/>
  </r>
  <r>
    <x v="14"/>
    <x v="12"/>
    <s v="paid training services on cash"/>
    <n v="2000"/>
    <m/>
  </r>
  <r>
    <x v="14"/>
    <x v="0"/>
    <m/>
    <m/>
    <n v="2000"/>
  </r>
  <r>
    <x v="15"/>
    <x v="0"/>
    <s v="recieved service revenue"/>
    <n v="5000"/>
    <m/>
  </r>
  <r>
    <x v="15"/>
    <x v="7"/>
    <m/>
    <m/>
    <n v="5000"/>
  </r>
  <r>
    <x v="16"/>
    <x v="2"/>
    <s v="purchased Office furniture &amp; Equip on credit"/>
    <n v="15000"/>
    <m/>
  </r>
  <r>
    <x v="16"/>
    <x v="3"/>
    <m/>
    <m/>
    <n v="15000"/>
  </r>
  <r>
    <x v="17"/>
    <x v="13"/>
    <s v="paid office maintaince services on cash"/>
    <n v="3000"/>
    <m/>
  </r>
  <r>
    <x v="17"/>
    <x v="0"/>
    <m/>
    <m/>
    <n v="3000"/>
  </r>
  <r>
    <x v="18"/>
    <x v="0"/>
    <s v="recieved service revenue"/>
    <n v="7000"/>
    <m/>
  </r>
  <r>
    <x v="18"/>
    <x v="7"/>
    <m/>
    <m/>
    <n v="7000"/>
  </r>
  <r>
    <x v="19"/>
    <x v="14"/>
    <s v="paid legal service on cash"/>
    <n v="1500"/>
    <m/>
  </r>
  <r>
    <x v="19"/>
    <x v="0"/>
    <m/>
    <m/>
    <n v="1500"/>
  </r>
  <r>
    <x v="20"/>
    <x v="7"/>
    <s v="provide services on credit"/>
    <n v="40000"/>
    <m/>
  </r>
  <r>
    <x v="20"/>
    <x v="8"/>
    <m/>
    <m/>
    <n v="40000"/>
  </r>
  <r>
    <x v="21"/>
    <x v="15"/>
    <s v="paid office insurance on cash"/>
    <n v="2500"/>
    <m/>
  </r>
  <r>
    <x v="21"/>
    <x v="0"/>
    <m/>
    <m/>
    <n v="2500"/>
  </r>
  <r>
    <x v="22"/>
    <x v="12"/>
    <s v="paid training service on cash"/>
    <n v="800"/>
    <m/>
  </r>
  <r>
    <x v="22"/>
    <x v="0"/>
    <m/>
    <m/>
    <n v="800"/>
  </r>
  <r>
    <x v="23"/>
    <x v="0"/>
    <s v="recieved service revenue"/>
    <n v="9000"/>
    <m/>
  </r>
  <r>
    <x v="23"/>
    <x v="7"/>
    <m/>
    <m/>
    <n v="9000"/>
  </r>
  <r>
    <x v="24"/>
    <x v="16"/>
    <s v="paid accounting service on cash"/>
    <n v="2000"/>
    <m/>
  </r>
  <r>
    <x v="24"/>
    <x v="0"/>
    <m/>
    <m/>
    <n v="2000"/>
  </r>
  <r>
    <x v="25"/>
    <x v="7"/>
    <s v="provide services on credit"/>
    <n v="50000"/>
    <m/>
  </r>
  <r>
    <x v="25"/>
    <x v="8"/>
    <m/>
    <m/>
    <n v="50000"/>
  </r>
  <r>
    <x v="26"/>
    <x v="17"/>
    <s v="paid Employee health insurace on cash"/>
    <n v="2500"/>
    <m/>
  </r>
  <r>
    <x v="26"/>
    <x v="0"/>
    <m/>
    <m/>
    <n v="2500"/>
  </r>
  <r>
    <x v="27"/>
    <x v="0"/>
    <s v="recieved service revenue"/>
    <n v="6000"/>
    <m/>
  </r>
  <r>
    <x v="27"/>
    <x v="7"/>
    <m/>
    <m/>
    <n v="6000"/>
  </r>
  <r>
    <x v="28"/>
    <x v="18"/>
    <s v="invested in Management Software on credit"/>
    <n v="5000"/>
    <m/>
  </r>
  <r>
    <x v="28"/>
    <x v="3"/>
    <m/>
    <m/>
    <n v="5000"/>
  </r>
  <r>
    <x v="29"/>
    <x v="0"/>
    <s v="recieved service revenue"/>
    <n v="7000"/>
    <m/>
  </r>
  <r>
    <x v="29"/>
    <x v="7"/>
    <m/>
    <m/>
    <n v="7000"/>
  </r>
  <r>
    <x v="30"/>
    <x v="12"/>
    <s v="paid training services on cash"/>
    <n v="3000"/>
    <m/>
  </r>
  <r>
    <x v="30"/>
    <x v="0"/>
    <m/>
    <m/>
    <n v="3000"/>
  </r>
  <r>
    <x v="31"/>
    <x v="7"/>
    <s v="provide services on credit"/>
    <n v="60000"/>
    <m/>
  </r>
  <r>
    <x v="31"/>
    <x v="8"/>
    <m/>
    <m/>
    <n v="60000"/>
  </r>
  <r>
    <x v="32"/>
    <x v="6"/>
    <s v="purchased office supplies on cash"/>
    <n v="2200"/>
    <m/>
  </r>
  <r>
    <x v="32"/>
    <x v="0"/>
    <m/>
    <m/>
    <n v="2200"/>
  </r>
  <r>
    <x v="33"/>
    <x v="0"/>
    <s v="recieved service revenue"/>
    <n v="8000"/>
    <m/>
  </r>
  <r>
    <x v="33"/>
    <x v="7"/>
    <m/>
    <m/>
    <n v="8000"/>
  </r>
  <r>
    <x v="34"/>
    <x v="2"/>
    <s v="update Office furniture &amp; Equip on credit"/>
    <n v="4500"/>
    <m/>
  </r>
  <r>
    <x v="34"/>
    <x v="3"/>
    <m/>
    <m/>
    <n v="4500"/>
  </r>
  <r>
    <x v="35"/>
    <x v="19"/>
    <s v="paid IT service on cash"/>
    <n v="2800"/>
    <m/>
  </r>
  <r>
    <x v="35"/>
    <x v="0"/>
    <m/>
    <m/>
    <n v="2800"/>
  </r>
  <r>
    <x v="36"/>
    <x v="20"/>
    <s v="paid office service on cash"/>
    <n v="3500"/>
    <m/>
  </r>
  <r>
    <x v="36"/>
    <x v="0"/>
    <m/>
    <m/>
    <n v="3500"/>
  </r>
  <r>
    <x v="37"/>
    <x v="0"/>
    <s v="recieved service revenue"/>
    <n v="12500"/>
    <m/>
  </r>
  <r>
    <x v="37"/>
    <x v="7"/>
    <m/>
    <m/>
    <n v="12500"/>
  </r>
  <r>
    <x v="38"/>
    <x v="21"/>
    <s v="paid secruity service on cash"/>
    <n v="6000"/>
    <m/>
  </r>
  <r>
    <x v="38"/>
    <x v="3"/>
    <m/>
    <m/>
    <n v="6000"/>
  </r>
  <r>
    <x v="39"/>
    <x v="2"/>
    <s v="purchase office chairs on credit"/>
    <n v="6000"/>
    <m/>
  </r>
  <r>
    <x v="39"/>
    <x v="3"/>
    <m/>
    <m/>
    <n v="6000"/>
  </r>
  <r>
    <x v="40"/>
    <x v="17"/>
    <s v="paid employee health insurace expense on cash"/>
    <n v="3200"/>
    <m/>
  </r>
  <r>
    <x v="40"/>
    <x v="0"/>
    <m/>
    <m/>
    <n v="3200"/>
  </r>
  <r>
    <x v="41"/>
    <x v="22"/>
    <s v="purchase Subscriptions on credit"/>
    <n v="7500"/>
    <m/>
  </r>
  <r>
    <x v="41"/>
    <x v="3"/>
    <m/>
    <m/>
    <n v="7500"/>
  </r>
  <r>
    <x v="42"/>
    <x v="0"/>
    <s v="recieved service revenue"/>
    <n v="9000"/>
    <m/>
  </r>
  <r>
    <x v="42"/>
    <x v="7"/>
    <m/>
    <m/>
    <n v="9000"/>
  </r>
  <r>
    <x v="43"/>
    <x v="7"/>
    <s v="provide services on credit"/>
    <n v="56000"/>
    <m/>
  </r>
  <r>
    <x v="43"/>
    <x v="8"/>
    <m/>
    <m/>
    <n v="56000"/>
  </r>
  <r>
    <x v="44"/>
    <x v="21"/>
    <s v="paid secruity service on cash"/>
    <n v="4000"/>
    <m/>
  </r>
  <r>
    <x v="44"/>
    <x v="0"/>
    <m/>
    <m/>
    <n v="4000"/>
  </r>
  <r>
    <x v="45"/>
    <x v="0"/>
    <s v="recieved service revenue"/>
    <n v="11000"/>
    <m/>
  </r>
  <r>
    <x v="45"/>
    <x v="7"/>
    <m/>
    <m/>
    <n v="11000"/>
  </r>
  <r>
    <x v="46"/>
    <x v="23"/>
    <s v="purchase sotware on credit"/>
    <n v="7500"/>
    <m/>
  </r>
  <r>
    <x v="46"/>
    <x v="3"/>
    <m/>
    <m/>
    <n v="7500"/>
  </r>
  <r>
    <x v="47"/>
    <x v="20"/>
    <s v="paid clearning service on cash"/>
    <n v="3500"/>
    <m/>
  </r>
  <r>
    <x v="47"/>
    <x v="0"/>
    <m/>
    <m/>
    <n v="3500"/>
  </r>
  <r>
    <x v="48"/>
    <x v="0"/>
    <s v="recieved service revenue"/>
    <n v="8500"/>
    <m/>
  </r>
  <r>
    <x v="48"/>
    <x v="7"/>
    <m/>
    <m/>
    <n v="8500"/>
  </r>
  <r>
    <x v="49"/>
    <x v="7"/>
    <s v="provide services on credit"/>
    <n v="60000"/>
    <m/>
  </r>
  <r>
    <x v="49"/>
    <x v="8"/>
    <m/>
    <m/>
    <n v="60000"/>
  </r>
  <r>
    <x v="50"/>
    <x v="12"/>
    <s v="paid Professional Development services on cash"/>
    <n v="4500"/>
    <m/>
  </r>
  <r>
    <x v="50"/>
    <x v="0"/>
    <m/>
    <m/>
    <n v="4500"/>
  </r>
  <r>
    <x v="51"/>
    <x v="0"/>
    <s v="recieved service revenue"/>
    <n v="10000"/>
    <m/>
  </r>
  <r>
    <x v="51"/>
    <x v="7"/>
    <m/>
    <m/>
    <n v="10000"/>
  </r>
  <r>
    <x v="52"/>
    <x v="2"/>
    <s v="purchased Office furniture &amp; Equip on credit"/>
    <n v="8000"/>
    <m/>
  </r>
  <r>
    <x v="52"/>
    <x v="3"/>
    <m/>
    <m/>
    <n v="8000"/>
  </r>
  <r>
    <x v="53"/>
    <x v="9"/>
    <s v="paid utilities expense on cash"/>
    <n v="3800"/>
    <m/>
  </r>
  <r>
    <x v="53"/>
    <x v="0"/>
    <m/>
    <m/>
    <n v="3800"/>
  </r>
  <r>
    <x v="54"/>
    <x v="0"/>
    <s v="recieved service revenue"/>
    <n v="9500"/>
    <m/>
  </r>
  <r>
    <x v="54"/>
    <x v="7"/>
    <m/>
    <m/>
    <n v="9500"/>
  </r>
  <r>
    <x v="55"/>
    <x v="7"/>
    <s v="provide services on credit"/>
    <n v="64000"/>
    <m/>
  </r>
  <r>
    <x v="55"/>
    <x v="8"/>
    <m/>
    <m/>
    <n v="64000"/>
  </r>
  <r>
    <x v="56"/>
    <x v="10"/>
    <s v="purchased software licenses on credit"/>
    <n v="5000"/>
    <m/>
  </r>
  <r>
    <x v="56"/>
    <x v="3"/>
    <m/>
    <m/>
    <n v="5000"/>
  </r>
  <r>
    <x v="57"/>
    <x v="0"/>
    <s v="recieved service revenue"/>
    <n v="11000"/>
    <m/>
  </r>
  <r>
    <x v="57"/>
    <x v="7"/>
    <m/>
    <m/>
    <n v="11000"/>
  </r>
  <r>
    <x v="58"/>
    <x v="2"/>
    <s v="purchased Office furniture &amp; Equip on credit"/>
    <n v="9000"/>
    <m/>
  </r>
  <r>
    <x v="58"/>
    <x v="3"/>
    <m/>
    <m/>
    <n v="9000"/>
  </r>
  <r>
    <x v="58"/>
    <x v="13"/>
    <s v="paid office maintaince services on cash"/>
    <n v="4200"/>
    <m/>
  </r>
  <r>
    <x v="58"/>
    <x v="0"/>
    <m/>
    <m/>
    <n v="4200"/>
  </r>
  <r>
    <x v="59"/>
    <x v="0"/>
    <s v="recieved service revenue"/>
    <n v="5000"/>
    <m/>
  </r>
  <r>
    <x v="59"/>
    <x v="7"/>
    <m/>
    <m/>
    <n v="5000"/>
  </r>
  <r>
    <x v="60"/>
    <x v="7"/>
    <s v="provide services on credit"/>
    <n v="70000"/>
    <m/>
  </r>
  <r>
    <x v="60"/>
    <x v="8"/>
    <m/>
    <m/>
    <n v="70000"/>
  </r>
  <r>
    <x v="61"/>
    <x v="17"/>
    <s v="paid health insurance on cash"/>
    <n v="5500"/>
    <m/>
  </r>
  <r>
    <x v="61"/>
    <x v="0"/>
    <m/>
    <m/>
    <n v="5500"/>
  </r>
  <r>
    <x v="62"/>
    <x v="0"/>
    <s v="recieved service revenue"/>
    <n v="7000"/>
    <m/>
  </r>
  <r>
    <x v="62"/>
    <x v="7"/>
    <m/>
    <m/>
    <n v="7000"/>
  </r>
  <r>
    <x v="63"/>
    <x v="2"/>
    <s v="purchase Office furniture &amp; equip. on credit"/>
    <n v="10000"/>
    <m/>
  </r>
  <r>
    <x v="63"/>
    <x v="3"/>
    <m/>
    <m/>
    <n v="10000"/>
  </r>
  <r>
    <x v="64"/>
    <x v="20"/>
    <s v="paid clearning service on cash"/>
    <n v="4500"/>
    <m/>
  </r>
  <r>
    <x v="64"/>
    <x v="0"/>
    <m/>
    <m/>
    <n v="4500"/>
  </r>
  <r>
    <x v="65"/>
    <x v="0"/>
    <s v="recieved service revenue"/>
    <n v="4000"/>
    <m/>
  </r>
  <r>
    <x v="65"/>
    <x v="7"/>
    <m/>
    <m/>
    <n v="4000"/>
  </r>
  <r>
    <x v="66"/>
    <x v="7"/>
    <s v="provide services on credit"/>
    <n v="76000"/>
    <m/>
  </r>
  <r>
    <x v="66"/>
    <x v="8"/>
    <m/>
    <m/>
    <n v="76000"/>
  </r>
  <r>
    <x v="67"/>
    <x v="21"/>
    <s v="paid secruity service on cash"/>
    <n v="6000"/>
    <m/>
  </r>
  <r>
    <x v="67"/>
    <x v="0"/>
    <m/>
    <m/>
    <n v="6000"/>
  </r>
  <r>
    <x v="68"/>
    <x v="0"/>
    <s v="recieved service revenue"/>
    <n v="3000"/>
    <m/>
  </r>
  <r>
    <x v="68"/>
    <x v="7"/>
    <m/>
    <m/>
    <n v="3000"/>
  </r>
  <r>
    <x v="69"/>
    <x v="2"/>
    <s v="purchased Office furniture &amp; Equip on credit"/>
    <n v="12000"/>
    <m/>
  </r>
  <r>
    <x v="69"/>
    <x v="3"/>
    <m/>
    <m/>
    <n v="12000"/>
  </r>
  <r>
    <x v="70"/>
    <x v="9"/>
    <s v="paid utilities expense on cash"/>
    <n v="5000"/>
    <m/>
  </r>
  <r>
    <x v="70"/>
    <x v="0"/>
    <m/>
    <m/>
    <n v="5000"/>
  </r>
  <r>
    <x v="71"/>
    <x v="0"/>
    <s v="recieved service revenue"/>
    <n v="7500"/>
    <m/>
  </r>
  <r>
    <x v="71"/>
    <x v="7"/>
    <m/>
    <m/>
    <n v="7500"/>
  </r>
  <r>
    <x v="72"/>
    <x v="7"/>
    <s v="provide services on credit"/>
    <n v="80000"/>
    <m/>
  </r>
  <r>
    <x v="72"/>
    <x v="8"/>
    <m/>
    <m/>
    <n v="80000"/>
  </r>
  <r>
    <x v="72"/>
    <x v="12"/>
    <s v="paid training services on cash"/>
    <n v="6500"/>
    <m/>
  </r>
  <r>
    <x v="72"/>
    <x v="0"/>
    <m/>
    <m/>
    <n v="6500"/>
  </r>
  <r>
    <x v="73"/>
    <x v="0"/>
    <s v="recieved service revenue"/>
    <n v="8000"/>
    <m/>
  </r>
  <r>
    <x v="73"/>
    <x v="7"/>
    <m/>
    <m/>
    <n v="8000"/>
  </r>
  <r>
    <x v="74"/>
    <x v="2"/>
    <s v="purchased Office furniture &amp; Equip on credit"/>
    <n v="14000"/>
    <m/>
  </r>
  <r>
    <x v="74"/>
    <x v="3"/>
    <m/>
    <m/>
    <n v="14000"/>
  </r>
  <r>
    <x v="75"/>
    <x v="19"/>
    <s v="paid IT service on cash"/>
    <n v="6200"/>
    <m/>
  </r>
  <r>
    <x v="75"/>
    <x v="0"/>
    <m/>
    <m/>
    <n v="6200"/>
  </r>
  <r>
    <x v="76"/>
    <x v="0"/>
    <s v="recieved service revenue"/>
    <n v="3500"/>
    <m/>
  </r>
  <r>
    <x v="76"/>
    <x v="7"/>
    <m/>
    <m/>
    <n v="3500"/>
  </r>
  <r>
    <x v="77"/>
    <x v="7"/>
    <s v="provide services on credit"/>
    <n v="80000"/>
    <m/>
  </r>
  <r>
    <x v="77"/>
    <x v="8"/>
    <m/>
    <m/>
    <n v="80000"/>
  </r>
  <r>
    <x v="78"/>
    <x v="20"/>
    <s v="paid clearning service on cash"/>
    <n v="7000"/>
    <m/>
  </r>
  <r>
    <x v="78"/>
    <x v="0"/>
    <m/>
    <m/>
    <n v="7000"/>
  </r>
  <r>
    <x v="78"/>
    <x v="0"/>
    <s v="recieved service revenue"/>
    <n v="1500"/>
    <m/>
  </r>
  <r>
    <x v="78"/>
    <x v="7"/>
    <m/>
    <m/>
    <n v="1500"/>
  </r>
  <r>
    <x v="79"/>
    <x v="2"/>
    <s v="purchased Office furniture &amp; Equip on credit"/>
    <n v="16000"/>
    <m/>
  </r>
  <r>
    <x v="79"/>
    <x v="3"/>
    <m/>
    <m/>
    <n v="16000"/>
  </r>
  <r>
    <x v="80"/>
    <x v="17"/>
    <s v="paid health insurance on cash"/>
    <n v="6800"/>
    <m/>
  </r>
  <r>
    <x v="80"/>
    <x v="0"/>
    <m/>
    <m/>
    <n v="6800"/>
  </r>
  <r>
    <x v="81"/>
    <x v="0"/>
    <s v="recieved service revenue"/>
    <n v="6600"/>
    <m/>
  </r>
  <r>
    <x v="81"/>
    <x v="7"/>
    <m/>
    <m/>
    <n v="6600"/>
  </r>
  <r>
    <x v="82"/>
    <x v="7"/>
    <s v="provide services on credit"/>
    <n v="60000"/>
    <m/>
  </r>
  <r>
    <x v="82"/>
    <x v="8"/>
    <m/>
    <m/>
    <n v="60000"/>
  </r>
  <r>
    <x v="83"/>
    <x v="21"/>
    <s v="paid secruity service on cash"/>
    <n v="8000"/>
    <m/>
  </r>
  <r>
    <x v="83"/>
    <x v="0"/>
    <m/>
    <m/>
    <n v="8000"/>
  </r>
  <r>
    <x v="84"/>
    <x v="0"/>
    <s v="recieved service revenue"/>
    <n v="3800"/>
    <m/>
  </r>
  <r>
    <x v="84"/>
    <x v="7"/>
    <m/>
    <m/>
    <n v="3800"/>
  </r>
  <r>
    <x v="85"/>
    <x v="23"/>
    <s v="purchased software on credit"/>
    <n v="18000"/>
    <m/>
  </r>
  <r>
    <x v="85"/>
    <x v="3"/>
    <m/>
    <m/>
    <n v="18000"/>
  </r>
  <r>
    <x v="86"/>
    <x v="20"/>
    <s v="paid clearning service on cash"/>
    <n v="7200"/>
    <m/>
  </r>
  <r>
    <x v="86"/>
    <x v="0"/>
    <m/>
    <m/>
    <n v="7200"/>
  </r>
  <r>
    <x v="87"/>
    <x v="6"/>
    <s v="purchased office supplies on cash"/>
    <n v="500"/>
    <m/>
  </r>
  <r>
    <x v="87"/>
    <x v="0"/>
    <m/>
    <m/>
    <n v="500"/>
  </r>
  <r>
    <x v="88"/>
    <x v="0"/>
    <s v="recieved online overpayment refund"/>
    <n v="200"/>
    <m/>
  </r>
  <r>
    <x v="88"/>
    <x v="9"/>
    <m/>
    <m/>
    <n v="200"/>
  </r>
  <r>
    <x v="88"/>
    <x v="24"/>
    <s v="paid online course fee on cash"/>
    <n v="1000"/>
    <m/>
  </r>
  <r>
    <x v="88"/>
    <x v="0"/>
    <m/>
    <m/>
    <n v="1000"/>
  </r>
  <r>
    <x v="89"/>
    <x v="7"/>
    <s v="provide services on credit"/>
    <n v="50000"/>
    <m/>
  </r>
  <r>
    <x v="89"/>
    <x v="8"/>
    <m/>
    <m/>
    <n v="50000"/>
  </r>
  <r>
    <x v="90"/>
    <x v="25"/>
    <s v="purchased shelving units on credit"/>
    <n v="2500"/>
    <m/>
  </r>
  <r>
    <x v="90"/>
    <x v="3"/>
    <m/>
    <m/>
    <n v="2500"/>
  </r>
  <r>
    <x v="91"/>
    <x v="0"/>
    <s v="recieved cash in advance for services"/>
    <n v="5000"/>
    <m/>
  </r>
  <r>
    <x v="91"/>
    <x v="4"/>
    <m/>
    <m/>
    <n v="5000"/>
  </r>
  <r>
    <x v="91"/>
    <x v="22"/>
    <s v="paid subcsription expense on cash"/>
    <n v="800"/>
    <m/>
  </r>
  <r>
    <x v="91"/>
    <x v="0"/>
    <m/>
    <m/>
    <n v="800"/>
  </r>
  <r>
    <x v="92"/>
    <x v="26"/>
    <s v="paid travel expenses on cash"/>
    <n v="300"/>
    <m/>
  </r>
  <r>
    <x v="92"/>
    <x v="0"/>
    <m/>
    <m/>
    <n v="300"/>
  </r>
  <r>
    <x v="93"/>
    <x v="27"/>
    <s v="paid web development expense on cash"/>
    <n v="1500"/>
    <m/>
  </r>
  <r>
    <x v="93"/>
    <x v="0"/>
    <m/>
    <m/>
    <n v="1500"/>
  </r>
  <r>
    <x v="93"/>
    <x v="28"/>
    <s v="purchased office Plants and Decor on cash"/>
    <n v="700"/>
    <m/>
  </r>
  <r>
    <x v="93"/>
    <x v="0"/>
    <m/>
    <m/>
    <n v="700"/>
  </r>
  <r>
    <x v="94"/>
    <x v="7"/>
    <s v="provide services on credit"/>
    <n v="40000"/>
    <m/>
  </r>
  <r>
    <x v="94"/>
    <x v="8"/>
    <m/>
    <m/>
    <n v="40000"/>
  </r>
  <r>
    <x v="94"/>
    <x v="29"/>
    <s v="paid treat expense on cash"/>
    <n v="2000"/>
    <m/>
  </r>
  <r>
    <x v="94"/>
    <x v="0"/>
    <m/>
    <m/>
    <n v="2000"/>
  </r>
  <r>
    <x v="94"/>
    <x v="22"/>
    <s v="paid subcsription expense on cash"/>
    <n v="600"/>
    <m/>
  </r>
  <r>
    <x v="94"/>
    <x v="0"/>
    <m/>
    <m/>
    <n v="6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26">
  <r>
    <x v="0"/>
    <x v="0"/>
    <s v="invested in business"/>
    <n v="100000"/>
    <x v="0"/>
  </r>
  <r>
    <x v="0"/>
    <x v="1"/>
    <m/>
    <m/>
    <x v="1"/>
  </r>
  <r>
    <x v="1"/>
    <x v="2"/>
    <s v="purchased furniture on cash &amp; credit"/>
    <n v="34000"/>
    <x v="0"/>
  </r>
  <r>
    <x v="1"/>
    <x v="0"/>
    <m/>
    <m/>
    <x v="2"/>
  </r>
  <r>
    <x v="1"/>
    <x v="3"/>
    <m/>
    <m/>
    <x v="2"/>
  </r>
  <r>
    <x v="2"/>
    <x v="0"/>
    <s v="signed an agreement"/>
    <n v="15000"/>
    <x v="0"/>
  </r>
  <r>
    <x v="2"/>
    <x v="4"/>
    <m/>
    <m/>
    <x v="3"/>
  </r>
  <r>
    <x v="3"/>
    <x v="5"/>
    <s v="paid office rent"/>
    <n v="2500"/>
    <x v="0"/>
  </r>
  <r>
    <x v="3"/>
    <x v="0"/>
    <m/>
    <m/>
    <x v="4"/>
  </r>
  <r>
    <x v="4"/>
    <x v="6"/>
    <s v="acquired office supplies on credit"/>
    <n v="1500"/>
    <x v="0"/>
  </r>
  <r>
    <x v="4"/>
    <x v="3"/>
    <m/>
    <m/>
    <x v="5"/>
  </r>
  <r>
    <x v="5"/>
    <x v="7"/>
    <s v="provide services on credit"/>
    <n v="40000"/>
    <x v="0"/>
  </r>
  <r>
    <x v="5"/>
    <x v="8"/>
    <m/>
    <m/>
    <x v="6"/>
  </r>
  <r>
    <x v="6"/>
    <x v="0"/>
    <s v="recieved service revenue"/>
    <n v="7000"/>
    <x v="0"/>
  </r>
  <r>
    <x v="6"/>
    <x v="7"/>
    <m/>
    <m/>
    <x v="7"/>
  </r>
  <r>
    <x v="7"/>
    <x v="9"/>
    <s v="paid internet and phone expenses"/>
    <n v="500"/>
    <x v="0"/>
  </r>
  <r>
    <x v="7"/>
    <x v="0"/>
    <m/>
    <m/>
    <x v="8"/>
  </r>
  <r>
    <x v="8"/>
    <x v="0"/>
    <s v="recieved service revenue"/>
    <n v="5000"/>
    <x v="0"/>
  </r>
  <r>
    <x v="8"/>
    <x v="7"/>
    <m/>
    <m/>
    <x v="9"/>
  </r>
  <r>
    <x v="9"/>
    <x v="10"/>
    <s v="purchased software licenses on credit"/>
    <n v="3000"/>
    <x v="0"/>
  </r>
  <r>
    <x v="9"/>
    <x v="3"/>
    <m/>
    <m/>
    <x v="10"/>
  </r>
  <r>
    <x v="10"/>
    <x v="9"/>
    <s v="paid utilities expense on cash"/>
    <n v="1200"/>
    <x v="0"/>
  </r>
  <r>
    <x v="10"/>
    <x v="0"/>
    <m/>
    <m/>
    <x v="11"/>
  </r>
  <r>
    <x v="11"/>
    <x v="0"/>
    <s v="recieved service revenue"/>
    <n v="6000"/>
    <x v="0"/>
  </r>
  <r>
    <x v="11"/>
    <x v="7"/>
    <m/>
    <m/>
    <x v="12"/>
  </r>
  <r>
    <x v="12"/>
    <x v="11"/>
    <s v="paid maketing service on cash"/>
    <n v="2500"/>
    <x v="0"/>
  </r>
  <r>
    <x v="12"/>
    <x v="0"/>
    <m/>
    <m/>
    <x v="4"/>
  </r>
  <r>
    <x v="13"/>
    <x v="7"/>
    <s v="provide services on credit"/>
    <n v="36000"/>
    <x v="0"/>
  </r>
  <r>
    <x v="13"/>
    <x v="8"/>
    <m/>
    <m/>
    <x v="13"/>
  </r>
  <r>
    <x v="14"/>
    <x v="12"/>
    <s v="paid training services on cash"/>
    <n v="2000"/>
    <x v="0"/>
  </r>
  <r>
    <x v="14"/>
    <x v="0"/>
    <m/>
    <m/>
    <x v="14"/>
  </r>
  <r>
    <x v="15"/>
    <x v="0"/>
    <s v="recieved service revenue"/>
    <n v="5000"/>
    <x v="0"/>
  </r>
  <r>
    <x v="15"/>
    <x v="7"/>
    <m/>
    <m/>
    <x v="9"/>
  </r>
  <r>
    <x v="16"/>
    <x v="2"/>
    <s v="purchased Office furniture &amp; Equip on credit"/>
    <n v="15000"/>
    <x v="0"/>
  </r>
  <r>
    <x v="16"/>
    <x v="3"/>
    <m/>
    <m/>
    <x v="3"/>
  </r>
  <r>
    <x v="17"/>
    <x v="13"/>
    <s v="paid office maintaince services on cash"/>
    <n v="3000"/>
    <x v="0"/>
  </r>
  <r>
    <x v="17"/>
    <x v="0"/>
    <m/>
    <m/>
    <x v="10"/>
  </r>
  <r>
    <x v="18"/>
    <x v="0"/>
    <s v="recieved service revenue"/>
    <n v="7000"/>
    <x v="0"/>
  </r>
  <r>
    <x v="18"/>
    <x v="7"/>
    <m/>
    <m/>
    <x v="7"/>
  </r>
  <r>
    <x v="19"/>
    <x v="14"/>
    <s v="paid legal service on cash"/>
    <n v="1500"/>
    <x v="0"/>
  </r>
  <r>
    <x v="19"/>
    <x v="0"/>
    <m/>
    <m/>
    <x v="5"/>
  </r>
  <r>
    <x v="20"/>
    <x v="7"/>
    <s v="provide services on credit"/>
    <n v="40000"/>
    <x v="0"/>
  </r>
  <r>
    <x v="20"/>
    <x v="8"/>
    <m/>
    <m/>
    <x v="6"/>
  </r>
  <r>
    <x v="21"/>
    <x v="15"/>
    <s v="paid office insurance on cash"/>
    <n v="2500"/>
    <x v="0"/>
  </r>
  <r>
    <x v="21"/>
    <x v="0"/>
    <m/>
    <m/>
    <x v="4"/>
  </r>
  <r>
    <x v="22"/>
    <x v="12"/>
    <s v="paid training service on cash"/>
    <n v="800"/>
    <x v="0"/>
  </r>
  <r>
    <x v="22"/>
    <x v="0"/>
    <m/>
    <m/>
    <x v="15"/>
  </r>
  <r>
    <x v="23"/>
    <x v="0"/>
    <s v="recieved service revenue"/>
    <n v="9000"/>
    <x v="0"/>
  </r>
  <r>
    <x v="23"/>
    <x v="7"/>
    <m/>
    <m/>
    <x v="16"/>
  </r>
  <r>
    <x v="24"/>
    <x v="16"/>
    <s v="paid accounting service on cash"/>
    <n v="2000"/>
    <x v="0"/>
  </r>
  <r>
    <x v="24"/>
    <x v="0"/>
    <m/>
    <m/>
    <x v="14"/>
  </r>
  <r>
    <x v="25"/>
    <x v="7"/>
    <s v="provide services on credit"/>
    <n v="50000"/>
    <x v="0"/>
  </r>
  <r>
    <x v="25"/>
    <x v="8"/>
    <m/>
    <m/>
    <x v="17"/>
  </r>
  <r>
    <x v="26"/>
    <x v="17"/>
    <s v="paid Employee health insurace on cash"/>
    <n v="2500"/>
    <x v="0"/>
  </r>
  <r>
    <x v="26"/>
    <x v="0"/>
    <m/>
    <m/>
    <x v="4"/>
  </r>
  <r>
    <x v="27"/>
    <x v="0"/>
    <s v="recieved service revenue"/>
    <n v="6000"/>
    <x v="0"/>
  </r>
  <r>
    <x v="27"/>
    <x v="7"/>
    <m/>
    <m/>
    <x v="12"/>
  </r>
  <r>
    <x v="28"/>
    <x v="18"/>
    <s v="invested in Management Software on credit"/>
    <n v="5000"/>
    <x v="0"/>
  </r>
  <r>
    <x v="28"/>
    <x v="3"/>
    <m/>
    <m/>
    <x v="9"/>
  </r>
  <r>
    <x v="29"/>
    <x v="0"/>
    <s v="recieved service revenue"/>
    <n v="7000"/>
    <x v="0"/>
  </r>
  <r>
    <x v="29"/>
    <x v="7"/>
    <m/>
    <m/>
    <x v="7"/>
  </r>
  <r>
    <x v="30"/>
    <x v="12"/>
    <s v="paid training services on cash"/>
    <n v="3000"/>
    <x v="0"/>
  </r>
  <r>
    <x v="30"/>
    <x v="0"/>
    <m/>
    <m/>
    <x v="10"/>
  </r>
  <r>
    <x v="31"/>
    <x v="7"/>
    <s v="provide services on credit"/>
    <n v="60000"/>
    <x v="0"/>
  </r>
  <r>
    <x v="31"/>
    <x v="8"/>
    <m/>
    <m/>
    <x v="18"/>
  </r>
  <r>
    <x v="32"/>
    <x v="6"/>
    <s v="purchased office supplies on cash"/>
    <n v="2200"/>
    <x v="0"/>
  </r>
  <r>
    <x v="32"/>
    <x v="0"/>
    <m/>
    <m/>
    <x v="19"/>
  </r>
  <r>
    <x v="33"/>
    <x v="0"/>
    <s v="recieved service revenue"/>
    <n v="8000"/>
    <x v="0"/>
  </r>
  <r>
    <x v="33"/>
    <x v="7"/>
    <m/>
    <m/>
    <x v="20"/>
  </r>
  <r>
    <x v="34"/>
    <x v="2"/>
    <s v="update Office furniture &amp; Equip on credit"/>
    <n v="4500"/>
    <x v="0"/>
  </r>
  <r>
    <x v="34"/>
    <x v="3"/>
    <m/>
    <m/>
    <x v="21"/>
  </r>
  <r>
    <x v="35"/>
    <x v="19"/>
    <s v="paid IT service on cash"/>
    <n v="2800"/>
    <x v="0"/>
  </r>
  <r>
    <x v="35"/>
    <x v="0"/>
    <m/>
    <m/>
    <x v="22"/>
  </r>
  <r>
    <x v="36"/>
    <x v="20"/>
    <s v="paid office service on cash"/>
    <n v="3500"/>
    <x v="0"/>
  </r>
  <r>
    <x v="36"/>
    <x v="0"/>
    <m/>
    <m/>
    <x v="23"/>
  </r>
  <r>
    <x v="37"/>
    <x v="0"/>
    <s v="recieved service revenue"/>
    <n v="12500"/>
    <x v="0"/>
  </r>
  <r>
    <x v="37"/>
    <x v="7"/>
    <m/>
    <m/>
    <x v="24"/>
  </r>
  <r>
    <x v="38"/>
    <x v="21"/>
    <s v="paid secruity service on cash"/>
    <n v="6000"/>
    <x v="0"/>
  </r>
  <r>
    <x v="38"/>
    <x v="3"/>
    <m/>
    <m/>
    <x v="12"/>
  </r>
  <r>
    <x v="39"/>
    <x v="2"/>
    <s v="purchase office chairs on credit"/>
    <n v="6000"/>
    <x v="0"/>
  </r>
  <r>
    <x v="39"/>
    <x v="3"/>
    <m/>
    <m/>
    <x v="12"/>
  </r>
  <r>
    <x v="40"/>
    <x v="17"/>
    <s v="paid employee health insurace expense on cash"/>
    <n v="3200"/>
    <x v="0"/>
  </r>
  <r>
    <x v="40"/>
    <x v="0"/>
    <m/>
    <m/>
    <x v="25"/>
  </r>
  <r>
    <x v="41"/>
    <x v="22"/>
    <s v="purchase Subscriptions on credit"/>
    <n v="7500"/>
    <x v="0"/>
  </r>
  <r>
    <x v="41"/>
    <x v="3"/>
    <m/>
    <m/>
    <x v="26"/>
  </r>
  <r>
    <x v="42"/>
    <x v="0"/>
    <s v="recieved service revenue"/>
    <n v="9000"/>
    <x v="0"/>
  </r>
  <r>
    <x v="42"/>
    <x v="7"/>
    <m/>
    <m/>
    <x v="16"/>
  </r>
  <r>
    <x v="43"/>
    <x v="7"/>
    <s v="provide services on credit"/>
    <n v="56000"/>
    <x v="0"/>
  </r>
  <r>
    <x v="43"/>
    <x v="8"/>
    <m/>
    <m/>
    <x v="27"/>
  </r>
  <r>
    <x v="44"/>
    <x v="21"/>
    <s v="paid secruity service on cash"/>
    <n v="4000"/>
    <x v="0"/>
  </r>
  <r>
    <x v="44"/>
    <x v="0"/>
    <m/>
    <m/>
    <x v="28"/>
  </r>
  <r>
    <x v="45"/>
    <x v="0"/>
    <s v="recieved service revenue"/>
    <n v="11000"/>
    <x v="0"/>
  </r>
  <r>
    <x v="45"/>
    <x v="7"/>
    <m/>
    <m/>
    <x v="29"/>
  </r>
  <r>
    <x v="46"/>
    <x v="23"/>
    <s v="purchase sotware on credit"/>
    <n v="7500"/>
    <x v="0"/>
  </r>
  <r>
    <x v="46"/>
    <x v="3"/>
    <m/>
    <m/>
    <x v="26"/>
  </r>
  <r>
    <x v="47"/>
    <x v="20"/>
    <s v="paid clearning service on cash"/>
    <n v="3500"/>
    <x v="0"/>
  </r>
  <r>
    <x v="47"/>
    <x v="0"/>
    <m/>
    <m/>
    <x v="23"/>
  </r>
  <r>
    <x v="48"/>
    <x v="0"/>
    <s v="recieved service revenue"/>
    <n v="8500"/>
    <x v="0"/>
  </r>
  <r>
    <x v="48"/>
    <x v="7"/>
    <m/>
    <m/>
    <x v="30"/>
  </r>
  <r>
    <x v="49"/>
    <x v="7"/>
    <s v="provide services on credit"/>
    <n v="60000"/>
    <x v="0"/>
  </r>
  <r>
    <x v="49"/>
    <x v="8"/>
    <m/>
    <m/>
    <x v="18"/>
  </r>
  <r>
    <x v="50"/>
    <x v="12"/>
    <s v="paid Professional Development services on cash"/>
    <n v="4500"/>
    <x v="0"/>
  </r>
  <r>
    <x v="50"/>
    <x v="0"/>
    <m/>
    <m/>
    <x v="21"/>
  </r>
  <r>
    <x v="51"/>
    <x v="0"/>
    <s v="recieved service revenue"/>
    <n v="10000"/>
    <x v="0"/>
  </r>
  <r>
    <x v="51"/>
    <x v="7"/>
    <m/>
    <m/>
    <x v="31"/>
  </r>
  <r>
    <x v="52"/>
    <x v="2"/>
    <s v="purchased Office furniture &amp; Equip on credit"/>
    <n v="8000"/>
    <x v="0"/>
  </r>
  <r>
    <x v="52"/>
    <x v="3"/>
    <m/>
    <m/>
    <x v="20"/>
  </r>
  <r>
    <x v="53"/>
    <x v="9"/>
    <s v="paid utilities expense on cash"/>
    <n v="3800"/>
    <x v="0"/>
  </r>
  <r>
    <x v="53"/>
    <x v="0"/>
    <m/>
    <m/>
    <x v="32"/>
  </r>
  <r>
    <x v="54"/>
    <x v="0"/>
    <s v="recieved service revenue"/>
    <n v="9500"/>
    <x v="0"/>
  </r>
  <r>
    <x v="54"/>
    <x v="7"/>
    <m/>
    <m/>
    <x v="33"/>
  </r>
  <r>
    <x v="54"/>
    <x v="7"/>
    <s v="provide services on credit"/>
    <n v="64000"/>
    <x v="0"/>
  </r>
  <r>
    <x v="54"/>
    <x v="8"/>
    <m/>
    <m/>
    <x v="34"/>
  </r>
  <r>
    <x v="55"/>
    <x v="10"/>
    <s v="purchased software licenses on credit"/>
    <n v="5000"/>
    <x v="0"/>
  </r>
  <r>
    <x v="55"/>
    <x v="3"/>
    <m/>
    <m/>
    <x v="9"/>
  </r>
  <r>
    <x v="56"/>
    <x v="0"/>
    <s v="recieved service revenue"/>
    <n v="11000"/>
    <x v="0"/>
  </r>
  <r>
    <x v="56"/>
    <x v="7"/>
    <m/>
    <m/>
    <x v="29"/>
  </r>
  <r>
    <x v="57"/>
    <x v="2"/>
    <s v="purchased Office furniture &amp; Equip on credit"/>
    <n v="9000"/>
    <x v="0"/>
  </r>
  <r>
    <x v="57"/>
    <x v="3"/>
    <m/>
    <m/>
    <x v="16"/>
  </r>
  <r>
    <x v="57"/>
    <x v="13"/>
    <s v="paid office maintaince services on cash"/>
    <n v="4200"/>
    <x v="0"/>
  </r>
  <r>
    <x v="57"/>
    <x v="0"/>
    <m/>
    <m/>
    <x v="35"/>
  </r>
  <r>
    <x v="58"/>
    <x v="0"/>
    <s v="recieved service revenue"/>
    <n v="5000"/>
    <x v="0"/>
  </r>
  <r>
    <x v="58"/>
    <x v="7"/>
    <m/>
    <m/>
    <x v="9"/>
  </r>
  <r>
    <x v="59"/>
    <x v="7"/>
    <s v="provide services on credit"/>
    <n v="70000"/>
    <x v="0"/>
  </r>
  <r>
    <x v="59"/>
    <x v="8"/>
    <m/>
    <m/>
    <x v="36"/>
  </r>
  <r>
    <x v="60"/>
    <x v="17"/>
    <s v="paid health insurance on cash"/>
    <n v="5500"/>
    <x v="0"/>
  </r>
  <r>
    <x v="60"/>
    <x v="0"/>
    <m/>
    <m/>
    <x v="37"/>
  </r>
  <r>
    <x v="61"/>
    <x v="0"/>
    <s v="recieved service revenue"/>
    <n v="7000"/>
    <x v="0"/>
  </r>
  <r>
    <x v="61"/>
    <x v="7"/>
    <m/>
    <m/>
    <x v="7"/>
  </r>
  <r>
    <x v="62"/>
    <x v="2"/>
    <s v="purchase Office furniture &amp; equip. on credit"/>
    <n v="10000"/>
    <x v="0"/>
  </r>
  <r>
    <x v="62"/>
    <x v="3"/>
    <m/>
    <m/>
    <x v="31"/>
  </r>
  <r>
    <x v="63"/>
    <x v="20"/>
    <s v="paid clearning service on cash"/>
    <n v="4500"/>
    <x v="0"/>
  </r>
  <r>
    <x v="63"/>
    <x v="0"/>
    <m/>
    <m/>
    <x v="21"/>
  </r>
  <r>
    <x v="64"/>
    <x v="0"/>
    <s v="recieved service revenue"/>
    <n v="4000"/>
    <x v="0"/>
  </r>
  <r>
    <x v="64"/>
    <x v="7"/>
    <m/>
    <m/>
    <x v="28"/>
  </r>
  <r>
    <x v="65"/>
    <x v="7"/>
    <s v="provide services on credit"/>
    <n v="76000"/>
    <x v="0"/>
  </r>
  <r>
    <x v="65"/>
    <x v="8"/>
    <m/>
    <m/>
    <x v="38"/>
  </r>
  <r>
    <x v="66"/>
    <x v="21"/>
    <s v="paid secruity service on cash"/>
    <n v="6000"/>
    <x v="0"/>
  </r>
  <r>
    <x v="66"/>
    <x v="0"/>
    <m/>
    <m/>
    <x v="12"/>
  </r>
  <r>
    <x v="67"/>
    <x v="0"/>
    <s v="recieved service revenue"/>
    <n v="3000"/>
    <x v="0"/>
  </r>
  <r>
    <x v="67"/>
    <x v="7"/>
    <m/>
    <m/>
    <x v="10"/>
  </r>
  <r>
    <x v="68"/>
    <x v="2"/>
    <s v="purchased Office furniture &amp; Equip on credit"/>
    <n v="12000"/>
    <x v="0"/>
  </r>
  <r>
    <x v="68"/>
    <x v="3"/>
    <m/>
    <m/>
    <x v="39"/>
  </r>
  <r>
    <x v="69"/>
    <x v="9"/>
    <s v="paid utilities expense on cash"/>
    <n v="5000"/>
    <x v="0"/>
  </r>
  <r>
    <x v="69"/>
    <x v="0"/>
    <m/>
    <m/>
    <x v="9"/>
  </r>
  <r>
    <x v="70"/>
    <x v="0"/>
    <s v="recieved service revenue"/>
    <n v="7500"/>
    <x v="0"/>
  </r>
  <r>
    <x v="70"/>
    <x v="7"/>
    <m/>
    <m/>
    <x v="26"/>
  </r>
  <r>
    <x v="71"/>
    <x v="7"/>
    <s v="provide services on credit"/>
    <n v="80000"/>
    <x v="0"/>
  </r>
  <r>
    <x v="71"/>
    <x v="8"/>
    <m/>
    <m/>
    <x v="40"/>
  </r>
  <r>
    <x v="71"/>
    <x v="12"/>
    <s v="paid training services on cash"/>
    <n v="6500"/>
    <x v="0"/>
  </r>
  <r>
    <x v="71"/>
    <x v="0"/>
    <m/>
    <m/>
    <x v="41"/>
  </r>
  <r>
    <x v="72"/>
    <x v="0"/>
    <s v="recieved service revenue"/>
    <n v="8000"/>
    <x v="0"/>
  </r>
  <r>
    <x v="72"/>
    <x v="7"/>
    <m/>
    <m/>
    <x v="20"/>
  </r>
  <r>
    <x v="73"/>
    <x v="2"/>
    <s v="purchased Office furniture &amp; Equip on credit"/>
    <n v="14000"/>
    <x v="0"/>
  </r>
  <r>
    <x v="73"/>
    <x v="3"/>
    <m/>
    <m/>
    <x v="42"/>
  </r>
  <r>
    <x v="74"/>
    <x v="19"/>
    <s v="paid IT service on cash"/>
    <n v="6200"/>
    <x v="0"/>
  </r>
  <r>
    <x v="74"/>
    <x v="0"/>
    <m/>
    <m/>
    <x v="43"/>
  </r>
  <r>
    <x v="75"/>
    <x v="0"/>
    <s v="recieved service revenue"/>
    <n v="3500"/>
    <x v="0"/>
  </r>
  <r>
    <x v="75"/>
    <x v="7"/>
    <m/>
    <m/>
    <x v="23"/>
  </r>
  <r>
    <x v="76"/>
    <x v="7"/>
    <s v="provide services on credit"/>
    <n v="80000"/>
    <x v="0"/>
  </r>
  <r>
    <x v="76"/>
    <x v="8"/>
    <m/>
    <m/>
    <x v="40"/>
  </r>
  <r>
    <x v="77"/>
    <x v="20"/>
    <s v="paid clearning service on cash"/>
    <n v="7000"/>
    <x v="0"/>
  </r>
  <r>
    <x v="77"/>
    <x v="0"/>
    <m/>
    <m/>
    <x v="7"/>
  </r>
  <r>
    <x v="77"/>
    <x v="0"/>
    <s v="recieved service revenue"/>
    <n v="1500"/>
    <x v="0"/>
  </r>
  <r>
    <x v="77"/>
    <x v="7"/>
    <m/>
    <m/>
    <x v="5"/>
  </r>
  <r>
    <x v="78"/>
    <x v="2"/>
    <s v="purchased Office furniture &amp; Equip on credit"/>
    <n v="16000"/>
    <x v="0"/>
  </r>
  <r>
    <x v="78"/>
    <x v="3"/>
    <m/>
    <m/>
    <x v="44"/>
  </r>
  <r>
    <x v="79"/>
    <x v="17"/>
    <s v="paid health insurance on cash"/>
    <n v="6800"/>
    <x v="0"/>
  </r>
  <r>
    <x v="79"/>
    <x v="0"/>
    <m/>
    <m/>
    <x v="45"/>
  </r>
  <r>
    <x v="80"/>
    <x v="0"/>
    <s v="recieved service revenue"/>
    <n v="6600"/>
    <x v="0"/>
  </r>
  <r>
    <x v="80"/>
    <x v="7"/>
    <m/>
    <m/>
    <x v="46"/>
  </r>
  <r>
    <x v="81"/>
    <x v="7"/>
    <s v="provide services on credit"/>
    <n v="60000"/>
    <x v="0"/>
  </r>
  <r>
    <x v="81"/>
    <x v="8"/>
    <m/>
    <m/>
    <x v="18"/>
  </r>
  <r>
    <x v="82"/>
    <x v="21"/>
    <s v="paid secruity service on cash"/>
    <n v="8000"/>
    <x v="0"/>
  </r>
  <r>
    <x v="82"/>
    <x v="0"/>
    <m/>
    <m/>
    <x v="20"/>
  </r>
  <r>
    <x v="83"/>
    <x v="0"/>
    <s v="recieved service revenue"/>
    <n v="3800"/>
    <x v="0"/>
  </r>
  <r>
    <x v="83"/>
    <x v="7"/>
    <m/>
    <m/>
    <x v="32"/>
  </r>
  <r>
    <x v="84"/>
    <x v="23"/>
    <s v="purchased software on credit"/>
    <n v="18000"/>
    <x v="0"/>
  </r>
  <r>
    <x v="84"/>
    <x v="3"/>
    <m/>
    <m/>
    <x v="47"/>
  </r>
  <r>
    <x v="85"/>
    <x v="20"/>
    <s v="paid clearning service on cash"/>
    <n v="7200"/>
    <x v="0"/>
  </r>
  <r>
    <x v="85"/>
    <x v="0"/>
    <m/>
    <m/>
    <x v="48"/>
  </r>
  <r>
    <x v="86"/>
    <x v="6"/>
    <s v="purchased office supplies on cash"/>
    <n v="500"/>
    <x v="0"/>
  </r>
  <r>
    <x v="86"/>
    <x v="0"/>
    <m/>
    <m/>
    <x v="8"/>
  </r>
  <r>
    <x v="87"/>
    <x v="0"/>
    <s v="recieved online overpayment refund"/>
    <n v="200"/>
    <x v="0"/>
  </r>
  <r>
    <x v="87"/>
    <x v="9"/>
    <m/>
    <m/>
    <x v="49"/>
  </r>
  <r>
    <x v="87"/>
    <x v="24"/>
    <s v="paid online course fee on cash"/>
    <n v="1000"/>
    <x v="0"/>
  </r>
  <r>
    <x v="87"/>
    <x v="0"/>
    <m/>
    <m/>
    <x v="50"/>
  </r>
  <r>
    <x v="88"/>
    <x v="7"/>
    <s v="provide services on credit"/>
    <n v="50000"/>
    <x v="0"/>
  </r>
  <r>
    <x v="88"/>
    <x v="8"/>
    <m/>
    <m/>
    <x v="17"/>
  </r>
  <r>
    <x v="89"/>
    <x v="25"/>
    <s v="purchased shelving units on credit"/>
    <n v="2500"/>
    <x v="0"/>
  </r>
  <r>
    <x v="89"/>
    <x v="3"/>
    <m/>
    <m/>
    <x v="4"/>
  </r>
  <r>
    <x v="90"/>
    <x v="0"/>
    <s v="recieved cash in advance for services"/>
    <n v="5000"/>
    <x v="0"/>
  </r>
  <r>
    <x v="90"/>
    <x v="4"/>
    <m/>
    <m/>
    <x v="9"/>
  </r>
  <r>
    <x v="90"/>
    <x v="22"/>
    <s v="paid subcsription expense on cash"/>
    <n v="800"/>
    <x v="0"/>
  </r>
  <r>
    <x v="90"/>
    <x v="0"/>
    <m/>
    <m/>
    <x v="15"/>
  </r>
  <r>
    <x v="91"/>
    <x v="26"/>
    <s v="paid travel expenses on cash"/>
    <n v="300"/>
    <x v="0"/>
  </r>
  <r>
    <x v="91"/>
    <x v="0"/>
    <m/>
    <m/>
    <x v="51"/>
  </r>
  <r>
    <x v="92"/>
    <x v="27"/>
    <s v="paid web development expense on cash"/>
    <n v="1500"/>
    <x v="0"/>
  </r>
  <r>
    <x v="92"/>
    <x v="0"/>
    <m/>
    <m/>
    <x v="5"/>
  </r>
  <r>
    <x v="92"/>
    <x v="28"/>
    <s v="purchased office Plants and Decor on cash"/>
    <n v="700"/>
    <x v="0"/>
  </r>
  <r>
    <x v="92"/>
    <x v="0"/>
    <m/>
    <m/>
    <x v="52"/>
  </r>
  <r>
    <x v="93"/>
    <x v="7"/>
    <s v="provide services on credit"/>
    <n v="40000"/>
    <x v="0"/>
  </r>
  <r>
    <x v="93"/>
    <x v="8"/>
    <m/>
    <m/>
    <x v="6"/>
  </r>
  <r>
    <x v="93"/>
    <x v="29"/>
    <s v="paid treat expense on cash"/>
    <n v="2000"/>
    <x v="0"/>
  </r>
  <r>
    <x v="93"/>
    <x v="0"/>
    <m/>
    <m/>
    <x v="14"/>
  </r>
  <r>
    <x v="93"/>
    <x v="22"/>
    <s v="paid subcsription expense on cash"/>
    <n v="600"/>
    <x v="0"/>
  </r>
  <r>
    <x v="93"/>
    <x v="0"/>
    <m/>
    <m/>
    <x v="53"/>
  </r>
  <r>
    <x v="93"/>
    <x v="30"/>
    <s v="Accrued salaries of staff for last week"/>
    <n v="2500"/>
    <x v="0"/>
  </r>
  <r>
    <x v="93"/>
    <x v="31"/>
    <m/>
    <m/>
    <x v="4"/>
  </r>
  <r>
    <x v="93"/>
    <x v="32"/>
    <s v="Depreciation on furniture 500 per month"/>
    <n v="6000"/>
    <x v="0"/>
  </r>
  <r>
    <x v="93"/>
    <x v="33"/>
    <m/>
    <m/>
    <x v="12"/>
  </r>
  <r>
    <x v="93"/>
    <x v="5"/>
    <s v="Rent accrued for last 7 days of December"/>
    <n v="700"/>
    <x v="0"/>
  </r>
  <r>
    <x v="93"/>
    <x v="34"/>
    <m/>
    <m/>
    <x v="52"/>
  </r>
  <r>
    <x v="93"/>
    <x v="35"/>
    <s v="On doubtful debts some money is reserved as allownace"/>
    <n v="1500"/>
    <x v="0"/>
  </r>
  <r>
    <x v="93"/>
    <x v="36"/>
    <m/>
    <m/>
    <x v="5"/>
  </r>
  <r>
    <x v="93"/>
    <x v="37"/>
    <s v="Accrued interest on credit purchase"/>
    <n v="300"/>
    <x v="0"/>
  </r>
  <r>
    <x v="93"/>
    <x v="38"/>
    <m/>
    <m/>
    <x v="51"/>
  </r>
  <r>
    <x v="93"/>
    <x v="39"/>
    <s v="Depreciation on software lisences"/>
    <n v="1500"/>
    <x v="0"/>
  </r>
  <r>
    <x v="93"/>
    <x v="40"/>
    <m/>
    <m/>
    <x v="5"/>
  </r>
  <r>
    <x v="93"/>
    <x v="12"/>
    <s v="Accrued Professional development training for staff"/>
    <n v="1000"/>
    <x v="0"/>
  </r>
  <r>
    <x v="93"/>
    <x v="41"/>
    <m/>
    <m/>
    <x v="50"/>
  </r>
  <r>
    <x v="93"/>
    <x v="42"/>
    <s v="Adjustment in the prepaif insurance"/>
    <n v="1250"/>
    <x v="0"/>
  </r>
  <r>
    <x v="93"/>
    <x v="15"/>
    <m/>
    <m/>
    <x v="54"/>
  </r>
  <r>
    <x v="93"/>
    <x v="43"/>
    <s v="Accrued advertising expenses for targeted online campaigns"/>
    <n v="2000"/>
    <x v="0"/>
  </r>
  <r>
    <x v="93"/>
    <x v="44"/>
    <m/>
    <m/>
    <x v="14"/>
  </r>
  <r>
    <x v="94"/>
    <x v="45"/>
    <m/>
    <n v="1490650"/>
    <x v="55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255">
  <r>
    <d v="2020-01-01T00:00:00"/>
    <x v="0"/>
    <s v="invested in business"/>
    <n v="100000"/>
    <m/>
  </r>
  <r>
    <d v="2020-01-01T00:00:00"/>
    <x v="1"/>
    <m/>
    <m/>
    <n v="100000"/>
  </r>
  <r>
    <d v="2020-01-04T00:00:00"/>
    <x v="2"/>
    <s v="purchased furniture on cash &amp; credit"/>
    <n v="34000"/>
    <m/>
  </r>
  <r>
    <d v="2020-01-04T00:00:00"/>
    <x v="0"/>
    <m/>
    <m/>
    <n v="17000"/>
  </r>
  <r>
    <d v="2020-01-04T00:00:00"/>
    <x v="3"/>
    <m/>
    <m/>
    <n v="17000"/>
  </r>
  <r>
    <d v="2020-01-12T00:00:00"/>
    <x v="0"/>
    <s v="signed an agreement"/>
    <n v="15000"/>
    <m/>
  </r>
  <r>
    <d v="2020-01-12T00:00:00"/>
    <x v="4"/>
    <m/>
    <m/>
    <n v="15000"/>
  </r>
  <r>
    <d v="2020-01-24T00:00:00"/>
    <x v="5"/>
    <s v="paid office rent"/>
    <n v="2500"/>
    <m/>
  </r>
  <r>
    <d v="2020-01-24T00:00:00"/>
    <x v="0"/>
    <m/>
    <m/>
    <n v="2500"/>
  </r>
  <r>
    <d v="2020-01-25T00:00:00"/>
    <x v="6"/>
    <s v="acquired office supplies on credit"/>
    <n v="1500"/>
    <m/>
  </r>
  <r>
    <d v="2020-01-25T00:00:00"/>
    <x v="3"/>
    <m/>
    <m/>
    <n v="1500"/>
  </r>
  <r>
    <d v="2020-01-30T00:00:00"/>
    <x v="7"/>
    <s v="provide services on credit"/>
    <n v="40000"/>
    <m/>
  </r>
  <r>
    <d v="2020-01-30T00:00:00"/>
    <x v="8"/>
    <m/>
    <m/>
    <n v="40000"/>
  </r>
  <r>
    <d v="2020-02-02T00:00:00"/>
    <x v="0"/>
    <s v="recieved service revenue"/>
    <n v="7000"/>
    <m/>
  </r>
  <r>
    <d v="2020-02-02T00:00:00"/>
    <x v="7"/>
    <m/>
    <m/>
    <n v="7000"/>
  </r>
  <r>
    <d v="2020-02-11T00:00:00"/>
    <x v="9"/>
    <s v="paid internet and phone expenses"/>
    <n v="500"/>
    <m/>
  </r>
  <r>
    <d v="2020-02-11T00:00:00"/>
    <x v="0"/>
    <m/>
    <m/>
    <n v="500"/>
  </r>
  <r>
    <d v="2020-02-15T00:00:00"/>
    <x v="0"/>
    <s v="recieved service revenue"/>
    <n v="5000"/>
    <m/>
  </r>
  <r>
    <d v="2020-02-15T00:00:00"/>
    <x v="7"/>
    <m/>
    <m/>
    <n v="5000"/>
  </r>
  <r>
    <d v="2020-02-19T00:00:00"/>
    <x v="10"/>
    <s v="purchased software licenses on credit"/>
    <n v="3000"/>
    <m/>
  </r>
  <r>
    <d v="2020-02-19T00:00:00"/>
    <x v="3"/>
    <m/>
    <m/>
    <n v="3000"/>
  </r>
  <r>
    <d v="2020-02-25T00:00:00"/>
    <x v="9"/>
    <s v="paid utilities expense on cash"/>
    <n v="1200"/>
    <m/>
  </r>
  <r>
    <d v="2020-02-25T00:00:00"/>
    <x v="0"/>
    <m/>
    <m/>
    <n v="1200"/>
  </r>
  <r>
    <d v="2020-03-01T00:00:00"/>
    <x v="0"/>
    <s v="recieved service revenue"/>
    <n v="6000"/>
    <m/>
  </r>
  <r>
    <d v="2020-03-01T00:00:00"/>
    <x v="7"/>
    <m/>
    <m/>
    <n v="6000"/>
  </r>
  <r>
    <d v="2020-03-05T00:00:00"/>
    <x v="11"/>
    <s v="paid maketing service on cash"/>
    <n v="2500"/>
    <m/>
  </r>
  <r>
    <d v="2020-03-05T00:00:00"/>
    <x v="0"/>
    <m/>
    <m/>
    <n v="2500"/>
  </r>
  <r>
    <d v="2020-03-08T00:00:00"/>
    <x v="7"/>
    <s v="provide services on credit"/>
    <n v="36000"/>
    <m/>
  </r>
  <r>
    <d v="2020-03-08T00:00:00"/>
    <x v="8"/>
    <m/>
    <m/>
    <n v="36000"/>
  </r>
  <r>
    <d v="2020-03-15T00:00:00"/>
    <x v="12"/>
    <s v="paid training services on cash"/>
    <n v="2000"/>
    <m/>
  </r>
  <r>
    <d v="2020-03-15T00:00:00"/>
    <x v="0"/>
    <m/>
    <m/>
    <n v="2000"/>
  </r>
  <r>
    <d v="2020-03-16T00:00:00"/>
    <x v="0"/>
    <s v="recieved service revenue"/>
    <n v="5000"/>
    <m/>
  </r>
  <r>
    <d v="2020-03-16T00:00:00"/>
    <x v="7"/>
    <m/>
    <m/>
    <n v="5000"/>
  </r>
  <r>
    <d v="2020-03-25T00:00:00"/>
    <x v="2"/>
    <s v="purchased Office furniture &amp; Equip on credit"/>
    <n v="15000"/>
    <m/>
  </r>
  <r>
    <d v="2020-03-25T00:00:00"/>
    <x v="3"/>
    <m/>
    <m/>
    <n v="15000"/>
  </r>
  <r>
    <d v="2020-03-29T00:00:00"/>
    <x v="13"/>
    <s v="paid office maintaince services on cash"/>
    <n v="3000"/>
    <m/>
  </r>
  <r>
    <d v="2020-03-29T00:00:00"/>
    <x v="0"/>
    <m/>
    <m/>
    <n v="3000"/>
  </r>
  <r>
    <d v="2020-04-07T00:00:00"/>
    <x v="0"/>
    <s v="recieved service revenue"/>
    <n v="7000"/>
    <m/>
  </r>
  <r>
    <d v="2020-04-07T00:00:00"/>
    <x v="7"/>
    <m/>
    <m/>
    <n v="7000"/>
  </r>
  <r>
    <d v="2020-04-10T00:00:00"/>
    <x v="14"/>
    <s v="paid legal service on cash"/>
    <n v="1500"/>
    <m/>
  </r>
  <r>
    <d v="2020-04-10T00:00:00"/>
    <x v="0"/>
    <m/>
    <m/>
    <n v="1500"/>
  </r>
  <r>
    <d v="2020-04-17T00:00:00"/>
    <x v="7"/>
    <s v="provide services on credit"/>
    <n v="40000"/>
    <m/>
  </r>
  <r>
    <d v="2020-04-17T00:00:00"/>
    <x v="8"/>
    <m/>
    <m/>
    <n v="40000"/>
  </r>
  <r>
    <d v="2020-04-18T00:00:00"/>
    <x v="15"/>
    <s v="paid office insurance on cash"/>
    <n v="2500"/>
    <m/>
  </r>
  <r>
    <d v="2020-04-18T00:00:00"/>
    <x v="0"/>
    <m/>
    <m/>
    <n v="2500"/>
  </r>
  <r>
    <d v="2020-04-25T00:00:00"/>
    <x v="12"/>
    <s v="paid training service on cash"/>
    <n v="800"/>
    <m/>
  </r>
  <r>
    <d v="2020-04-25T00:00:00"/>
    <x v="0"/>
    <m/>
    <m/>
    <n v="800"/>
  </r>
  <r>
    <d v="2020-04-28T00:00:00"/>
    <x v="0"/>
    <s v="recieved service revenue"/>
    <n v="9000"/>
    <m/>
  </r>
  <r>
    <d v="2020-04-28T00:00:00"/>
    <x v="7"/>
    <m/>
    <m/>
    <n v="9000"/>
  </r>
  <r>
    <d v="2020-05-02T00:00:00"/>
    <x v="16"/>
    <s v="paid accounting service on cash"/>
    <n v="2000"/>
    <m/>
  </r>
  <r>
    <d v="2020-05-02T00:00:00"/>
    <x v="0"/>
    <m/>
    <m/>
    <n v="2000"/>
  </r>
  <r>
    <d v="2020-05-09T00:00:00"/>
    <x v="7"/>
    <s v="provide services on credit"/>
    <n v="50000"/>
    <m/>
  </r>
  <r>
    <d v="2020-05-09T00:00:00"/>
    <x v="8"/>
    <m/>
    <m/>
    <n v="50000"/>
  </r>
  <r>
    <d v="2020-05-15T00:00:00"/>
    <x v="17"/>
    <s v="paid Employee health insurace on cash"/>
    <n v="2500"/>
    <m/>
  </r>
  <r>
    <d v="2020-05-15T00:00:00"/>
    <x v="0"/>
    <m/>
    <m/>
    <n v="2500"/>
  </r>
  <r>
    <d v="2020-05-19T00:00:00"/>
    <x v="0"/>
    <s v="recieved service revenue"/>
    <n v="6000"/>
    <m/>
  </r>
  <r>
    <d v="2020-05-19T00:00:00"/>
    <x v="7"/>
    <m/>
    <m/>
    <n v="6000"/>
  </r>
  <r>
    <d v="2020-05-25T00:00:00"/>
    <x v="18"/>
    <s v="invested in Management Software on credit"/>
    <n v="5000"/>
    <m/>
  </r>
  <r>
    <d v="2020-05-25T00:00:00"/>
    <x v="3"/>
    <m/>
    <m/>
    <n v="5000"/>
  </r>
  <r>
    <d v="2020-06-01T00:00:00"/>
    <x v="0"/>
    <s v="recieved service revenue"/>
    <n v="7000"/>
    <m/>
  </r>
  <r>
    <d v="2020-06-01T00:00:00"/>
    <x v="7"/>
    <m/>
    <m/>
    <n v="7000"/>
  </r>
  <r>
    <d v="2020-06-05T00:00:00"/>
    <x v="12"/>
    <s v="paid training services on cash"/>
    <n v="3000"/>
    <m/>
  </r>
  <r>
    <d v="2020-06-05T00:00:00"/>
    <x v="0"/>
    <m/>
    <m/>
    <n v="3000"/>
  </r>
  <r>
    <d v="2020-06-11T00:00:00"/>
    <x v="7"/>
    <s v="provide services on credit"/>
    <n v="60000"/>
    <m/>
  </r>
  <r>
    <d v="2020-06-11T00:00:00"/>
    <x v="8"/>
    <m/>
    <m/>
    <n v="60000"/>
  </r>
  <r>
    <d v="2020-06-15T00:00:00"/>
    <x v="6"/>
    <s v="purchased office supplies on cash"/>
    <n v="2200"/>
    <m/>
  </r>
  <r>
    <d v="2020-06-15T00:00:00"/>
    <x v="0"/>
    <m/>
    <m/>
    <n v="2200"/>
  </r>
  <r>
    <d v="2020-06-20T00:00:00"/>
    <x v="0"/>
    <s v="recieved service revenue"/>
    <n v="8000"/>
    <m/>
  </r>
  <r>
    <d v="2020-06-20T00:00:00"/>
    <x v="7"/>
    <m/>
    <m/>
    <n v="8000"/>
  </r>
  <r>
    <d v="2020-06-25T00:00:00"/>
    <x v="2"/>
    <s v="update Office furniture &amp; Equip on credit"/>
    <n v="4500"/>
    <m/>
  </r>
  <r>
    <d v="2020-06-25T00:00:00"/>
    <x v="3"/>
    <m/>
    <m/>
    <n v="4500"/>
  </r>
  <r>
    <d v="2020-06-30T00:00:00"/>
    <x v="19"/>
    <s v="paid IT service on cash"/>
    <n v="2800"/>
    <m/>
  </r>
  <r>
    <d v="2020-06-30T00:00:00"/>
    <x v="0"/>
    <m/>
    <m/>
    <n v="2800"/>
  </r>
  <r>
    <d v="2020-07-03T00:00:00"/>
    <x v="20"/>
    <s v="paid office service on cash"/>
    <n v="3500"/>
    <m/>
  </r>
  <r>
    <d v="2020-07-03T00:00:00"/>
    <x v="0"/>
    <m/>
    <m/>
    <n v="3500"/>
  </r>
  <r>
    <d v="2020-07-12T00:00:00"/>
    <x v="0"/>
    <s v="recieved service revenue"/>
    <n v="12500"/>
    <m/>
  </r>
  <r>
    <d v="2020-07-12T00:00:00"/>
    <x v="7"/>
    <m/>
    <m/>
    <n v="12500"/>
  </r>
  <r>
    <d v="2020-07-15T00:00:00"/>
    <x v="21"/>
    <s v="paid secruity service on cash"/>
    <n v="6000"/>
    <m/>
  </r>
  <r>
    <d v="2020-07-15T00:00:00"/>
    <x v="3"/>
    <m/>
    <m/>
    <n v="6000"/>
  </r>
  <r>
    <d v="2020-07-20T00:00:00"/>
    <x v="2"/>
    <s v="purchase office chairs on credit"/>
    <n v="6000"/>
    <m/>
  </r>
  <r>
    <d v="2020-07-20T00:00:00"/>
    <x v="3"/>
    <m/>
    <m/>
    <n v="6000"/>
  </r>
  <r>
    <d v="2020-07-23T00:00:00"/>
    <x v="17"/>
    <s v="paid employee health insurace expense on cash"/>
    <n v="3200"/>
    <m/>
  </r>
  <r>
    <d v="2020-07-23T00:00:00"/>
    <x v="0"/>
    <m/>
    <m/>
    <n v="3200"/>
  </r>
  <r>
    <d v="2020-07-30T00:00:00"/>
    <x v="22"/>
    <s v="purchase Subscriptions on credit"/>
    <n v="7500"/>
    <m/>
  </r>
  <r>
    <d v="2020-07-30T00:00:00"/>
    <x v="3"/>
    <m/>
    <m/>
    <n v="7500"/>
  </r>
  <r>
    <d v="2020-08-04T00:00:00"/>
    <x v="0"/>
    <s v="recieved service revenue"/>
    <n v="9000"/>
    <m/>
  </r>
  <r>
    <d v="2020-08-04T00:00:00"/>
    <x v="7"/>
    <m/>
    <m/>
    <n v="9000"/>
  </r>
  <r>
    <d v="2020-08-10T00:00:00"/>
    <x v="7"/>
    <s v="provide services on credit"/>
    <n v="56000"/>
    <m/>
  </r>
  <r>
    <d v="2020-08-10T00:00:00"/>
    <x v="8"/>
    <m/>
    <m/>
    <n v="56000"/>
  </r>
  <r>
    <d v="2020-08-15T00:00:00"/>
    <x v="21"/>
    <s v="paid secruity service on cash"/>
    <n v="4000"/>
    <m/>
  </r>
  <r>
    <d v="2020-08-15T00:00:00"/>
    <x v="0"/>
    <m/>
    <m/>
    <n v="4000"/>
  </r>
  <r>
    <d v="2020-08-20T00:00:00"/>
    <x v="0"/>
    <s v="recieved service revenue"/>
    <n v="11000"/>
    <m/>
  </r>
  <r>
    <d v="2020-08-20T00:00:00"/>
    <x v="7"/>
    <m/>
    <m/>
    <n v="11000"/>
  </r>
  <r>
    <d v="2020-08-25T00:00:00"/>
    <x v="23"/>
    <s v="purchase sotware on credit"/>
    <n v="7500"/>
    <m/>
  </r>
  <r>
    <d v="2020-08-25T00:00:00"/>
    <x v="3"/>
    <m/>
    <m/>
    <n v="7500"/>
  </r>
  <r>
    <d v="2020-08-28T00:00:00"/>
    <x v="20"/>
    <s v="paid clearning service on cash"/>
    <n v="3500"/>
    <m/>
  </r>
  <r>
    <d v="2020-08-28T00:00:00"/>
    <x v="0"/>
    <m/>
    <m/>
    <n v="3500"/>
  </r>
  <r>
    <d v="2020-09-05T00:00:00"/>
    <x v="0"/>
    <s v="recieved service revenue"/>
    <n v="8500"/>
    <m/>
  </r>
  <r>
    <d v="2020-09-05T00:00:00"/>
    <x v="7"/>
    <m/>
    <m/>
    <n v="8500"/>
  </r>
  <r>
    <d v="2020-09-14T00:00:00"/>
    <x v="7"/>
    <s v="provide services on credit"/>
    <n v="60000"/>
    <m/>
  </r>
  <r>
    <d v="2020-09-14T00:00:00"/>
    <x v="8"/>
    <m/>
    <m/>
    <n v="60000"/>
  </r>
  <r>
    <d v="2020-09-15T00:00:00"/>
    <x v="12"/>
    <s v="paid Professional Development services on cash"/>
    <n v="4500"/>
    <m/>
  </r>
  <r>
    <d v="2020-09-15T00:00:00"/>
    <x v="0"/>
    <m/>
    <m/>
    <n v="4500"/>
  </r>
  <r>
    <d v="2020-09-20T00:00:00"/>
    <x v="0"/>
    <s v="recieved service revenue"/>
    <n v="10000"/>
    <m/>
  </r>
  <r>
    <d v="2020-09-20T00:00:00"/>
    <x v="7"/>
    <m/>
    <m/>
    <n v="10000"/>
  </r>
  <r>
    <d v="2020-09-21T00:00:00"/>
    <x v="2"/>
    <s v="purchased Office furniture &amp; Equip on credit"/>
    <n v="8000"/>
    <m/>
  </r>
  <r>
    <d v="2020-09-21T00:00:00"/>
    <x v="3"/>
    <m/>
    <m/>
    <n v="8000"/>
  </r>
  <r>
    <d v="2020-09-30T00:00:00"/>
    <x v="9"/>
    <s v="paid utilities expense on cash"/>
    <n v="3800"/>
    <m/>
  </r>
  <r>
    <d v="2020-09-30T00:00:00"/>
    <x v="0"/>
    <m/>
    <m/>
    <n v="3800"/>
  </r>
  <r>
    <d v="2020-10-05T00:00:00"/>
    <x v="0"/>
    <s v="recieved service revenue"/>
    <n v="9500"/>
    <m/>
  </r>
  <r>
    <d v="2020-10-05T00:00:00"/>
    <x v="7"/>
    <m/>
    <m/>
    <n v="9500"/>
  </r>
  <r>
    <d v="2020-10-05T00:00:00"/>
    <x v="7"/>
    <s v="provide services on credit"/>
    <n v="64000"/>
    <m/>
  </r>
  <r>
    <d v="2020-10-05T00:00:00"/>
    <x v="8"/>
    <m/>
    <m/>
    <n v="64000"/>
  </r>
  <r>
    <d v="2020-10-15T00:00:00"/>
    <x v="10"/>
    <s v="purchased software licenses on credit"/>
    <n v="5000"/>
    <m/>
  </r>
  <r>
    <d v="2020-10-15T00:00:00"/>
    <x v="3"/>
    <m/>
    <m/>
    <n v="5000"/>
  </r>
  <r>
    <d v="2020-10-17T00:00:00"/>
    <x v="0"/>
    <s v="recieved service revenue"/>
    <n v="11000"/>
    <m/>
  </r>
  <r>
    <d v="2020-10-17T00:00:00"/>
    <x v="7"/>
    <m/>
    <m/>
    <n v="11000"/>
  </r>
  <r>
    <d v="2020-10-20T00:00:00"/>
    <x v="2"/>
    <s v="purchased Office furniture &amp; Equip on credit"/>
    <n v="9000"/>
    <m/>
  </r>
  <r>
    <d v="2020-10-20T00:00:00"/>
    <x v="3"/>
    <m/>
    <m/>
    <n v="9000"/>
  </r>
  <r>
    <d v="2020-10-20T00:00:00"/>
    <x v="13"/>
    <s v="paid office maintaince services on cash"/>
    <n v="4200"/>
    <m/>
  </r>
  <r>
    <d v="2020-10-20T00:00:00"/>
    <x v="0"/>
    <m/>
    <m/>
    <n v="4200"/>
  </r>
  <r>
    <d v="2020-10-21T00:00:00"/>
    <x v="0"/>
    <s v="recieved service revenue"/>
    <n v="5000"/>
    <m/>
  </r>
  <r>
    <d v="2020-10-21T00:00:00"/>
    <x v="7"/>
    <m/>
    <m/>
    <n v="5000"/>
  </r>
  <r>
    <d v="2020-10-22T00:00:00"/>
    <x v="7"/>
    <s v="provide services on credit"/>
    <n v="70000"/>
    <m/>
  </r>
  <r>
    <d v="2020-10-22T00:00:00"/>
    <x v="8"/>
    <m/>
    <m/>
    <n v="70000"/>
  </r>
  <r>
    <d v="2020-10-23T00:00:00"/>
    <x v="17"/>
    <s v="paid health insurance on cash"/>
    <n v="5500"/>
    <m/>
  </r>
  <r>
    <d v="2020-10-23T00:00:00"/>
    <x v="0"/>
    <m/>
    <m/>
    <n v="5500"/>
  </r>
  <r>
    <d v="2020-10-25T00:00:00"/>
    <x v="0"/>
    <s v="recieved service revenue"/>
    <n v="7000"/>
    <m/>
  </r>
  <r>
    <d v="2020-10-25T00:00:00"/>
    <x v="7"/>
    <m/>
    <m/>
    <n v="7000"/>
  </r>
  <r>
    <d v="2020-10-27T00:00:00"/>
    <x v="2"/>
    <s v="purchase Office furniture &amp; equip. on credit"/>
    <n v="10000"/>
    <m/>
  </r>
  <r>
    <d v="2020-10-27T00:00:00"/>
    <x v="3"/>
    <m/>
    <m/>
    <n v="10000"/>
  </r>
  <r>
    <d v="2020-10-28T00:00:00"/>
    <x v="20"/>
    <s v="paid clearning service on cash"/>
    <n v="4500"/>
    <m/>
  </r>
  <r>
    <d v="2020-10-28T00:00:00"/>
    <x v="0"/>
    <m/>
    <m/>
    <n v="4500"/>
  </r>
  <r>
    <d v="2020-10-30T00:00:00"/>
    <x v="0"/>
    <s v="recieved service revenue"/>
    <n v="4000"/>
    <m/>
  </r>
  <r>
    <d v="2020-10-30T00:00:00"/>
    <x v="7"/>
    <m/>
    <m/>
    <n v="4000"/>
  </r>
  <r>
    <d v="2020-11-01T00:00:00"/>
    <x v="7"/>
    <s v="provide services on credit"/>
    <n v="76000"/>
    <m/>
  </r>
  <r>
    <d v="2020-11-01T00:00:00"/>
    <x v="8"/>
    <m/>
    <m/>
    <n v="76000"/>
  </r>
  <r>
    <d v="2020-11-04T00:00:00"/>
    <x v="21"/>
    <s v="paid secruity service on cash"/>
    <n v="6000"/>
    <m/>
  </r>
  <r>
    <d v="2020-11-04T00:00:00"/>
    <x v="0"/>
    <m/>
    <m/>
    <n v="6000"/>
  </r>
  <r>
    <d v="2020-11-07T00:00:00"/>
    <x v="0"/>
    <s v="recieved service revenue"/>
    <n v="3000"/>
    <m/>
  </r>
  <r>
    <d v="2020-11-07T00:00:00"/>
    <x v="7"/>
    <m/>
    <m/>
    <n v="3000"/>
  </r>
  <r>
    <d v="2020-11-09T00:00:00"/>
    <x v="2"/>
    <s v="purchased Office furniture &amp; Equip on credit"/>
    <n v="12000"/>
    <m/>
  </r>
  <r>
    <d v="2020-11-09T00:00:00"/>
    <x v="3"/>
    <m/>
    <m/>
    <n v="12000"/>
  </r>
  <r>
    <d v="2020-11-10T00:00:00"/>
    <x v="9"/>
    <s v="paid utilities expense on cash"/>
    <n v="5000"/>
    <m/>
  </r>
  <r>
    <d v="2020-11-10T00:00:00"/>
    <x v="0"/>
    <m/>
    <m/>
    <n v="5000"/>
  </r>
  <r>
    <d v="2020-11-13T00:00:00"/>
    <x v="0"/>
    <s v="recieved service revenue"/>
    <n v="7500"/>
    <m/>
  </r>
  <r>
    <d v="2020-11-13T00:00:00"/>
    <x v="7"/>
    <m/>
    <m/>
    <n v="7500"/>
  </r>
  <r>
    <d v="2020-11-15T00:00:00"/>
    <x v="7"/>
    <s v="provide services on credit"/>
    <n v="80000"/>
    <m/>
  </r>
  <r>
    <d v="2020-11-15T00:00:00"/>
    <x v="8"/>
    <m/>
    <m/>
    <n v="80000"/>
  </r>
  <r>
    <d v="2020-11-15T00:00:00"/>
    <x v="12"/>
    <s v="paid training services on cash"/>
    <n v="6500"/>
    <m/>
  </r>
  <r>
    <d v="2020-11-15T00:00:00"/>
    <x v="0"/>
    <m/>
    <m/>
    <n v="6500"/>
  </r>
  <r>
    <d v="2020-11-16T00:00:00"/>
    <x v="0"/>
    <s v="recieved service revenue"/>
    <n v="8000"/>
    <m/>
  </r>
  <r>
    <d v="2020-11-16T00:00:00"/>
    <x v="7"/>
    <m/>
    <m/>
    <n v="8000"/>
  </r>
  <r>
    <d v="2020-11-18T00:00:00"/>
    <x v="2"/>
    <s v="purchased Office furniture &amp; Equip on credit"/>
    <n v="14000"/>
    <m/>
  </r>
  <r>
    <d v="2020-11-18T00:00:00"/>
    <x v="3"/>
    <m/>
    <m/>
    <n v="14000"/>
  </r>
  <r>
    <d v="2020-11-20T00:00:00"/>
    <x v="19"/>
    <s v="paid IT service on cash"/>
    <n v="6200"/>
    <m/>
  </r>
  <r>
    <d v="2020-11-20T00:00:00"/>
    <x v="0"/>
    <m/>
    <m/>
    <n v="6200"/>
  </r>
  <r>
    <d v="2020-11-24T00:00:00"/>
    <x v="0"/>
    <s v="recieved service revenue"/>
    <n v="3500"/>
    <m/>
  </r>
  <r>
    <d v="2020-11-24T00:00:00"/>
    <x v="7"/>
    <m/>
    <m/>
    <n v="3500"/>
  </r>
  <r>
    <d v="2020-11-25T00:00:00"/>
    <x v="7"/>
    <s v="provide services on credit"/>
    <n v="80000"/>
    <m/>
  </r>
  <r>
    <d v="2020-11-25T00:00:00"/>
    <x v="8"/>
    <m/>
    <m/>
    <n v="80000"/>
  </r>
  <r>
    <d v="2020-11-27T00:00:00"/>
    <x v="20"/>
    <s v="paid clearning service on cash"/>
    <n v="7000"/>
    <m/>
  </r>
  <r>
    <d v="2020-11-27T00:00:00"/>
    <x v="0"/>
    <m/>
    <m/>
    <n v="7000"/>
  </r>
  <r>
    <d v="2020-11-27T00:00:00"/>
    <x v="0"/>
    <s v="recieved service revenue"/>
    <n v="1500"/>
    <m/>
  </r>
  <r>
    <d v="2020-11-27T00:00:00"/>
    <x v="7"/>
    <m/>
    <m/>
    <n v="1500"/>
  </r>
  <r>
    <d v="2020-11-29T00:00:00"/>
    <x v="2"/>
    <s v="purchased Office furniture &amp; Equip on credit"/>
    <n v="16000"/>
    <m/>
  </r>
  <r>
    <d v="2020-11-29T00:00:00"/>
    <x v="3"/>
    <m/>
    <m/>
    <n v="16000"/>
  </r>
  <r>
    <d v="2020-12-01T00:00:00"/>
    <x v="17"/>
    <s v="paid health insurance on cash"/>
    <n v="6800"/>
    <m/>
  </r>
  <r>
    <d v="2020-12-01T00:00:00"/>
    <x v="0"/>
    <m/>
    <m/>
    <n v="6800"/>
  </r>
  <r>
    <d v="2020-12-05T00:00:00"/>
    <x v="0"/>
    <s v="recieved service revenue"/>
    <n v="6600"/>
    <m/>
  </r>
  <r>
    <d v="2020-12-05T00:00:00"/>
    <x v="7"/>
    <m/>
    <m/>
    <n v="6600"/>
  </r>
  <r>
    <d v="2020-12-09T00:00:00"/>
    <x v="7"/>
    <s v="provide services on credit"/>
    <n v="60000"/>
    <m/>
  </r>
  <r>
    <d v="2020-12-09T00:00:00"/>
    <x v="8"/>
    <m/>
    <m/>
    <n v="60000"/>
  </r>
  <r>
    <d v="2020-12-13T00:00:00"/>
    <x v="21"/>
    <s v="paid secruity service on cash"/>
    <n v="8000"/>
    <m/>
  </r>
  <r>
    <d v="2020-12-13T00:00:00"/>
    <x v="0"/>
    <m/>
    <m/>
    <n v="8000"/>
  </r>
  <r>
    <d v="2020-12-15T00:00:00"/>
    <x v="0"/>
    <s v="recieved service revenue"/>
    <n v="3800"/>
    <m/>
  </r>
  <r>
    <d v="2020-12-15T00:00:00"/>
    <x v="7"/>
    <m/>
    <m/>
    <n v="3800"/>
  </r>
  <r>
    <d v="2020-12-17T00:00:00"/>
    <x v="23"/>
    <s v="purchased software on credit"/>
    <n v="18000"/>
    <m/>
  </r>
  <r>
    <d v="2020-12-17T00:00:00"/>
    <x v="3"/>
    <m/>
    <m/>
    <n v="18000"/>
  </r>
  <r>
    <d v="2020-12-19T00:00:00"/>
    <x v="20"/>
    <s v="paid clearning service on cash"/>
    <n v="7200"/>
    <m/>
  </r>
  <r>
    <d v="2020-12-19T00:00:00"/>
    <x v="0"/>
    <m/>
    <m/>
    <n v="7200"/>
  </r>
  <r>
    <d v="2020-12-21T00:00:00"/>
    <x v="6"/>
    <s v="purchased office supplies on cash"/>
    <n v="500"/>
    <m/>
  </r>
  <r>
    <d v="2020-12-21T00:00:00"/>
    <x v="0"/>
    <m/>
    <m/>
    <n v="500"/>
  </r>
  <r>
    <d v="2020-12-22T00:00:00"/>
    <x v="0"/>
    <s v="recieved online overpayment refund"/>
    <n v="200"/>
    <m/>
  </r>
  <r>
    <d v="2020-12-22T00:00:00"/>
    <x v="9"/>
    <m/>
    <m/>
    <n v="200"/>
  </r>
  <r>
    <d v="2020-12-22T00:00:00"/>
    <x v="24"/>
    <s v="paid online course fee on cash"/>
    <n v="1000"/>
    <m/>
  </r>
  <r>
    <d v="2020-12-22T00:00:00"/>
    <x v="0"/>
    <m/>
    <m/>
    <n v="1000"/>
  </r>
  <r>
    <d v="2020-12-23T00:00:00"/>
    <x v="7"/>
    <s v="provide services on credit"/>
    <n v="50000"/>
    <m/>
  </r>
  <r>
    <d v="2020-12-23T00:00:00"/>
    <x v="8"/>
    <m/>
    <m/>
    <n v="50000"/>
  </r>
  <r>
    <d v="2020-12-25T00:00:00"/>
    <x v="25"/>
    <s v="purchased shelving units on credit"/>
    <n v="2500"/>
    <m/>
  </r>
  <r>
    <d v="2020-12-25T00:00:00"/>
    <x v="3"/>
    <m/>
    <m/>
    <n v="2500"/>
  </r>
  <r>
    <d v="2020-12-27T00:00:00"/>
    <x v="0"/>
    <s v="recieved cash in advance for services"/>
    <n v="5000"/>
    <m/>
  </r>
  <r>
    <d v="2020-12-27T00:00:00"/>
    <x v="4"/>
    <m/>
    <m/>
    <n v="5000"/>
  </r>
  <r>
    <d v="2020-12-27T00:00:00"/>
    <x v="22"/>
    <s v="paid subcsription expense on cash"/>
    <n v="800"/>
    <m/>
  </r>
  <r>
    <d v="2020-12-27T00:00:00"/>
    <x v="0"/>
    <m/>
    <m/>
    <n v="800"/>
  </r>
  <r>
    <d v="2020-12-28T00:00:00"/>
    <x v="26"/>
    <s v="paid travel expenses on cash"/>
    <n v="300"/>
    <m/>
  </r>
  <r>
    <d v="2020-12-28T00:00:00"/>
    <x v="0"/>
    <m/>
    <m/>
    <n v="300"/>
  </r>
  <r>
    <d v="2020-12-30T00:00:00"/>
    <x v="27"/>
    <s v="paid web development expense on cash"/>
    <n v="1500"/>
    <m/>
  </r>
  <r>
    <d v="2020-12-30T00:00:00"/>
    <x v="0"/>
    <m/>
    <m/>
    <n v="1500"/>
  </r>
  <r>
    <d v="2020-12-30T00:00:00"/>
    <x v="28"/>
    <s v="purchased office Plants and Decor on cash"/>
    <n v="700"/>
    <m/>
  </r>
  <r>
    <d v="2020-12-30T00:00:00"/>
    <x v="0"/>
    <m/>
    <m/>
    <n v="700"/>
  </r>
  <r>
    <d v="2020-12-31T00:00:00"/>
    <x v="7"/>
    <s v="provide services on credit"/>
    <n v="40000"/>
    <m/>
  </r>
  <r>
    <d v="2020-12-31T00:00:00"/>
    <x v="8"/>
    <m/>
    <m/>
    <n v="40000"/>
  </r>
  <r>
    <d v="2020-12-31T00:00:00"/>
    <x v="29"/>
    <s v="paid treat expense on cash"/>
    <n v="2000"/>
    <m/>
  </r>
  <r>
    <d v="2020-12-31T00:00:00"/>
    <x v="0"/>
    <m/>
    <m/>
    <n v="2000"/>
  </r>
  <r>
    <d v="2020-12-31T00:00:00"/>
    <x v="22"/>
    <s v="paid subcsription expense on cash"/>
    <n v="600"/>
    <m/>
  </r>
  <r>
    <d v="2020-12-31T00:00:00"/>
    <x v="0"/>
    <m/>
    <m/>
    <n v="600"/>
  </r>
  <r>
    <d v="2020-12-31T00:00:00"/>
    <x v="30"/>
    <s v="Accrued salaries of staff for last week"/>
    <n v="2500"/>
    <m/>
  </r>
  <r>
    <d v="2020-12-31T00:00:00"/>
    <x v="31"/>
    <m/>
    <m/>
    <n v="2500"/>
  </r>
  <r>
    <d v="2020-12-31T00:00:00"/>
    <x v="32"/>
    <s v="Depreciation on furniture 500 per month"/>
    <n v="6000"/>
    <m/>
  </r>
  <r>
    <d v="2020-12-31T00:00:00"/>
    <x v="33"/>
    <m/>
    <m/>
    <n v="6000"/>
  </r>
  <r>
    <d v="2020-12-31T00:00:00"/>
    <x v="5"/>
    <s v="Rent accrued for last 7 days of December"/>
    <n v="700"/>
    <m/>
  </r>
  <r>
    <d v="2020-12-31T00:00:00"/>
    <x v="34"/>
    <m/>
    <m/>
    <n v="700"/>
  </r>
  <r>
    <d v="2020-12-31T00:00:00"/>
    <x v="35"/>
    <s v="On doubtful debts some money is reserved as allownace"/>
    <n v="1500"/>
    <m/>
  </r>
  <r>
    <d v="2020-12-31T00:00:00"/>
    <x v="36"/>
    <m/>
    <m/>
    <n v="1500"/>
  </r>
  <r>
    <d v="2020-12-31T00:00:00"/>
    <x v="37"/>
    <s v="Accrued interest on credit purchase"/>
    <n v="300"/>
    <m/>
  </r>
  <r>
    <d v="2020-12-31T00:00:00"/>
    <x v="38"/>
    <m/>
    <m/>
    <n v="300"/>
  </r>
  <r>
    <d v="2020-12-31T00:00:00"/>
    <x v="39"/>
    <s v="Depreciation on software lisences"/>
    <n v="1500"/>
    <m/>
  </r>
  <r>
    <d v="2020-12-31T00:00:00"/>
    <x v="40"/>
    <m/>
    <m/>
    <n v="1500"/>
  </r>
  <r>
    <d v="2020-12-31T00:00:00"/>
    <x v="12"/>
    <s v="Accrued Professional development training for staff"/>
    <n v="1000"/>
    <m/>
  </r>
  <r>
    <d v="2020-12-31T00:00:00"/>
    <x v="41"/>
    <m/>
    <m/>
    <n v="1000"/>
  </r>
  <r>
    <d v="2020-12-31T00:00:00"/>
    <x v="42"/>
    <s v="Adjustment in the prepaif insurance"/>
    <n v="1250"/>
    <m/>
  </r>
  <r>
    <d v="2020-12-31T00:00:00"/>
    <x v="15"/>
    <m/>
    <m/>
    <n v="1250"/>
  </r>
  <r>
    <d v="2020-12-31T00:00:00"/>
    <x v="43"/>
    <s v="Accrued advertising expenses for targeted online campaigns"/>
    <n v="2000"/>
    <m/>
  </r>
  <r>
    <d v="2020-12-31T00:00:00"/>
    <x v="44"/>
    <m/>
    <m/>
    <n v="2000"/>
  </r>
  <r>
    <m/>
    <x v="45"/>
    <m/>
    <n v="153150"/>
    <m/>
  </r>
  <r>
    <m/>
    <x v="22"/>
    <m/>
    <m/>
    <n v="8900"/>
  </r>
  <r>
    <m/>
    <x v="26"/>
    <m/>
    <m/>
    <n v="300"/>
  </r>
  <r>
    <m/>
    <x v="9"/>
    <m/>
    <m/>
    <n v="10300"/>
  </r>
  <r>
    <m/>
    <x v="27"/>
    <m/>
    <m/>
    <n v="1500"/>
  </r>
  <r>
    <m/>
    <x v="30"/>
    <m/>
    <m/>
    <n v="2500"/>
  </r>
  <r>
    <m/>
    <x v="5"/>
    <m/>
    <m/>
    <n v="3200"/>
  </r>
  <r>
    <m/>
    <x v="12"/>
    <m/>
    <m/>
    <n v="17800"/>
  </r>
  <r>
    <m/>
    <x v="13"/>
    <m/>
    <m/>
    <n v="7200"/>
  </r>
  <r>
    <m/>
    <x v="28"/>
    <m/>
    <m/>
    <n v="700"/>
  </r>
  <r>
    <m/>
    <x v="21"/>
    <m/>
    <m/>
    <n v="24000"/>
  </r>
  <r>
    <m/>
    <x v="25"/>
    <m/>
    <m/>
    <n v="2500"/>
  </r>
  <r>
    <m/>
    <x v="19"/>
    <m/>
    <m/>
    <n v="9000"/>
  </r>
  <r>
    <m/>
    <x v="14"/>
    <m/>
    <m/>
    <n v="1500"/>
  </r>
  <r>
    <m/>
    <x v="11"/>
    <m/>
    <m/>
    <n v="2500"/>
  </r>
  <r>
    <m/>
    <x v="20"/>
    <m/>
    <m/>
    <n v="25700"/>
  </r>
  <r>
    <m/>
    <x v="32"/>
    <m/>
    <m/>
    <n v="6000"/>
  </r>
  <r>
    <m/>
    <x v="39"/>
    <m/>
    <m/>
    <n v="1500"/>
  </r>
  <r>
    <m/>
    <x v="17"/>
    <m/>
    <m/>
    <n v="18000"/>
  </r>
  <r>
    <m/>
    <x v="42"/>
    <m/>
    <m/>
    <n v="1250"/>
  </r>
  <r>
    <m/>
    <x v="37"/>
    <m/>
    <m/>
    <n v="300"/>
  </r>
  <r>
    <m/>
    <x v="29"/>
    <m/>
    <m/>
    <n v="2000"/>
  </r>
  <r>
    <m/>
    <x v="43"/>
    <m/>
    <m/>
    <n v="2000"/>
  </r>
  <r>
    <m/>
    <x v="16"/>
    <m/>
    <m/>
    <n v="2000"/>
  </r>
  <r>
    <m/>
    <x v="35"/>
    <m/>
    <m/>
    <n v="1500"/>
  </r>
  <r>
    <m/>
    <x v="24"/>
    <m/>
    <m/>
    <n v="1000"/>
  </r>
  <r>
    <m/>
    <x v="8"/>
    <m/>
    <n v="862000"/>
    <m/>
  </r>
  <r>
    <m/>
    <x v="45"/>
    <m/>
    <m/>
    <n v="862000"/>
  </r>
  <r>
    <m/>
    <x v="45"/>
    <m/>
    <n v="708850"/>
    <m/>
  </r>
  <r>
    <m/>
    <x v="1"/>
    <m/>
    <m/>
    <n v="7088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7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PivotTable2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84:K86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4"/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747">
      <pivotArea field="0" type="button" dataOnly="0" labelOnly="1" outline="0" axis="axisRow" fieldPosition="0"/>
    </format>
    <format dxfId="746">
      <pivotArea field="1" type="button" dataOnly="0" labelOnly="1" outline="0" axis="axisRow" fieldPosition="1"/>
    </format>
    <format dxfId="7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44">
      <pivotArea outline="0" collapsedLevelsAreSubtotals="1" fieldPosition="0"/>
    </format>
    <format dxfId="743">
      <pivotArea dataOnly="0" labelOnly="1" outline="0" fieldPosition="0">
        <references count="1">
          <reference field="0" count="1">
            <x v="94"/>
          </reference>
        </references>
      </pivotArea>
    </format>
    <format dxfId="742">
      <pivotArea dataOnly="0" labelOnly="1" grandRow="1" outline="0" fieldPosition="0"/>
    </format>
    <format dxfId="741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740">
      <pivotArea outline="0" fieldPosition="0">
        <references count="1">
          <reference field="4294967294" count="1" selected="0">
            <x v="0"/>
          </reference>
        </references>
      </pivotArea>
    </format>
    <format dxfId="739">
      <pivotArea outline="0" fieldPosition="0">
        <references count="1">
          <reference field="4294967294" count="1" selected="0">
            <x v="0"/>
          </reference>
        </references>
      </pivotArea>
    </format>
    <format dxfId="738">
      <pivotArea dataOnly="0" labelOnly="1" grandRow="1" outline="0" fieldPosition="0"/>
    </format>
    <format dxfId="737">
      <pivotArea type="all" dataOnly="0" outline="0" fieldPosition="0"/>
    </format>
    <format dxfId="736">
      <pivotArea outline="0" collapsedLevelsAreSubtotals="1" fieldPosition="0"/>
    </format>
    <format dxfId="735">
      <pivotArea field="0" type="button" dataOnly="0" labelOnly="1" outline="0" axis="axisRow" fieldPosition="0"/>
    </format>
    <format dxfId="734">
      <pivotArea field="1" type="button" dataOnly="0" labelOnly="1" outline="0" axis="axisRow" fieldPosition="1"/>
    </format>
    <format dxfId="733">
      <pivotArea dataOnly="0" labelOnly="1" outline="0" fieldPosition="0">
        <references count="1">
          <reference field="0" count="1">
            <x v="94"/>
          </reference>
        </references>
      </pivotArea>
    </format>
    <format dxfId="732">
      <pivotArea dataOnly="0" labelOnly="1" grandRow="1" outline="0" fieldPosition="0"/>
    </format>
    <format dxfId="731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73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9">
      <pivotArea type="all" dataOnly="0" outline="0" fieldPosition="0"/>
    </format>
    <format dxfId="728">
      <pivotArea outline="0" collapsedLevelsAreSubtotals="1" fieldPosition="0"/>
    </format>
    <format dxfId="727">
      <pivotArea field="0" type="button" dataOnly="0" labelOnly="1" outline="0" axis="axisRow" fieldPosition="0"/>
    </format>
    <format dxfId="726">
      <pivotArea field="1" type="button" dataOnly="0" labelOnly="1" outline="0" axis="axisRow" fieldPosition="1"/>
    </format>
    <format dxfId="725">
      <pivotArea dataOnly="0" labelOnly="1" outline="0" fieldPosition="0">
        <references count="1">
          <reference field="0" count="1">
            <x v="94"/>
          </reference>
        </references>
      </pivotArea>
    </format>
    <format dxfId="724">
      <pivotArea dataOnly="0" labelOnly="1" grandRow="1" outline="0" fieldPosition="0"/>
    </format>
    <format dxfId="723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7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21">
      <pivotArea dataOnly="0" labelOnly="1" outline="0" fieldPosition="0">
        <references count="1">
          <reference field="0" count="1">
            <x v="94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10:E30" firstHeaderRow="0" firstDataRow="1" firstDataCol="2"/>
  <pivotFields count="6">
    <pivotField axis="axisRow" compact="0" numFmtId="14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0">
    <i>
      <x v="1"/>
      <x v="1"/>
    </i>
    <i>
      <x v="4"/>
      <x v="1"/>
    </i>
    <i>
      <x v="9"/>
      <x v="1"/>
    </i>
    <i>
      <x v="16"/>
      <x v="1"/>
    </i>
    <i>
      <x v="28"/>
      <x v="1"/>
    </i>
    <i>
      <x v="34"/>
      <x v="1"/>
    </i>
    <i>
      <x v="38"/>
      <x v="1"/>
    </i>
    <i>
      <x v="39"/>
      <x v="1"/>
    </i>
    <i>
      <x v="41"/>
      <x v="1"/>
    </i>
    <i>
      <x v="46"/>
      <x v="1"/>
    </i>
    <i>
      <x v="52"/>
      <x v="1"/>
    </i>
    <i>
      <x v="56"/>
      <x v="1"/>
    </i>
    <i>
      <x v="58"/>
      <x v="1"/>
    </i>
    <i>
      <x v="63"/>
      <x v="1"/>
    </i>
    <i>
      <x v="69"/>
      <x v="1"/>
    </i>
    <i>
      <x v="74"/>
      <x v="1"/>
    </i>
    <i>
      <x v="79"/>
      <x v="1"/>
    </i>
    <i>
      <x v="85"/>
      <x v="1"/>
    </i>
    <i>
      <x v="90"/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41"/>
    <dataField name="Sum of Balance" fld="5" baseField="0" baseItem="0" numFmtId="43"/>
  </dataFields>
  <formats count="100">
    <format dxfId="847">
      <pivotArea field="0" type="button" dataOnly="0" labelOnly="1" outline="0" axis="axisRow" fieldPosition="0"/>
    </format>
    <format dxfId="846">
      <pivotArea field="1" type="button" dataOnly="0" labelOnly="1" outline="0" axis="axisRow" fieldPosition="1"/>
    </format>
    <format dxfId="8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4">
      <pivotArea outline="0" collapsedLevelsAreSubtotals="1" fieldPosition="0"/>
    </format>
    <format dxfId="843">
      <pivotArea dataOnly="0" labelOnly="1" outline="0" fieldPosition="0">
        <references count="1">
          <reference field="0" count="1">
            <x v="24"/>
          </reference>
        </references>
      </pivotArea>
    </format>
    <format dxfId="842">
      <pivotArea dataOnly="0" labelOnly="1" grandRow="1" outline="0" fieldPosition="0"/>
    </format>
    <format dxfId="84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840">
      <pivotArea field="0" type="button" dataOnly="0" labelOnly="1" outline="0" axis="axisRow" fieldPosition="0"/>
    </format>
    <format dxfId="839">
      <pivotArea field="1" type="button" dataOnly="0" labelOnly="1" outline="0" axis="axisRow" fieldPosition="1"/>
    </format>
    <format dxfId="8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37">
      <pivotArea field="0" type="button" dataOnly="0" labelOnly="1" outline="0" axis="axisRow" fieldPosition="0"/>
    </format>
    <format dxfId="836">
      <pivotArea field="1" type="button" dataOnly="0" labelOnly="1" outline="0" axis="axisRow" fieldPosition="1"/>
    </format>
    <format dxfId="8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34">
      <pivotArea outline="0" collapsedLevelsAreSubtotals="1" fieldPosition="0"/>
    </format>
    <format dxfId="833">
      <pivotArea outline="0" collapsedLevelsAreSubtotals="1" fieldPosition="0"/>
    </format>
    <format dxfId="832">
      <pivotArea outline="0" collapsedLevelsAreSubtotals="1" fieldPosition="0"/>
    </format>
    <format dxfId="831">
      <pivotArea dataOnly="0" labelOnly="1" grandRow="1" outline="0" fieldPosition="0"/>
    </format>
    <format dxfId="830">
      <pivotArea dataOnly="0" labelOnly="1" outline="0" fieldPosition="0">
        <references count="1">
          <reference field="0" count="1">
            <x v="24"/>
          </reference>
        </references>
      </pivotArea>
    </format>
    <format dxfId="829">
      <pivotArea dataOnly="0" labelOnly="1" outline="0" fieldPosition="0">
        <references count="1">
          <reference field="0" count="1">
            <x v="24"/>
          </reference>
        </references>
      </pivotArea>
    </format>
    <format dxfId="828">
      <pivotArea dataOnly="0" labelOnly="1" grandRow="1" outline="0" fieldPosition="0"/>
    </format>
    <format dxfId="827">
      <pivotArea outline="0" fieldPosition="0">
        <references count="1">
          <reference field="4294967294" count="1" selected="0">
            <x v="2"/>
          </reference>
        </references>
      </pivotArea>
    </format>
    <format dxfId="826">
      <pivotArea outline="0" fieldPosition="0">
        <references count="1">
          <reference field="4294967294" count="1" selected="0">
            <x v="2"/>
          </reference>
        </references>
      </pivotArea>
    </format>
    <format dxfId="825">
      <pivotArea outline="0" fieldPosition="0">
        <references count="1">
          <reference field="4294967294" count="1" selected="0">
            <x v="2"/>
          </reference>
        </references>
      </pivotArea>
    </format>
    <format dxfId="824">
      <pivotArea outline="0" fieldPosition="0">
        <references count="1">
          <reference field="4294967294" count="1" selected="0">
            <x v="2"/>
          </reference>
        </references>
      </pivotArea>
    </format>
    <format dxfId="823">
      <pivotArea outline="0" fieldPosition="0">
        <references count="3">
          <reference field="4294967294" count="1" selected="0">
            <x v="2"/>
          </reference>
          <reference field="0" count="1" selected="0">
            <x v="39"/>
          </reference>
          <reference field="1" count="0" selected="0"/>
        </references>
      </pivotArea>
    </format>
    <format dxfId="822">
      <pivotArea outline="0" fieldPosition="0">
        <references count="3">
          <reference field="4294967294" count="1" selected="0">
            <x v="2"/>
          </reference>
          <reference field="0" count="1" selected="0">
            <x v="28"/>
          </reference>
          <reference field="1" count="0" selected="0"/>
        </references>
      </pivotArea>
    </format>
    <format dxfId="821">
      <pivotArea outline="0" fieldPosition="0">
        <references count="2">
          <reference field="0" count="19" selected="0">
            <x v="1"/>
            <x v="4"/>
            <x v="9"/>
            <x v="16"/>
            <x v="28"/>
            <x v="34"/>
            <x v="38"/>
            <x v="39"/>
            <x v="41"/>
            <x v="46"/>
            <x v="52"/>
            <x v="56"/>
            <x v="58"/>
            <x v="63"/>
            <x v="69"/>
            <x v="74"/>
            <x v="79"/>
            <x v="85"/>
            <x v="90"/>
          </reference>
          <reference field="1" count="0" selected="0"/>
        </references>
      </pivotArea>
    </format>
    <format dxfId="820">
      <pivotArea dataOnly="0" labelOnly="1" outline="0" fieldPosition="0">
        <references count="1">
          <reference field="0" count="19">
            <x v="1"/>
            <x v="4"/>
            <x v="9"/>
            <x v="16"/>
            <x v="28"/>
            <x v="34"/>
            <x v="38"/>
            <x v="39"/>
            <x v="41"/>
            <x v="46"/>
            <x v="52"/>
            <x v="56"/>
            <x v="58"/>
            <x v="63"/>
            <x v="69"/>
            <x v="74"/>
            <x v="79"/>
            <x v="85"/>
            <x v="90"/>
          </reference>
        </references>
      </pivotArea>
    </format>
    <format dxfId="819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818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817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816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815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814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813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812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811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810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809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808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807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806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805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804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803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802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801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800">
      <pivotArea type="all" dataOnly="0" outline="0" fieldPosition="0"/>
    </format>
    <format dxfId="799">
      <pivotArea outline="0" collapsedLevelsAreSubtotals="1" fieldPosition="0"/>
    </format>
    <format dxfId="798">
      <pivotArea field="0" type="button" dataOnly="0" labelOnly="1" outline="0" axis="axisRow" fieldPosition="0"/>
    </format>
    <format dxfId="797">
      <pivotArea field="1" type="button" dataOnly="0" labelOnly="1" outline="0" axis="axisRow" fieldPosition="1"/>
    </format>
    <format dxfId="796">
      <pivotArea dataOnly="0" labelOnly="1" outline="0" fieldPosition="0">
        <references count="1">
          <reference field="0" count="19">
            <x v="1"/>
            <x v="4"/>
            <x v="9"/>
            <x v="16"/>
            <x v="28"/>
            <x v="34"/>
            <x v="38"/>
            <x v="39"/>
            <x v="41"/>
            <x v="46"/>
            <x v="52"/>
            <x v="56"/>
            <x v="58"/>
            <x v="63"/>
            <x v="69"/>
            <x v="74"/>
            <x v="79"/>
            <x v="85"/>
            <x v="90"/>
          </reference>
        </references>
      </pivotArea>
    </format>
    <format dxfId="795">
      <pivotArea dataOnly="0" labelOnly="1" grandRow="1" outline="0" fieldPosition="0"/>
    </format>
    <format dxfId="794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793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792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791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790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789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788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787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786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785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784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783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782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781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780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779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778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777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776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7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74">
      <pivotArea type="all" dataOnly="0" outline="0" fieldPosition="0"/>
    </format>
    <format dxfId="773">
      <pivotArea outline="0" collapsedLevelsAreSubtotals="1" fieldPosition="0"/>
    </format>
    <format dxfId="772">
      <pivotArea field="0" type="button" dataOnly="0" labelOnly="1" outline="0" axis="axisRow" fieldPosition="0"/>
    </format>
    <format dxfId="771">
      <pivotArea field="1" type="button" dataOnly="0" labelOnly="1" outline="0" axis="axisRow" fieldPosition="1"/>
    </format>
    <format dxfId="770">
      <pivotArea dataOnly="0" labelOnly="1" outline="0" fieldPosition="0">
        <references count="1">
          <reference field="0" count="19">
            <x v="1"/>
            <x v="4"/>
            <x v="9"/>
            <x v="16"/>
            <x v="28"/>
            <x v="34"/>
            <x v="38"/>
            <x v="39"/>
            <x v="41"/>
            <x v="46"/>
            <x v="52"/>
            <x v="56"/>
            <x v="58"/>
            <x v="63"/>
            <x v="69"/>
            <x v="74"/>
            <x v="79"/>
            <x v="85"/>
            <x v="90"/>
          </reference>
        </references>
      </pivotArea>
    </format>
    <format dxfId="769">
      <pivotArea dataOnly="0" labelOnly="1" grandRow="1" outline="0" fieldPosition="0"/>
    </format>
    <format dxfId="768">
      <pivotArea dataOnly="0" labelOnly="1" outline="0" fieldPosition="0">
        <references count="2">
          <reference field="0" count="1" selected="0">
            <x v="1"/>
          </reference>
          <reference field="1" count="0"/>
        </references>
      </pivotArea>
    </format>
    <format dxfId="767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766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765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764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763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762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761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760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759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758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757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756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755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754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753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752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751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750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7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48">
      <pivotArea dataOnly="0" labelOnly="1" outline="0" fieldPosition="0">
        <references count="1">
          <reference field="0" count="19">
            <x v="1"/>
            <x v="4"/>
            <x v="9"/>
            <x v="16"/>
            <x v="28"/>
            <x v="34"/>
            <x v="38"/>
            <x v="39"/>
            <x v="41"/>
            <x v="46"/>
            <x v="52"/>
            <x v="56"/>
            <x v="58"/>
            <x v="63"/>
            <x v="69"/>
            <x v="74"/>
            <x v="79"/>
            <x v="85"/>
            <x v="9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89:K92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4"/>
      <x v="27"/>
    </i>
    <i>
      <x v="93"/>
      <x v="2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2"/>
    <dataField name="Sum of Balance" fld="5" baseField="0" baseItem="0" numFmtId="43"/>
  </dataFields>
  <formats count="30">
    <format dxfId="877">
      <pivotArea field="0" type="button" dataOnly="0" labelOnly="1" outline="0" axis="axisRow" fieldPosition="0"/>
    </format>
    <format dxfId="876">
      <pivotArea field="1" type="button" dataOnly="0" labelOnly="1" outline="0" axis="axisRow" fieldPosition="1"/>
    </format>
    <format dxfId="8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4">
      <pivotArea outline="0" collapsedLevelsAreSubtotals="1" fieldPosition="0"/>
    </format>
    <format dxfId="873">
      <pivotArea dataOnly="0" labelOnly="1" outline="0" fieldPosition="0">
        <references count="1">
          <reference field="0" count="2">
            <x v="4"/>
            <x v="93"/>
          </reference>
        </references>
      </pivotArea>
    </format>
    <format dxfId="872">
      <pivotArea dataOnly="0" labelOnly="1" grandRow="1" outline="0" fieldPosition="0"/>
    </format>
    <format dxfId="871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87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869">
      <pivotArea outline="0" fieldPosition="0">
        <references count="1">
          <reference field="4294967294" count="1" selected="0">
            <x v="1"/>
          </reference>
        </references>
      </pivotArea>
    </format>
    <format dxfId="868">
      <pivotArea outline="0" fieldPosition="0">
        <references count="1">
          <reference field="4294967294" count="1" selected="0">
            <x v="1"/>
          </reference>
        </references>
      </pivotArea>
    </format>
    <format dxfId="867">
      <pivotArea dataOnly="0" labelOnly="1" grandRow="1" outline="0" fieldPosition="0"/>
    </format>
    <format dxfId="866">
      <pivotArea type="all" dataOnly="0" outline="0" fieldPosition="0"/>
    </format>
    <format dxfId="865">
      <pivotArea outline="0" collapsedLevelsAreSubtotals="1" fieldPosition="0"/>
    </format>
    <format dxfId="864">
      <pivotArea field="0" type="button" dataOnly="0" labelOnly="1" outline="0" axis="axisRow" fieldPosition="0"/>
    </format>
    <format dxfId="863">
      <pivotArea field="1" type="button" dataOnly="0" labelOnly="1" outline="0" axis="axisRow" fieldPosition="1"/>
    </format>
    <format dxfId="862">
      <pivotArea dataOnly="0" labelOnly="1" outline="0" fieldPosition="0">
        <references count="1">
          <reference field="0" count="2">
            <x v="4"/>
            <x v="93"/>
          </reference>
        </references>
      </pivotArea>
    </format>
    <format dxfId="861">
      <pivotArea dataOnly="0" labelOnly="1" grandRow="1" outline="0" fieldPosition="0"/>
    </format>
    <format dxfId="860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85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85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57">
      <pivotArea type="all" dataOnly="0" outline="0" fieldPosition="0"/>
    </format>
    <format dxfId="856">
      <pivotArea outline="0" collapsedLevelsAreSubtotals="1" fieldPosition="0"/>
    </format>
    <format dxfId="855">
      <pivotArea field="0" type="button" dataOnly="0" labelOnly="1" outline="0" axis="axisRow" fieldPosition="0"/>
    </format>
    <format dxfId="854">
      <pivotArea field="1" type="button" dataOnly="0" labelOnly="1" outline="0" axis="axisRow" fieldPosition="1"/>
    </format>
    <format dxfId="853">
      <pivotArea dataOnly="0" labelOnly="1" outline="0" fieldPosition="0">
        <references count="1">
          <reference field="0" count="2">
            <x v="4"/>
            <x v="93"/>
          </reference>
        </references>
      </pivotArea>
    </format>
    <format dxfId="852">
      <pivotArea dataOnly="0" labelOnly="1" grandRow="1" outline="0" fieldPosition="0"/>
    </format>
    <format dxfId="851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85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8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48">
      <pivotArea dataOnly="0" labelOnly="1" outline="0" fieldPosition="0">
        <references count="1">
          <reference field="0" count="2">
            <x v="4"/>
            <x v="93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PivotTable1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5:K8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48"/>
      <x v="15"/>
    </i>
    <i>
      <x v="87"/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9">
    <format dxfId="906">
      <pivotArea grandRow="1" outline="0" collapsedLevelsAreSubtotals="1" fieldPosition="0"/>
    </format>
    <format dxfId="905">
      <pivotArea dataOnly="0" labelOnly="1" grandRow="1" outline="0" fieldPosition="0"/>
    </format>
    <format dxfId="904">
      <pivotArea grandRow="1" outline="0" collapsedLevelsAreSubtotals="1" fieldPosition="0"/>
    </format>
    <format dxfId="903">
      <pivotArea dataOnly="0" labelOnly="1" grandRow="1" outline="0" fieldPosition="0"/>
    </format>
    <format dxfId="902">
      <pivotArea grandRow="1" outline="0" collapsedLevelsAreSubtotals="1" fieldPosition="0"/>
    </format>
    <format dxfId="901">
      <pivotArea dataOnly="0" labelOnly="1" grandRow="1" outline="0" fieldPosition="0"/>
    </format>
    <format dxfId="900">
      <pivotArea dataOnly="0" labelOnly="1" outline="0" fieldPosition="0">
        <references count="2">
          <reference field="0" count="1" selected="0">
            <x v="87"/>
          </reference>
          <reference field="1" count="0"/>
        </references>
      </pivotArea>
    </format>
    <format dxfId="899">
      <pivotArea grandRow="1" outline="0" collapsedLevelsAreSubtotals="1" fieldPosition="0"/>
    </format>
    <format dxfId="898">
      <pivotArea dataOnly="0" labelOnly="1" outline="0" fieldPosition="0">
        <references count="1">
          <reference field="0" count="2">
            <x v="48"/>
            <x v="87"/>
          </reference>
        </references>
      </pivotArea>
    </format>
    <format dxfId="897">
      <pivotArea outline="0" fieldPosition="0">
        <references count="1">
          <reference field="4294967294" count="1" selected="0">
            <x v="0"/>
          </reference>
        </references>
      </pivotArea>
    </format>
    <format dxfId="896">
      <pivotArea outline="0" fieldPosition="0">
        <references count="1">
          <reference field="4294967294" count="1" selected="0">
            <x v="0"/>
          </reference>
        </references>
      </pivotArea>
    </format>
    <format dxfId="895">
      <pivotArea type="all" dataOnly="0" outline="0" fieldPosition="0"/>
    </format>
    <format dxfId="894">
      <pivotArea outline="0" collapsedLevelsAreSubtotals="1" fieldPosition="0"/>
    </format>
    <format dxfId="893">
      <pivotArea field="0" type="button" dataOnly="0" labelOnly="1" outline="0" axis="axisRow" fieldPosition="0"/>
    </format>
    <format dxfId="892">
      <pivotArea field="1" type="button" dataOnly="0" labelOnly="1" outline="0" axis="axisRow" fieldPosition="1"/>
    </format>
    <format dxfId="891">
      <pivotArea dataOnly="0" labelOnly="1" outline="0" fieldPosition="0">
        <references count="1">
          <reference field="0" count="2">
            <x v="48"/>
            <x v="87"/>
          </reference>
        </references>
      </pivotArea>
    </format>
    <format dxfId="890">
      <pivotArea dataOnly="0" labelOnly="1" grandRow="1" outline="0" fieldPosition="0"/>
    </format>
    <format dxfId="889">
      <pivotArea dataOnly="0" labelOnly="1" outline="0" fieldPosition="0">
        <references count="2">
          <reference field="0" count="1" selected="0">
            <x v="48"/>
          </reference>
          <reference field="1" count="0"/>
        </references>
      </pivotArea>
    </format>
    <format dxfId="888">
      <pivotArea dataOnly="0" labelOnly="1" outline="0" fieldPosition="0">
        <references count="2">
          <reference field="0" count="1" selected="0">
            <x v="87"/>
          </reference>
          <reference field="1" count="0"/>
        </references>
      </pivotArea>
    </format>
    <format dxfId="8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86">
      <pivotArea type="all" dataOnly="0" outline="0" fieldPosition="0"/>
    </format>
    <format dxfId="885">
      <pivotArea outline="0" collapsedLevelsAreSubtotals="1" fieldPosition="0"/>
    </format>
    <format dxfId="884">
      <pivotArea field="0" type="button" dataOnly="0" labelOnly="1" outline="0" axis="axisRow" fieldPosition="0"/>
    </format>
    <format dxfId="883">
      <pivotArea field="1" type="button" dataOnly="0" labelOnly="1" outline="0" axis="axisRow" fieldPosition="1"/>
    </format>
    <format dxfId="882">
      <pivotArea dataOnly="0" labelOnly="1" outline="0" fieldPosition="0">
        <references count="1">
          <reference field="0" count="2">
            <x v="48"/>
            <x v="87"/>
          </reference>
        </references>
      </pivotArea>
    </format>
    <format dxfId="881">
      <pivotArea dataOnly="0" labelOnly="1" grandRow="1" outline="0" fieldPosition="0"/>
    </format>
    <format dxfId="880">
      <pivotArea dataOnly="0" labelOnly="1" outline="0" fieldPosition="0">
        <references count="2">
          <reference field="0" count="1" selected="0">
            <x v="48"/>
          </reference>
          <reference field="1" count="0"/>
        </references>
      </pivotArea>
    </format>
    <format dxfId="879">
      <pivotArea dataOnly="0" labelOnly="1" outline="0" fieldPosition="0">
        <references count="2">
          <reference field="0" count="1" selected="0">
            <x v="87"/>
          </reference>
          <reference field="1" count="0"/>
        </references>
      </pivotArea>
    </format>
    <format dxfId="8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name="PivotTable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83:E149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6">
    <i>
      <x v="2"/>
      <x v="4"/>
    </i>
    <i>
      <x v="3"/>
      <x v="4"/>
    </i>
    <i>
      <x v="4"/>
      <x v="4"/>
    </i>
    <i>
      <x v="5"/>
      <x v="4"/>
    </i>
    <i>
      <x v="8"/>
      <x v="4"/>
    </i>
    <i>
      <x v="9"/>
      <x v="4"/>
    </i>
    <i>
      <x v="10"/>
      <x v="4"/>
    </i>
    <i>
      <x v="12"/>
      <x v="4"/>
    </i>
    <i>
      <x v="13"/>
      <x v="4"/>
    </i>
    <i>
      <x v="14"/>
      <x v="4"/>
    </i>
    <i>
      <x v="16"/>
      <x v="4"/>
    </i>
    <i>
      <x v="17"/>
      <x v="4"/>
    </i>
    <i>
      <x v="19"/>
      <x v="4"/>
    </i>
    <i>
      <x v="20"/>
      <x v="4"/>
    </i>
    <i>
      <x v="21"/>
      <x v="4"/>
    </i>
    <i>
      <x v="23"/>
      <x v="4"/>
    </i>
    <i>
      <x v="24"/>
      <x v="4"/>
    </i>
    <i>
      <x v="25"/>
      <x v="4"/>
    </i>
    <i>
      <x v="26"/>
      <x v="4"/>
    </i>
    <i>
      <x v="28"/>
      <x v="4"/>
    </i>
    <i>
      <x v="29"/>
      <x v="4"/>
    </i>
    <i>
      <x v="31"/>
      <x v="4"/>
    </i>
    <i>
      <x v="32"/>
      <x v="4"/>
    </i>
    <i>
      <x v="34"/>
      <x v="4"/>
    </i>
    <i>
      <x v="35"/>
      <x v="4"/>
    </i>
    <i>
      <x v="37"/>
      <x v="4"/>
    </i>
    <i>
      <x v="38"/>
      <x v="4"/>
    </i>
    <i>
      <x v="39"/>
      <x v="4"/>
    </i>
    <i>
      <x v="42"/>
      <x v="4"/>
    </i>
    <i>
      <x v="44"/>
      <x v="4"/>
    </i>
    <i>
      <x v="46"/>
      <x v="4"/>
    </i>
    <i>
      <x v="47"/>
      <x v="4"/>
    </i>
    <i>
      <x v="49"/>
      <x v="4"/>
    </i>
    <i>
      <x v="50"/>
      <x v="4"/>
    </i>
    <i>
      <x v="52"/>
      <x v="4"/>
    </i>
    <i>
      <x v="53"/>
      <x v="4"/>
    </i>
    <i>
      <x v="55"/>
      <x v="4"/>
    </i>
    <i>
      <x v="56"/>
      <x v="4"/>
    </i>
    <i>
      <x v="59"/>
      <x v="4"/>
    </i>
    <i>
      <x v="60"/>
      <x v="4"/>
    </i>
    <i>
      <x v="61"/>
      <x v="4"/>
    </i>
    <i>
      <x v="63"/>
      <x v="4"/>
    </i>
    <i>
      <x v="64"/>
      <x v="4"/>
    </i>
    <i>
      <x v="66"/>
      <x v="4"/>
    </i>
    <i>
      <x v="67"/>
      <x v="4"/>
    </i>
    <i>
      <x v="69"/>
      <x v="4"/>
    </i>
    <i>
      <x v="70"/>
      <x v="4"/>
    </i>
    <i>
      <x v="72"/>
      <x v="4"/>
    </i>
    <i>
      <x v="73"/>
      <x v="4"/>
    </i>
    <i>
      <x v="74"/>
      <x v="4"/>
    </i>
    <i>
      <x v="75"/>
      <x v="4"/>
    </i>
    <i>
      <x v="77"/>
      <x v="4"/>
    </i>
    <i>
      <x v="78"/>
      <x v="4"/>
    </i>
    <i>
      <x v="80"/>
      <x v="4"/>
    </i>
    <i>
      <x v="82"/>
      <x v="4"/>
    </i>
    <i>
      <x v="83"/>
      <x v="4"/>
    </i>
    <i>
      <x v="85"/>
      <x v="4"/>
    </i>
    <i>
      <x v="86"/>
      <x v="4"/>
    </i>
    <i>
      <x v="88"/>
      <x v="4"/>
    </i>
    <i>
      <x v="89"/>
      <x v="4"/>
    </i>
    <i>
      <x v="90"/>
      <x v="4"/>
    </i>
    <i>
      <x v="93"/>
      <x v="4"/>
    </i>
    <i>
      <x v="94"/>
      <x v="4"/>
    </i>
    <i>
      <x v="95"/>
      <x v="4"/>
    </i>
    <i>
      <x v="96"/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41"/>
    <dataField name="Sum of Balance" fld="5" baseField="0" baseItem="0" numFmtId="43"/>
  </dataFields>
  <formats count="225">
    <format dxfId="1131">
      <pivotArea field="0" type="button" dataOnly="0" labelOnly="1" outline="0" axis="axisRow" fieldPosition="0"/>
    </format>
    <format dxfId="1130">
      <pivotArea field="1" type="button" dataOnly="0" labelOnly="1" outline="0" axis="axisRow" fieldPosition="1"/>
    </format>
    <format dxfId="11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28">
      <pivotArea outline="0" collapsedLevelsAreSubtotals="1" fieldPosition="0"/>
    </format>
    <format dxfId="1127">
      <pivotArea dataOnly="0" labelOnly="1" outline="0" fieldPosition="0">
        <references count="1">
          <reference field="0" count="50">
            <x v="2"/>
            <x v="3"/>
            <x v="4"/>
            <x v="5"/>
            <x v="8"/>
            <x v="9"/>
            <x v="10"/>
            <x v="12"/>
            <x v="13"/>
            <x v="14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1"/>
            <x v="32"/>
            <x v="34"/>
            <x v="35"/>
            <x v="37"/>
            <x v="38"/>
            <x v="39"/>
            <x v="42"/>
            <x v="44"/>
            <x v="46"/>
            <x v="47"/>
            <x v="49"/>
            <x v="50"/>
            <x v="52"/>
            <x v="53"/>
            <x v="55"/>
            <x v="56"/>
            <x v="59"/>
            <x v="60"/>
            <x v="61"/>
            <x v="63"/>
            <x v="64"/>
            <x v="66"/>
            <x v="67"/>
            <x v="69"/>
            <x v="70"/>
            <x v="72"/>
            <x v="73"/>
            <x v="74"/>
          </reference>
        </references>
      </pivotArea>
    </format>
    <format dxfId="1126">
      <pivotArea dataOnly="0" labelOnly="1" outline="0" fieldPosition="0">
        <references count="1">
          <reference field="0" count="15">
            <x v="75"/>
            <x v="77"/>
            <x v="78"/>
            <x v="80"/>
            <x v="82"/>
            <x v="83"/>
            <x v="85"/>
            <x v="86"/>
            <x v="88"/>
            <x v="89"/>
            <x v="90"/>
            <x v="93"/>
            <x v="94"/>
            <x v="95"/>
            <x v="96"/>
          </reference>
        </references>
      </pivotArea>
    </format>
    <format dxfId="1125">
      <pivotArea dataOnly="0" labelOnly="1" grandRow="1" outline="0" fieldPosition="0"/>
    </format>
    <format dxfId="112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123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122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1121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120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1119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1118">
      <pivotArea dataOnly="0" labelOnly="1" outline="0" fieldPosition="0">
        <references count="2">
          <reference field="0" count="1" selected="0">
            <x v="10"/>
          </reference>
          <reference field="1" count="0"/>
        </references>
      </pivotArea>
    </format>
    <format dxfId="1117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1116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1115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1114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1113">
      <pivotArea dataOnly="0" labelOnly="1" outline="0" fieldPosition="0">
        <references count="2">
          <reference field="0" count="1" selected="0">
            <x v="17"/>
          </reference>
          <reference field="1" count="0"/>
        </references>
      </pivotArea>
    </format>
    <format dxfId="1112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1111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1110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1109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108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107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1106">
      <pivotArea dataOnly="0" labelOnly="1" outline="0" fieldPosition="0">
        <references count="2">
          <reference field="0" count="1" selected="0">
            <x v="26"/>
          </reference>
          <reference field="1" count="0"/>
        </references>
      </pivotArea>
    </format>
    <format dxfId="1105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1104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1103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1102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1101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1100">
      <pivotArea dataOnly="0" labelOnly="1" outline="0" fieldPosition="0">
        <references count="2">
          <reference field="0" count="1" selected="0">
            <x v="35"/>
          </reference>
          <reference field="1" count="0"/>
        </references>
      </pivotArea>
    </format>
    <format dxfId="1099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098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1097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1096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095">
      <pivotArea dataOnly="0" labelOnly="1" outline="0" fieldPosition="0">
        <references count="2">
          <reference field="0" count="1" selected="0">
            <x v="44"/>
          </reference>
          <reference field="1" count="0"/>
        </references>
      </pivotArea>
    </format>
    <format dxfId="1094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1093">
      <pivotArea dataOnly="0" labelOnly="1" outline="0" fieldPosition="0">
        <references count="2">
          <reference field="0" count="1" selected="0">
            <x v="47"/>
          </reference>
          <reference field="1" count="0"/>
        </references>
      </pivotArea>
    </format>
    <format dxfId="1092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091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1090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1089">
      <pivotArea dataOnly="0" labelOnly="1" outline="0" fieldPosition="0">
        <references count="2">
          <reference field="0" count="1" selected="0">
            <x v="53"/>
          </reference>
          <reference field="1" count="0"/>
        </references>
      </pivotArea>
    </format>
    <format dxfId="1088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087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1086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1085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084">
      <pivotArea dataOnly="0" labelOnly="1" outline="0" fieldPosition="0">
        <references count="2">
          <reference field="0" count="1" selected="0">
            <x v="61"/>
          </reference>
          <reference field="1" count="0"/>
        </references>
      </pivotArea>
    </format>
    <format dxfId="1083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1082">
      <pivotArea dataOnly="0" labelOnly="1" outline="0" fieldPosition="0">
        <references count="2">
          <reference field="0" count="1" selected="0">
            <x v="64"/>
          </reference>
          <reference field="1" count="0"/>
        </references>
      </pivotArea>
    </format>
    <format dxfId="1081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080">
      <pivotArea dataOnly="0" labelOnly="1" outline="0" fieldPosition="0">
        <references count="2">
          <reference field="0" count="1" selected="0">
            <x v="67"/>
          </reference>
          <reference field="1" count="0"/>
        </references>
      </pivotArea>
    </format>
    <format dxfId="1079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1078">
      <pivotArea dataOnly="0" labelOnly="1" outline="0" fieldPosition="0">
        <references count="2">
          <reference field="0" count="1" selected="0">
            <x v="70"/>
          </reference>
          <reference field="1" count="0"/>
        </references>
      </pivotArea>
    </format>
    <format dxfId="1077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076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1075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1074">
      <pivotArea dataOnly="0" labelOnly="1" outline="0" fieldPosition="0">
        <references count="2">
          <reference field="0" count="1" selected="0">
            <x v="75"/>
          </reference>
          <reference field="1" count="0"/>
        </references>
      </pivotArea>
    </format>
    <format dxfId="1073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072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1071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1070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069">
      <pivotArea dataOnly="0" labelOnly="1" outline="0" fieldPosition="0">
        <references count="2">
          <reference field="0" count="1" selected="0">
            <x v="83"/>
          </reference>
          <reference field="1" count="0"/>
        </references>
      </pivotArea>
    </format>
    <format dxfId="1068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1067">
      <pivotArea dataOnly="0" labelOnly="1" outline="0" fieldPosition="0">
        <references count="2">
          <reference field="0" count="1" selected="0">
            <x v="86"/>
          </reference>
          <reference field="1" count="0"/>
        </references>
      </pivotArea>
    </format>
    <format dxfId="1066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1065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064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06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1062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1061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060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059">
      <pivotArea outline="0" collapsedLevelsAreSubtotals="1" fieldPosition="0"/>
    </format>
    <format dxfId="1058">
      <pivotArea outline="0" collapsedLevelsAreSubtotals="1" fieldPosition="0"/>
    </format>
    <format dxfId="1057">
      <pivotArea outline="0" collapsedLevelsAreSubtotals="1" fieldPosition="0"/>
    </format>
    <format dxfId="1056">
      <pivotArea outline="0" fieldPosition="0">
        <references count="1">
          <reference field="4294967294" count="1" selected="0">
            <x v="2"/>
          </reference>
        </references>
      </pivotArea>
    </format>
    <format dxfId="1055">
      <pivotArea dataOnly="0" labelOnly="1" grandRow="1" outline="0" fieldPosition="0"/>
    </format>
    <format dxfId="1054">
      <pivotArea type="all" dataOnly="0" outline="0" fieldPosition="0"/>
    </format>
    <format dxfId="1053">
      <pivotArea outline="0" collapsedLevelsAreSubtotals="1" fieldPosition="0"/>
    </format>
    <format dxfId="1052">
      <pivotArea field="0" type="button" dataOnly="0" labelOnly="1" outline="0" axis="axisRow" fieldPosition="0"/>
    </format>
    <format dxfId="1051">
      <pivotArea field="1" type="button" dataOnly="0" labelOnly="1" outline="0" axis="axisRow" fieldPosition="1"/>
    </format>
    <format dxfId="1050">
      <pivotArea dataOnly="0" labelOnly="1" outline="0" fieldPosition="0">
        <references count="1">
          <reference field="0" count="50">
            <x v="2"/>
            <x v="3"/>
            <x v="4"/>
            <x v="5"/>
            <x v="8"/>
            <x v="9"/>
            <x v="10"/>
            <x v="12"/>
            <x v="13"/>
            <x v="14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1"/>
            <x v="32"/>
            <x v="34"/>
            <x v="35"/>
            <x v="37"/>
            <x v="38"/>
            <x v="39"/>
            <x v="42"/>
            <x v="44"/>
            <x v="46"/>
            <x v="47"/>
            <x v="49"/>
            <x v="50"/>
            <x v="52"/>
            <x v="53"/>
            <x v="55"/>
            <x v="56"/>
            <x v="59"/>
            <x v="60"/>
            <x v="61"/>
            <x v="63"/>
            <x v="64"/>
            <x v="66"/>
            <x v="67"/>
            <x v="69"/>
            <x v="70"/>
            <x v="72"/>
            <x v="73"/>
            <x v="74"/>
          </reference>
        </references>
      </pivotArea>
    </format>
    <format dxfId="1049">
      <pivotArea dataOnly="0" labelOnly="1" outline="0" fieldPosition="0">
        <references count="1">
          <reference field="0" count="15">
            <x v="75"/>
            <x v="77"/>
            <x v="78"/>
            <x v="80"/>
            <x v="82"/>
            <x v="83"/>
            <x v="85"/>
            <x v="86"/>
            <x v="88"/>
            <x v="89"/>
            <x v="90"/>
            <x v="93"/>
            <x v="94"/>
            <x v="95"/>
            <x v="96"/>
          </reference>
        </references>
      </pivotArea>
    </format>
    <format dxfId="1048">
      <pivotArea dataOnly="0" labelOnly="1" grandRow="1" outline="0" fieldPosition="0"/>
    </format>
    <format dxfId="1047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1046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045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1044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043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1042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1041">
      <pivotArea dataOnly="0" labelOnly="1" outline="0" fieldPosition="0">
        <references count="2">
          <reference field="0" count="1" selected="0">
            <x v="10"/>
          </reference>
          <reference field="1" count="0"/>
        </references>
      </pivotArea>
    </format>
    <format dxfId="1040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1039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1038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1037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1036">
      <pivotArea dataOnly="0" labelOnly="1" outline="0" fieldPosition="0">
        <references count="2">
          <reference field="0" count="1" selected="0">
            <x v="17"/>
          </reference>
          <reference field="1" count="0"/>
        </references>
      </pivotArea>
    </format>
    <format dxfId="1035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1034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1033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1032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03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030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1029">
      <pivotArea dataOnly="0" labelOnly="1" outline="0" fieldPosition="0">
        <references count="2">
          <reference field="0" count="1" selected="0">
            <x v="26"/>
          </reference>
          <reference field="1" count="0"/>
        </references>
      </pivotArea>
    </format>
    <format dxfId="1028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1027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1026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1025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1024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1023">
      <pivotArea dataOnly="0" labelOnly="1" outline="0" fieldPosition="0">
        <references count="2">
          <reference field="0" count="1" selected="0">
            <x v="35"/>
          </reference>
          <reference field="1" count="0"/>
        </references>
      </pivotArea>
    </format>
    <format dxfId="1022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021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1020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1019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018">
      <pivotArea dataOnly="0" labelOnly="1" outline="0" fieldPosition="0">
        <references count="2">
          <reference field="0" count="1" selected="0">
            <x v="44"/>
          </reference>
          <reference field="1" count="0"/>
        </references>
      </pivotArea>
    </format>
    <format dxfId="1017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1016">
      <pivotArea dataOnly="0" labelOnly="1" outline="0" fieldPosition="0">
        <references count="2">
          <reference field="0" count="1" selected="0">
            <x v="47"/>
          </reference>
          <reference field="1" count="0"/>
        </references>
      </pivotArea>
    </format>
    <format dxfId="1015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014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1013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1012">
      <pivotArea dataOnly="0" labelOnly="1" outline="0" fieldPosition="0">
        <references count="2">
          <reference field="0" count="1" selected="0">
            <x v="53"/>
          </reference>
          <reference field="1" count="0"/>
        </references>
      </pivotArea>
    </format>
    <format dxfId="1011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010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1009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1008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007">
      <pivotArea dataOnly="0" labelOnly="1" outline="0" fieldPosition="0">
        <references count="2">
          <reference field="0" count="1" selected="0">
            <x v="61"/>
          </reference>
          <reference field="1" count="0"/>
        </references>
      </pivotArea>
    </format>
    <format dxfId="1006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1005">
      <pivotArea dataOnly="0" labelOnly="1" outline="0" fieldPosition="0">
        <references count="2">
          <reference field="0" count="1" selected="0">
            <x v="64"/>
          </reference>
          <reference field="1" count="0"/>
        </references>
      </pivotArea>
    </format>
    <format dxfId="1004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003">
      <pivotArea dataOnly="0" labelOnly="1" outline="0" fieldPosition="0">
        <references count="2">
          <reference field="0" count="1" selected="0">
            <x v="67"/>
          </reference>
          <reference field="1" count="0"/>
        </references>
      </pivotArea>
    </format>
    <format dxfId="1002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1001">
      <pivotArea dataOnly="0" labelOnly="1" outline="0" fieldPosition="0">
        <references count="2">
          <reference field="0" count="1" selected="0">
            <x v="70"/>
          </reference>
          <reference field="1" count="0"/>
        </references>
      </pivotArea>
    </format>
    <format dxfId="1000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999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998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997">
      <pivotArea dataOnly="0" labelOnly="1" outline="0" fieldPosition="0">
        <references count="2">
          <reference field="0" count="1" selected="0">
            <x v="75"/>
          </reference>
          <reference field="1" count="0"/>
        </references>
      </pivotArea>
    </format>
    <format dxfId="996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995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994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993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992">
      <pivotArea dataOnly="0" labelOnly="1" outline="0" fieldPosition="0">
        <references count="2">
          <reference field="0" count="1" selected="0">
            <x v="83"/>
          </reference>
          <reference field="1" count="0"/>
        </references>
      </pivotArea>
    </format>
    <format dxfId="991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990">
      <pivotArea dataOnly="0" labelOnly="1" outline="0" fieldPosition="0">
        <references count="2">
          <reference field="0" count="1" selected="0">
            <x v="86"/>
          </reference>
          <reference field="1" count="0"/>
        </references>
      </pivotArea>
    </format>
    <format dxfId="989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988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987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986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985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984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983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9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81">
      <pivotArea type="all" dataOnly="0" outline="0" fieldPosition="0"/>
    </format>
    <format dxfId="980">
      <pivotArea outline="0" collapsedLevelsAreSubtotals="1" fieldPosition="0"/>
    </format>
    <format dxfId="979">
      <pivotArea field="0" type="button" dataOnly="0" labelOnly="1" outline="0" axis="axisRow" fieldPosition="0"/>
    </format>
    <format dxfId="978">
      <pivotArea field="1" type="button" dataOnly="0" labelOnly="1" outline="0" axis="axisRow" fieldPosition="1"/>
    </format>
    <format dxfId="977">
      <pivotArea dataOnly="0" labelOnly="1" outline="0" fieldPosition="0">
        <references count="1">
          <reference field="0" count="50">
            <x v="2"/>
            <x v="3"/>
            <x v="4"/>
            <x v="5"/>
            <x v="8"/>
            <x v="9"/>
            <x v="10"/>
            <x v="12"/>
            <x v="13"/>
            <x v="14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1"/>
            <x v="32"/>
            <x v="34"/>
            <x v="35"/>
            <x v="37"/>
            <x v="38"/>
            <x v="39"/>
            <x v="42"/>
            <x v="44"/>
            <x v="46"/>
            <x v="47"/>
            <x v="49"/>
            <x v="50"/>
            <x v="52"/>
            <x v="53"/>
            <x v="55"/>
            <x v="56"/>
            <x v="59"/>
            <x v="60"/>
            <x v="61"/>
            <x v="63"/>
            <x v="64"/>
            <x v="66"/>
            <x v="67"/>
            <x v="69"/>
            <x v="70"/>
            <x v="72"/>
            <x v="73"/>
            <x v="74"/>
          </reference>
        </references>
      </pivotArea>
    </format>
    <format dxfId="976">
      <pivotArea dataOnly="0" labelOnly="1" outline="0" fieldPosition="0">
        <references count="1">
          <reference field="0" count="15">
            <x v="75"/>
            <x v="77"/>
            <x v="78"/>
            <x v="80"/>
            <x v="82"/>
            <x v="83"/>
            <x v="85"/>
            <x v="86"/>
            <x v="88"/>
            <x v="89"/>
            <x v="90"/>
            <x v="93"/>
            <x v="94"/>
            <x v="95"/>
            <x v="96"/>
          </reference>
        </references>
      </pivotArea>
    </format>
    <format dxfId="975">
      <pivotArea dataOnly="0" labelOnly="1" grandRow="1" outline="0" fieldPosition="0"/>
    </format>
    <format dxfId="97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973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972">
      <pivotArea dataOnly="0" labelOnly="1" outline="0" fieldPosition="0">
        <references count="2">
          <reference field="0" count="1" selected="0">
            <x v="4"/>
          </reference>
          <reference field="1" count="0"/>
        </references>
      </pivotArea>
    </format>
    <format dxfId="971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970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969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968">
      <pivotArea dataOnly="0" labelOnly="1" outline="0" fieldPosition="0">
        <references count="2">
          <reference field="0" count="1" selected="0">
            <x v="10"/>
          </reference>
          <reference field="1" count="0"/>
        </references>
      </pivotArea>
    </format>
    <format dxfId="967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966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965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964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963">
      <pivotArea dataOnly="0" labelOnly="1" outline="0" fieldPosition="0">
        <references count="2">
          <reference field="0" count="1" selected="0">
            <x v="17"/>
          </reference>
          <reference field="1" count="0"/>
        </references>
      </pivotArea>
    </format>
    <format dxfId="962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961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960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959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958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957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956">
      <pivotArea dataOnly="0" labelOnly="1" outline="0" fieldPosition="0">
        <references count="2">
          <reference field="0" count="1" selected="0">
            <x v="26"/>
          </reference>
          <reference field="1" count="0"/>
        </references>
      </pivotArea>
    </format>
    <format dxfId="955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954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953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952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951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950">
      <pivotArea dataOnly="0" labelOnly="1" outline="0" fieldPosition="0">
        <references count="2">
          <reference field="0" count="1" selected="0">
            <x v="35"/>
          </reference>
          <reference field="1" count="0"/>
        </references>
      </pivotArea>
    </format>
    <format dxfId="949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948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947">
      <pivotArea dataOnly="0" labelOnly="1" outline="0" fieldPosition="0">
        <references count="2">
          <reference field="0" count="1" selected="0">
            <x v="39"/>
          </reference>
          <reference field="1" count="0"/>
        </references>
      </pivotArea>
    </format>
    <format dxfId="946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945">
      <pivotArea dataOnly="0" labelOnly="1" outline="0" fieldPosition="0">
        <references count="2">
          <reference field="0" count="1" selected="0">
            <x v="44"/>
          </reference>
          <reference field="1" count="0"/>
        </references>
      </pivotArea>
    </format>
    <format dxfId="944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943">
      <pivotArea dataOnly="0" labelOnly="1" outline="0" fieldPosition="0">
        <references count="2">
          <reference field="0" count="1" selected="0">
            <x v="47"/>
          </reference>
          <reference field="1" count="0"/>
        </references>
      </pivotArea>
    </format>
    <format dxfId="942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941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940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939">
      <pivotArea dataOnly="0" labelOnly="1" outline="0" fieldPosition="0">
        <references count="2">
          <reference field="0" count="1" selected="0">
            <x v="53"/>
          </reference>
          <reference field="1" count="0"/>
        </references>
      </pivotArea>
    </format>
    <format dxfId="938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937">
      <pivotArea dataOnly="0" labelOnly="1" outline="0" fieldPosition="0">
        <references count="2">
          <reference field="0" count="1" selected="0">
            <x v="56"/>
          </reference>
          <reference field="1" count="0"/>
        </references>
      </pivotArea>
    </format>
    <format dxfId="936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935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934">
      <pivotArea dataOnly="0" labelOnly="1" outline="0" fieldPosition="0">
        <references count="2">
          <reference field="0" count="1" selected="0">
            <x v="61"/>
          </reference>
          <reference field="1" count="0"/>
        </references>
      </pivotArea>
    </format>
    <format dxfId="933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932">
      <pivotArea dataOnly="0" labelOnly="1" outline="0" fieldPosition="0">
        <references count="2">
          <reference field="0" count="1" selected="0">
            <x v="64"/>
          </reference>
          <reference field="1" count="0"/>
        </references>
      </pivotArea>
    </format>
    <format dxfId="931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930">
      <pivotArea dataOnly="0" labelOnly="1" outline="0" fieldPosition="0">
        <references count="2">
          <reference field="0" count="1" selected="0">
            <x v="67"/>
          </reference>
          <reference field="1" count="0"/>
        </references>
      </pivotArea>
    </format>
    <format dxfId="929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928">
      <pivotArea dataOnly="0" labelOnly="1" outline="0" fieldPosition="0">
        <references count="2">
          <reference field="0" count="1" selected="0">
            <x v="70"/>
          </reference>
          <reference field="1" count="0"/>
        </references>
      </pivotArea>
    </format>
    <format dxfId="927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926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925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924">
      <pivotArea dataOnly="0" labelOnly="1" outline="0" fieldPosition="0">
        <references count="2">
          <reference field="0" count="1" selected="0">
            <x v="75"/>
          </reference>
          <reference field="1" count="0"/>
        </references>
      </pivotArea>
    </format>
    <format dxfId="923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922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921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920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919">
      <pivotArea dataOnly="0" labelOnly="1" outline="0" fieldPosition="0">
        <references count="2">
          <reference field="0" count="1" selected="0">
            <x v="83"/>
          </reference>
          <reference field="1" count="0"/>
        </references>
      </pivotArea>
    </format>
    <format dxfId="918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917">
      <pivotArea dataOnly="0" labelOnly="1" outline="0" fieldPosition="0">
        <references count="2">
          <reference field="0" count="1" selected="0">
            <x v="86"/>
          </reference>
          <reference field="1" count="0"/>
        </references>
      </pivotArea>
    </format>
    <format dxfId="916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915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914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91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912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911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910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9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08">
      <pivotArea dataOnly="0" labelOnly="1" outline="0" fieldPosition="0">
        <references count="1">
          <reference field="0" count="50">
            <x v="2"/>
            <x v="3"/>
            <x v="4"/>
            <x v="5"/>
            <x v="8"/>
            <x v="9"/>
            <x v="10"/>
            <x v="12"/>
            <x v="13"/>
            <x v="14"/>
            <x v="16"/>
            <x v="17"/>
            <x v="19"/>
            <x v="20"/>
            <x v="21"/>
            <x v="23"/>
            <x v="24"/>
            <x v="25"/>
            <x v="26"/>
            <x v="28"/>
            <x v="29"/>
            <x v="31"/>
            <x v="32"/>
            <x v="34"/>
            <x v="35"/>
            <x v="37"/>
            <x v="38"/>
            <x v="39"/>
            <x v="42"/>
            <x v="44"/>
            <x v="46"/>
            <x v="47"/>
            <x v="49"/>
            <x v="50"/>
            <x v="52"/>
            <x v="53"/>
            <x v="55"/>
            <x v="56"/>
            <x v="59"/>
            <x v="60"/>
            <x v="61"/>
            <x v="63"/>
            <x v="64"/>
            <x v="66"/>
            <x v="67"/>
            <x v="69"/>
            <x v="70"/>
            <x v="72"/>
            <x v="73"/>
            <x v="74"/>
          </reference>
        </references>
      </pivotArea>
    </format>
    <format dxfId="907">
      <pivotArea dataOnly="0" labelOnly="1" outline="0" fieldPosition="0">
        <references count="1">
          <reference field="0" count="15">
            <x v="75"/>
            <x v="77"/>
            <x v="78"/>
            <x v="80"/>
            <x v="82"/>
            <x v="83"/>
            <x v="85"/>
            <x v="86"/>
            <x v="88"/>
            <x v="89"/>
            <x v="90"/>
            <x v="93"/>
            <x v="94"/>
            <x v="95"/>
            <x v="9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name="PivotTable2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77:K81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4">
    <i>
      <x v="43"/>
      <x v="25"/>
    </i>
    <i>
      <x v="93"/>
      <x v="25"/>
    </i>
    <i>
      <x v="96"/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3">
    <format dxfId="1164">
      <pivotArea field="0" type="button" dataOnly="0" labelOnly="1" outline="0" axis="axisRow" fieldPosition="0"/>
    </format>
    <format dxfId="1163">
      <pivotArea field="1" type="button" dataOnly="0" labelOnly="1" outline="0" axis="axisRow" fieldPosition="1"/>
    </format>
    <format dxfId="11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61">
      <pivotArea outline="0" collapsedLevelsAreSubtotals="1" fieldPosition="0"/>
    </format>
    <format dxfId="1160">
      <pivotArea dataOnly="0" labelOnly="1" outline="0" fieldPosition="0">
        <references count="1">
          <reference field="0" count="3">
            <x v="43"/>
            <x v="93"/>
            <x v="96"/>
          </reference>
        </references>
      </pivotArea>
    </format>
    <format dxfId="1159">
      <pivotArea dataOnly="0" labelOnly="1" grandRow="1" outline="0" fieldPosition="0"/>
    </format>
    <format dxfId="1158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15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1156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155">
      <pivotArea outline="0" fieldPosition="0">
        <references count="1">
          <reference field="4294967294" count="1" selected="0">
            <x v="0"/>
          </reference>
        </references>
      </pivotArea>
    </format>
    <format dxfId="1154">
      <pivotArea outline="0" fieldPosition="0">
        <references count="1">
          <reference field="4294967294" count="1" selected="0">
            <x v="0"/>
          </reference>
        </references>
      </pivotArea>
    </format>
    <format dxfId="1153">
      <pivotArea dataOnly="0" labelOnly="1" grandRow="1" outline="0" fieldPosition="0"/>
    </format>
    <format dxfId="1152">
      <pivotArea type="all" dataOnly="0" outline="0" fieldPosition="0"/>
    </format>
    <format dxfId="1151">
      <pivotArea outline="0" collapsedLevelsAreSubtotals="1" fieldPosition="0"/>
    </format>
    <format dxfId="1150">
      <pivotArea field="0" type="button" dataOnly="0" labelOnly="1" outline="0" axis="axisRow" fieldPosition="0"/>
    </format>
    <format dxfId="1149">
      <pivotArea field="1" type="button" dataOnly="0" labelOnly="1" outline="0" axis="axisRow" fieldPosition="1"/>
    </format>
    <format dxfId="1148">
      <pivotArea dataOnly="0" labelOnly="1" outline="0" fieldPosition="0">
        <references count="1">
          <reference field="0" count="3">
            <x v="43"/>
            <x v="93"/>
            <x v="96"/>
          </reference>
        </references>
      </pivotArea>
    </format>
    <format dxfId="1147">
      <pivotArea dataOnly="0" labelOnly="1" grandRow="1" outline="0" fieldPosition="0"/>
    </format>
    <format dxfId="1146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14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1144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1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42">
      <pivotArea type="all" dataOnly="0" outline="0" fieldPosition="0"/>
    </format>
    <format dxfId="1141">
      <pivotArea outline="0" collapsedLevelsAreSubtotals="1" fieldPosition="0"/>
    </format>
    <format dxfId="1140">
      <pivotArea field="0" type="button" dataOnly="0" labelOnly="1" outline="0" axis="axisRow" fieldPosition="0"/>
    </format>
    <format dxfId="1139">
      <pivotArea field="1" type="button" dataOnly="0" labelOnly="1" outline="0" axis="axisRow" fieldPosition="1"/>
    </format>
    <format dxfId="1138">
      <pivotArea dataOnly="0" labelOnly="1" outline="0" fieldPosition="0">
        <references count="1">
          <reference field="0" count="3">
            <x v="43"/>
            <x v="93"/>
            <x v="96"/>
          </reference>
        </references>
      </pivotArea>
    </format>
    <format dxfId="1137">
      <pivotArea dataOnly="0" labelOnly="1" grandRow="1" outline="0" fieldPosition="0"/>
    </format>
    <format dxfId="1136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13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1134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1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32">
      <pivotArea dataOnly="0" labelOnly="1" outline="0" fieldPosition="0">
        <references count="1">
          <reference field="0" count="3">
            <x v="43"/>
            <x v="93"/>
            <x v="9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152:E157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">
    <i>
      <x v="28"/>
      <x v="5"/>
    </i>
    <i>
      <x v="42"/>
      <x v="5"/>
    </i>
    <i>
      <x v="63"/>
      <x v="5"/>
    </i>
    <i>
      <x v="82"/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7">
    <format dxfId="1201">
      <pivotArea field="0" type="button" dataOnly="0" labelOnly="1" outline="0" axis="axisRow" fieldPosition="0"/>
    </format>
    <format dxfId="1200">
      <pivotArea field="1" type="button" dataOnly="0" labelOnly="1" outline="0" axis="axisRow" fieldPosition="1"/>
    </format>
    <format dxfId="11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98">
      <pivotArea outline="0" collapsedLevelsAreSubtotals="1" fieldPosition="0"/>
    </format>
    <format dxfId="1197">
      <pivotArea dataOnly="0" labelOnly="1" outline="0" fieldPosition="0">
        <references count="1">
          <reference field="0" count="4">
            <x v="28"/>
            <x v="42"/>
            <x v="63"/>
            <x v="82"/>
          </reference>
        </references>
      </pivotArea>
    </format>
    <format dxfId="1196">
      <pivotArea dataOnly="0" labelOnly="1" grandRow="1" outline="0" fieldPosition="0"/>
    </format>
    <format dxfId="1195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1194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193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1192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191">
      <pivotArea outline="0" fieldPosition="0">
        <references count="1">
          <reference field="4294967294" count="1" selected="0">
            <x v="0"/>
          </reference>
        </references>
      </pivotArea>
    </format>
    <format dxfId="1190">
      <pivotArea outline="0" fieldPosition="0">
        <references count="1">
          <reference field="4294967294" count="1" selected="0">
            <x v="0"/>
          </reference>
        </references>
      </pivotArea>
    </format>
    <format dxfId="1189">
      <pivotArea outline="0" fieldPosition="0">
        <references count="1">
          <reference field="4294967294" count="1" selected="0">
            <x v="0"/>
          </reference>
        </references>
      </pivotArea>
    </format>
    <format dxfId="1188">
      <pivotArea dataOnly="0" labelOnly="1" grandRow="1" outline="0" fieldPosition="0"/>
    </format>
    <format dxfId="1187">
      <pivotArea type="all" dataOnly="0" outline="0" fieldPosition="0"/>
    </format>
    <format dxfId="1186">
      <pivotArea outline="0" collapsedLevelsAreSubtotals="1" fieldPosition="0"/>
    </format>
    <format dxfId="1185">
      <pivotArea field="0" type="button" dataOnly="0" labelOnly="1" outline="0" axis="axisRow" fieldPosition="0"/>
    </format>
    <format dxfId="1184">
      <pivotArea field="1" type="button" dataOnly="0" labelOnly="1" outline="0" axis="axisRow" fieldPosition="1"/>
    </format>
    <format dxfId="1183">
      <pivotArea dataOnly="0" labelOnly="1" outline="0" fieldPosition="0">
        <references count="1">
          <reference field="0" count="4">
            <x v="28"/>
            <x v="42"/>
            <x v="63"/>
            <x v="82"/>
          </reference>
        </references>
      </pivotArea>
    </format>
    <format dxfId="1182">
      <pivotArea dataOnly="0" labelOnly="1" grandRow="1" outline="0" fieldPosition="0"/>
    </format>
    <format dxfId="1181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1180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179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1178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17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76">
      <pivotArea type="all" dataOnly="0" outline="0" fieldPosition="0"/>
    </format>
    <format dxfId="1175">
      <pivotArea outline="0" collapsedLevelsAreSubtotals="1" fieldPosition="0"/>
    </format>
    <format dxfId="1174">
      <pivotArea field="0" type="button" dataOnly="0" labelOnly="1" outline="0" axis="axisRow" fieldPosition="0"/>
    </format>
    <format dxfId="1173">
      <pivotArea field="1" type="button" dataOnly="0" labelOnly="1" outline="0" axis="axisRow" fieldPosition="1"/>
    </format>
    <format dxfId="1172">
      <pivotArea dataOnly="0" labelOnly="1" outline="0" fieldPosition="0">
        <references count="1">
          <reference field="0" count="4">
            <x v="28"/>
            <x v="42"/>
            <x v="63"/>
            <x v="82"/>
          </reference>
        </references>
      </pivotArea>
    </format>
    <format dxfId="1171">
      <pivotArea dataOnly="0" labelOnly="1" grandRow="1" outline="0" fieldPosition="0"/>
    </format>
    <format dxfId="1170">
      <pivotArea dataOnly="0" labelOnly="1" outline="0" fieldPosition="0">
        <references count="2">
          <reference field="0" count="1" selected="0">
            <x v="28"/>
          </reference>
          <reference field="1" count="0"/>
        </references>
      </pivotArea>
    </format>
    <format dxfId="1169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168">
      <pivotArea dataOnly="0" labelOnly="1" outline="0" fieldPosition="0">
        <references count="2">
          <reference field="0" count="1" selected="0">
            <x v="63"/>
          </reference>
          <reference field="1" count="0"/>
        </references>
      </pivotArea>
    </format>
    <format dxfId="1167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1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65">
      <pivotArea dataOnly="0" labelOnly="1" outline="0" fieldPosition="0">
        <references count="1">
          <reference field="0" count="4">
            <x v="28"/>
            <x v="42"/>
            <x v="63"/>
            <x v="8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name="PivotTable3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52:K154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14"/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0">
    <format dxfId="1231">
      <pivotArea field="0" type="button" dataOnly="0" labelOnly="1" outline="0" axis="axisRow" fieldPosition="0"/>
    </format>
    <format dxfId="1230">
      <pivotArea field="1" type="button" dataOnly="0" labelOnly="1" outline="0" axis="axisRow" fieldPosition="1"/>
    </format>
    <format dxfId="1229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228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1227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226">
      <pivotArea outline="0" fieldPosition="0">
        <references count="1">
          <reference field="4294967294" count="1" selected="0">
            <x v="0"/>
          </reference>
        </references>
      </pivotArea>
    </format>
    <format dxfId="1225">
      <pivotArea outline="0" fieldPosition="0">
        <references count="1">
          <reference field="4294967294" count="1" selected="0">
            <x v="0"/>
          </reference>
        </references>
      </pivotArea>
    </format>
    <format dxfId="1224">
      <pivotArea outline="0" fieldPosition="0">
        <references count="1">
          <reference field="4294967294" count="1" selected="0">
            <x v="0"/>
          </reference>
        </references>
      </pivotArea>
    </format>
    <format dxfId="1223">
      <pivotArea outline="0" collapsedLevelsAreSubtotals="1" fieldPosition="0"/>
    </format>
    <format dxfId="1222">
      <pivotArea dataOnly="0" labelOnly="1" outline="0" fieldPosition="0">
        <references count="1">
          <reference field="0" count="1">
            <x v="14"/>
          </reference>
        </references>
      </pivotArea>
    </format>
    <format dxfId="1221">
      <pivotArea dataOnly="0" labelOnly="1" grandRow="1" outline="0" fieldPosition="0"/>
    </format>
    <format dxfId="1220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1219">
      <pivotArea dataOnly="0" labelOnly="1" grandRow="1" outline="0" fieldPosition="0"/>
    </format>
    <format dxfId="1218">
      <pivotArea type="all" dataOnly="0" outline="0" fieldPosition="0"/>
    </format>
    <format dxfId="1217">
      <pivotArea outline="0" collapsedLevelsAreSubtotals="1" fieldPosition="0"/>
    </format>
    <format dxfId="1216">
      <pivotArea field="0" type="button" dataOnly="0" labelOnly="1" outline="0" axis="axisRow" fieldPosition="0"/>
    </format>
    <format dxfId="1215">
      <pivotArea field="1" type="button" dataOnly="0" labelOnly="1" outline="0" axis="axisRow" fieldPosition="1"/>
    </format>
    <format dxfId="1214">
      <pivotArea dataOnly="0" labelOnly="1" outline="0" fieldPosition="0">
        <references count="1">
          <reference field="0" count="1">
            <x v="14"/>
          </reference>
        </references>
      </pivotArea>
    </format>
    <format dxfId="1213">
      <pivotArea dataOnly="0" labelOnly="1" grandRow="1" outline="0" fieldPosition="0"/>
    </format>
    <format dxfId="1212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12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10">
      <pivotArea type="all" dataOnly="0" outline="0" fieldPosition="0"/>
    </format>
    <format dxfId="1209">
      <pivotArea outline="0" collapsedLevelsAreSubtotals="1" fieldPosition="0"/>
    </format>
    <format dxfId="1208">
      <pivotArea field="0" type="button" dataOnly="0" labelOnly="1" outline="0" axis="axisRow" fieldPosition="0"/>
    </format>
    <format dxfId="1207">
      <pivotArea field="1" type="button" dataOnly="0" labelOnly="1" outline="0" axis="axisRow" fieldPosition="1"/>
    </format>
    <format dxfId="1206">
      <pivotArea dataOnly="0" labelOnly="1" outline="0" fieldPosition="0">
        <references count="1">
          <reference field="0" count="1">
            <x v="14"/>
          </reference>
        </references>
      </pivotArea>
    </format>
    <format dxfId="1205">
      <pivotArea dataOnly="0" labelOnly="1" grandRow="1" outline="0" fieldPosition="0"/>
    </format>
    <format dxfId="1204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12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02">
      <pivotArea dataOnly="0" labelOnly="1" outline="0" fieldPosition="0">
        <references count="1">
          <reference field="0" count="1">
            <x v="14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name="PivotTable3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09:K120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1">
    <i>
      <x v="3"/>
      <x v="10"/>
    </i>
    <i>
      <x v="18"/>
      <x v="10"/>
    </i>
    <i>
      <x v="36"/>
      <x v="10"/>
    </i>
    <i>
      <x v="41"/>
      <x v="10"/>
    </i>
    <i>
      <x v="54"/>
      <x v="10"/>
    </i>
    <i>
      <x v="60"/>
      <x v="10"/>
    </i>
    <i>
      <x v="65"/>
      <x v="10"/>
    </i>
    <i>
      <x v="71"/>
      <x v="10"/>
    </i>
    <i>
      <x v="76"/>
      <x v="10"/>
    </i>
    <i>
      <x v="81"/>
      <x v="1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57">
    <format dxfId="1288">
      <pivotArea outline="0" collapsedLevelsAreSubtotals="1" fieldPosition="0"/>
    </format>
    <format dxfId="1287">
      <pivotArea dataOnly="0" labelOnly="1" outline="0" fieldPosition="0">
        <references count="1">
          <reference field="0" count="10">
            <x v="3"/>
            <x v="18"/>
            <x v="36"/>
            <x v="41"/>
            <x v="54"/>
            <x v="60"/>
            <x v="65"/>
            <x v="71"/>
            <x v="76"/>
            <x v="81"/>
          </reference>
        </references>
      </pivotArea>
    </format>
    <format dxfId="1286">
      <pivotArea dataOnly="0" labelOnly="1" grandRow="1" outline="0" fieldPosition="0"/>
    </format>
    <format dxfId="1285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284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283">
      <pivotArea dataOnly="0" labelOnly="1" outline="0" fieldPosition="0">
        <references count="2">
          <reference field="0" count="1" selected="0">
            <x v="36"/>
          </reference>
          <reference field="1" count="0"/>
        </references>
      </pivotArea>
    </format>
    <format dxfId="1282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1281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280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279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278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277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276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275">
      <pivotArea field="0" type="button" dataOnly="0" labelOnly="1" outline="0" axis="axisRow" fieldPosition="0"/>
    </format>
    <format dxfId="1274">
      <pivotArea field="1" type="button" dataOnly="0" labelOnly="1" outline="0" axis="axisRow" fieldPosition="1"/>
    </format>
    <format dxfId="12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72">
      <pivotArea outline="0" fieldPosition="0">
        <references count="1">
          <reference field="4294967294" count="1" selected="0">
            <x v="0"/>
          </reference>
        </references>
      </pivotArea>
    </format>
    <format dxfId="1271">
      <pivotArea outline="0" fieldPosition="0">
        <references count="1">
          <reference field="4294967294" count="1" selected="0">
            <x v="0"/>
          </reference>
        </references>
      </pivotArea>
    </format>
    <format dxfId="1270">
      <pivotArea outline="0" fieldPosition="0">
        <references count="1">
          <reference field="4294967294" count="1" selected="0">
            <x v="0"/>
          </reference>
        </references>
      </pivotArea>
    </format>
    <format dxfId="1269">
      <pivotArea dataOnly="0" labelOnly="1" grandRow="1" outline="0" fieldPosition="0"/>
    </format>
    <format dxfId="1268">
      <pivotArea type="all" dataOnly="0" outline="0" fieldPosition="0"/>
    </format>
    <format dxfId="1267">
      <pivotArea outline="0" collapsedLevelsAreSubtotals="1" fieldPosition="0"/>
    </format>
    <format dxfId="1266">
      <pivotArea field="0" type="button" dataOnly="0" labelOnly="1" outline="0" axis="axisRow" fieldPosition="0"/>
    </format>
    <format dxfId="1265">
      <pivotArea field="1" type="button" dataOnly="0" labelOnly="1" outline="0" axis="axisRow" fieldPosition="1"/>
    </format>
    <format dxfId="1264">
      <pivotArea dataOnly="0" labelOnly="1" outline="0" fieldPosition="0">
        <references count="1">
          <reference field="0" count="10">
            <x v="3"/>
            <x v="18"/>
            <x v="36"/>
            <x v="41"/>
            <x v="54"/>
            <x v="60"/>
            <x v="65"/>
            <x v="71"/>
            <x v="76"/>
            <x v="81"/>
          </reference>
        </references>
      </pivotArea>
    </format>
    <format dxfId="1263">
      <pivotArea dataOnly="0" labelOnly="1" grandRow="1" outline="0" fieldPosition="0"/>
    </format>
    <format dxfId="1262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261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260">
      <pivotArea dataOnly="0" labelOnly="1" outline="0" fieldPosition="0">
        <references count="2">
          <reference field="0" count="1" selected="0">
            <x v="36"/>
          </reference>
          <reference field="1" count="0"/>
        </references>
      </pivotArea>
    </format>
    <format dxfId="1259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1258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257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256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255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254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253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2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51">
      <pivotArea type="all" dataOnly="0" outline="0" fieldPosition="0"/>
    </format>
    <format dxfId="1250">
      <pivotArea outline="0" collapsedLevelsAreSubtotals="1" fieldPosition="0"/>
    </format>
    <format dxfId="1249">
      <pivotArea field="0" type="button" dataOnly="0" labelOnly="1" outline="0" axis="axisRow" fieldPosition="0"/>
    </format>
    <format dxfId="1248">
      <pivotArea field="1" type="button" dataOnly="0" labelOnly="1" outline="0" axis="axisRow" fieldPosition="1"/>
    </format>
    <format dxfId="1247">
      <pivotArea dataOnly="0" labelOnly="1" outline="0" fieldPosition="0">
        <references count="1">
          <reference field="0" count="10">
            <x v="3"/>
            <x v="18"/>
            <x v="36"/>
            <x v="41"/>
            <x v="54"/>
            <x v="60"/>
            <x v="65"/>
            <x v="71"/>
            <x v="76"/>
            <x v="81"/>
          </reference>
        </references>
      </pivotArea>
    </format>
    <format dxfId="1246">
      <pivotArea dataOnly="0" labelOnly="1" grandRow="1" outline="0" fieldPosition="0"/>
    </format>
    <format dxfId="1245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1244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243">
      <pivotArea dataOnly="0" labelOnly="1" outline="0" fieldPosition="0">
        <references count="2">
          <reference field="0" count="1" selected="0">
            <x v="36"/>
          </reference>
          <reference field="1" count="0"/>
        </references>
      </pivotArea>
    </format>
    <format dxfId="1242">
      <pivotArea dataOnly="0" labelOnly="1" outline="0" fieldPosition="0">
        <references count="2">
          <reference field="0" count="1" selected="0">
            <x v="41"/>
          </reference>
          <reference field="1" count="0"/>
        </references>
      </pivotArea>
    </format>
    <format dxfId="1241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240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239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238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237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236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2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34">
      <pivotArea dataOnly="0" labelOnly="1" outline="0" fieldPosition="0">
        <references count="1">
          <reference field="0" count="1">
            <x v="81"/>
          </reference>
        </references>
      </pivotArea>
    </format>
    <format dxfId="1233">
      <pivotArea dataOnly="0" labelOnly="1" outline="0" fieldPosition="0">
        <references count="1">
          <reference field="0" count="1">
            <x v="76"/>
          </reference>
        </references>
      </pivotArea>
    </format>
    <format dxfId="1232">
      <pivotArea dataOnly="0" labelOnly="1" outline="0" fieldPosition="0">
        <references count="1">
          <reference field="0" count="9">
            <x v="3"/>
            <x v="18"/>
            <x v="36"/>
            <x v="41"/>
            <x v="54"/>
            <x v="60"/>
            <x v="65"/>
            <x v="71"/>
            <x v="7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name="PivotTable3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04:K106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5"/>
      <x v="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1315">
      <pivotArea field="0" type="button" dataOnly="0" labelOnly="1" outline="0" axis="axisRow" fieldPosition="0"/>
    </format>
    <format dxfId="1314">
      <pivotArea field="1" type="button" dataOnly="0" labelOnly="1" outline="0" axis="axisRow" fieldPosition="1"/>
    </format>
    <format dxfId="13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12">
      <pivotArea outline="0" collapsedLevelsAreSubtotals="1" fieldPosition="0"/>
    </format>
    <format dxfId="1311">
      <pivotArea dataOnly="0" labelOnly="1" outline="0" fieldPosition="0">
        <references count="1">
          <reference field="0" count="1">
            <x v="95"/>
          </reference>
        </references>
      </pivotArea>
    </format>
    <format dxfId="1310">
      <pivotArea dataOnly="0" labelOnly="1" grandRow="1" outline="0" fieldPosition="0"/>
    </format>
    <format dxfId="1309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308">
      <pivotArea outline="0" fieldPosition="0">
        <references count="1">
          <reference field="4294967294" count="1" selected="0">
            <x v="0"/>
          </reference>
        </references>
      </pivotArea>
    </format>
    <format dxfId="1307">
      <pivotArea outline="0" fieldPosition="0">
        <references count="1">
          <reference field="4294967294" count="1" selected="0">
            <x v="0"/>
          </reference>
        </references>
      </pivotArea>
    </format>
    <format dxfId="1306">
      <pivotArea dataOnly="0" labelOnly="1" grandRow="1" outline="0" fieldPosition="0"/>
    </format>
    <format dxfId="1305">
      <pivotArea type="all" dataOnly="0" outline="0" fieldPosition="0"/>
    </format>
    <format dxfId="1304">
      <pivotArea outline="0" collapsedLevelsAreSubtotals="1" fieldPosition="0"/>
    </format>
    <format dxfId="1303">
      <pivotArea field="0" type="button" dataOnly="0" labelOnly="1" outline="0" axis="axisRow" fieldPosition="0"/>
    </format>
    <format dxfId="1302">
      <pivotArea field="1" type="button" dataOnly="0" labelOnly="1" outline="0" axis="axisRow" fieldPosition="1"/>
    </format>
    <format dxfId="1301">
      <pivotArea dataOnly="0" labelOnly="1" outline="0" fieldPosition="0">
        <references count="1">
          <reference field="0" count="1">
            <x v="95"/>
          </reference>
        </references>
      </pivotArea>
    </format>
    <format dxfId="1300">
      <pivotArea dataOnly="0" labelOnly="1" grandRow="1" outline="0" fieldPosition="0"/>
    </format>
    <format dxfId="1299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2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97">
      <pivotArea type="all" dataOnly="0" outline="0" fieldPosition="0"/>
    </format>
    <format dxfId="1296">
      <pivotArea outline="0" collapsedLevelsAreSubtotals="1" fieldPosition="0"/>
    </format>
    <format dxfId="1295">
      <pivotArea field="0" type="button" dataOnly="0" labelOnly="1" outline="0" axis="axisRow" fieldPosition="0"/>
    </format>
    <format dxfId="1294">
      <pivotArea field="1" type="button" dataOnly="0" labelOnly="1" outline="0" axis="axisRow" fieldPosition="1"/>
    </format>
    <format dxfId="1293">
      <pivotArea dataOnly="0" labelOnly="1" outline="0" fieldPosition="0">
        <references count="1">
          <reference field="0" count="1">
            <x v="95"/>
          </reference>
        </references>
      </pivotArea>
    </format>
    <format dxfId="1292">
      <pivotArea dataOnly="0" labelOnly="1" grandRow="1" outline="0" fieldPosition="0"/>
    </format>
    <format dxfId="1291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2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89">
      <pivotArea dataOnly="0" labelOnly="1" outline="0" fieldPosition="0">
        <references count="1">
          <reference field="0" count="1">
            <x v="95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78:E80" firstHeaderRow="0" firstDataRow="1" firstDataCol="2"/>
  <pivotFields count="6">
    <pivotField axis="axisRow" compact="0" numFmtId="14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/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41"/>
    <dataField name="Sum of Balance" fld="5" baseField="0" baseItem="0" numFmtId="43"/>
  </dataFields>
  <formats count="42">
    <format dxfId="1357">
      <pivotArea field="0" type="button" dataOnly="0" labelOnly="1" outline="0" axis="axisRow" fieldPosition="0"/>
    </format>
    <format dxfId="1356">
      <pivotArea field="1" type="button" dataOnly="0" labelOnly="1" outline="0" axis="axisRow" fieldPosition="1"/>
    </format>
    <format dxfId="13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54">
      <pivotArea outline="0" collapsedLevelsAreSubtotals="1" fieldPosition="0"/>
    </format>
    <format dxfId="1353">
      <pivotArea dataOnly="0" labelOnly="1" outline="0" fieldPosition="0">
        <references count="1">
          <reference field="0" count="1">
            <x v="24"/>
          </reference>
        </references>
      </pivotArea>
    </format>
    <format dxfId="1352">
      <pivotArea dataOnly="0" labelOnly="1" grandRow="1" outline="0" fieldPosition="0"/>
    </format>
    <format dxfId="135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350">
      <pivotArea field="0" type="button" dataOnly="0" labelOnly="1" outline="0" axis="axisRow" fieldPosition="0"/>
    </format>
    <format dxfId="1349">
      <pivotArea field="1" type="button" dataOnly="0" labelOnly="1" outline="0" axis="axisRow" fieldPosition="1"/>
    </format>
    <format dxfId="13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47">
      <pivotArea field="0" type="button" dataOnly="0" labelOnly="1" outline="0" axis="axisRow" fieldPosition="0"/>
    </format>
    <format dxfId="1346">
      <pivotArea field="1" type="button" dataOnly="0" labelOnly="1" outline="0" axis="axisRow" fieldPosition="1"/>
    </format>
    <format dxfId="134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44">
      <pivotArea outline="0" collapsedLevelsAreSubtotals="1" fieldPosition="0"/>
    </format>
    <format dxfId="1343">
      <pivotArea outline="0" collapsedLevelsAreSubtotals="1" fieldPosition="0"/>
    </format>
    <format dxfId="1342">
      <pivotArea outline="0" collapsedLevelsAreSubtotals="1" fieldPosition="0"/>
    </format>
    <format dxfId="1341">
      <pivotArea dataOnly="0" labelOnly="1" grandRow="1" outline="0" fieldPosition="0"/>
    </format>
    <format dxfId="1340">
      <pivotArea dataOnly="0" labelOnly="1" outline="0" fieldPosition="0">
        <references count="1">
          <reference field="0" count="1">
            <x v="24"/>
          </reference>
        </references>
      </pivotArea>
    </format>
    <format dxfId="1339">
      <pivotArea dataOnly="0" labelOnly="1" outline="0" fieldPosition="0">
        <references count="1">
          <reference field="0" count="1">
            <x v="24"/>
          </reference>
        </references>
      </pivotArea>
    </format>
    <format dxfId="1338">
      <pivotArea dataOnly="0" labelOnly="1" grandRow="1" outline="0" fieldPosition="0"/>
    </format>
    <format dxfId="1337">
      <pivotArea outline="0" fieldPosition="0">
        <references count="1">
          <reference field="4294967294" count="1" selected="0">
            <x v="2"/>
          </reference>
        </references>
      </pivotArea>
    </format>
    <format dxfId="1336">
      <pivotArea outline="0" fieldPosition="0">
        <references count="1">
          <reference field="4294967294" count="1" selected="0">
            <x v="2"/>
          </reference>
        </references>
      </pivotArea>
    </format>
    <format dxfId="1335">
      <pivotArea outline="0" fieldPosition="0">
        <references count="2">
          <reference field="0" count="1" selected="0">
            <x v="0"/>
          </reference>
          <reference field="1" count="0" selected="0"/>
        </references>
      </pivotArea>
    </format>
    <format dxfId="1334">
      <pivotArea dataOnly="0" labelOnly="1" outline="0" fieldPosition="0">
        <references count="1">
          <reference field="0" count="1">
            <x v="0"/>
          </reference>
        </references>
      </pivotArea>
    </format>
    <format dxfId="1333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1332">
      <pivotArea type="all" dataOnly="0" outline="0" fieldPosition="0"/>
    </format>
    <format dxfId="1331">
      <pivotArea outline="0" collapsedLevelsAreSubtotals="1" fieldPosition="0"/>
    </format>
    <format dxfId="1330">
      <pivotArea field="0" type="button" dataOnly="0" labelOnly="1" outline="0" axis="axisRow" fieldPosition="0"/>
    </format>
    <format dxfId="1329">
      <pivotArea field="1" type="button" dataOnly="0" labelOnly="1" outline="0" axis="axisRow" fieldPosition="1"/>
    </format>
    <format dxfId="1328">
      <pivotArea dataOnly="0" labelOnly="1" outline="0" fieldPosition="0">
        <references count="1">
          <reference field="0" count="1">
            <x v="0"/>
          </reference>
        </references>
      </pivotArea>
    </format>
    <format dxfId="1327">
      <pivotArea dataOnly="0" labelOnly="1" grandRow="1" outline="0" fieldPosition="0"/>
    </format>
    <format dxfId="1326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132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24">
      <pivotArea type="all" dataOnly="0" outline="0" fieldPosition="0"/>
    </format>
    <format dxfId="1323">
      <pivotArea outline="0" collapsedLevelsAreSubtotals="1" fieldPosition="0"/>
    </format>
    <format dxfId="1322">
      <pivotArea field="0" type="button" dataOnly="0" labelOnly="1" outline="0" axis="axisRow" fieldPosition="0"/>
    </format>
    <format dxfId="1321">
      <pivotArea field="1" type="button" dataOnly="0" labelOnly="1" outline="0" axis="axisRow" fieldPosition="1"/>
    </format>
    <format dxfId="1320">
      <pivotArea dataOnly="0" labelOnly="1" outline="0" fieldPosition="0">
        <references count="1">
          <reference field="0" count="1">
            <x v="0"/>
          </reference>
        </references>
      </pivotArea>
    </format>
    <format dxfId="1319">
      <pivotArea dataOnly="0" labelOnly="1" grandRow="1" outline="0" fieldPosition="0"/>
    </format>
    <format dxfId="1318">
      <pivotArea dataOnly="0" labelOnly="1" outline="0" fieldPosition="0">
        <references count="2">
          <reference field="0" count="1" selected="0">
            <x v="0"/>
          </reference>
          <reference field="1" count="0"/>
        </references>
      </pivotArea>
    </format>
    <format dxfId="13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1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name="PivotTable3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23:K126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19"/>
      <x v="11"/>
    </i>
    <i>
      <x v="60"/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1">
    <format dxfId="1388">
      <pivotArea outline="0" collapsedLevelsAreSubtotals="1" fieldPosition="0"/>
    </format>
    <format dxfId="1387">
      <pivotArea dataOnly="0" labelOnly="1" outline="0" fieldPosition="0">
        <references count="1">
          <reference field="0" count="2">
            <x v="19"/>
            <x v="60"/>
          </reference>
        </references>
      </pivotArea>
    </format>
    <format dxfId="1386">
      <pivotArea dataOnly="0" labelOnly="1" grandRow="1" outline="0" fieldPosition="0"/>
    </format>
    <format dxfId="1385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1384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383">
      <pivotArea field="0" type="button" dataOnly="0" labelOnly="1" outline="0" axis="axisRow" fieldPosition="0"/>
    </format>
    <format dxfId="1382">
      <pivotArea field="1" type="button" dataOnly="0" labelOnly="1" outline="0" axis="axisRow" fieldPosition="1"/>
    </format>
    <format dxfId="138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80">
      <pivotArea outline="0" fieldPosition="0">
        <references count="1">
          <reference field="4294967294" count="1" selected="0">
            <x v="0"/>
          </reference>
        </references>
      </pivotArea>
    </format>
    <format dxfId="1379">
      <pivotArea outline="0" fieldPosition="0">
        <references count="1">
          <reference field="4294967294" count="1" selected="0">
            <x v="0"/>
          </reference>
        </references>
      </pivotArea>
    </format>
    <format dxfId="1378">
      <pivotArea outline="0" fieldPosition="0">
        <references count="1">
          <reference field="4294967294" count="1" selected="0">
            <x v="0"/>
          </reference>
        </references>
      </pivotArea>
    </format>
    <format dxfId="1377">
      <pivotArea dataOnly="0" labelOnly="1" grandRow="1" outline="0" fieldPosition="0"/>
    </format>
    <format dxfId="1376">
      <pivotArea type="all" dataOnly="0" outline="0" fieldPosition="0"/>
    </format>
    <format dxfId="1375">
      <pivotArea outline="0" collapsedLevelsAreSubtotals="1" fieldPosition="0"/>
    </format>
    <format dxfId="1374">
      <pivotArea field="0" type="button" dataOnly="0" labelOnly="1" outline="0" axis="axisRow" fieldPosition="0"/>
    </format>
    <format dxfId="1373">
      <pivotArea field="1" type="button" dataOnly="0" labelOnly="1" outline="0" axis="axisRow" fieldPosition="1"/>
    </format>
    <format dxfId="1372">
      <pivotArea dataOnly="0" labelOnly="1" outline="0" fieldPosition="0">
        <references count="1">
          <reference field="0" count="2">
            <x v="19"/>
            <x v="60"/>
          </reference>
        </references>
      </pivotArea>
    </format>
    <format dxfId="1371">
      <pivotArea dataOnly="0" labelOnly="1" grandRow="1" outline="0" fieldPosition="0"/>
    </format>
    <format dxfId="1370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1369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3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67">
      <pivotArea type="all" dataOnly="0" outline="0" fieldPosition="0"/>
    </format>
    <format dxfId="1366">
      <pivotArea outline="0" collapsedLevelsAreSubtotals="1" fieldPosition="0"/>
    </format>
    <format dxfId="1365">
      <pivotArea field="0" type="button" dataOnly="0" labelOnly="1" outline="0" axis="axisRow" fieldPosition="0"/>
    </format>
    <format dxfId="1364">
      <pivotArea field="1" type="button" dataOnly="0" labelOnly="1" outline="0" axis="axisRow" fieldPosition="1"/>
    </format>
    <format dxfId="1363">
      <pivotArea dataOnly="0" labelOnly="1" outline="0" fieldPosition="0">
        <references count="1">
          <reference field="0" count="2">
            <x v="19"/>
            <x v="60"/>
          </reference>
        </references>
      </pivotArea>
    </format>
    <format dxfId="1362">
      <pivotArea dataOnly="0" labelOnly="1" grandRow="1" outline="0" fieldPosition="0"/>
    </format>
    <format dxfId="1361">
      <pivotArea dataOnly="0" labelOnly="1" outline="0" fieldPosition="0">
        <references count="2">
          <reference field="0" count="1" selected="0">
            <x v="19"/>
          </reference>
          <reference field="1" count="0"/>
        </references>
      </pivotArea>
    </format>
    <format dxfId="1360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3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58">
      <pivotArea dataOnly="0" labelOnly="1" outline="0" fieldPosition="0">
        <references count="1">
          <reference field="0" count="2">
            <x v="19"/>
            <x v="6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name="PivotTable3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47:K149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21"/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8">
    <format dxfId="1416">
      <pivotArea outline="0" collapsedLevelsAreSubtotals="1" fieldPosition="0"/>
    </format>
    <format dxfId="1415">
      <pivotArea dataOnly="0" labelOnly="1" outline="0" fieldPosition="0">
        <references count="1">
          <reference field="0" count="1">
            <x v="21"/>
          </reference>
        </references>
      </pivotArea>
    </format>
    <format dxfId="1414">
      <pivotArea dataOnly="0" labelOnly="1" grandRow="1" outline="0" fieldPosition="0"/>
    </format>
    <format dxfId="1413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1412">
      <pivotArea field="0" type="button" dataOnly="0" labelOnly="1" outline="0" axis="axisRow" fieldPosition="0"/>
    </format>
    <format dxfId="1411">
      <pivotArea field="1" type="button" dataOnly="0" labelOnly="1" outline="0" axis="axisRow" fieldPosition="1"/>
    </format>
    <format dxfId="14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09">
      <pivotArea outline="0" fieldPosition="0">
        <references count="1">
          <reference field="4294967294" count="1" selected="0">
            <x v="0"/>
          </reference>
        </references>
      </pivotArea>
    </format>
    <format dxfId="1408">
      <pivotArea outline="0" fieldPosition="0">
        <references count="1">
          <reference field="4294967294" count="1" selected="0">
            <x v="0"/>
          </reference>
        </references>
      </pivotArea>
    </format>
    <format dxfId="1407">
      <pivotArea outline="0" fieldPosition="0">
        <references count="1">
          <reference field="4294967294" count="1" selected="0">
            <x v="0"/>
          </reference>
        </references>
      </pivotArea>
    </format>
    <format dxfId="1406">
      <pivotArea dataOnly="0" grandRow="1" outline="0" fieldPosition="0"/>
    </format>
    <format dxfId="1405">
      <pivotArea type="all" dataOnly="0" outline="0" fieldPosition="0"/>
    </format>
    <format dxfId="1404">
      <pivotArea outline="0" collapsedLevelsAreSubtotals="1" fieldPosition="0"/>
    </format>
    <format dxfId="1403">
      <pivotArea field="0" type="button" dataOnly="0" labelOnly="1" outline="0" axis="axisRow" fieldPosition="0"/>
    </format>
    <format dxfId="1402">
      <pivotArea field="1" type="button" dataOnly="0" labelOnly="1" outline="0" axis="axisRow" fieldPosition="1"/>
    </format>
    <format dxfId="1401">
      <pivotArea dataOnly="0" labelOnly="1" outline="0" fieldPosition="0">
        <references count="1">
          <reference field="0" count="1">
            <x v="21"/>
          </reference>
        </references>
      </pivotArea>
    </format>
    <format dxfId="1400">
      <pivotArea dataOnly="0" labelOnly="1" grandRow="1" outline="0" fieldPosition="0"/>
    </format>
    <format dxfId="1399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13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97">
      <pivotArea type="all" dataOnly="0" outline="0" fieldPosition="0"/>
    </format>
    <format dxfId="1396">
      <pivotArea outline="0" collapsedLevelsAreSubtotals="1" fieldPosition="0"/>
    </format>
    <format dxfId="1395">
      <pivotArea field="0" type="button" dataOnly="0" labelOnly="1" outline="0" axis="axisRow" fieldPosition="0"/>
    </format>
    <format dxfId="1394">
      <pivotArea field="1" type="button" dataOnly="0" labelOnly="1" outline="0" axis="axisRow" fieldPosition="1"/>
    </format>
    <format dxfId="1393">
      <pivotArea dataOnly="0" labelOnly="1" outline="0" fieldPosition="0">
        <references count="1">
          <reference field="0" count="1">
            <x v="21"/>
          </reference>
        </references>
      </pivotArea>
    </format>
    <format dxfId="1392">
      <pivotArea dataOnly="0" labelOnly="1" grandRow="1" outline="0" fieldPosition="0"/>
    </format>
    <format dxfId="1391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139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89">
      <pivotArea dataOnly="0" labelOnly="1" outline="0" fieldPosition="0">
        <references count="1">
          <reference field="0" count="1">
            <x v="21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33:E75" firstHeaderRow="0" firstDataRow="1" firstDataCol="2"/>
  <pivotFields count="6">
    <pivotField axis="axisRow" compact="0" numFmtId="14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42">
    <i>
      <x v="5"/>
      <x v="2"/>
    </i>
    <i>
      <x v="6"/>
      <x v="2"/>
    </i>
    <i>
      <x v="8"/>
      <x v="2"/>
    </i>
    <i>
      <x v="11"/>
      <x v="2"/>
    </i>
    <i>
      <x v="13"/>
      <x v="2"/>
    </i>
    <i>
      <x v="15"/>
      <x v="2"/>
    </i>
    <i>
      <x v="18"/>
      <x v="2"/>
    </i>
    <i>
      <x v="20"/>
      <x v="2"/>
    </i>
    <i>
      <x v="23"/>
      <x v="2"/>
    </i>
    <i>
      <x v="25"/>
      <x v="2"/>
    </i>
    <i>
      <x v="27"/>
      <x v="2"/>
    </i>
    <i>
      <x v="29"/>
      <x v="2"/>
    </i>
    <i>
      <x v="31"/>
      <x v="2"/>
    </i>
    <i>
      <x v="33"/>
      <x v="2"/>
    </i>
    <i>
      <x v="37"/>
      <x v="2"/>
    </i>
    <i>
      <x v="42"/>
      <x v="2"/>
    </i>
    <i>
      <x v="43"/>
      <x v="2"/>
    </i>
    <i>
      <x v="45"/>
      <x v="2"/>
    </i>
    <i>
      <x v="48"/>
      <x v="2"/>
    </i>
    <i>
      <x v="49"/>
      <x v="2"/>
    </i>
    <i>
      <x v="51"/>
      <x v="2"/>
    </i>
    <i>
      <x v="54"/>
      <x v="2"/>
    </i>
    <i>
      <x v="55"/>
      <x v="2"/>
    </i>
    <i>
      <x v="57"/>
      <x v="2"/>
    </i>
    <i>
      <x v="59"/>
      <x v="2"/>
    </i>
    <i>
      <x v="60"/>
      <x v="2"/>
    </i>
    <i>
      <x v="62"/>
      <x v="2"/>
    </i>
    <i>
      <x v="65"/>
      <x v="2"/>
    </i>
    <i>
      <x v="66"/>
      <x v="2"/>
    </i>
    <i>
      <x v="68"/>
      <x v="2"/>
    </i>
    <i>
      <x v="71"/>
      <x v="2"/>
    </i>
    <i>
      <x v="72"/>
      <x v="2"/>
    </i>
    <i>
      <x v="73"/>
      <x v="2"/>
    </i>
    <i>
      <x v="76"/>
      <x v="2"/>
    </i>
    <i>
      <x v="77"/>
      <x v="2"/>
    </i>
    <i>
      <x v="78"/>
      <x v="2"/>
    </i>
    <i>
      <x v="81"/>
      <x v="2"/>
    </i>
    <i>
      <x v="82"/>
      <x v="2"/>
    </i>
    <i>
      <x v="84"/>
      <x v="2"/>
    </i>
    <i>
      <x v="89"/>
      <x v="2"/>
    </i>
    <i>
      <x v="94"/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41"/>
    <dataField name="Sum of Balance" fld="5" baseField="0" baseItem="0" numFmtId="43"/>
  </dataFields>
  <formats count="161">
    <format dxfId="1577">
      <pivotArea field="0" type="button" dataOnly="0" labelOnly="1" outline="0" axis="axisRow" fieldPosition="0"/>
    </format>
    <format dxfId="1576">
      <pivotArea field="1" type="button" dataOnly="0" labelOnly="1" outline="0" axis="axisRow" fieldPosition="1"/>
    </format>
    <format dxfId="15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74">
      <pivotArea outline="0" collapsedLevelsAreSubtotals="1" fieldPosition="0"/>
    </format>
    <format dxfId="1573">
      <pivotArea dataOnly="0" labelOnly="1" outline="0" fieldPosition="0">
        <references count="1">
          <reference field="0" count="1">
            <x v="24"/>
          </reference>
        </references>
      </pivotArea>
    </format>
    <format dxfId="1572">
      <pivotArea dataOnly="0" labelOnly="1" grandRow="1" outline="0" fieldPosition="0"/>
    </format>
    <format dxfId="157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570">
      <pivotArea field="0" type="button" dataOnly="0" labelOnly="1" outline="0" axis="axisRow" fieldPosition="0"/>
    </format>
    <format dxfId="1569">
      <pivotArea field="1" type="button" dataOnly="0" labelOnly="1" outline="0" axis="axisRow" fieldPosition="1"/>
    </format>
    <format dxfId="15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67">
      <pivotArea field="0" type="button" dataOnly="0" labelOnly="1" outline="0" axis="axisRow" fieldPosition="0"/>
    </format>
    <format dxfId="1566">
      <pivotArea field="1" type="button" dataOnly="0" labelOnly="1" outline="0" axis="axisRow" fieldPosition="1"/>
    </format>
    <format dxfId="15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64">
      <pivotArea outline="0" collapsedLevelsAreSubtotals="1" fieldPosition="0"/>
    </format>
    <format dxfId="1563">
      <pivotArea outline="0" collapsedLevelsAreSubtotals="1" fieldPosition="0"/>
    </format>
    <format dxfId="1562">
      <pivotArea outline="0" collapsedLevelsAreSubtotals="1" fieldPosition="0"/>
    </format>
    <format dxfId="1561">
      <pivotArea dataOnly="0" labelOnly="1" grandRow="1" outline="0" fieldPosition="0"/>
    </format>
    <format dxfId="1560">
      <pivotArea dataOnly="0" labelOnly="1" outline="0" fieldPosition="0">
        <references count="1">
          <reference field="0" count="1">
            <x v="24"/>
          </reference>
        </references>
      </pivotArea>
    </format>
    <format dxfId="1559">
      <pivotArea dataOnly="0" labelOnly="1" outline="0" fieldPosition="0">
        <references count="1">
          <reference field="0" count="1">
            <x v="24"/>
          </reference>
        </references>
      </pivotArea>
    </format>
    <format dxfId="1558">
      <pivotArea dataOnly="0" labelOnly="1" grandRow="1" outline="0" fieldPosition="0"/>
    </format>
    <format dxfId="1557">
      <pivotArea outline="0" fieldPosition="0">
        <references count="1">
          <reference field="4294967294" count="1" selected="0">
            <x v="2"/>
          </reference>
        </references>
      </pivotArea>
    </format>
    <format dxfId="1556">
      <pivotArea outline="0" fieldPosition="0">
        <references count="1">
          <reference field="4294967294" count="1" selected="0">
            <x v="2"/>
          </reference>
        </references>
      </pivotArea>
    </format>
    <format dxfId="1555">
      <pivotArea outline="0" fieldPosition="0">
        <references count="2">
          <reference field="0" count="41" selected="0">
            <x v="5"/>
            <x v="6"/>
            <x v="8"/>
            <x v="11"/>
            <x v="13"/>
            <x v="15"/>
            <x v="18"/>
            <x v="20"/>
            <x v="23"/>
            <x v="25"/>
            <x v="27"/>
            <x v="29"/>
            <x v="31"/>
            <x v="33"/>
            <x v="37"/>
            <x v="42"/>
            <x v="43"/>
            <x v="45"/>
            <x v="48"/>
            <x v="49"/>
            <x v="51"/>
            <x v="54"/>
            <x v="55"/>
            <x v="57"/>
            <x v="59"/>
            <x v="60"/>
            <x v="62"/>
            <x v="65"/>
            <x v="66"/>
            <x v="68"/>
            <x v="71"/>
            <x v="72"/>
            <x v="73"/>
            <x v="76"/>
            <x v="77"/>
            <x v="78"/>
            <x v="81"/>
            <x v="82"/>
            <x v="84"/>
            <x v="89"/>
            <x v="94"/>
          </reference>
          <reference field="1" count="0" selected="0"/>
        </references>
      </pivotArea>
    </format>
    <format dxfId="1554">
      <pivotArea dataOnly="0" labelOnly="1" outline="0" fieldPosition="0">
        <references count="1">
          <reference field="0" count="41">
            <x v="5"/>
            <x v="6"/>
            <x v="8"/>
            <x v="11"/>
            <x v="13"/>
            <x v="15"/>
            <x v="18"/>
            <x v="20"/>
            <x v="23"/>
            <x v="25"/>
            <x v="27"/>
            <x v="29"/>
            <x v="31"/>
            <x v="33"/>
            <x v="37"/>
            <x v="42"/>
            <x v="43"/>
            <x v="45"/>
            <x v="48"/>
            <x v="49"/>
            <x v="51"/>
            <x v="54"/>
            <x v="55"/>
            <x v="57"/>
            <x v="59"/>
            <x v="60"/>
            <x v="62"/>
            <x v="65"/>
            <x v="66"/>
            <x v="68"/>
            <x v="71"/>
            <x v="72"/>
            <x v="73"/>
            <x v="76"/>
            <x v="77"/>
            <x v="78"/>
            <x v="81"/>
            <x v="82"/>
            <x v="84"/>
            <x v="89"/>
            <x v="94"/>
          </reference>
        </references>
      </pivotArea>
    </format>
    <format dxfId="1553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552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551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1550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1549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1548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547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546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1545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544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1543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542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1541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1540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539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538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537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536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535">
      <pivotArea dataOnly="0" labelOnly="1" outline="0" fieldPosition="0">
        <references count="2">
          <reference field="0" count="1" selected="0">
            <x v="48"/>
          </reference>
          <reference field="1" count="0"/>
        </references>
      </pivotArea>
    </format>
    <format dxfId="1534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533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532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531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530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529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1528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527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526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525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524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523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522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521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1520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519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518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1517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516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515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514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513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1512">
      <pivotArea type="all" dataOnly="0" outline="0" fieldPosition="0"/>
    </format>
    <format dxfId="1511">
      <pivotArea outline="0" collapsedLevelsAreSubtotals="1" fieldPosition="0"/>
    </format>
    <format dxfId="1510">
      <pivotArea field="0" type="button" dataOnly="0" labelOnly="1" outline="0" axis="axisRow" fieldPosition="0"/>
    </format>
    <format dxfId="1509">
      <pivotArea field="1" type="button" dataOnly="0" labelOnly="1" outline="0" axis="axisRow" fieldPosition="1"/>
    </format>
    <format dxfId="1508">
      <pivotArea dataOnly="0" labelOnly="1" outline="0" fieldPosition="0">
        <references count="1">
          <reference field="0" count="41">
            <x v="5"/>
            <x v="6"/>
            <x v="8"/>
            <x v="11"/>
            <x v="13"/>
            <x v="15"/>
            <x v="18"/>
            <x v="20"/>
            <x v="23"/>
            <x v="25"/>
            <x v="27"/>
            <x v="29"/>
            <x v="31"/>
            <x v="33"/>
            <x v="37"/>
            <x v="42"/>
            <x v="43"/>
            <x v="45"/>
            <x v="48"/>
            <x v="49"/>
            <x v="51"/>
            <x v="54"/>
            <x v="55"/>
            <x v="57"/>
            <x v="59"/>
            <x v="60"/>
            <x v="62"/>
            <x v="65"/>
            <x v="66"/>
            <x v="68"/>
            <x v="71"/>
            <x v="72"/>
            <x v="73"/>
            <x v="76"/>
            <x v="77"/>
            <x v="78"/>
            <x v="81"/>
            <x v="82"/>
            <x v="84"/>
            <x v="89"/>
            <x v="94"/>
          </reference>
        </references>
      </pivotArea>
    </format>
    <format dxfId="1507">
      <pivotArea dataOnly="0" labelOnly="1" grandRow="1" outline="0" fieldPosition="0"/>
    </format>
    <format dxfId="1506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505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504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1503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1502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1501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500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499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1498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497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1496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495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1494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1493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492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491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490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489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488">
      <pivotArea dataOnly="0" labelOnly="1" outline="0" fieldPosition="0">
        <references count="2">
          <reference field="0" count="1" selected="0">
            <x v="48"/>
          </reference>
          <reference field="1" count="0"/>
        </references>
      </pivotArea>
    </format>
    <format dxfId="1487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486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485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484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483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482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1481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480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479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478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477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476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475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474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1473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472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471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1470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469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468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467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466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14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64">
      <pivotArea type="all" dataOnly="0" outline="0" fieldPosition="0"/>
    </format>
    <format dxfId="1463">
      <pivotArea outline="0" collapsedLevelsAreSubtotals="1" fieldPosition="0"/>
    </format>
    <format dxfId="1462">
      <pivotArea field="0" type="button" dataOnly="0" labelOnly="1" outline="0" axis="axisRow" fieldPosition="0"/>
    </format>
    <format dxfId="1461">
      <pivotArea field="1" type="button" dataOnly="0" labelOnly="1" outline="0" axis="axisRow" fieldPosition="1"/>
    </format>
    <format dxfId="1460">
      <pivotArea dataOnly="0" labelOnly="1" outline="0" fieldPosition="0">
        <references count="1">
          <reference field="0" count="41">
            <x v="5"/>
            <x v="6"/>
            <x v="8"/>
            <x v="11"/>
            <x v="13"/>
            <x v="15"/>
            <x v="18"/>
            <x v="20"/>
            <x v="23"/>
            <x v="25"/>
            <x v="27"/>
            <x v="29"/>
            <x v="31"/>
            <x v="33"/>
            <x v="37"/>
            <x v="42"/>
            <x v="43"/>
            <x v="45"/>
            <x v="48"/>
            <x v="49"/>
            <x v="51"/>
            <x v="54"/>
            <x v="55"/>
            <x v="57"/>
            <x v="59"/>
            <x v="60"/>
            <x v="62"/>
            <x v="65"/>
            <x v="66"/>
            <x v="68"/>
            <x v="71"/>
            <x v="72"/>
            <x v="73"/>
            <x v="76"/>
            <x v="77"/>
            <x v="78"/>
            <x v="81"/>
            <x v="82"/>
            <x v="84"/>
            <x v="89"/>
            <x v="94"/>
          </reference>
        </references>
      </pivotArea>
    </format>
    <format dxfId="1459">
      <pivotArea dataOnly="0" labelOnly="1" grandRow="1" outline="0" fieldPosition="0"/>
    </format>
    <format dxfId="1458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457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456">
      <pivotArea dataOnly="0" labelOnly="1" outline="0" fieldPosition="0">
        <references count="2">
          <reference field="0" count="1" selected="0">
            <x v="8"/>
          </reference>
          <reference field="1" count="0"/>
        </references>
      </pivotArea>
    </format>
    <format dxfId="1455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1454">
      <pivotArea dataOnly="0" labelOnly="1" outline="0" fieldPosition="0">
        <references count="2">
          <reference field="0" count="1" selected="0">
            <x v="13"/>
          </reference>
          <reference field="1" count="0"/>
        </references>
      </pivotArea>
    </format>
    <format dxfId="1453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452">
      <pivotArea dataOnly="0" labelOnly="1" outline="0" fieldPosition="0">
        <references count="2">
          <reference field="0" count="1" selected="0">
            <x v="18"/>
          </reference>
          <reference field="1" count="0"/>
        </references>
      </pivotArea>
    </format>
    <format dxfId="1451">
      <pivotArea dataOnly="0" labelOnly="1" outline="0" fieldPosition="0">
        <references count="2">
          <reference field="0" count="1" selected="0">
            <x v="20"/>
          </reference>
          <reference field="1" count="0"/>
        </references>
      </pivotArea>
    </format>
    <format dxfId="1450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449">
      <pivotArea dataOnly="0" labelOnly="1" outline="0" fieldPosition="0">
        <references count="2">
          <reference field="0" count="1" selected="0">
            <x v="25"/>
          </reference>
          <reference field="1" count="0"/>
        </references>
      </pivotArea>
    </format>
    <format dxfId="1448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447">
      <pivotArea dataOnly="0" labelOnly="1" outline="0" fieldPosition="0">
        <references count="2">
          <reference field="0" count="1" selected="0">
            <x v="29"/>
          </reference>
          <reference field="1" count="0"/>
        </references>
      </pivotArea>
    </format>
    <format dxfId="1446">
      <pivotArea dataOnly="0" labelOnly="1" outline="0" fieldPosition="0">
        <references count="2">
          <reference field="0" count="1" selected="0">
            <x v="31"/>
          </reference>
          <reference field="1" count="0"/>
        </references>
      </pivotArea>
    </format>
    <format dxfId="1445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444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443">
      <pivotArea dataOnly="0" labelOnly="1" outline="0" fieldPosition="0">
        <references count="2">
          <reference field="0" count="1" selected="0">
            <x v="42"/>
          </reference>
          <reference field="1" count="0"/>
        </references>
      </pivotArea>
    </format>
    <format dxfId="1442">
      <pivotArea dataOnly="0" labelOnly="1" outline="0" fieldPosition="0">
        <references count="2">
          <reference field="0" count="1" selected="0">
            <x v="43"/>
          </reference>
          <reference field="1" count="0"/>
        </references>
      </pivotArea>
    </format>
    <format dxfId="1441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440">
      <pivotArea dataOnly="0" labelOnly="1" outline="0" fieldPosition="0">
        <references count="2">
          <reference field="0" count="1" selected="0">
            <x v="48"/>
          </reference>
          <reference field="1" count="0"/>
        </references>
      </pivotArea>
    </format>
    <format dxfId="1439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438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437">
      <pivotArea dataOnly="0" labelOnly="1" outline="0" fieldPosition="0">
        <references count="2">
          <reference field="0" count="1" selected="0">
            <x v="54"/>
          </reference>
          <reference field="1" count="0"/>
        </references>
      </pivotArea>
    </format>
    <format dxfId="1436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435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434">
      <pivotArea dataOnly="0" labelOnly="1" outline="0" fieldPosition="0">
        <references count="2">
          <reference field="0" count="1" selected="0">
            <x v="59"/>
          </reference>
          <reference field="1" count="0"/>
        </references>
      </pivotArea>
    </format>
    <format dxfId="1433">
      <pivotArea dataOnly="0" labelOnly="1" outline="0" fieldPosition="0">
        <references count="2">
          <reference field="0" count="1" selected="0">
            <x v="60"/>
          </reference>
          <reference field="1" count="0"/>
        </references>
      </pivotArea>
    </format>
    <format dxfId="1432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431">
      <pivotArea dataOnly="0" labelOnly="1" outline="0" fieldPosition="0">
        <references count="2">
          <reference field="0" count="1" selected="0">
            <x v="65"/>
          </reference>
          <reference field="1" count="0"/>
        </references>
      </pivotArea>
    </format>
    <format dxfId="1430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429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428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1427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426">
      <pivotArea dataOnly="0" labelOnly="1" outline="0" fieldPosition="0">
        <references count="2">
          <reference field="0" count="1" selected="0">
            <x v="73"/>
          </reference>
          <reference field="1" count="0"/>
        </references>
      </pivotArea>
    </format>
    <format dxfId="1425">
      <pivotArea dataOnly="0" labelOnly="1" outline="0" fieldPosition="0">
        <references count="2">
          <reference field="0" count="1" selected="0">
            <x v="76"/>
          </reference>
          <reference field="1" count="0"/>
        </references>
      </pivotArea>
    </format>
    <format dxfId="1424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423">
      <pivotArea dataOnly="0" labelOnly="1" outline="0" fieldPosition="0">
        <references count="2">
          <reference field="0" count="1" selected="0">
            <x v="78"/>
          </reference>
          <reference field="1" count="0"/>
        </references>
      </pivotArea>
    </format>
    <format dxfId="1422">
      <pivotArea dataOnly="0" labelOnly="1" outline="0" fieldPosition="0">
        <references count="2">
          <reference field="0" count="1" selected="0">
            <x v="81"/>
          </reference>
          <reference field="1" count="0"/>
        </references>
      </pivotArea>
    </format>
    <format dxfId="1421">
      <pivotArea dataOnly="0" labelOnly="1" outline="0" fieldPosition="0">
        <references count="2">
          <reference field="0" count="1" selected="0">
            <x v="82"/>
          </reference>
          <reference field="1" count="0"/>
        </references>
      </pivotArea>
    </format>
    <format dxfId="1420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419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418">
      <pivotArea dataOnly="0" labelOnly="1" outline="0" fieldPosition="0">
        <references count="2">
          <reference field="0" count="1" selected="0">
            <x v="94"/>
          </reference>
          <reference field="1" count="0"/>
        </references>
      </pivotArea>
    </format>
    <format dxfId="141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name="PivotTable3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42:K144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2"/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8">
    <format dxfId="1605">
      <pivotArea field="0" type="button" dataOnly="0" labelOnly="1" outline="0" axis="axisRow" fieldPosition="0"/>
    </format>
    <format dxfId="1604">
      <pivotArea field="1" type="button" dataOnly="0" labelOnly="1" outline="0" axis="axisRow" fieldPosition="1"/>
    </format>
    <format dxfId="160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02">
      <pivotArea outline="0" collapsedLevelsAreSubtotals="1" fieldPosition="0"/>
    </format>
    <format dxfId="1601">
      <pivotArea dataOnly="0" labelOnly="1" outline="0" fieldPosition="0">
        <references count="1">
          <reference field="0" count="1">
            <x v="92"/>
          </reference>
        </references>
      </pivotArea>
    </format>
    <format dxfId="1600">
      <pivotArea dataOnly="0" labelOnly="1" grandRow="1" outline="0" fieldPosition="0"/>
    </format>
    <format dxfId="1599">
      <pivotArea dataOnly="0" labelOnly="1" outline="0" fieldPosition="0">
        <references count="2">
          <reference field="0" count="1" selected="0">
            <x v="92"/>
          </reference>
          <reference field="1" count="0"/>
        </references>
      </pivotArea>
    </format>
    <format dxfId="1598">
      <pivotArea outline="0" fieldPosition="0">
        <references count="1">
          <reference field="4294967294" count="1" selected="0">
            <x v="0"/>
          </reference>
        </references>
      </pivotArea>
    </format>
    <format dxfId="1597">
      <pivotArea outline="0" fieldPosition="0">
        <references count="1">
          <reference field="4294967294" count="1" selected="0">
            <x v="0"/>
          </reference>
        </references>
      </pivotArea>
    </format>
    <format dxfId="1596">
      <pivotArea outline="0" fieldPosition="0">
        <references count="1">
          <reference field="4294967294" count="1" selected="0">
            <x v="0"/>
          </reference>
        </references>
      </pivotArea>
    </format>
    <format dxfId="1595">
      <pivotArea dataOnly="0" labelOnly="1" grandRow="1" outline="0" fieldPosition="0"/>
    </format>
    <format dxfId="1594">
      <pivotArea type="all" dataOnly="0" outline="0" fieldPosition="0"/>
    </format>
    <format dxfId="1593">
      <pivotArea outline="0" collapsedLevelsAreSubtotals="1" fieldPosition="0"/>
    </format>
    <format dxfId="1592">
      <pivotArea field="0" type="button" dataOnly="0" labelOnly="1" outline="0" axis="axisRow" fieldPosition="0"/>
    </format>
    <format dxfId="1591">
      <pivotArea field="1" type="button" dataOnly="0" labelOnly="1" outline="0" axis="axisRow" fieldPosition="1"/>
    </format>
    <format dxfId="1590">
      <pivotArea dataOnly="0" labelOnly="1" outline="0" fieldPosition="0">
        <references count="1">
          <reference field="0" count="1">
            <x v="92"/>
          </reference>
        </references>
      </pivotArea>
    </format>
    <format dxfId="1589">
      <pivotArea dataOnly="0" labelOnly="1" grandRow="1" outline="0" fieldPosition="0"/>
    </format>
    <format dxfId="1588">
      <pivotArea dataOnly="0" labelOnly="1" outline="0" fieldPosition="0">
        <references count="2">
          <reference field="0" count="1" selected="0">
            <x v="92"/>
          </reference>
          <reference field="1" count="0"/>
        </references>
      </pivotArea>
    </format>
    <format dxfId="15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86">
      <pivotArea type="all" dataOnly="0" outline="0" fieldPosition="0"/>
    </format>
    <format dxfId="1585">
      <pivotArea outline="0" collapsedLevelsAreSubtotals="1" fieldPosition="0"/>
    </format>
    <format dxfId="1584">
      <pivotArea field="0" type="button" dataOnly="0" labelOnly="1" outline="0" axis="axisRow" fieldPosition="0"/>
    </format>
    <format dxfId="1583">
      <pivotArea field="1" type="button" dataOnly="0" labelOnly="1" outline="0" axis="axisRow" fieldPosition="1"/>
    </format>
    <format dxfId="1582">
      <pivotArea dataOnly="0" labelOnly="1" outline="0" fieldPosition="0">
        <references count="1">
          <reference field="0" count="1">
            <x v="92"/>
          </reference>
        </references>
      </pivotArea>
    </format>
    <format dxfId="1581">
      <pivotArea dataOnly="0" labelOnly="1" grandRow="1" outline="0" fieldPosition="0"/>
    </format>
    <format dxfId="1580">
      <pivotArea dataOnly="0" labelOnly="1" outline="0" fieldPosition="0">
        <references count="2">
          <reference field="0" count="1" selected="0">
            <x v="92"/>
          </reference>
          <reference field="1" count="0"/>
        </references>
      </pivotArea>
    </format>
    <format dxfId="157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78">
      <pivotArea dataOnly="0" labelOnly="1" outline="0" fieldPosition="0">
        <references count="1">
          <reference field="0" count="1">
            <x v="9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160:E163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37"/>
      <x v="6"/>
    </i>
    <i>
      <x v="77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1">
    <format dxfId="1636">
      <pivotArea outline="0" collapsedLevelsAreSubtotals="1" fieldPosition="0"/>
    </format>
    <format dxfId="1635">
      <pivotArea dataOnly="0" labelOnly="1" outline="0" fieldPosition="0">
        <references count="1">
          <reference field="0" count="2">
            <x v="37"/>
            <x v="77"/>
          </reference>
        </references>
      </pivotArea>
    </format>
    <format dxfId="1634">
      <pivotArea dataOnly="0" labelOnly="1" grandRow="1" outline="0" fieldPosition="0"/>
    </format>
    <format dxfId="1633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632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631">
      <pivotArea field="0" type="button" dataOnly="0" labelOnly="1" outline="0" axis="axisRow" fieldPosition="0"/>
    </format>
    <format dxfId="1630">
      <pivotArea field="1" type="button" dataOnly="0" labelOnly="1" outline="0" axis="axisRow" fieldPosition="1"/>
    </format>
    <format dxfId="16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28">
      <pivotArea outline="0" fieldPosition="0">
        <references count="1">
          <reference field="4294967294" count="1" selected="0">
            <x v="0"/>
          </reference>
        </references>
      </pivotArea>
    </format>
    <format dxfId="1627">
      <pivotArea outline="0" fieldPosition="0">
        <references count="1">
          <reference field="4294967294" count="1" selected="0">
            <x v="0"/>
          </reference>
        </references>
      </pivotArea>
    </format>
    <format dxfId="1626">
      <pivotArea outline="0" fieldPosition="0">
        <references count="1">
          <reference field="4294967294" count="1" selected="0">
            <x v="0"/>
          </reference>
        </references>
      </pivotArea>
    </format>
    <format dxfId="1625">
      <pivotArea dataOnly="0" labelOnly="1" grandRow="1" outline="0" fieldPosition="0"/>
    </format>
    <format dxfId="1624">
      <pivotArea type="all" dataOnly="0" outline="0" fieldPosition="0"/>
    </format>
    <format dxfId="1623">
      <pivotArea outline="0" collapsedLevelsAreSubtotals="1" fieldPosition="0"/>
    </format>
    <format dxfId="1622">
      <pivotArea field="0" type="button" dataOnly="0" labelOnly="1" outline="0" axis="axisRow" fieldPosition="0"/>
    </format>
    <format dxfId="1621">
      <pivotArea field="1" type="button" dataOnly="0" labelOnly="1" outline="0" axis="axisRow" fieldPosition="1"/>
    </format>
    <format dxfId="1620">
      <pivotArea dataOnly="0" labelOnly="1" outline="0" fieldPosition="0">
        <references count="1">
          <reference field="0" count="2">
            <x v="37"/>
            <x v="77"/>
          </reference>
        </references>
      </pivotArea>
    </format>
    <format dxfId="1619">
      <pivotArea dataOnly="0" labelOnly="1" grandRow="1" outline="0" fieldPosition="0"/>
    </format>
    <format dxfId="1618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617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6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15">
      <pivotArea type="all" dataOnly="0" outline="0" fieldPosition="0"/>
    </format>
    <format dxfId="1614">
      <pivotArea outline="0" collapsedLevelsAreSubtotals="1" fieldPosition="0"/>
    </format>
    <format dxfId="1613">
      <pivotArea field="0" type="button" dataOnly="0" labelOnly="1" outline="0" axis="axisRow" fieldPosition="0"/>
    </format>
    <format dxfId="1612">
      <pivotArea field="1" type="button" dataOnly="0" labelOnly="1" outline="0" axis="axisRow" fieldPosition="1"/>
    </format>
    <format dxfId="1611">
      <pivotArea dataOnly="0" labelOnly="1" outline="0" fieldPosition="0">
        <references count="1">
          <reference field="0" count="2">
            <x v="37"/>
            <x v="77"/>
          </reference>
        </references>
      </pivotArea>
    </format>
    <format dxfId="1610">
      <pivotArea dataOnly="0" labelOnly="1" grandRow="1" outline="0" fieldPosition="0"/>
    </format>
    <format dxfId="1609">
      <pivotArea dataOnly="0" labelOnly="1" outline="0" fieldPosition="0">
        <references count="2">
          <reference field="0" count="1" selected="0">
            <x v="37"/>
          </reference>
          <reference field="1" count="0"/>
        </references>
      </pivotArea>
    </format>
    <format dxfId="1608">
      <pivotArea dataOnly="0" labelOnly="1" outline="0" fieldPosition="0">
        <references count="2">
          <reference field="0" count="1" selected="0">
            <x v="77"/>
          </reference>
          <reference field="1" count="0"/>
        </references>
      </pivotArea>
    </format>
    <format dxfId="16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06">
      <pivotArea dataOnly="0" labelOnly="1" outline="0" fieldPosition="0">
        <references count="1">
          <reference field="0" count="2">
            <x v="37"/>
            <x v="77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name="PivotTable3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29:K131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5"/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8">
    <format dxfId="1664">
      <pivotArea field="0" type="button" dataOnly="0" labelOnly="1" outline="0" axis="axisRow" fieldPosition="0"/>
    </format>
    <format dxfId="1663">
      <pivotArea field="1" type="button" dataOnly="0" labelOnly="1" outline="0" axis="axisRow" fieldPosition="1"/>
    </format>
    <format dxfId="16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61">
      <pivotArea outline="0" collapsedLevelsAreSubtotals="1" fieldPosition="0"/>
    </format>
    <format dxfId="1660">
      <pivotArea dataOnly="0" labelOnly="1" outline="0" fieldPosition="0">
        <references count="1">
          <reference field="0" count="1">
            <x v="95"/>
          </reference>
        </references>
      </pivotArea>
    </format>
    <format dxfId="1659">
      <pivotArea dataOnly="0" labelOnly="1" grandRow="1" outline="0" fieldPosition="0"/>
    </format>
    <format dxfId="1658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657">
      <pivotArea outline="0" fieldPosition="0">
        <references count="1">
          <reference field="4294967294" count="1" selected="0">
            <x v="0"/>
          </reference>
        </references>
      </pivotArea>
    </format>
    <format dxfId="1656">
      <pivotArea outline="0" fieldPosition="0">
        <references count="1">
          <reference field="4294967294" count="1" selected="0">
            <x v="0"/>
          </reference>
        </references>
      </pivotArea>
    </format>
    <format dxfId="1655">
      <pivotArea outline="0" fieldPosition="0">
        <references count="1">
          <reference field="4294967294" count="1" selected="0">
            <x v="0"/>
          </reference>
        </references>
      </pivotArea>
    </format>
    <format dxfId="1654">
      <pivotArea dataOnly="0" labelOnly="1" grandRow="1" outline="0" fieldPosition="0"/>
    </format>
    <format dxfId="1653">
      <pivotArea type="all" dataOnly="0" outline="0" fieldPosition="0"/>
    </format>
    <format dxfId="1652">
      <pivotArea outline="0" collapsedLevelsAreSubtotals="1" fieldPosition="0"/>
    </format>
    <format dxfId="1651">
      <pivotArea field="0" type="button" dataOnly="0" labelOnly="1" outline="0" axis="axisRow" fieldPosition="0"/>
    </format>
    <format dxfId="1650">
      <pivotArea field="1" type="button" dataOnly="0" labelOnly="1" outline="0" axis="axisRow" fieldPosition="1"/>
    </format>
    <format dxfId="1649">
      <pivotArea dataOnly="0" labelOnly="1" outline="0" fieldPosition="0">
        <references count="1">
          <reference field="0" count="1">
            <x v="95"/>
          </reference>
        </references>
      </pivotArea>
    </format>
    <format dxfId="1648">
      <pivotArea dataOnly="0" labelOnly="1" grandRow="1" outline="0" fieldPosition="0"/>
    </format>
    <format dxfId="1647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64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45">
      <pivotArea type="all" dataOnly="0" outline="0" fieldPosition="0"/>
    </format>
    <format dxfId="1644">
      <pivotArea outline="0" collapsedLevelsAreSubtotals="1" fieldPosition="0"/>
    </format>
    <format dxfId="1643">
      <pivotArea field="0" type="button" dataOnly="0" labelOnly="1" outline="0" axis="axisRow" fieldPosition="0"/>
    </format>
    <format dxfId="1642">
      <pivotArea field="1" type="button" dataOnly="0" labelOnly="1" outline="0" axis="axisRow" fieldPosition="1"/>
    </format>
    <format dxfId="1641">
      <pivotArea dataOnly="0" labelOnly="1" outline="0" fieldPosition="0">
        <references count="1">
          <reference field="0" count="1">
            <x v="95"/>
          </reference>
        </references>
      </pivotArea>
    </format>
    <format dxfId="1640">
      <pivotArea dataOnly="0" labelOnly="1" grandRow="1" outline="0" fieldPosition="0"/>
    </format>
    <format dxfId="1639">
      <pivotArea dataOnly="0" labelOnly="1" outline="0" fieldPosition="0">
        <references count="2">
          <reference field="0" count="1" selected="0">
            <x v="95"/>
          </reference>
          <reference field="1" count="0"/>
        </references>
      </pivotArea>
    </format>
    <format dxfId="163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37">
      <pivotArea dataOnly="0" labelOnly="1" outline="0" fieldPosition="0">
        <references count="1">
          <reference field="0" count="1">
            <x v="95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name="PivotTable2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42:K44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5"/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1691">
      <pivotArea field="0" type="button" dataOnly="0" labelOnly="1" outline="0" axis="axisRow" fieldPosition="0"/>
    </format>
    <format dxfId="1690">
      <pivotArea field="1" type="button" dataOnly="0" labelOnly="1" outline="0" axis="axisRow" fieldPosition="1"/>
    </format>
    <format dxfId="16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88">
      <pivotArea outline="0" collapsedLevelsAreSubtotals="1" fieldPosition="0"/>
    </format>
    <format dxfId="1687">
      <pivotArea dataOnly="0" labelOnly="1" outline="0" fieldPosition="0">
        <references count="1">
          <reference field="0" count="1">
            <x v="5"/>
          </reference>
        </references>
      </pivotArea>
    </format>
    <format dxfId="1686">
      <pivotArea dataOnly="0" labelOnly="1" grandRow="1" outline="0" fieldPosition="0"/>
    </format>
    <format dxfId="1685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684">
      <pivotArea outline="0" fieldPosition="0">
        <references count="1">
          <reference field="4294967294" count="1" selected="0">
            <x v="0"/>
          </reference>
        </references>
      </pivotArea>
    </format>
    <format dxfId="1683">
      <pivotArea outline="0" fieldPosition="0">
        <references count="1">
          <reference field="4294967294" count="1" selected="0">
            <x v="0"/>
          </reference>
        </references>
      </pivotArea>
    </format>
    <format dxfId="1682">
      <pivotArea dataOnly="0" labelOnly="1" grandRow="1" outline="0" fieldPosition="0"/>
    </format>
    <format dxfId="1681">
      <pivotArea type="all" dataOnly="0" outline="0" fieldPosition="0"/>
    </format>
    <format dxfId="1680">
      <pivotArea outline="0" collapsedLevelsAreSubtotals="1" fieldPosition="0"/>
    </format>
    <format dxfId="1679">
      <pivotArea field="0" type="button" dataOnly="0" labelOnly="1" outline="0" axis="axisRow" fieldPosition="0"/>
    </format>
    <format dxfId="1678">
      <pivotArea field="1" type="button" dataOnly="0" labelOnly="1" outline="0" axis="axisRow" fieldPosition="1"/>
    </format>
    <format dxfId="1677">
      <pivotArea dataOnly="0" labelOnly="1" outline="0" fieldPosition="0">
        <references count="1">
          <reference field="0" count="1">
            <x v="5"/>
          </reference>
        </references>
      </pivotArea>
    </format>
    <format dxfId="1676">
      <pivotArea dataOnly="0" labelOnly="1" grandRow="1" outline="0" fieldPosition="0"/>
    </format>
    <format dxfId="1675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67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73">
      <pivotArea type="all" dataOnly="0" outline="0" fieldPosition="0"/>
    </format>
    <format dxfId="1672">
      <pivotArea outline="0" collapsedLevelsAreSubtotals="1" fieldPosition="0"/>
    </format>
    <format dxfId="1671">
      <pivotArea field="0" type="button" dataOnly="0" labelOnly="1" outline="0" axis="axisRow" fieldPosition="0"/>
    </format>
    <format dxfId="1670">
      <pivotArea field="1" type="button" dataOnly="0" labelOnly="1" outline="0" axis="axisRow" fieldPosition="1"/>
    </format>
    <format dxfId="1669">
      <pivotArea dataOnly="0" labelOnly="1" outline="0" fieldPosition="0">
        <references count="1">
          <reference field="0" count="1">
            <x v="5"/>
          </reference>
        </references>
      </pivotArea>
    </format>
    <format dxfId="1668">
      <pivotArea dataOnly="0" labelOnly="1" grandRow="1" outline="0" fieldPosition="0"/>
    </format>
    <format dxfId="1667">
      <pivotArea dataOnly="0" labelOnly="1" outline="0" fieldPosition="0">
        <references count="2">
          <reference field="0" count="1" selected="0">
            <x v="5"/>
          </reference>
          <reference field="1" count="0"/>
        </references>
      </pivotArea>
    </format>
    <format dxfId="16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65">
      <pivotArea dataOnly="0" labelOnly="1" outline="0" fieldPosition="0">
        <references count="1">
          <reference field="0" count="1">
            <x v="5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name="PivotTable3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95:K101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">
    <i>
      <x v="9"/>
      <x v="28"/>
    </i>
    <i>
      <x v="12"/>
      <x v="28"/>
    </i>
    <i>
      <x v="55"/>
      <x v="28"/>
    </i>
    <i>
      <x v="72"/>
      <x v="28"/>
    </i>
    <i>
      <x v="90"/>
      <x v="2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9">
    <format dxfId="1730">
      <pivotArea field="0" type="button" dataOnly="0" labelOnly="1" outline="0" axis="axisRow" fieldPosition="0"/>
    </format>
    <format dxfId="1729">
      <pivotArea field="1" type="button" dataOnly="0" labelOnly="1" outline="0" axis="axisRow" fieldPosition="1"/>
    </format>
    <format dxfId="17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27">
      <pivotArea outline="0" collapsedLevelsAreSubtotals="1" fieldPosition="0"/>
    </format>
    <format dxfId="1726">
      <pivotArea dataOnly="0" labelOnly="1" outline="0" fieldPosition="0">
        <references count="1">
          <reference field="0" count="5">
            <x v="9"/>
            <x v="12"/>
            <x v="55"/>
            <x v="72"/>
            <x v="90"/>
          </reference>
        </references>
      </pivotArea>
    </format>
    <format dxfId="1725">
      <pivotArea dataOnly="0" labelOnly="1" grandRow="1" outline="0" fieldPosition="0"/>
    </format>
    <format dxfId="1724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1723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1722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721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720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719">
      <pivotArea outline="0" fieldPosition="0">
        <references count="1">
          <reference field="4294967294" count="1" selected="0">
            <x v="0"/>
          </reference>
        </references>
      </pivotArea>
    </format>
    <format dxfId="1718">
      <pivotArea outline="0" fieldPosition="0">
        <references count="1">
          <reference field="4294967294" count="1" selected="0">
            <x v="0"/>
          </reference>
        </references>
      </pivotArea>
    </format>
    <format dxfId="1717">
      <pivotArea dataOnly="0" labelOnly="1" grandRow="1" outline="0" fieldPosition="0"/>
    </format>
    <format dxfId="1716">
      <pivotArea type="all" dataOnly="0" outline="0" fieldPosition="0"/>
    </format>
    <format dxfId="1715">
      <pivotArea outline="0" collapsedLevelsAreSubtotals="1" fieldPosition="0"/>
    </format>
    <format dxfId="1714">
      <pivotArea field="0" type="button" dataOnly="0" labelOnly="1" outline="0" axis="axisRow" fieldPosition="0"/>
    </format>
    <format dxfId="1713">
      <pivotArea field="1" type="button" dataOnly="0" labelOnly="1" outline="0" axis="axisRow" fieldPosition="1"/>
    </format>
    <format dxfId="1712">
      <pivotArea dataOnly="0" labelOnly="1" outline="0" fieldPosition="0">
        <references count="1">
          <reference field="0" count="5">
            <x v="9"/>
            <x v="12"/>
            <x v="55"/>
            <x v="72"/>
            <x v="90"/>
          </reference>
        </references>
      </pivotArea>
    </format>
    <format dxfId="1711">
      <pivotArea dataOnly="0" labelOnly="1" grandRow="1" outline="0" fieldPosition="0"/>
    </format>
    <format dxfId="1710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1709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1708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707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706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70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04">
      <pivotArea type="all" dataOnly="0" outline="0" fieldPosition="0"/>
    </format>
    <format dxfId="1703">
      <pivotArea outline="0" collapsedLevelsAreSubtotals="1" fieldPosition="0"/>
    </format>
    <format dxfId="1702">
      <pivotArea field="0" type="button" dataOnly="0" labelOnly="1" outline="0" axis="axisRow" fieldPosition="0"/>
    </format>
    <format dxfId="1701">
      <pivotArea field="1" type="button" dataOnly="0" labelOnly="1" outline="0" axis="axisRow" fieldPosition="1"/>
    </format>
    <format dxfId="1700">
      <pivotArea dataOnly="0" labelOnly="1" outline="0" fieldPosition="0">
        <references count="1">
          <reference field="0" count="5">
            <x v="9"/>
            <x v="12"/>
            <x v="55"/>
            <x v="72"/>
            <x v="90"/>
          </reference>
        </references>
      </pivotArea>
    </format>
    <format dxfId="1699">
      <pivotArea dataOnly="0" labelOnly="1" grandRow="1" outline="0" fieldPosition="0"/>
    </format>
    <format dxfId="1698">
      <pivotArea dataOnly="0" labelOnly="1" outline="0" fieldPosition="0">
        <references count="2">
          <reference field="0" count="1" selected="0">
            <x v="9"/>
          </reference>
          <reference field="1" count="0"/>
        </references>
      </pivotArea>
    </format>
    <format dxfId="1697">
      <pivotArea dataOnly="0" labelOnly="1" outline="0" fieldPosition="0">
        <references count="2">
          <reference field="0" count="1" selected="0">
            <x v="12"/>
          </reference>
          <reference field="1" count="0"/>
        </references>
      </pivotArea>
    </format>
    <format dxfId="1696">
      <pivotArea dataOnly="0" labelOnly="1" outline="0" fieldPosition="0">
        <references count="2">
          <reference field="0" count="1" selected="0">
            <x v="55"/>
          </reference>
          <reference field="1" count="0"/>
        </references>
      </pivotArea>
    </format>
    <format dxfId="1695">
      <pivotArea dataOnly="0" labelOnly="1" outline="0" fieldPosition="0">
        <references count="2">
          <reference field="0" count="1" selected="0">
            <x v="72"/>
          </reference>
          <reference field="1" count="0"/>
        </references>
      </pivotArea>
    </format>
    <format dxfId="1694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69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92">
      <pivotArea dataOnly="0" labelOnly="1" outline="0" fieldPosition="0">
        <references count="1">
          <reference field="0" count="5">
            <x v="9"/>
            <x v="12"/>
            <x v="55"/>
            <x v="72"/>
            <x v="9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name="PivotTable1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1:K15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4">
    <i>
      <x v="6"/>
      <x v="16"/>
    </i>
    <i>
      <x v="34"/>
      <x v="16"/>
    </i>
    <i>
      <x v="89"/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41">
    <format dxfId="1771">
      <pivotArea grandRow="1" outline="0" collapsedLevelsAreSubtotals="1" fieldPosition="0"/>
    </format>
    <format dxfId="1770">
      <pivotArea dataOnly="0" labelOnly="1" grandRow="1" outline="0" fieldPosition="0"/>
    </format>
    <format dxfId="1769">
      <pivotArea grandRow="1" outline="0" collapsedLevelsAreSubtotals="1" fieldPosition="0"/>
    </format>
    <format dxfId="1768">
      <pivotArea dataOnly="0" labelOnly="1" grandRow="1" outline="0" fieldPosition="0"/>
    </format>
    <format dxfId="1767">
      <pivotArea outline="0" collapsedLevelsAreSubtotals="1" fieldPosition="0"/>
    </format>
    <format dxfId="1766">
      <pivotArea outline="0" collapsedLevelsAreSubtotals="1" fieldPosition="0"/>
    </format>
    <format dxfId="1765">
      <pivotArea dataOnly="0" labelOnly="1" outline="0" fieldPosition="0">
        <references count="1">
          <reference field="0" count="0"/>
        </references>
      </pivotArea>
    </format>
    <format dxfId="1764">
      <pivotArea field="0" type="button" dataOnly="0" labelOnly="1" outline="0" axis="axisRow" fieldPosition="0"/>
    </format>
    <format dxfId="1763">
      <pivotArea field="1" type="button" dataOnly="0" labelOnly="1" outline="0" axis="axisRow" fieldPosition="1"/>
    </format>
    <format dxfId="17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61">
      <pivotArea outline="0" collapsedLevelsAreSubtotals="1" fieldPosition="0"/>
    </format>
    <format dxfId="1760">
      <pivotArea dataOnly="0" labelOnly="1" outline="0" fieldPosition="0">
        <references count="1">
          <reference field="0" count="3">
            <x v="6"/>
            <x v="34"/>
            <x v="89"/>
          </reference>
        </references>
      </pivotArea>
    </format>
    <format dxfId="1759">
      <pivotArea dataOnly="0" labelOnly="1" grandRow="1" outline="0" fieldPosition="0"/>
    </format>
    <format dxfId="1758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757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1756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755">
      <pivotArea outline="0" fieldPosition="0">
        <references count="1">
          <reference field="4294967294" count="1" selected="0">
            <x v="0"/>
          </reference>
        </references>
      </pivotArea>
    </format>
    <format dxfId="1754">
      <pivotArea outline="0" fieldPosition="0">
        <references count="1">
          <reference field="4294967294" count="1" selected="0">
            <x v="0"/>
          </reference>
        </references>
      </pivotArea>
    </format>
    <format dxfId="1753">
      <pivotArea type="all" dataOnly="0" outline="0" fieldPosition="0"/>
    </format>
    <format dxfId="1752">
      <pivotArea outline="0" collapsedLevelsAreSubtotals="1" fieldPosition="0"/>
    </format>
    <format dxfId="1751">
      <pivotArea field="0" type="button" dataOnly="0" labelOnly="1" outline="0" axis="axisRow" fieldPosition="0"/>
    </format>
    <format dxfId="1750">
      <pivotArea field="1" type="button" dataOnly="0" labelOnly="1" outline="0" axis="axisRow" fieldPosition="1"/>
    </format>
    <format dxfId="1749">
      <pivotArea dataOnly="0" labelOnly="1" outline="0" fieldPosition="0">
        <references count="1">
          <reference field="0" count="3">
            <x v="6"/>
            <x v="34"/>
            <x v="89"/>
          </reference>
        </references>
      </pivotArea>
    </format>
    <format dxfId="1748">
      <pivotArea dataOnly="0" labelOnly="1" grandRow="1" outline="0" fieldPosition="0"/>
    </format>
    <format dxfId="1747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746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1745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7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43">
      <pivotArea type="all" dataOnly="0" outline="0" fieldPosition="0"/>
    </format>
    <format dxfId="1742">
      <pivotArea outline="0" collapsedLevelsAreSubtotals="1" fieldPosition="0"/>
    </format>
    <format dxfId="1741">
      <pivotArea field="0" type="button" dataOnly="0" labelOnly="1" outline="0" axis="axisRow" fieldPosition="0"/>
    </format>
    <format dxfId="1740">
      <pivotArea field="1" type="button" dataOnly="0" labelOnly="1" outline="0" axis="axisRow" fieldPosition="1"/>
    </format>
    <format dxfId="1739">
      <pivotArea dataOnly="0" labelOnly="1" outline="0" fieldPosition="0">
        <references count="1">
          <reference field="0" count="3">
            <x v="6"/>
            <x v="34"/>
            <x v="89"/>
          </reference>
        </references>
      </pivotArea>
    </format>
    <format dxfId="1738">
      <pivotArea dataOnly="0" labelOnly="1" grandRow="1" outline="0" fieldPosition="0"/>
    </format>
    <format dxfId="1737">
      <pivotArea dataOnly="0" labelOnly="1" outline="0" fieldPosition="0">
        <references count="2">
          <reference field="0" count="1" selected="0">
            <x v="6"/>
          </reference>
          <reference field="1" count="0"/>
        </references>
      </pivotArea>
    </format>
    <format dxfId="1736">
      <pivotArea dataOnly="0" labelOnly="1" outline="0" fieldPosition="0">
        <references count="2">
          <reference field="0" count="1" selected="0">
            <x v="34"/>
          </reference>
          <reference field="1" count="0"/>
        </references>
      </pivotArea>
    </format>
    <format dxfId="1735">
      <pivotArea dataOnly="0" labelOnly="1" outline="0" fieldPosition="0">
        <references count="2">
          <reference field="0" count="1" selected="0">
            <x v="89"/>
          </reference>
          <reference field="1" count="0"/>
        </references>
      </pivotArea>
    </format>
    <format dxfId="173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33">
      <pivotArea dataOnly="0" labelOnly="1" outline="0" fieldPosition="0">
        <references count="1">
          <reference field="0" count="1">
            <x v="6"/>
          </reference>
        </references>
      </pivotArea>
    </format>
    <format dxfId="1732">
      <pivotArea dataOnly="0" labelOnly="1" outline="0" fieldPosition="0">
        <references count="1">
          <reference field="0" count="1">
            <x v="34"/>
          </reference>
        </references>
      </pivotArea>
    </format>
    <format dxfId="1731">
      <pivotArea dataOnly="0" labelOnly="1" outline="0" fieldPosition="0">
        <references count="1">
          <reference field="0" count="1">
            <x v="89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name="PivotTable3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57:K163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">
    <i>
      <x v="38"/>
      <x v="9"/>
    </i>
    <i>
      <x v="49"/>
      <x v="9"/>
    </i>
    <i>
      <x v="66"/>
      <x v="9"/>
    </i>
    <i>
      <x v="80"/>
      <x v="9"/>
    </i>
    <i>
      <x v="88"/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40">
    <format dxfId="1811">
      <pivotArea field="0" type="button" dataOnly="0" labelOnly="1" outline="0" axis="axisRow" fieldPosition="0"/>
    </format>
    <format dxfId="1810">
      <pivotArea field="1" type="button" dataOnly="0" labelOnly="1" outline="0" axis="axisRow" fieldPosition="1"/>
    </format>
    <format dxfId="180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08">
      <pivotArea outline="0" collapsedLevelsAreSubtotals="1" fieldPosition="0"/>
    </format>
    <format dxfId="1807">
      <pivotArea dataOnly="0" labelOnly="1" outline="0" fieldPosition="0">
        <references count="1">
          <reference field="0" count="5">
            <x v="38"/>
            <x v="49"/>
            <x v="66"/>
            <x v="80"/>
            <x v="88"/>
          </reference>
        </references>
      </pivotArea>
    </format>
    <format dxfId="1806">
      <pivotArea dataOnly="0" labelOnly="1" grandRow="1" outline="0" fieldPosition="0"/>
    </format>
    <format dxfId="1805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1804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803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802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1801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1800">
      <pivotArea outline="0" fieldPosition="0">
        <references count="1">
          <reference field="4294967294" count="1" selected="0">
            <x v="0"/>
          </reference>
        </references>
      </pivotArea>
    </format>
    <format dxfId="1799">
      <pivotArea outline="0" fieldPosition="0">
        <references count="1">
          <reference field="4294967294" count="1" selected="0">
            <x v="0"/>
          </reference>
        </references>
      </pivotArea>
    </format>
    <format dxfId="1798">
      <pivotArea outline="0" fieldPosition="0">
        <references count="1">
          <reference field="4294967294" count="1" selected="0">
            <x v="0"/>
          </reference>
        </references>
      </pivotArea>
    </format>
    <format dxfId="1797">
      <pivotArea dataOnly="0" labelOnly="1" grandRow="1" outline="0" fieldPosition="0"/>
    </format>
    <format dxfId="1796">
      <pivotArea type="all" dataOnly="0" outline="0" fieldPosition="0"/>
    </format>
    <format dxfId="1795">
      <pivotArea outline="0" collapsedLevelsAreSubtotals="1" fieldPosition="0"/>
    </format>
    <format dxfId="1794">
      <pivotArea field="0" type="button" dataOnly="0" labelOnly="1" outline="0" axis="axisRow" fieldPosition="0"/>
    </format>
    <format dxfId="1793">
      <pivotArea field="1" type="button" dataOnly="0" labelOnly="1" outline="0" axis="axisRow" fieldPosition="1"/>
    </format>
    <format dxfId="1792">
      <pivotArea dataOnly="0" labelOnly="1" outline="0" fieldPosition="0">
        <references count="1">
          <reference field="0" count="5">
            <x v="38"/>
            <x v="49"/>
            <x v="66"/>
            <x v="80"/>
            <x v="88"/>
          </reference>
        </references>
      </pivotArea>
    </format>
    <format dxfId="1791">
      <pivotArea dataOnly="0" labelOnly="1" grandRow="1" outline="0" fieldPosition="0"/>
    </format>
    <format dxfId="1790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1789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788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787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1786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17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84">
      <pivotArea type="all" dataOnly="0" outline="0" fieldPosition="0"/>
    </format>
    <format dxfId="1783">
      <pivotArea outline="0" collapsedLevelsAreSubtotals="1" fieldPosition="0"/>
    </format>
    <format dxfId="1782">
      <pivotArea field="0" type="button" dataOnly="0" labelOnly="1" outline="0" axis="axisRow" fieldPosition="0"/>
    </format>
    <format dxfId="1781">
      <pivotArea field="1" type="button" dataOnly="0" labelOnly="1" outline="0" axis="axisRow" fieldPosition="1"/>
    </format>
    <format dxfId="1780">
      <pivotArea dataOnly="0" labelOnly="1" outline="0" fieldPosition="0">
        <references count="1">
          <reference field="0" count="5">
            <x v="38"/>
            <x v="49"/>
            <x v="66"/>
            <x v="80"/>
            <x v="88"/>
          </reference>
        </references>
      </pivotArea>
    </format>
    <format dxfId="1779">
      <pivotArea dataOnly="0" labelOnly="1" grandRow="1" outline="0" fieldPosition="0"/>
    </format>
    <format dxfId="1778">
      <pivotArea dataOnly="0" labelOnly="1" outline="0" fieldPosition="0">
        <references count="2">
          <reference field="0" count="1" selected="0">
            <x v="38"/>
          </reference>
          <reference field="1" count="0"/>
        </references>
      </pivotArea>
    </format>
    <format dxfId="1777">
      <pivotArea dataOnly="0" labelOnly="1" outline="0" fieldPosition="0">
        <references count="2">
          <reference field="0" count="1" selected="0">
            <x v="49"/>
          </reference>
          <reference field="1" count="0"/>
        </references>
      </pivotArea>
    </format>
    <format dxfId="1776">
      <pivotArea dataOnly="0" labelOnly="1" outline="0" fieldPosition="0">
        <references count="2">
          <reference field="0" count="1" selected="0">
            <x v="66"/>
          </reference>
          <reference field="1" count="0"/>
        </references>
      </pivotArea>
    </format>
    <format dxfId="1775">
      <pivotArea dataOnly="0" labelOnly="1" outline="0" fieldPosition="0">
        <references count="2">
          <reference field="0" count="1" selected="0">
            <x v="80"/>
          </reference>
          <reference field="1" count="0"/>
        </references>
      </pivotArea>
    </format>
    <format dxfId="1774">
      <pivotArea dataOnly="0" labelOnly="1" outline="0" fieldPosition="0">
        <references count="2">
          <reference field="0" count="1" selected="0">
            <x v="88"/>
          </reference>
          <reference field="1" count="0"/>
        </references>
      </pivotArea>
    </format>
    <format dxfId="177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72">
      <pivotArea dataOnly="0" labelOnly="1" outline="0" fieldPosition="0">
        <references count="1">
          <reference field="0" count="5">
            <x v="38"/>
            <x v="49"/>
            <x v="66"/>
            <x v="80"/>
            <x v="88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name="PivotTable1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8:K20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0"/>
      <x v="1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1838">
      <pivotArea field="0" type="button" dataOnly="0" labelOnly="1" outline="0" axis="axisRow" fieldPosition="0"/>
    </format>
    <format dxfId="1837">
      <pivotArea field="1" type="button" dataOnly="0" labelOnly="1" outline="0" axis="axisRow" fieldPosition="1"/>
    </format>
    <format dxfId="18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35">
      <pivotArea outline="0" collapsedLevelsAreSubtotals="1" fieldPosition="0"/>
    </format>
    <format dxfId="1834">
      <pivotArea dataOnly="0" labelOnly="1" outline="0" fieldPosition="0">
        <references count="1">
          <reference field="0" count="1">
            <x v="90"/>
          </reference>
        </references>
      </pivotArea>
    </format>
    <format dxfId="1833">
      <pivotArea dataOnly="0" labelOnly="1" grandRow="1" outline="0" fieldPosition="0"/>
    </format>
    <format dxfId="1832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831">
      <pivotArea outline="0" fieldPosition="0">
        <references count="1">
          <reference field="4294967294" count="1" selected="0">
            <x v="0"/>
          </reference>
        </references>
      </pivotArea>
    </format>
    <format dxfId="1830">
      <pivotArea outline="0" fieldPosition="0">
        <references count="1">
          <reference field="4294967294" count="1" selected="0">
            <x v="0"/>
          </reference>
        </references>
      </pivotArea>
    </format>
    <format dxfId="1829">
      <pivotArea dataOnly="0" labelOnly="1" grandRow="1" outline="0" fieldPosition="0"/>
    </format>
    <format dxfId="1828">
      <pivotArea type="all" dataOnly="0" outline="0" fieldPosition="0"/>
    </format>
    <format dxfId="1827">
      <pivotArea outline="0" collapsedLevelsAreSubtotals="1" fieldPosition="0"/>
    </format>
    <format dxfId="1826">
      <pivotArea field="0" type="button" dataOnly="0" labelOnly="1" outline="0" axis="axisRow" fieldPosition="0"/>
    </format>
    <format dxfId="1825">
      <pivotArea field="1" type="button" dataOnly="0" labelOnly="1" outline="0" axis="axisRow" fieldPosition="1"/>
    </format>
    <format dxfId="1824">
      <pivotArea dataOnly="0" labelOnly="1" outline="0" fieldPosition="0">
        <references count="1">
          <reference field="0" count="1">
            <x v="90"/>
          </reference>
        </references>
      </pivotArea>
    </format>
    <format dxfId="1823">
      <pivotArea dataOnly="0" labelOnly="1" grandRow="1" outline="0" fieldPosition="0"/>
    </format>
    <format dxfId="1822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8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20">
      <pivotArea type="all" dataOnly="0" outline="0" fieldPosition="0"/>
    </format>
    <format dxfId="1819">
      <pivotArea outline="0" collapsedLevelsAreSubtotals="1" fieldPosition="0"/>
    </format>
    <format dxfId="1818">
      <pivotArea field="0" type="button" dataOnly="0" labelOnly="1" outline="0" axis="axisRow" fieldPosition="0"/>
    </format>
    <format dxfId="1817">
      <pivotArea field="1" type="button" dataOnly="0" labelOnly="1" outline="0" axis="axisRow" fieldPosition="1"/>
    </format>
    <format dxfId="1816">
      <pivotArea dataOnly="0" labelOnly="1" outline="0" fieldPosition="0">
        <references count="1">
          <reference field="0" count="1">
            <x v="90"/>
          </reference>
        </references>
      </pivotArea>
    </format>
    <format dxfId="1815">
      <pivotArea dataOnly="0" labelOnly="1" grandRow="1" outline="0" fieldPosition="0"/>
    </format>
    <format dxfId="1814">
      <pivotArea dataOnly="0" labelOnly="1" outline="0" fieldPosition="0">
        <references count="2">
          <reference field="0" count="1" selected="0">
            <x v="90"/>
          </reference>
          <reference field="1" count="0"/>
        </references>
      </pivotArea>
    </format>
    <format dxfId="181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12">
      <pivotArea dataOnly="0" labelOnly="1" outline="0" fieldPosition="0">
        <references count="1">
          <reference field="0" count="1">
            <x v="9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name="PivotTable2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37:K39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30"/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1865">
      <pivotArea field="0" type="button" dataOnly="0" labelOnly="1" outline="0" axis="axisRow" fieldPosition="0"/>
    </format>
    <format dxfId="1864">
      <pivotArea field="1" type="button" dataOnly="0" labelOnly="1" outline="0" axis="axisRow" fieldPosition="1"/>
    </format>
    <format dxfId="18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62">
      <pivotArea outline="0" collapsedLevelsAreSubtotals="1" fieldPosition="0"/>
    </format>
    <format dxfId="1861">
      <pivotArea dataOnly="0" labelOnly="1" outline="0" fieldPosition="0">
        <references count="1">
          <reference field="0" count="1">
            <x v="30"/>
          </reference>
        </references>
      </pivotArea>
    </format>
    <format dxfId="1860">
      <pivotArea dataOnly="0" labelOnly="1" grandRow="1" outline="0" fieldPosition="0"/>
    </format>
    <format dxfId="1859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1858">
      <pivotArea outline="0" fieldPosition="0">
        <references count="1">
          <reference field="4294967294" count="1" selected="0">
            <x v="0"/>
          </reference>
        </references>
      </pivotArea>
    </format>
    <format dxfId="1857">
      <pivotArea outline="0" fieldPosition="0">
        <references count="1">
          <reference field="4294967294" count="1" selected="0">
            <x v="0"/>
          </reference>
        </references>
      </pivotArea>
    </format>
    <format dxfId="1856">
      <pivotArea dataOnly="0" labelOnly="1" grandRow="1" outline="0" fieldPosition="0"/>
    </format>
    <format dxfId="1855">
      <pivotArea type="all" dataOnly="0" outline="0" fieldPosition="0"/>
    </format>
    <format dxfId="1854">
      <pivotArea outline="0" collapsedLevelsAreSubtotals="1" fieldPosition="0"/>
    </format>
    <format dxfId="1853">
      <pivotArea field="0" type="button" dataOnly="0" labelOnly="1" outline="0" axis="axisRow" fieldPosition="0"/>
    </format>
    <format dxfId="1852">
      <pivotArea field="1" type="button" dataOnly="0" labelOnly="1" outline="0" axis="axisRow" fieldPosition="1"/>
    </format>
    <format dxfId="1851">
      <pivotArea dataOnly="0" labelOnly="1" outline="0" fieldPosition="0">
        <references count="1">
          <reference field="0" count="1">
            <x v="30"/>
          </reference>
        </references>
      </pivotArea>
    </format>
    <format dxfId="1850">
      <pivotArea dataOnly="0" labelOnly="1" grandRow="1" outline="0" fieldPosition="0"/>
    </format>
    <format dxfId="1849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18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47">
      <pivotArea type="all" dataOnly="0" outline="0" fieldPosition="0"/>
    </format>
    <format dxfId="1846">
      <pivotArea outline="0" collapsedLevelsAreSubtotals="1" fieldPosition="0"/>
    </format>
    <format dxfId="1845">
      <pivotArea field="0" type="button" dataOnly="0" labelOnly="1" outline="0" axis="axisRow" fieldPosition="0"/>
    </format>
    <format dxfId="1844">
      <pivotArea field="1" type="button" dataOnly="0" labelOnly="1" outline="0" axis="axisRow" fieldPosition="1"/>
    </format>
    <format dxfId="1843">
      <pivotArea dataOnly="0" labelOnly="1" outline="0" fieldPosition="0">
        <references count="1">
          <reference field="0" count="1">
            <x v="30"/>
          </reference>
        </references>
      </pivotArea>
    </format>
    <format dxfId="1842">
      <pivotArea dataOnly="0" labelOnly="1" grandRow="1" outline="0" fieldPosition="0"/>
    </format>
    <format dxfId="1841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184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39">
      <pivotArea dataOnly="0" labelOnly="1" outline="0" fieldPosition="0">
        <references count="1">
          <reference field="0" count="1">
            <x v="30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name="PivotTable24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47:K63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16">
    <i>
      <x v="7"/>
      <x v="22"/>
    </i>
    <i>
      <x v="15"/>
      <x v="22"/>
    </i>
    <i>
      <x v="22"/>
      <x v="22"/>
    </i>
    <i>
      <x v="27"/>
      <x v="22"/>
    </i>
    <i>
      <x v="33"/>
      <x v="22"/>
    </i>
    <i>
      <x v="45"/>
      <x v="22"/>
    </i>
    <i>
      <x v="51"/>
      <x v="22"/>
    </i>
    <i>
      <x v="57"/>
      <x v="22"/>
    </i>
    <i>
      <x v="62"/>
      <x v="22"/>
    </i>
    <i>
      <x v="68"/>
      <x v="22"/>
    </i>
    <i>
      <x v="74"/>
      <x v="22"/>
    </i>
    <i>
      <x v="79"/>
      <x v="22"/>
    </i>
    <i>
      <x v="84"/>
      <x v="22"/>
    </i>
    <i>
      <x v="91"/>
      <x v="22"/>
    </i>
    <i>
      <x v="96"/>
      <x v="2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2"/>
    <dataField name="Sum of Balance" fld="5" baseField="0" baseItem="0" numFmtId="43"/>
  </dataFields>
  <formats count="69">
    <format dxfId="1934">
      <pivotArea field="0" type="button" dataOnly="0" labelOnly="1" outline="0" axis="axisRow" fieldPosition="0"/>
    </format>
    <format dxfId="1933">
      <pivotArea field="1" type="button" dataOnly="0" labelOnly="1" outline="0" axis="axisRow" fieldPosition="1"/>
    </format>
    <format dxfId="19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31">
      <pivotArea outline="0" collapsedLevelsAreSubtotals="1" fieldPosition="0"/>
    </format>
    <format dxfId="1930">
      <pivotArea dataOnly="0" labelOnly="1" outline="0" fieldPosition="0">
        <references count="1">
          <reference field="0" count="15">
            <x v="7"/>
            <x v="15"/>
            <x v="22"/>
            <x v="27"/>
            <x v="33"/>
            <x v="45"/>
            <x v="51"/>
            <x v="57"/>
            <x v="62"/>
            <x v="68"/>
            <x v="74"/>
            <x v="79"/>
            <x v="84"/>
            <x v="91"/>
            <x v="96"/>
          </reference>
        </references>
      </pivotArea>
    </format>
    <format dxfId="1929">
      <pivotArea dataOnly="0" labelOnly="1" grandRow="1" outline="0" fieldPosition="0"/>
    </format>
    <format dxfId="1928">
      <pivotArea dataOnly="0" labelOnly="1" outline="0" fieldPosition="0">
        <references count="2">
          <reference field="0" count="1" selected="0">
            <x v="7"/>
          </reference>
          <reference field="1" count="0"/>
        </references>
      </pivotArea>
    </format>
    <format dxfId="1927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926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1925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924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923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922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921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920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919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918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1917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1916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915">
      <pivotArea dataOnly="0" labelOnly="1" outline="0" fieldPosition="0">
        <references count="2">
          <reference field="0" count="1" selected="0">
            <x v="91"/>
          </reference>
          <reference field="1" count="0"/>
        </references>
      </pivotArea>
    </format>
    <format dxfId="1914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913">
      <pivotArea outline="0" fieldPosition="0">
        <references count="1">
          <reference field="4294967294" count="1" selected="0">
            <x v="1"/>
          </reference>
        </references>
      </pivotArea>
    </format>
    <format dxfId="1912">
      <pivotArea outline="0" fieldPosition="0">
        <references count="1">
          <reference field="4294967294" count="1" selected="0">
            <x v="1"/>
          </reference>
        </references>
      </pivotArea>
    </format>
    <format dxfId="1911">
      <pivotArea dataOnly="0" labelOnly="1" grandRow="1" outline="0" fieldPosition="0"/>
    </format>
    <format dxfId="1910">
      <pivotArea type="all" dataOnly="0" outline="0" fieldPosition="0"/>
    </format>
    <format dxfId="1909">
      <pivotArea outline="0" collapsedLevelsAreSubtotals="1" fieldPosition="0"/>
    </format>
    <format dxfId="1908">
      <pivotArea field="0" type="button" dataOnly="0" labelOnly="1" outline="0" axis="axisRow" fieldPosition="0"/>
    </format>
    <format dxfId="1907">
      <pivotArea field="1" type="button" dataOnly="0" labelOnly="1" outline="0" axis="axisRow" fieldPosition="1"/>
    </format>
    <format dxfId="1906">
      <pivotArea dataOnly="0" labelOnly="1" outline="0" fieldPosition="0">
        <references count="1">
          <reference field="0" count="15">
            <x v="7"/>
            <x v="15"/>
            <x v="22"/>
            <x v="27"/>
            <x v="33"/>
            <x v="45"/>
            <x v="51"/>
            <x v="57"/>
            <x v="62"/>
            <x v="68"/>
            <x v="74"/>
            <x v="79"/>
            <x v="84"/>
            <x v="91"/>
            <x v="96"/>
          </reference>
        </references>
      </pivotArea>
    </format>
    <format dxfId="1905">
      <pivotArea dataOnly="0" labelOnly="1" grandRow="1" outline="0" fieldPosition="0"/>
    </format>
    <format dxfId="1904">
      <pivotArea dataOnly="0" labelOnly="1" outline="0" fieldPosition="0">
        <references count="2">
          <reference field="0" count="1" selected="0">
            <x v="7"/>
          </reference>
          <reference field="1" count="0"/>
        </references>
      </pivotArea>
    </format>
    <format dxfId="1903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902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1901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900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899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898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897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896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895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894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1893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1892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891">
      <pivotArea dataOnly="0" labelOnly="1" outline="0" fieldPosition="0">
        <references count="2">
          <reference field="0" count="1" selected="0">
            <x v="91"/>
          </reference>
          <reference field="1" count="0"/>
        </references>
      </pivotArea>
    </format>
    <format dxfId="1890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8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88">
      <pivotArea type="all" dataOnly="0" outline="0" fieldPosition="0"/>
    </format>
    <format dxfId="1887">
      <pivotArea outline="0" collapsedLevelsAreSubtotals="1" fieldPosition="0"/>
    </format>
    <format dxfId="1886">
      <pivotArea field="0" type="button" dataOnly="0" labelOnly="1" outline="0" axis="axisRow" fieldPosition="0"/>
    </format>
    <format dxfId="1885">
      <pivotArea field="1" type="button" dataOnly="0" labelOnly="1" outline="0" axis="axisRow" fieldPosition="1"/>
    </format>
    <format dxfId="1884">
      <pivotArea dataOnly="0" labelOnly="1" outline="0" fieldPosition="0">
        <references count="1">
          <reference field="0" count="15">
            <x v="7"/>
            <x v="15"/>
            <x v="22"/>
            <x v="27"/>
            <x v="33"/>
            <x v="45"/>
            <x v="51"/>
            <x v="57"/>
            <x v="62"/>
            <x v="68"/>
            <x v="74"/>
            <x v="79"/>
            <x v="84"/>
            <x v="91"/>
            <x v="96"/>
          </reference>
        </references>
      </pivotArea>
    </format>
    <format dxfId="1883">
      <pivotArea dataOnly="0" labelOnly="1" grandRow="1" outline="0" fieldPosition="0"/>
    </format>
    <format dxfId="1882">
      <pivotArea dataOnly="0" labelOnly="1" outline="0" fieldPosition="0">
        <references count="2">
          <reference field="0" count="1" selected="0">
            <x v="7"/>
          </reference>
          <reference field="1" count="0"/>
        </references>
      </pivotArea>
    </format>
    <format dxfId="1881">
      <pivotArea dataOnly="0" labelOnly="1" outline="0" fieldPosition="0">
        <references count="2">
          <reference field="0" count="1" selected="0">
            <x v="15"/>
          </reference>
          <reference field="1" count="0"/>
        </references>
      </pivotArea>
    </format>
    <format dxfId="1880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1879">
      <pivotArea dataOnly="0" labelOnly="1" outline="0" fieldPosition="0">
        <references count="2">
          <reference field="0" count="1" selected="0">
            <x v="27"/>
          </reference>
          <reference field="1" count="0"/>
        </references>
      </pivotArea>
    </format>
    <format dxfId="1878">
      <pivotArea dataOnly="0" labelOnly="1" outline="0" fieldPosition="0">
        <references count="2">
          <reference field="0" count="1" selected="0">
            <x v="33"/>
          </reference>
          <reference field="1" count="0"/>
        </references>
      </pivotArea>
    </format>
    <format dxfId="1877">
      <pivotArea dataOnly="0" labelOnly="1" outline="0" fieldPosition="0">
        <references count="2">
          <reference field="0" count="1" selected="0">
            <x v="45"/>
          </reference>
          <reference field="1" count="0"/>
        </references>
      </pivotArea>
    </format>
    <format dxfId="1876">
      <pivotArea dataOnly="0" labelOnly="1" outline="0" fieldPosition="0">
        <references count="2">
          <reference field="0" count="1" selected="0">
            <x v="51"/>
          </reference>
          <reference field="1" count="0"/>
        </references>
      </pivotArea>
    </format>
    <format dxfId="1875">
      <pivotArea dataOnly="0" labelOnly="1" outline="0" fieldPosition="0">
        <references count="2">
          <reference field="0" count="1" selected="0">
            <x v="57"/>
          </reference>
          <reference field="1" count="0"/>
        </references>
      </pivotArea>
    </format>
    <format dxfId="1874">
      <pivotArea dataOnly="0" labelOnly="1" outline="0" fieldPosition="0">
        <references count="2">
          <reference field="0" count="1" selected="0">
            <x v="62"/>
          </reference>
          <reference field="1" count="0"/>
        </references>
      </pivotArea>
    </format>
    <format dxfId="1873">
      <pivotArea dataOnly="0" labelOnly="1" outline="0" fieldPosition="0">
        <references count="2">
          <reference field="0" count="1" selected="0">
            <x v="68"/>
          </reference>
          <reference field="1" count="0"/>
        </references>
      </pivotArea>
    </format>
    <format dxfId="1872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1871">
      <pivotArea dataOnly="0" labelOnly="1" outline="0" fieldPosition="0">
        <references count="2">
          <reference field="0" count="1" selected="0">
            <x v="79"/>
          </reference>
          <reference field="1" count="0"/>
        </references>
      </pivotArea>
    </format>
    <format dxfId="1870">
      <pivotArea dataOnly="0" labelOnly="1" outline="0" fieldPosition="0">
        <references count="2">
          <reference field="0" count="1" selected="0">
            <x v="84"/>
          </reference>
          <reference field="1" count="0"/>
        </references>
      </pivotArea>
    </format>
    <format dxfId="1869">
      <pivotArea dataOnly="0" labelOnly="1" outline="0" fieldPosition="0">
        <references count="2">
          <reference field="0" count="1" selected="0">
            <x v="91"/>
          </reference>
          <reference field="1" count="0"/>
        </references>
      </pivotArea>
    </format>
    <format dxfId="1868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18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66">
      <pivotArea dataOnly="0" labelOnly="1" outline="0" fieldPosition="0">
        <references count="1">
          <reference field="0" count="15">
            <x v="7"/>
            <x v="15"/>
            <x v="22"/>
            <x v="27"/>
            <x v="33"/>
            <x v="45"/>
            <x v="51"/>
            <x v="57"/>
            <x v="62"/>
            <x v="68"/>
            <x v="74"/>
            <x v="79"/>
            <x v="84"/>
            <x v="91"/>
            <x v="9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name="PivotTable2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23:K25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23"/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1961">
      <pivotArea field="0" type="button" dataOnly="0" labelOnly="1" outline="0" axis="axisRow" fieldPosition="0"/>
    </format>
    <format dxfId="1960">
      <pivotArea field="1" type="button" dataOnly="0" labelOnly="1" outline="0" axis="axisRow" fieldPosition="1"/>
    </format>
    <format dxfId="19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58">
      <pivotArea outline="0" collapsedLevelsAreSubtotals="1" fieldPosition="0"/>
    </format>
    <format dxfId="1957">
      <pivotArea dataOnly="0" labelOnly="1" outline="0" fieldPosition="0">
        <references count="1">
          <reference field="0" count="1">
            <x v="23"/>
          </reference>
        </references>
      </pivotArea>
    </format>
    <format dxfId="1956">
      <pivotArea dataOnly="0" labelOnly="1" grandRow="1" outline="0" fieldPosition="0"/>
    </format>
    <format dxfId="1955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954">
      <pivotArea outline="0" fieldPosition="0">
        <references count="1">
          <reference field="4294967294" count="1" selected="0">
            <x v="0"/>
          </reference>
        </references>
      </pivotArea>
    </format>
    <format dxfId="1953">
      <pivotArea outline="0" fieldPosition="0">
        <references count="1">
          <reference field="4294967294" count="1" selected="0">
            <x v="0"/>
          </reference>
        </references>
      </pivotArea>
    </format>
    <format dxfId="1952">
      <pivotArea dataOnly="0" labelOnly="1" grandRow="1" outline="0" fieldPosition="0"/>
    </format>
    <format dxfId="1951">
      <pivotArea type="all" dataOnly="0" outline="0" fieldPosition="0"/>
    </format>
    <format dxfId="1950">
      <pivotArea outline="0" collapsedLevelsAreSubtotals="1" fieldPosition="0"/>
    </format>
    <format dxfId="1949">
      <pivotArea field="0" type="button" dataOnly="0" labelOnly="1" outline="0" axis="axisRow" fieldPosition="0"/>
    </format>
    <format dxfId="1948">
      <pivotArea field="1" type="button" dataOnly="0" labelOnly="1" outline="0" axis="axisRow" fieldPosition="1"/>
    </format>
    <format dxfId="1947">
      <pivotArea dataOnly="0" labelOnly="1" outline="0" fieldPosition="0">
        <references count="1">
          <reference field="0" count="1">
            <x v="23"/>
          </reference>
        </references>
      </pivotArea>
    </format>
    <format dxfId="1946">
      <pivotArea dataOnly="0" labelOnly="1" grandRow="1" outline="0" fieldPosition="0"/>
    </format>
    <format dxfId="1945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9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43">
      <pivotArea type="all" dataOnly="0" outline="0" fieldPosition="0"/>
    </format>
    <format dxfId="1942">
      <pivotArea outline="0" collapsedLevelsAreSubtotals="1" fieldPosition="0"/>
    </format>
    <format dxfId="1941">
      <pivotArea field="0" type="button" dataOnly="0" labelOnly="1" outline="0" axis="axisRow" fieldPosition="0"/>
    </format>
    <format dxfId="1940">
      <pivotArea field="1" type="button" dataOnly="0" labelOnly="1" outline="0" axis="axisRow" fieldPosition="1"/>
    </format>
    <format dxfId="1939">
      <pivotArea dataOnly="0" labelOnly="1" outline="0" fieldPosition="0">
        <references count="1">
          <reference field="0" count="1">
            <x v="23"/>
          </reference>
        </references>
      </pivotArea>
    </format>
    <format dxfId="1938">
      <pivotArea dataOnly="0" labelOnly="1" grandRow="1" outline="0" fieldPosition="0"/>
    </format>
    <format dxfId="1937">
      <pivotArea dataOnly="0" labelOnly="1" outline="0" fieldPosition="0">
        <references count="2">
          <reference field="0" count="1" selected="0">
            <x v="23"/>
          </reference>
          <reference field="1" count="0"/>
        </references>
      </pivotArea>
    </format>
    <format dxfId="19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35">
      <pivotArea dataOnly="0" labelOnly="1" outline="0" fieldPosition="0">
        <references count="1">
          <reference field="0" count="1">
            <x v="23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5:E7" firstHeaderRow="0" firstDataRow="1" firstDataCol="2"/>
  <pivotFields count="6">
    <pivotField axis="axisRow" compact="0" numFmtId="14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24"/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41"/>
    <dataField name="Sum of Credit" fld="4" baseField="1" baseItem="3" numFmtId="41"/>
    <dataField name="Sum of Balance" fld="5" baseField="0" baseItem="0" numFmtId="41"/>
  </dataFields>
  <formats count="36">
    <format dxfId="1997">
      <pivotArea field="0" type="button" dataOnly="0" labelOnly="1" outline="0" axis="axisRow" fieldPosition="0"/>
    </format>
    <format dxfId="1996">
      <pivotArea field="1" type="button" dataOnly="0" labelOnly="1" outline="0" axis="axisRow" fieldPosition="1"/>
    </format>
    <format dxfId="19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94">
      <pivotArea outline="0" collapsedLevelsAreSubtotals="1" fieldPosition="0"/>
    </format>
    <format dxfId="1993">
      <pivotArea dataOnly="0" labelOnly="1" outline="0" fieldPosition="0">
        <references count="1">
          <reference field="0" count="1">
            <x v="24"/>
          </reference>
        </references>
      </pivotArea>
    </format>
    <format dxfId="1992">
      <pivotArea dataOnly="0" labelOnly="1" grandRow="1" outline="0" fieldPosition="0"/>
    </format>
    <format dxfId="1991">
      <pivotArea field="0" type="button" dataOnly="0" labelOnly="1" outline="0" axis="axisRow" fieldPosition="0"/>
    </format>
    <format dxfId="1990">
      <pivotArea field="1" type="button" dataOnly="0" labelOnly="1" outline="0" axis="axisRow" fieldPosition="1"/>
    </format>
    <format dxfId="19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88">
      <pivotArea field="0" type="button" dataOnly="0" labelOnly="1" outline="0" axis="axisRow" fieldPosition="0"/>
    </format>
    <format dxfId="1987">
      <pivotArea field="1" type="button" dataOnly="0" labelOnly="1" outline="0" axis="axisRow" fieldPosition="1"/>
    </format>
    <format dxfId="198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85">
      <pivotArea outline="0" collapsedLevelsAreSubtotals="1" fieldPosition="0"/>
    </format>
    <format dxfId="1984">
      <pivotArea outline="0" collapsedLevelsAreSubtotals="1" fieldPosition="0"/>
    </format>
    <format dxfId="1983">
      <pivotArea outline="0" collapsedLevelsAreSubtotals="1" fieldPosition="0"/>
    </format>
    <format dxfId="1982">
      <pivotArea dataOnly="0" labelOnly="1" grandRow="1" outline="0" fieldPosition="0"/>
    </format>
    <format dxfId="1981">
      <pivotArea dataOnly="0" labelOnly="1" outline="0" fieldPosition="0">
        <references count="1">
          <reference field="0" count="1">
            <x v="24"/>
          </reference>
        </references>
      </pivotArea>
    </format>
    <format dxfId="1980">
      <pivotArea dataOnly="0" labelOnly="1" grandRow="1" outline="0" fieldPosition="0"/>
    </format>
    <format dxfId="1979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978">
      <pivotArea dataOnly="0" labelOnly="1" outline="0" fieldPosition="0">
        <references count="1">
          <reference field="0" count="1">
            <x v="24"/>
          </reference>
        </references>
      </pivotArea>
    </format>
    <format dxfId="1977">
      <pivotArea type="all" dataOnly="0" outline="0" fieldPosition="0"/>
    </format>
    <format dxfId="1976">
      <pivotArea outline="0" collapsedLevelsAreSubtotals="1" fieldPosition="0"/>
    </format>
    <format dxfId="1975">
      <pivotArea field="0" type="button" dataOnly="0" labelOnly="1" outline="0" axis="axisRow" fieldPosition="0"/>
    </format>
    <format dxfId="1974">
      <pivotArea field="1" type="button" dataOnly="0" labelOnly="1" outline="0" axis="axisRow" fieldPosition="1"/>
    </format>
    <format dxfId="1973">
      <pivotArea dataOnly="0" labelOnly="1" outline="0" fieldPosition="0">
        <references count="1">
          <reference field="0" count="1">
            <x v="24"/>
          </reference>
        </references>
      </pivotArea>
    </format>
    <format dxfId="1972">
      <pivotArea dataOnly="0" labelOnly="1" grandRow="1" outline="0" fieldPosition="0"/>
    </format>
    <format dxfId="197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9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69">
      <pivotArea type="all" dataOnly="0" outline="0" fieldPosition="0"/>
    </format>
    <format dxfId="1968">
      <pivotArea outline="0" collapsedLevelsAreSubtotals="1" fieldPosition="0"/>
    </format>
    <format dxfId="1967">
      <pivotArea field="0" type="button" dataOnly="0" labelOnly="1" outline="0" axis="axisRow" fieldPosition="0"/>
    </format>
    <format dxfId="1966">
      <pivotArea field="1" type="button" dataOnly="0" labelOnly="1" outline="0" axis="axisRow" fieldPosition="1"/>
    </format>
    <format dxfId="1965">
      <pivotArea dataOnly="0" labelOnly="1" outline="0" fieldPosition="0">
        <references count="1">
          <reference field="0" count="1">
            <x v="24"/>
          </reference>
        </references>
      </pivotArea>
    </format>
    <format dxfId="1964">
      <pivotArea dataOnly="0" labelOnly="1" grandRow="1" outline="0" fieldPosition="0"/>
    </format>
    <format dxfId="1963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196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name="PivotTable3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134:K139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5">
    <i>
      <x v="40"/>
      <x v="13"/>
    </i>
    <i>
      <x v="46"/>
      <x v="13"/>
    </i>
    <i>
      <x v="69"/>
      <x v="13"/>
    </i>
    <i>
      <x v="85"/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7">
    <format dxfId="2034">
      <pivotArea field="0" type="button" dataOnly="0" labelOnly="1" outline="0" axis="axisRow" fieldPosition="0"/>
    </format>
    <format dxfId="2033">
      <pivotArea field="1" type="button" dataOnly="0" labelOnly="1" outline="0" axis="axisRow" fieldPosition="1"/>
    </format>
    <format dxfId="20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31">
      <pivotArea outline="0" collapsedLevelsAreSubtotals="1" fieldPosition="0"/>
    </format>
    <format dxfId="2030">
      <pivotArea dataOnly="0" labelOnly="1" outline="0" fieldPosition="0">
        <references count="1">
          <reference field="0" count="4">
            <x v="40"/>
            <x v="46"/>
            <x v="69"/>
            <x v="85"/>
          </reference>
        </references>
      </pivotArea>
    </format>
    <format dxfId="2029">
      <pivotArea dataOnly="0" labelOnly="1" grandRow="1" outline="0" fieldPosition="0"/>
    </format>
    <format dxfId="2028">
      <pivotArea dataOnly="0" labelOnly="1" outline="0" fieldPosition="0">
        <references count="2">
          <reference field="0" count="1" selected="0">
            <x v="40"/>
          </reference>
          <reference field="1" count="0"/>
        </references>
      </pivotArea>
    </format>
    <format dxfId="2027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2026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2025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2024">
      <pivotArea outline="0" fieldPosition="0">
        <references count="1">
          <reference field="4294967294" count="1" selected="0">
            <x v="0"/>
          </reference>
        </references>
      </pivotArea>
    </format>
    <format dxfId="2023">
      <pivotArea outline="0" fieldPosition="0">
        <references count="1">
          <reference field="4294967294" count="1" selected="0">
            <x v="0"/>
          </reference>
        </references>
      </pivotArea>
    </format>
    <format dxfId="2022">
      <pivotArea outline="0" fieldPosition="0">
        <references count="1">
          <reference field="4294967294" count="1" selected="0">
            <x v="0"/>
          </reference>
        </references>
      </pivotArea>
    </format>
    <format dxfId="2021">
      <pivotArea dataOnly="0" labelOnly="1" grandRow="1" outline="0" fieldPosition="0"/>
    </format>
    <format dxfId="2020">
      <pivotArea type="all" dataOnly="0" outline="0" fieldPosition="0"/>
    </format>
    <format dxfId="2019">
      <pivotArea outline="0" collapsedLevelsAreSubtotals="1" fieldPosition="0"/>
    </format>
    <format dxfId="2018">
      <pivotArea field="0" type="button" dataOnly="0" labelOnly="1" outline="0" axis="axisRow" fieldPosition="0"/>
    </format>
    <format dxfId="2017">
      <pivotArea field="1" type="button" dataOnly="0" labelOnly="1" outline="0" axis="axisRow" fieldPosition="1"/>
    </format>
    <format dxfId="2016">
      <pivotArea dataOnly="0" labelOnly="1" outline="0" fieldPosition="0">
        <references count="1">
          <reference field="0" count="4">
            <x v="40"/>
            <x v="46"/>
            <x v="69"/>
            <x v="85"/>
          </reference>
        </references>
      </pivotArea>
    </format>
    <format dxfId="2015">
      <pivotArea dataOnly="0" labelOnly="1" grandRow="1" outline="0" fieldPosition="0"/>
    </format>
    <format dxfId="2014">
      <pivotArea dataOnly="0" labelOnly="1" outline="0" fieldPosition="0">
        <references count="2">
          <reference field="0" count="1" selected="0">
            <x v="40"/>
          </reference>
          <reference field="1" count="0"/>
        </references>
      </pivotArea>
    </format>
    <format dxfId="2013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2012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2011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20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09">
      <pivotArea type="all" dataOnly="0" outline="0" fieldPosition="0"/>
    </format>
    <format dxfId="2008">
      <pivotArea outline="0" collapsedLevelsAreSubtotals="1" fieldPosition="0"/>
    </format>
    <format dxfId="2007">
      <pivotArea field="0" type="button" dataOnly="0" labelOnly="1" outline="0" axis="axisRow" fieldPosition="0"/>
    </format>
    <format dxfId="2006">
      <pivotArea field="1" type="button" dataOnly="0" labelOnly="1" outline="0" axis="axisRow" fieldPosition="1"/>
    </format>
    <format dxfId="2005">
      <pivotArea dataOnly="0" labelOnly="1" outline="0" fieldPosition="0">
        <references count="1">
          <reference field="0" count="4">
            <x v="40"/>
            <x v="46"/>
            <x v="69"/>
            <x v="85"/>
          </reference>
        </references>
      </pivotArea>
    </format>
    <format dxfId="2004">
      <pivotArea dataOnly="0" labelOnly="1" grandRow="1" outline="0" fieldPosition="0"/>
    </format>
    <format dxfId="2003">
      <pivotArea dataOnly="0" labelOnly="1" outline="0" fieldPosition="0">
        <references count="2">
          <reference field="0" count="1" selected="0">
            <x v="40"/>
          </reference>
          <reference field="1" count="0"/>
        </references>
      </pivotArea>
    </format>
    <format dxfId="2002">
      <pivotArea dataOnly="0" labelOnly="1" outline="0" fieldPosition="0">
        <references count="2">
          <reference field="0" count="1" selected="0">
            <x v="46"/>
          </reference>
          <reference field="1" count="0"/>
        </references>
      </pivotArea>
    </format>
    <format dxfId="2001">
      <pivotArea dataOnly="0" labelOnly="1" outline="0" fieldPosition="0">
        <references count="2">
          <reference field="0" count="1" selected="0">
            <x v="69"/>
          </reference>
          <reference field="1" count="0"/>
        </references>
      </pivotArea>
    </format>
    <format dxfId="2000">
      <pivotArea dataOnly="0" labelOnly="1" outline="0" fieldPosition="0">
        <references count="2">
          <reference field="0" count="1" selected="0">
            <x v="85"/>
          </reference>
          <reference field="1" count="0"/>
        </references>
      </pivotArea>
    </format>
    <format dxfId="19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98">
      <pivotArea dataOnly="0" labelOnly="1" outline="0" fieldPosition="0">
        <references count="1">
          <reference field="0" count="4">
            <x v="40"/>
            <x v="46"/>
            <x v="69"/>
            <x v="85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name="PivotTable2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28:K34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x="12"/>
        <item h="1" x="18"/>
        <item h="1" x="5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6">
    <i>
      <x v="16"/>
      <x v="19"/>
    </i>
    <i>
      <x v="24"/>
      <x v="19"/>
    </i>
    <i>
      <x v="32"/>
      <x v="19"/>
    </i>
    <i>
      <x v="52"/>
      <x v="19"/>
    </i>
    <i>
      <x v="74"/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40">
    <format dxfId="2074">
      <pivotArea field="0" type="button" dataOnly="0" labelOnly="1" outline="0" axis="axisRow" fieldPosition="0"/>
    </format>
    <format dxfId="2073">
      <pivotArea field="1" type="button" dataOnly="0" labelOnly="1" outline="0" axis="axisRow" fieldPosition="1"/>
    </format>
    <format dxfId="20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71">
      <pivotArea outline="0" collapsedLevelsAreSubtotals="1" fieldPosition="0"/>
    </format>
    <format dxfId="2070">
      <pivotArea dataOnly="0" labelOnly="1" outline="0" fieldPosition="0">
        <references count="1">
          <reference field="0" count="5">
            <x v="16"/>
            <x v="24"/>
            <x v="32"/>
            <x v="52"/>
            <x v="74"/>
          </reference>
        </references>
      </pivotArea>
    </format>
    <format dxfId="2069">
      <pivotArea dataOnly="0" labelOnly="1" grandRow="1" outline="0" fieldPosition="0"/>
    </format>
    <format dxfId="2068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2067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2066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2065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2064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2063">
      <pivotArea outline="0" fieldPosition="0">
        <references count="1">
          <reference field="4294967294" count="1" selected="0">
            <x v="0"/>
          </reference>
        </references>
      </pivotArea>
    </format>
    <format dxfId="2062">
      <pivotArea outline="0" fieldPosition="0">
        <references count="1">
          <reference field="4294967294" count="1" selected="0">
            <x v="0"/>
          </reference>
        </references>
      </pivotArea>
    </format>
    <format dxfId="2061">
      <pivotArea dataOnly="0" labelOnly="1" grandRow="1" outline="0" fieldPosition="0"/>
    </format>
    <format dxfId="2060">
      <pivotArea type="all" dataOnly="0" outline="0" fieldPosition="0"/>
    </format>
    <format dxfId="2059">
      <pivotArea outline="0" collapsedLevelsAreSubtotals="1" fieldPosition="0"/>
    </format>
    <format dxfId="2058">
      <pivotArea field="0" type="button" dataOnly="0" labelOnly="1" outline="0" axis="axisRow" fieldPosition="0"/>
    </format>
    <format dxfId="2057">
      <pivotArea field="1" type="button" dataOnly="0" labelOnly="1" outline="0" axis="axisRow" fieldPosition="1"/>
    </format>
    <format dxfId="2056">
      <pivotArea dataOnly="0" labelOnly="1" outline="0" fieldPosition="0">
        <references count="1">
          <reference field="0" count="5">
            <x v="16"/>
            <x v="24"/>
            <x v="32"/>
            <x v="52"/>
            <x v="74"/>
          </reference>
        </references>
      </pivotArea>
    </format>
    <format dxfId="2055">
      <pivotArea dataOnly="0" labelOnly="1" grandRow="1" outline="0" fieldPosition="0"/>
    </format>
    <format dxfId="2054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2053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2052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2051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2050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204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48">
      <pivotArea type="all" dataOnly="0" outline="0" fieldPosition="0"/>
    </format>
    <format dxfId="2047">
      <pivotArea outline="0" collapsedLevelsAreSubtotals="1" fieldPosition="0"/>
    </format>
    <format dxfId="2046">
      <pivotArea field="0" type="button" dataOnly="0" labelOnly="1" outline="0" axis="axisRow" fieldPosition="0"/>
    </format>
    <format dxfId="2045">
      <pivotArea field="1" type="button" dataOnly="0" labelOnly="1" outline="0" axis="axisRow" fieldPosition="1"/>
    </format>
    <format dxfId="2044">
      <pivotArea dataOnly="0" labelOnly="1" outline="0" fieldPosition="0">
        <references count="1">
          <reference field="0" count="5">
            <x v="16"/>
            <x v="24"/>
            <x v="32"/>
            <x v="52"/>
            <x v="74"/>
          </reference>
        </references>
      </pivotArea>
    </format>
    <format dxfId="2043">
      <pivotArea dataOnly="0" labelOnly="1" grandRow="1" outline="0" fieldPosition="0"/>
    </format>
    <format dxfId="2042">
      <pivotArea dataOnly="0" labelOnly="1" outline="0" fieldPosition="0">
        <references count="2">
          <reference field="0" count="1" selected="0">
            <x v="16"/>
          </reference>
          <reference field="1" count="0"/>
        </references>
      </pivotArea>
    </format>
    <format dxfId="2041">
      <pivotArea dataOnly="0" labelOnly="1" outline="0" fieldPosition="0">
        <references count="2">
          <reference field="0" count="1" selected="0">
            <x v="24"/>
          </reference>
          <reference field="1" count="0"/>
        </references>
      </pivotArea>
    </format>
    <format dxfId="2040">
      <pivotArea dataOnly="0" labelOnly="1" outline="0" fieldPosition="0">
        <references count="2">
          <reference field="0" count="1" selected="0">
            <x v="32"/>
          </reference>
          <reference field="1" count="0"/>
        </references>
      </pivotArea>
    </format>
    <format dxfId="2039">
      <pivotArea dataOnly="0" labelOnly="1" outline="0" fieldPosition="0">
        <references count="2">
          <reference field="0" count="1" selected="0">
            <x v="52"/>
          </reference>
          <reference field="1" count="0"/>
        </references>
      </pivotArea>
    </format>
    <format dxfId="2038">
      <pivotArea dataOnly="0" labelOnly="1" outline="0" fieldPosition="0">
        <references count="2">
          <reference field="0" count="1" selected="0">
            <x v="74"/>
          </reference>
          <reference field="1" count="0"/>
        </references>
      </pivotArea>
    </format>
    <format dxfId="20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36">
      <pivotArea dataOnly="0" labelOnly="1" outline="0" fieldPosition="0">
        <references count="1">
          <reference field="0" count="4">
            <x v="24"/>
            <x v="32"/>
            <x v="52"/>
            <x v="74"/>
          </reference>
        </references>
      </pivotArea>
    </format>
    <format dxfId="2035">
      <pivotArea dataOnly="0" labelOnly="1" outline="0" fieldPosition="0">
        <references count="1">
          <reference field="0" count="1">
            <x v="1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name="PivotTable2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66:K69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11"/>
      <x v="23"/>
    </i>
    <i>
      <x v="58"/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30">
    <format dxfId="2104">
      <pivotArea field="0" type="button" dataOnly="0" labelOnly="1" outline="0" axis="axisRow" fieldPosition="0"/>
    </format>
    <format dxfId="2103">
      <pivotArea field="1" type="button" dataOnly="0" labelOnly="1" outline="0" axis="axisRow" fieldPosition="1"/>
    </format>
    <format dxfId="21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01">
      <pivotArea outline="0" collapsedLevelsAreSubtotals="1" fieldPosition="0"/>
    </format>
    <format dxfId="2100">
      <pivotArea dataOnly="0" labelOnly="1" outline="0" fieldPosition="0">
        <references count="1">
          <reference field="0" count="2">
            <x v="11"/>
            <x v="58"/>
          </reference>
        </references>
      </pivotArea>
    </format>
    <format dxfId="2099">
      <pivotArea dataOnly="0" labelOnly="1" grandRow="1" outline="0" fieldPosition="0"/>
    </format>
    <format dxfId="2098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2097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2096">
      <pivotArea outline="0" fieldPosition="0">
        <references count="1">
          <reference field="4294967294" count="1" selected="0">
            <x v="0"/>
          </reference>
        </references>
      </pivotArea>
    </format>
    <format dxfId="2095">
      <pivotArea outline="0" fieldPosition="0">
        <references count="1">
          <reference field="4294967294" count="1" selected="0">
            <x v="0"/>
          </reference>
        </references>
      </pivotArea>
    </format>
    <format dxfId="2094">
      <pivotArea dataOnly="0" labelOnly="1" grandRow="1" outline="0" fieldPosition="0"/>
    </format>
    <format dxfId="2093">
      <pivotArea type="all" dataOnly="0" outline="0" fieldPosition="0"/>
    </format>
    <format dxfId="2092">
      <pivotArea outline="0" collapsedLevelsAreSubtotals="1" fieldPosition="0"/>
    </format>
    <format dxfId="2091">
      <pivotArea field="0" type="button" dataOnly="0" labelOnly="1" outline="0" axis="axisRow" fieldPosition="0"/>
    </format>
    <format dxfId="2090">
      <pivotArea field="1" type="button" dataOnly="0" labelOnly="1" outline="0" axis="axisRow" fieldPosition="1"/>
    </format>
    <format dxfId="2089">
      <pivotArea dataOnly="0" labelOnly="1" outline="0" fieldPosition="0">
        <references count="1">
          <reference field="0" count="2">
            <x v="11"/>
            <x v="58"/>
          </reference>
        </references>
      </pivotArea>
    </format>
    <format dxfId="2088">
      <pivotArea dataOnly="0" labelOnly="1" grandRow="1" outline="0" fieldPosition="0"/>
    </format>
    <format dxfId="2087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2086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20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84">
      <pivotArea type="all" dataOnly="0" outline="0" fieldPosition="0"/>
    </format>
    <format dxfId="2083">
      <pivotArea outline="0" collapsedLevelsAreSubtotals="1" fieldPosition="0"/>
    </format>
    <format dxfId="2082">
      <pivotArea field="0" type="button" dataOnly="0" labelOnly="1" outline="0" axis="axisRow" fieldPosition="0"/>
    </format>
    <format dxfId="2081">
      <pivotArea field="1" type="button" dataOnly="0" labelOnly="1" outline="0" axis="axisRow" fieldPosition="1"/>
    </format>
    <format dxfId="2080">
      <pivotArea dataOnly="0" labelOnly="1" outline="0" fieldPosition="0">
        <references count="1">
          <reference field="0" count="2">
            <x v="11"/>
            <x v="58"/>
          </reference>
        </references>
      </pivotArea>
    </format>
    <format dxfId="2079">
      <pivotArea dataOnly="0" labelOnly="1" grandRow="1" outline="0" fieldPosition="0"/>
    </format>
    <format dxfId="2078">
      <pivotArea dataOnly="0" labelOnly="1" outline="0" fieldPosition="0">
        <references count="2">
          <reference field="0" count="1" selected="0">
            <x v="11"/>
          </reference>
          <reference field="1" count="0"/>
        </references>
      </pivotArea>
    </format>
    <format dxfId="2077">
      <pivotArea dataOnly="0" labelOnly="1" outline="0" fieldPosition="0">
        <references count="2">
          <reference field="0" count="1" selected="0">
            <x v="58"/>
          </reference>
          <reference field="1" count="0"/>
        </references>
      </pivotArea>
    </format>
    <format dxfId="20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75">
      <pivotArea dataOnly="0" labelOnly="1" outline="0" fieldPosition="0">
        <references count="1">
          <reference field="0" count="2">
            <x v="11"/>
            <x v="58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name="PivotTable26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G72:K74" firstHeaderRow="0" firstDataRow="1" firstDataCol="2"/>
  <pivotFields count="6">
    <pivotField axis="axisRow" compact="0" numFmtId="14" outline="0" showAll="0" defaultSubtotal="0">
      <items count="97">
        <item h="1" f="1" x="95"/>
        <item h="1" f="1" x="96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30">
        <item h="1" x="16"/>
        <item h="1" x="3"/>
        <item h="1" x="7"/>
        <item h="1" x="1"/>
        <item h="1" x="0"/>
        <item h="1" x="17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18"/>
        <item h="1" x="5"/>
        <item h="1" x="8"/>
        <item h="1" x="10"/>
        <item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6"/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41"/>
    <dataField name="Sum of Balance" fld="5" baseField="0" baseItem="0" numFmtId="43"/>
  </dataFields>
  <formats count="27">
    <format dxfId="2131">
      <pivotArea field="0" type="button" dataOnly="0" labelOnly="1" outline="0" axis="axisRow" fieldPosition="0"/>
    </format>
    <format dxfId="2130">
      <pivotArea field="1" type="button" dataOnly="0" labelOnly="1" outline="0" axis="axisRow" fieldPosition="1"/>
    </format>
    <format dxfId="212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28">
      <pivotArea outline="0" collapsedLevelsAreSubtotals="1" fieldPosition="0"/>
    </format>
    <format dxfId="2127">
      <pivotArea dataOnly="0" labelOnly="1" outline="0" fieldPosition="0">
        <references count="1">
          <reference field="0" count="1">
            <x v="96"/>
          </reference>
        </references>
      </pivotArea>
    </format>
    <format dxfId="2126">
      <pivotArea dataOnly="0" labelOnly="1" grandRow="1" outline="0" fieldPosition="0"/>
    </format>
    <format dxfId="2125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2124">
      <pivotArea outline="0" fieldPosition="0">
        <references count="1">
          <reference field="4294967294" count="1" selected="0">
            <x v="0"/>
          </reference>
        </references>
      </pivotArea>
    </format>
    <format dxfId="2123">
      <pivotArea outline="0" fieldPosition="0">
        <references count="1">
          <reference field="4294967294" count="1" selected="0">
            <x v="0"/>
          </reference>
        </references>
      </pivotArea>
    </format>
    <format dxfId="2122">
      <pivotArea dataOnly="0" labelOnly="1" grandRow="1" outline="0" fieldPosition="0"/>
    </format>
    <format dxfId="2121">
      <pivotArea type="all" dataOnly="0" outline="0" fieldPosition="0"/>
    </format>
    <format dxfId="2120">
      <pivotArea outline="0" collapsedLevelsAreSubtotals="1" fieldPosition="0"/>
    </format>
    <format dxfId="2119">
      <pivotArea field="0" type="button" dataOnly="0" labelOnly="1" outline="0" axis="axisRow" fieldPosition="0"/>
    </format>
    <format dxfId="2118">
      <pivotArea field="1" type="button" dataOnly="0" labelOnly="1" outline="0" axis="axisRow" fieldPosition="1"/>
    </format>
    <format dxfId="2117">
      <pivotArea dataOnly="0" labelOnly="1" outline="0" fieldPosition="0">
        <references count="1">
          <reference field="0" count="1">
            <x v="96"/>
          </reference>
        </references>
      </pivotArea>
    </format>
    <format dxfId="2116">
      <pivotArea dataOnly="0" labelOnly="1" grandRow="1" outline="0" fieldPosition="0"/>
    </format>
    <format dxfId="2115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211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13">
      <pivotArea type="all" dataOnly="0" outline="0" fieldPosition="0"/>
    </format>
    <format dxfId="2112">
      <pivotArea outline="0" collapsedLevelsAreSubtotals="1" fieldPosition="0"/>
    </format>
    <format dxfId="2111">
      <pivotArea field="0" type="button" dataOnly="0" labelOnly="1" outline="0" axis="axisRow" fieldPosition="0"/>
    </format>
    <format dxfId="2110">
      <pivotArea field="1" type="button" dataOnly="0" labelOnly="1" outline="0" axis="axisRow" fieldPosition="1"/>
    </format>
    <format dxfId="2109">
      <pivotArea dataOnly="0" labelOnly="1" outline="0" fieldPosition="0">
        <references count="1">
          <reference field="0" count="1">
            <x v="96"/>
          </reference>
        </references>
      </pivotArea>
    </format>
    <format dxfId="2108">
      <pivotArea dataOnly="0" labelOnly="1" grandRow="1" outline="0" fieldPosition="0"/>
    </format>
    <format dxfId="2107">
      <pivotArea dataOnly="0" labelOnly="1" outline="0" fieldPosition="0">
        <references count="2">
          <reference field="0" count="1" selected="0">
            <x v="96"/>
          </reference>
          <reference field="1" count="0"/>
        </references>
      </pivotArea>
    </format>
    <format dxfId="21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05">
      <pivotArea dataOnly="0" labelOnly="1" outline="0" fieldPosition="0">
        <references count="1">
          <reference field="0" count="1">
            <x v="96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name="PivotTable4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compact="0" compactData="0" multipleFieldFilters="0">
  <location ref="A4:D35" firstHeaderRow="0" firstDataRow="1" firstDataCol="1"/>
  <pivotFields count="6">
    <pivotField compact="0" numFmtId="14" outline="0" showAll="0" defaultSubtotal="0">
      <items count="9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f="1" x="95"/>
        <item f="1" x="96"/>
      </items>
      <extLst>
        <ext xmlns:x14="http://schemas.microsoft.com/office/spreadsheetml/2009/9/main" uri="{2946ED86-A175-432a-8AC1-64E0C546D7DE}">
          <x14:pivotField fillDownLabels="1"/>
        </ext>
      </extLst>
    </pivotField>
    <pivotField name="Accounts" axis="axisRow" compact="0" outline="0" showAll="0" defaultSubtotal="0">
      <items count="30">
        <item x="16"/>
        <item x="3"/>
        <item x="7"/>
        <item x="1"/>
        <item x="0"/>
        <item x="17"/>
        <item x="19"/>
        <item x="14"/>
        <item x="11"/>
        <item x="20"/>
        <item x="2"/>
        <item x="13"/>
        <item x="28"/>
        <item x="21"/>
        <item x="25"/>
        <item x="23"/>
        <item x="6"/>
        <item x="24"/>
        <item x="15"/>
        <item x="12"/>
        <item x="18"/>
        <item x="5"/>
        <item x="8"/>
        <item x="10"/>
        <item x="29"/>
        <item x="22"/>
        <item x="26"/>
        <item x="4"/>
        <item x="9"/>
        <item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" fld="3" baseField="1" baseItem="3" numFmtId="2"/>
    <dataField name="Sum of Credit" fld="4" baseField="1" baseItem="3" numFmtId="2"/>
    <dataField name="Sum of Balance" fld="5" baseField="0" baseItem="0" numFmtId="41"/>
  </dataFields>
  <formats count="21">
    <format dxfId="720">
      <pivotArea outline="0" collapsedLevelsAreSubtotals="1" fieldPosition="0"/>
    </format>
    <format dxfId="719">
      <pivotArea outline="0" collapsedLevelsAreSubtotals="1" fieldPosition="0"/>
    </format>
    <format dxfId="718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17">
      <pivotArea outline="0" fieldPosition="0">
        <references count="1">
          <reference field="4294967294" count="2" selected="0">
            <x v="0"/>
            <x v="1"/>
          </reference>
        </references>
      </pivotArea>
    </format>
    <format dxfId="716">
      <pivotArea outline="0" collapsedLevelsAreSubtotals="1" fieldPosition="0"/>
    </format>
    <format dxfId="715">
      <pivotArea dataOnly="0" labelOnly="1" outline="0" fieldPosition="0">
        <references count="1">
          <reference field="1" count="0"/>
        </references>
      </pivotArea>
    </format>
    <format dxfId="714">
      <pivotArea dataOnly="0" labelOnly="1" outline="0" fieldPosition="0">
        <references count="1">
          <reference field="1" count="0"/>
        </references>
      </pivotArea>
    </format>
    <format dxfId="713">
      <pivotArea grandRow="1" outline="0" collapsedLevelsAreSubtotals="1" fieldPosition="0"/>
    </format>
    <format dxfId="712">
      <pivotArea dataOnly="0" labelOnly="1" grandRow="1" outline="0" fieldPosition="0"/>
    </format>
    <format dxfId="711">
      <pivotArea grandRow="1" outline="0" collapsedLevelsAreSubtotals="1" fieldPosition="0"/>
    </format>
    <format dxfId="710">
      <pivotArea dataOnly="0" labelOnly="1" grandRow="1" outline="0" fieldPosition="0"/>
    </format>
    <format dxfId="709">
      <pivotArea field="1" type="button" dataOnly="0" labelOnly="1" outline="0" axis="axisRow" fieldPosition="0"/>
    </format>
    <format dxfId="70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7">
      <pivotArea field="1" type="button" dataOnly="0" labelOnly="1" outline="0" axis="axisRow" fieldPosition="0"/>
    </format>
    <format dxfId="7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05">
      <pivotArea type="all" dataOnly="0" outline="0" fieldPosition="0"/>
    </format>
    <format dxfId="704">
      <pivotArea outline="0" collapsedLevelsAreSubtotals="1" fieldPosition="0"/>
    </format>
    <format dxfId="703">
      <pivotArea field="1" type="button" dataOnly="0" labelOnly="1" outline="0" axis="axisRow" fieldPosition="0"/>
    </format>
    <format dxfId="702">
      <pivotArea dataOnly="0" labelOnly="1" outline="0" fieldPosition="0">
        <references count="1">
          <reference field="1" count="0"/>
        </references>
      </pivotArea>
    </format>
    <format dxfId="701">
      <pivotArea dataOnly="0" labelOnly="1" grandRow="1" outline="0" fieldPosition="0"/>
    </format>
    <format dxfId="7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name="PivotTable1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30:K3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7">
    <i>
      <x v="14"/>
      <x v="30"/>
    </i>
    <i>
      <x v="22"/>
      <x v="30"/>
    </i>
    <i>
      <x v="30"/>
      <x v="30"/>
    </i>
    <i>
      <x v="50"/>
      <x v="30"/>
    </i>
    <i>
      <x v="71"/>
      <x v="30"/>
    </i>
    <i>
      <x v="93"/>
      <x v="3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34">
    <format dxfId="403">
      <pivotArea dataOnly="0" labelOnly="1" grandRow="1" outline="0" fieldPosition="0"/>
    </format>
    <format dxfId="402">
      <pivotArea field="0" type="button" dataOnly="0" labelOnly="1" outline="0" axis="axisRow" fieldPosition="0"/>
    </format>
    <format dxfId="401">
      <pivotArea field="1" type="button" dataOnly="0" labelOnly="1" outline="0" axis="axisRow" fieldPosition="1"/>
    </format>
    <format dxfId="40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99">
      <pivotArea outline="0" collapsedLevelsAreSubtotals="1" fieldPosition="0">
        <references count="2">
          <reference field="0" count="6" selected="0">
            <x v="14"/>
            <x v="22"/>
            <x v="30"/>
            <x v="50"/>
            <x v="71"/>
            <x v="93"/>
          </reference>
          <reference field="1" count="0" selected="0"/>
        </references>
      </pivotArea>
    </format>
    <format dxfId="398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397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396">
      <pivotArea dataOnly="0" labelOnly="1" outline="0" fieldPosition="0">
        <references count="1">
          <reference field="0" count="6">
            <x v="14"/>
            <x v="22"/>
            <x v="30"/>
            <x v="50"/>
            <x v="71"/>
            <x v="93"/>
          </reference>
        </references>
      </pivotArea>
    </format>
    <format dxfId="395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394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393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392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391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39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389">
      <pivotArea dataOnly="0" labelOnly="1" grandRow="1" outline="0" fieldPosition="0"/>
    </format>
    <format dxfId="388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387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386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385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384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38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382">
      <pivotArea type="all" dataOnly="0" outline="0" fieldPosition="0"/>
    </format>
    <format dxfId="381">
      <pivotArea outline="0" collapsedLevelsAreSubtotals="1" fieldPosition="0"/>
    </format>
    <format dxfId="380">
      <pivotArea field="0" type="button" dataOnly="0" labelOnly="1" outline="0" axis="axisRow" fieldPosition="0"/>
    </format>
    <format dxfId="379">
      <pivotArea field="1" type="button" dataOnly="0" labelOnly="1" outline="0" axis="axisRow" fieldPosition="1"/>
    </format>
    <format dxfId="378">
      <pivotArea dataOnly="0" labelOnly="1" outline="0" fieldPosition="0">
        <references count="1">
          <reference field="0" count="6">
            <x v="14"/>
            <x v="22"/>
            <x v="30"/>
            <x v="50"/>
            <x v="71"/>
            <x v="93"/>
          </reference>
        </references>
      </pivotArea>
    </format>
    <format dxfId="377">
      <pivotArea dataOnly="0" labelOnly="1" grandRow="1" outline="0" fieldPosition="0"/>
    </format>
    <format dxfId="376">
      <pivotArea dataOnly="0" labelOnly="1" outline="0" fieldPosition="0">
        <references count="2">
          <reference field="0" count="1" selected="0">
            <x v="14"/>
          </reference>
          <reference field="1" count="0"/>
        </references>
      </pivotArea>
    </format>
    <format dxfId="375">
      <pivotArea dataOnly="0" labelOnly="1" outline="0" fieldPosition="0">
        <references count="2">
          <reference field="0" count="1" selected="0">
            <x v="22"/>
          </reference>
          <reference field="1" count="0"/>
        </references>
      </pivotArea>
    </format>
    <format dxfId="374">
      <pivotArea dataOnly="0" labelOnly="1" outline="0" fieldPosition="0">
        <references count="2">
          <reference field="0" count="1" selected="0">
            <x v="30"/>
          </reference>
          <reference field="1" count="0"/>
        </references>
      </pivotArea>
    </format>
    <format dxfId="373">
      <pivotArea dataOnly="0" labelOnly="1" outline="0" fieldPosition="0">
        <references count="2">
          <reference field="0" count="1" selected="0">
            <x v="50"/>
          </reference>
          <reference field="1" count="0"/>
        </references>
      </pivotArea>
    </format>
    <format dxfId="372">
      <pivotArea dataOnly="0" labelOnly="1" outline="0" fieldPosition="0">
        <references count="2">
          <reference field="0" count="1" selected="0">
            <x v="71"/>
          </reference>
          <reference field="1" count="0"/>
        </references>
      </pivotArea>
    </format>
    <format dxfId="371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3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3.xml><?xml version="1.0" encoding="utf-8"?>
<pivotTableDefinition xmlns="http://schemas.openxmlformats.org/spreadsheetml/2006/main" name="PivotTable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5:E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3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9">
    <format dxfId="422">
      <pivotArea field="0" type="button" dataOnly="0" labelOnly="1" outline="0" axis="axisRow" fieldPosition="0"/>
    </format>
    <format dxfId="421">
      <pivotArea field="0" type="button" dataOnly="0" labelOnly="1" outline="0" axis="axisRow" fieldPosition="0"/>
    </format>
    <format dxfId="420">
      <pivotArea field="1" type="button" dataOnly="0" labelOnly="1" outline="0" axis="axisRow" fieldPosition="1"/>
    </format>
    <format dxfId="419">
      <pivotArea dataOnly="0" labelOnly="1" grandRow="1" outline="0" fieldPosition="0"/>
    </format>
    <format dxfId="418">
      <pivotArea outline="0" collapsedLevelsAreSubtotals="1" fieldPosition="0">
        <references count="3">
          <reference field="4294967294" count="1" selected="0">
            <x v="0"/>
          </reference>
          <reference field="0" count="1" selected="0">
            <x v="93"/>
          </reference>
          <reference field="1" count="0" selected="0"/>
        </references>
      </pivotArea>
    </format>
    <format dxfId="417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416">
      <pivotArea field="0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415">
      <pivotArea outline="0" collapsedLevelsAreSubtotals="1" fieldPosition="0">
        <references count="3">
          <reference field="4294967294" count="1" selected="0">
            <x v="2"/>
          </reference>
          <reference field="0" count="1" selected="0">
            <x v="93"/>
          </reference>
          <reference field="1" count="0" selected="0"/>
        </references>
      </pivotArea>
    </format>
    <format dxfId="414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13">
      <pivotArea dataOnly="0" labelOnly="1" grandRow="1" outline="0" fieldPosition="0"/>
    </format>
    <format dxfId="412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11">
      <pivotArea type="all" dataOnly="0" outline="0" fieldPosition="0"/>
    </format>
    <format dxfId="410">
      <pivotArea outline="0" collapsedLevelsAreSubtotals="1" fieldPosition="0"/>
    </format>
    <format dxfId="409">
      <pivotArea field="0" type="button" dataOnly="0" labelOnly="1" outline="0" axis="axisRow" fieldPosition="0"/>
    </format>
    <format dxfId="408">
      <pivotArea field="1" type="button" dataOnly="0" labelOnly="1" outline="0" axis="axisRow" fieldPosition="1"/>
    </format>
    <format dxfId="407">
      <pivotArea dataOnly="0" labelOnly="1" outline="0" fieldPosition="0">
        <references count="1">
          <reference field="0" count="1">
            <x v="93"/>
          </reference>
        </references>
      </pivotArea>
    </format>
    <format dxfId="406">
      <pivotArea dataOnly="0" labelOnly="1" grandRow="1" outline="0" fieldPosition="0"/>
    </format>
    <format dxfId="40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0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4.xml><?xml version="1.0" encoding="utf-8"?>
<pivotTableDefinition xmlns="http://schemas.openxmlformats.org/spreadsheetml/2006/main" name="PivotTable2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50:K5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6">
    <format dxfId="438">
      <pivotArea field="0" type="button" dataOnly="0" labelOnly="1" outline="0" axis="axisRow" fieldPosition="0"/>
    </format>
    <format dxfId="437">
      <pivotArea field="1" type="button" dataOnly="0" labelOnly="1" outline="0" axis="axisRow" fieldPosition="1"/>
    </format>
    <format dxfId="4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5">
      <pivotArea dataOnly="0" labelOnly="1" grandRow="1" outline="0" fieldPosition="0"/>
    </format>
    <format dxfId="43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433">
      <pivotArea dataOnly="0" labelOnly="1" outline="0" fieldPosition="0">
        <references count="1">
          <reference field="0" count="1">
            <x v="93"/>
          </reference>
        </references>
      </pivotArea>
    </format>
    <format dxfId="432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31">
      <pivotArea dataOnly="0" labelOnly="1" grandRow="1" outline="0" fieldPosition="0"/>
    </format>
    <format dxfId="430">
      <pivotArea type="all" dataOnly="0" outline="0" fieldPosition="0"/>
    </format>
    <format dxfId="429">
      <pivotArea outline="0" collapsedLevelsAreSubtotals="1" fieldPosition="0"/>
    </format>
    <format dxfId="428">
      <pivotArea field="0" type="button" dataOnly="0" labelOnly="1" outline="0" axis="axisRow" fieldPosition="0"/>
    </format>
    <format dxfId="427">
      <pivotArea field="1" type="button" dataOnly="0" labelOnly="1" outline="0" axis="axisRow" fieldPosition="1"/>
    </format>
    <format dxfId="426">
      <pivotArea dataOnly="0" labelOnly="1" outline="0" fieldPosition="0">
        <references count="1">
          <reference field="0" count="1">
            <x v="93"/>
          </reference>
        </references>
      </pivotArea>
    </format>
    <format dxfId="425">
      <pivotArea dataOnly="0" labelOnly="1" grandRow="1" outline="0" fieldPosition="0"/>
    </format>
    <format dxfId="424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2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5.xml><?xml version="1.0" encoding="utf-8"?>
<pivotTableDefinition xmlns="http://schemas.openxmlformats.org/spreadsheetml/2006/main" name="PivotTable1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10:K1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6">
    <format dxfId="454">
      <pivotArea field="0" type="button" dataOnly="0" labelOnly="1" outline="0" axis="axisRow" fieldPosition="0"/>
    </format>
    <format dxfId="453">
      <pivotArea field="1" type="button" dataOnly="0" labelOnly="1" outline="0" axis="axisRow" fieldPosition="1"/>
    </format>
    <format dxfId="45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1">
      <pivotArea dataOnly="0" labelOnly="1" grandRow="1" outline="0" fieldPosition="0"/>
    </format>
    <format dxfId="450">
      <pivotArea outline="0" collapsedLevelsAreSubtotals="1" fieldPosition="0"/>
    </format>
    <format dxfId="44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48">
      <pivotArea dataOnly="0" labelOnly="1" grandRow="1" outline="0" fieldPosition="0"/>
    </format>
    <format dxfId="44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46">
      <pivotArea type="all" dataOnly="0" outline="0" fieldPosition="0"/>
    </format>
    <format dxfId="445">
      <pivotArea outline="0" collapsedLevelsAreSubtotals="1" fieldPosition="0"/>
    </format>
    <format dxfId="444">
      <pivotArea field="0" type="button" dataOnly="0" labelOnly="1" outline="0" axis="axisRow" fieldPosition="0"/>
    </format>
    <format dxfId="443">
      <pivotArea field="1" type="button" dataOnly="0" labelOnly="1" outline="0" axis="axisRow" fieldPosition="1"/>
    </format>
    <format dxfId="442">
      <pivotArea dataOnly="0" labelOnly="1" outline="0" fieldPosition="0">
        <references count="1">
          <reference field="0" count="1">
            <x v="93"/>
          </reference>
        </references>
      </pivotArea>
    </format>
    <format dxfId="441">
      <pivotArea dataOnly="0" labelOnly="1" grandRow="1" outline="0" fieldPosition="0"/>
    </format>
    <format dxfId="44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6.xml><?xml version="1.0" encoding="utf-8"?>
<pivotTableDefinition xmlns="http://schemas.openxmlformats.org/spreadsheetml/2006/main" name="PivotTable1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31:E33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4">
    <format dxfId="468">
      <pivotArea field="0" type="button" dataOnly="0" labelOnly="1" outline="0" axis="axisRow" fieldPosition="0"/>
    </format>
    <format dxfId="467">
      <pivotArea field="1" type="button" dataOnly="0" labelOnly="1" outline="0" axis="axisRow" fieldPosition="1"/>
    </format>
    <format dxfId="4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65">
      <pivotArea outline="0" collapsedLevelsAreSubtotals="1" fieldPosition="0"/>
    </format>
    <format dxfId="464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63">
      <pivotArea type="all" dataOnly="0" outline="0" fieldPosition="0"/>
    </format>
    <format dxfId="462">
      <pivotArea outline="0" collapsedLevelsAreSubtotals="1" fieldPosition="0"/>
    </format>
    <format dxfId="461">
      <pivotArea field="0" type="button" dataOnly="0" labelOnly="1" outline="0" axis="axisRow" fieldPosition="0"/>
    </format>
    <format dxfId="460">
      <pivotArea field="1" type="button" dataOnly="0" labelOnly="1" outline="0" axis="axisRow" fieldPosition="1"/>
    </format>
    <format dxfId="459">
      <pivotArea dataOnly="0" labelOnly="1" outline="0" fieldPosition="0">
        <references count="1">
          <reference field="0" count="1">
            <x v="93"/>
          </reference>
        </references>
      </pivotArea>
    </format>
    <format dxfId="458">
      <pivotArea dataOnly="0" labelOnly="1" grandRow="1" outline="0" fieldPosition="0"/>
    </format>
    <format dxfId="45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55">
      <pivotArea dataOnly="0" labelOnly="1" grandRow="1" outline="0" fieldPosition="0"/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7.xml><?xml version="1.0" encoding="utf-8"?>
<pivotTableDefinition xmlns="http://schemas.openxmlformats.org/spreadsheetml/2006/main" name="PivotTable1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36:E38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3">
    <format dxfId="481">
      <pivotArea dataOnly="0" labelOnly="1" grandRow="1" outline="0" fieldPosition="0"/>
    </format>
    <format dxfId="480">
      <pivotArea field="0" type="button" dataOnly="0" labelOnly="1" outline="0" axis="axisRow" fieldPosition="0"/>
    </format>
    <format dxfId="479">
      <pivotArea field="1" type="button" dataOnly="0" labelOnly="1" outline="0" axis="axisRow" fieldPosition="1"/>
    </format>
    <format dxfId="47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7">
      <pivotArea outline="0" collapsedLevelsAreSubtotals="1" fieldPosition="0"/>
    </format>
    <format dxfId="476">
      <pivotArea type="all" dataOnly="0" outline="0" fieldPosition="0"/>
    </format>
    <format dxfId="475">
      <pivotArea outline="0" collapsedLevelsAreSubtotals="1" fieldPosition="0"/>
    </format>
    <format dxfId="474">
      <pivotArea field="0" type="button" dataOnly="0" labelOnly="1" outline="0" axis="axisRow" fieldPosition="0"/>
    </format>
    <format dxfId="473">
      <pivotArea field="1" type="button" dataOnly="0" labelOnly="1" outline="0" axis="axisRow" fieldPosition="1"/>
    </format>
    <format dxfId="472">
      <pivotArea dataOnly="0" labelOnly="1" outline="0" fieldPosition="0">
        <references count="1">
          <reference field="0" count="1">
            <x v="93"/>
          </reference>
        </references>
      </pivotArea>
    </format>
    <format dxfId="471">
      <pivotArea dataOnly="0" labelOnly="1" grandRow="1" outline="0" fieldPosition="0"/>
    </format>
    <format dxfId="47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6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8.xml><?xml version="1.0" encoding="utf-8"?>
<pivotTableDefinition xmlns="http://schemas.openxmlformats.org/spreadsheetml/2006/main" name="PivotTable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15:E1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6">
    <format dxfId="497">
      <pivotArea field="0" type="button" dataOnly="0" labelOnly="1" outline="0" axis="axisRow" fieldPosition="0"/>
    </format>
    <format dxfId="496">
      <pivotArea field="1" type="button" dataOnly="0" labelOnly="1" outline="0" axis="axisRow" fieldPosition="1"/>
    </format>
    <format dxfId="4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94">
      <pivotArea dataOnly="0" labelOnly="1" grandRow="1" outline="0" fieldPosition="0"/>
    </format>
    <format dxfId="493">
      <pivotArea outline="0" collapsedLevelsAreSubtotals="1" fieldPosition="0"/>
    </format>
    <format dxfId="492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91">
      <pivotArea dataOnly="0" labelOnly="1" grandRow="1" outline="0" fieldPosition="0"/>
    </format>
    <format dxfId="49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89">
      <pivotArea type="all" dataOnly="0" outline="0" fieldPosition="0"/>
    </format>
    <format dxfId="488">
      <pivotArea outline="0" collapsedLevelsAreSubtotals="1" fieldPosition="0"/>
    </format>
    <format dxfId="487">
      <pivotArea field="0" type="button" dataOnly="0" labelOnly="1" outline="0" axis="axisRow" fieldPosition="0"/>
    </format>
    <format dxfId="486">
      <pivotArea field="1" type="button" dataOnly="0" labelOnly="1" outline="0" axis="axisRow" fieldPosition="1"/>
    </format>
    <format dxfId="485">
      <pivotArea dataOnly="0" labelOnly="1" outline="0" fieldPosition="0">
        <references count="1">
          <reference field="0" count="1">
            <x v="93"/>
          </reference>
        </references>
      </pivotArea>
    </format>
    <format dxfId="484">
      <pivotArea dataOnly="0" labelOnly="1" grandRow="1" outline="0" fieldPosition="0"/>
    </format>
    <format dxfId="48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39.xml><?xml version="1.0" encoding="utf-8"?>
<pivotTableDefinition xmlns="http://schemas.openxmlformats.org/spreadsheetml/2006/main" name="PivotTable8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20:E2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514">
      <pivotArea field="0" type="button" dataOnly="0" labelOnly="1" outline="0" axis="axisRow" fieldPosition="0"/>
    </format>
    <format dxfId="513">
      <pivotArea field="1" type="button" dataOnly="0" labelOnly="1" outline="0" axis="axisRow" fieldPosition="1"/>
    </format>
    <format dxfId="5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11">
      <pivotArea dataOnly="0" labelOnly="1" grandRow="1" outline="0" fieldPosition="0"/>
    </format>
    <format dxfId="510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509">
      <pivotArea dataOnly="0" labelOnly="1" outline="0" fieldPosition="0">
        <references count="1">
          <reference field="0" count="1">
            <x v="93"/>
          </reference>
        </references>
      </pivotArea>
    </format>
    <format dxfId="508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07">
      <pivotArea dataOnly="0" labelOnly="1" grandRow="1" outline="0" fieldPosition="0"/>
    </format>
    <format dxfId="506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05">
      <pivotArea type="all" dataOnly="0" outline="0" fieldPosition="0"/>
    </format>
    <format dxfId="504">
      <pivotArea outline="0" collapsedLevelsAreSubtotals="1" fieldPosition="0"/>
    </format>
    <format dxfId="503">
      <pivotArea field="0" type="button" dataOnly="0" labelOnly="1" outline="0" axis="axisRow" fieldPosition="0"/>
    </format>
    <format dxfId="502">
      <pivotArea field="1" type="button" dataOnly="0" labelOnly="1" outline="0" axis="axisRow" fieldPosition="1"/>
    </format>
    <format dxfId="501">
      <pivotArea dataOnly="0" labelOnly="1" outline="0" fieldPosition="0">
        <references count="1">
          <reference field="0" count="1">
            <x v="93"/>
          </reference>
        </references>
      </pivotArea>
    </format>
    <format dxfId="500">
      <pivotArea dataOnly="0" labelOnly="1" grandRow="1" outline="0" fieldPosition="0"/>
    </format>
    <format dxfId="49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4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0.xml><?xml version="1.0" encoding="utf-8"?>
<pivotTableDefinition xmlns="http://schemas.openxmlformats.org/spreadsheetml/2006/main" name="PivotTable16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20:K2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531">
      <pivotArea dataOnly="0" labelOnly="1" grandRow="1" outline="0" fieldPosition="0"/>
    </format>
    <format dxfId="530">
      <pivotArea field="0" type="button" dataOnly="0" labelOnly="1" outline="0" axis="axisRow" fieldPosition="0"/>
    </format>
    <format dxfId="529">
      <pivotArea field="1" type="button" dataOnly="0" labelOnly="1" outline="0" axis="axisRow" fieldPosition="1"/>
    </format>
    <format dxfId="52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27">
      <pivotArea outline="0" collapsedLevelsAreSubtotals="1" fieldPosition="0"/>
    </format>
    <format dxfId="526">
      <pivotArea dataOnly="0" labelOnly="1" outline="0" fieldPosition="0">
        <references count="1">
          <reference field="0" count="1">
            <x v="93"/>
          </reference>
        </references>
      </pivotArea>
    </format>
    <format dxfId="52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24">
      <pivotArea dataOnly="0" labelOnly="1" grandRow="1" outline="0" fieldPosition="0"/>
    </format>
    <format dxfId="52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22">
      <pivotArea type="all" dataOnly="0" outline="0" fieldPosition="0"/>
    </format>
    <format dxfId="521">
      <pivotArea outline="0" collapsedLevelsAreSubtotals="1" fieldPosition="0"/>
    </format>
    <format dxfId="520">
      <pivotArea field="0" type="button" dataOnly="0" labelOnly="1" outline="0" axis="axisRow" fieldPosition="0"/>
    </format>
    <format dxfId="519">
      <pivotArea field="1" type="button" dataOnly="0" labelOnly="1" outline="0" axis="axisRow" fieldPosition="1"/>
    </format>
    <format dxfId="518">
      <pivotArea dataOnly="0" labelOnly="1" outline="0" fieldPosition="0">
        <references count="1">
          <reference field="0" count="1">
            <x v="93"/>
          </reference>
        </references>
      </pivotArea>
    </format>
    <format dxfId="517">
      <pivotArea dataOnly="0" labelOnly="1" grandRow="1" outline="0" fieldPosition="0"/>
    </format>
    <format dxfId="516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1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1.xml><?xml version="1.0" encoding="utf-8"?>
<pivotTableDefinition xmlns="http://schemas.openxmlformats.org/spreadsheetml/2006/main" name="PivotTable1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40:K4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6">
    <format dxfId="547">
      <pivotArea dataOnly="0" labelOnly="1" grandRow="1" outline="0" fieldPosition="0"/>
    </format>
    <format dxfId="546">
      <pivotArea field="0" type="button" dataOnly="0" labelOnly="1" outline="0" axis="axisRow" fieldPosition="0"/>
    </format>
    <format dxfId="545">
      <pivotArea field="1" type="button" dataOnly="0" labelOnly="1" outline="0" axis="axisRow" fieldPosition="1"/>
    </format>
    <format dxfId="5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43">
      <pivotArea outline="0" collapsedLevelsAreSubtotals="1" fieldPosition="0"/>
    </format>
    <format dxfId="542">
      <pivotArea dataOnly="0" labelOnly="1" outline="0" fieldPosition="0">
        <references count="1">
          <reference field="0" count="1">
            <x v="93"/>
          </reference>
        </references>
      </pivotArea>
    </format>
    <format dxfId="541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4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39">
      <pivotArea type="all" dataOnly="0" outline="0" fieldPosition="0"/>
    </format>
    <format dxfId="538">
      <pivotArea outline="0" collapsedLevelsAreSubtotals="1" fieldPosition="0"/>
    </format>
    <format dxfId="537">
      <pivotArea field="0" type="button" dataOnly="0" labelOnly="1" outline="0" axis="axisRow" fieldPosition="0"/>
    </format>
    <format dxfId="536">
      <pivotArea field="1" type="button" dataOnly="0" labelOnly="1" outline="0" axis="axisRow" fieldPosition="1"/>
    </format>
    <format dxfId="535">
      <pivotArea dataOnly="0" labelOnly="1" outline="0" fieldPosition="0">
        <references count="1">
          <reference field="0" count="1">
            <x v="93"/>
          </reference>
        </references>
      </pivotArea>
    </format>
    <format dxfId="534">
      <pivotArea dataOnly="0" labelOnly="1" grandRow="1" outline="0" fieldPosition="0"/>
    </format>
    <format dxfId="53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2.xml><?xml version="1.0" encoding="utf-8"?>
<pivotTableDefinition xmlns="http://schemas.openxmlformats.org/spreadsheetml/2006/main" name="PivotTable9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25:E28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3"/>
      <x v="33"/>
    </i>
    <i>
      <x v="93"/>
      <x v="3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20">
    <format dxfId="567">
      <pivotArea field="0" type="button" dataOnly="0" labelOnly="1" outline="0" axis="axisRow" fieldPosition="0"/>
    </format>
    <format dxfId="566">
      <pivotArea field="1" type="button" dataOnly="0" labelOnly="1" outline="0" axis="axisRow" fieldPosition="1"/>
    </format>
    <format dxfId="56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64">
      <pivotArea dataOnly="0" labelOnly="1" grandRow="1" outline="0" fieldPosition="0"/>
    </format>
    <format dxfId="563">
      <pivotArea outline="0" collapsedLevelsAreSubtotals="1" fieldPosition="0"/>
    </format>
    <format dxfId="562">
      <pivotArea dataOnly="0" labelOnly="1" outline="0" fieldPosition="0">
        <references count="1">
          <reference field="0" count="2">
            <x v="3"/>
            <x v="93"/>
          </reference>
        </references>
      </pivotArea>
    </format>
    <format dxfId="561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56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59">
      <pivotArea dataOnly="0" labelOnly="1" grandRow="1" outline="0" fieldPosition="0"/>
    </format>
    <format dxfId="558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55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56">
      <pivotArea type="all" dataOnly="0" outline="0" fieldPosition="0"/>
    </format>
    <format dxfId="555">
      <pivotArea outline="0" collapsedLevelsAreSubtotals="1" fieldPosition="0"/>
    </format>
    <format dxfId="554">
      <pivotArea field="0" type="button" dataOnly="0" labelOnly="1" outline="0" axis="axisRow" fieldPosition="0"/>
    </format>
    <format dxfId="553">
      <pivotArea field="1" type="button" dataOnly="0" labelOnly="1" outline="0" axis="axisRow" fieldPosition="1"/>
    </format>
    <format dxfId="552">
      <pivotArea dataOnly="0" labelOnly="1" outline="0" fieldPosition="0">
        <references count="1">
          <reference field="0" count="2">
            <x v="3"/>
            <x v="93"/>
          </reference>
        </references>
      </pivotArea>
    </format>
    <format dxfId="551">
      <pivotArea dataOnly="0" labelOnly="1" grandRow="1" outline="0" fieldPosition="0"/>
    </format>
    <format dxfId="550">
      <pivotArea dataOnly="0" labelOnly="1" outline="0" fieldPosition="0">
        <references count="2">
          <reference field="0" count="1" selected="0">
            <x v="3"/>
          </reference>
          <reference field="1" count="0"/>
        </references>
      </pivotArea>
    </format>
    <format dxfId="54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3.xml><?xml version="1.0" encoding="utf-8"?>
<pivotTableDefinition xmlns="http://schemas.openxmlformats.org/spreadsheetml/2006/main" name="PivotTable17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25:K2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584">
      <pivotArea field="0" type="button" dataOnly="0" labelOnly="1" outline="0" axis="axisRow" fieldPosition="0"/>
    </format>
    <format dxfId="583">
      <pivotArea field="1" type="button" dataOnly="0" labelOnly="1" outline="0" axis="axisRow" fieldPosition="1"/>
    </format>
    <format dxfId="58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81">
      <pivotArea dataOnly="0" labelOnly="1" grandRow="1" outline="0" fieldPosition="0"/>
    </format>
    <format dxfId="580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579">
      <pivotArea dataOnly="0" labelOnly="1" outline="0" fieldPosition="0">
        <references count="1">
          <reference field="0" count="1">
            <x v="93"/>
          </reference>
        </references>
      </pivotArea>
    </format>
    <format dxfId="578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77">
      <pivotArea dataOnly="0" labelOnly="1" grandRow="1" outline="0" fieldPosition="0"/>
    </format>
    <format dxfId="576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75">
      <pivotArea type="all" dataOnly="0" outline="0" fieldPosition="0"/>
    </format>
    <format dxfId="574">
      <pivotArea outline="0" collapsedLevelsAreSubtotals="1" fieldPosition="0"/>
    </format>
    <format dxfId="573">
      <pivotArea field="0" type="button" dataOnly="0" labelOnly="1" outline="0" axis="axisRow" fieldPosition="0"/>
    </format>
    <format dxfId="572">
      <pivotArea field="1" type="button" dataOnly="0" labelOnly="1" outline="0" axis="axisRow" fieldPosition="1"/>
    </format>
    <format dxfId="571">
      <pivotArea dataOnly="0" labelOnly="1" outline="0" fieldPosition="0">
        <references count="1">
          <reference field="0" count="1">
            <x v="93"/>
          </reference>
        </references>
      </pivotArea>
    </format>
    <format dxfId="570">
      <pivotArea dataOnly="0" labelOnly="1" grandRow="1" outline="0" fieldPosition="0"/>
    </format>
    <format dxfId="56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4.xml><?xml version="1.0" encoding="utf-8"?>
<pivotTableDefinition xmlns="http://schemas.openxmlformats.org/spreadsheetml/2006/main" name="PivotTable15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15:K1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601">
      <pivotArea field="0" type="button" dataOnly="0" labelOnly="1" outline="0" axis="axisRow" fieldPosition="0"/>
    </format>
    <format dxfId="600">
      <pivotArea field="1" type="button" dataOnly="0" labelOnly="1" outline="0" axis="axisRow" fieldPosition="1"/>
    </format>
    <format dxfId="5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98">
      <pivotArea dataOnly="0" labelOnly="1" grandRow="1" outline="0" fieldPosition="0"/>
    </format>
    <format dxfId="597">
      <pivotArea outline="0" collapsedLevelsAreSubtotals="1" fieldPosition="0"/>
    </format>
    <format dxfId="596">
      <pivotArea dataOnly="0" labelOnly="1" outline="0" fieldPosition="0">
        <references count="1">
          <reference field="0" count="1">
            <x v="93"/>
          </reference>
        </references>
      </pivotArea>
    </format>
    <format dxfId="59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94">
      <pivotArea dataOnly="0" labelOnly="1" grandRow="1" outline="0" fieldPosition="0"/>
    </format>
    <format dxfId="59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92">
      <pivotArea type="all" dataOnly="0" outline="0" fieldPosition="0"/>
    </format>
    <format dxfId="591">
      <pivotArea outline="0" collapsedLevelsAreSubtotals="1" fieldPosition="0"/>
    </format>
    <format dxfId="590">
      <pivotArea field="0" type="button" dataOnly="0" labelOnly="1" outline="0" axis="axisRow" fieldPosition="0"/>
    </format>
    <format dxfId="589">
      <pivotArea field="1" type="button" dataOnly="0" labelOnly="1" outline="0" axis="axisRow" fieldPosition="1"/>
    </format>
    <format dxfId="588">
      <pivotArea dataOnly="0" labelOnly="1" outline="0" fieldPosition="0">
        <references count="1">
          <reference field="0" count="1">
            <x v="93"/>
          </reference>
        </references>
      </pivotArea>
    </format>
    <format dxfId="587">
      <pivotArea dataOnly="0" labelOnly="1" grandRow="1" outline="0" fieldPosition="0"/>
    </format>
    <format dxfId="586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58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5.xml><?xml version="1.0" encoding="utf-8"?>
<pivotTableDefinition xmlns="http://schemas.openxmlformats.org/spreadsheetml/2006/main" name="PivotTable13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5:K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7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4">
    <format dxfId="615">
      <pivotArea dataOnly="0" labelOnly="1" grandRow="1" outline="0" fieldPosition="0"/>
    </format>
    <format dxfId="614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61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12">
      <pivotArea dataOnly="0" labelOnly="1" grandRow="1" outline="0" fieldPosition="0"/>
    </format>
    <format dxfId="611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10">
      <pivotArea field="0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609">
      <pivotArea type="all" dataOnly="0" outline="0" fieldPosition="0"/>
    </format>
    <format dxfId="608">
      <pivotArea outline="0" collapsedLevelsAreSubtotals="1" fieldPosition="0"/>
    </format>
    <format dxfId="607">
      <pivotArea field="0" type="button" dataOnly="0" labelOnly="1" outline="0" axis="axisRow" fieldPosition="0"/>
    </format>
    <format dxfId="606">
      <pivotArea field="1" type="button" dataOnly="0" labelOnly="1" outline="0" axis="axisRow" fieldPosition="1"/>
    </format>
    <format dxfId="605">
      <pivotArea dataOnly="0" labelOnly="1" outline="0" fieldPosition="0">
        <references count="1">
          <reference field="0" count="1">
            <x v="93"/>
          </reference>
        </references>
      </pivotArea>
    </format>
    <format dxfId="604">
      <pivotArea dataOnly="0" labelOnly="1" grandRow="1" outline="0" fieldPosition="0"/>
    </format>
    <format dxfId="603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6.xml><?xml version="1.0" encoding="utf-8"?>
<pivotTableDefinition xmlns="http://schemas.openxmlformats.org/spreadsheetml/2006/main" name="PivotTable2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46:E49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3">
    <i>
      <x v="21"/>
      <x v="29"/>
    </i>
    <i>
      <x v="93"/>
      <x v="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21">
    <format dxfId="636">
      <pivotArea dataOnly="0" labelOnly="1" grandRow="1" outline="0" fieldPosition="0"/>
    </format>
    <format dxfId="635">
      <pivotArea field="0" type="button" dataOnly="0" labelOnly="1" outline="0" axis="axisRow" fieldPosition="0"/>
    </format>
    <format dxfId="634">
      <pivotArea field="1" type="button" dataOnly="0" labelOnly="1" outline="0" axis="axisRow" fieldPosition="1"/>
    </format>
    <format dxfId="6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32">
      <pivotArea outline="0" collapsedLevelsAreSubtotals="1" fieldPosition="0"/>
    </format>
    <format dxfId="631">
      <pivotArea dataOnly="0" labelOnly="1" outline="0" fieldPosition="0">
        <references count="1">
          <reference field="0" count="1">
            <x v="93"/>
          </reference>
        </references>
      </pivotArea>
    </format>
    <format dxfId="630">
      <pivotArea dataOnly="0" labelOnly="1" outline="0" fieldPosition="0">
        <references count="1">
          <reference field="0" count="1">
            <x v="21"/>
          </reference>
        </references>
      </pivotArea>
    </format>
    <format dxfId="629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628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27">
      <pivotArea dataOnly="0" labelOnly="1" grandRow="1" outline="0" fieldPosition="0"/>
    </format>
    <format dxfId="626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62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24">
      <pivotArea type="all" dataOnly="0" outline="0" fieldPosition="0"/>
    </format>
    <format dxfId="623">
      <pivotArea outline="0" collapsedLevelsAreSubtotals="1" fieldPosition="0"/>
    </format>
    <format dxfId="622">
      <pivotArea field="0" type="button" dataOnly="0" labelOnly="1" outline="0" axis="axisRow" fieldPosition="0"/>
    </format>
    <format dxfId="621">
      <pivotArea field="1" type="button" dataOnly="0" labelOnly="1" outline="0" axis="axisRow" fieldPosition="1"/>
    </format>
    <format dxfId="620">
      <pivotArea dataOnly="0" labelOnly="1" outline="0" fieldPosition="0">
        <references count="1">
          <reference field="0" count="2">
            <x v="21"/>
            <x v="93"/>
          </reference>
        </references>
      </pivotArea>
    </format>
    <format dxfId="619">
      <pivotArea dataOnly="0" labelOnly="1" grandRow="1" outline="0" fieldPosition="0"/>
    </format>
    <format dxfId="618">
      <pivotArea dataOnly="0" labelOnly="1" outline="0" fieldPosition="0">
        <references count="2">
          <reference field="0" count="1" selected="0">
            <x v="21"/>
          </reference>
          <reference field="1" count="0"/>
        </references>
      </pivotArea>
    </format>
    <format dxfId="61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1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7.xml><?xml version="1.0" encoding="utf-8"?>
<pivotTableDefinition xmlns="http://schemas.openxmlformats.org/spreadsheetml/2006/main" name="PivotTable20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41:E43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653">
      <pivotArea field="0" type="button" dataOnly="0" labelOnly="1" outline="0" axis="axisRow" fieldPosition="0"/>
    </format>
    <format dxfId="652">
      <pivotArea field="1" type="button" dataOnly="0" labelOnly="1" outline="0" axis="axisRow" fieldPosition="1"/>
    </format>
    <format dxfId="6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0">
      <pivotArea dataOnly="0" labelOnly="1" grandRow="1" outline="0" fieldPosition="0"/>
    </format>
    <format dxfId="649">
      <pivotArea outline="0" collapsedLevelsAreSubtotals="1" fieldPosition="0"/>
    </format>
    <format dxfId="648">
      <pivotArea dataOnly="0" labelOnly="1" outline="0" fieldPosition="0">
        <references count="1">
          <reference field="0" count="1">
            <x v="93"/>
          </reference>
        </references>
      </pivotArea>
    </format>
    <format dxfId="647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46">
      <pivotArea dataOnly="0" labelOnly="1" grandRow="1" outline="0" fieldPosition="0"/>
    </format>
    <format dxfId="64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44">
      <pivotArea type="all" dataOnly="0" outline="0" fieldPosition="0"/>
    </format>
    <format dxfId="643">
      <pivotArea outline="0" collapsedLevelsAreSubtotals="1" fieldPosition="0"/>
    </format>
    <format dxfId="642">
      <pivotArea field="0" type="button" dataOnly="0" labelOnly="1" outline="0" axis="axisRow" fieldPosition="0"/>
    </format>
    <format dxfId="641">
      <pivotArea field="1" type="button" dataOnly="0" labelOnly="1" outline="0" axis="axisRow" fieldPosition="1"/>
    </format>
    <format dxfId="640">
      <pivotArea dataOnly="0" labelOnly="1" outline="0" fieldPosition="0">
        <references count="1">
          <reference field="0" count="1">
            <x v="93"/>
          </reference>
        </references>
      </pivotArea>
    </format>
    <format dxfId="639">
      <pivotArea dataOnly="0" labelOnly="1" grandRow="1" outline="0" fieldPosition="0"/>
    </format>
    <format dxfId="638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3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8.xml><?xml version="1.0" encoding="utf-8"?>
<pivotTableDefinition xmlns="http://schemas.openxmlformats.org/spreadsheetml/2006/main" name="PivotTable4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A10:E12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6">
    <format dxfId="669">
      <pivotArea field="0" type="button" dataOnly="0" labelOnly="1" outline="0" axis="axisRow" fieldPosition="0"/>
    </format>
    <format dxfId="668">
      <pivotArea field="1" type="button" dataOnly="0" labelOnly="1" outline="0" axis="axisRow" fieldPosition="1"/>
    </format>
    <format dxfId="66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66">
      <pivotArea dataOnly="0" labelOnly="1" grandRow="1" outline="0" fieldPosition="0"/>
    </format>
    <format dxfId="665">
      <pivotArea outline="0" collapsedLevelsAreSubtotals="1" fieldPosition="0"/>
    </format>
    <format dxfId="664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63">
      <pivotArea dataOnly="0" labelOnly="1" grandRow="1" outline="0" fieldPosition="0"/>
    </format>
    <format dxfId="662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61">
      <pivotArea type="all" dataOnly="0" outline="0" fieldPosition="0"/>
    </format>
    <format dxfId="660">
      <pivotArea outline="0" collapsedLevelsAreSubtotals="1" fieldPosition="0"/>
    </format>
    <format dxfId="659">
      <pivotArea field="0" type="button" dataOnly="0" labelOnly="1" outline="0" axis="axisRow" fieldPosition="0"/>
    </format>
    <format dxfId="658">
      <pivotArea field="1" type="button" dataOnly="0" labelOnly="1" outline="0" axis="axisRow" fieldPosition="1"/>
    </format>
    <format dxfId="657">
      <pivotArea dataOnly="0" labelOnly="1" outline="0" fieldPosition="0">
        <references count="1">
          <reference field="0" count="1">
            <x v="93"/>
          </reference>
        </references>
      </pivotArea>
    </format>
    <format dxfId="656">
      <pivotArea dataOnly="0" labelOnly="1" grandRow="1" outline="0" fieldPosition="0"/>
    </format>
    <format dxfId="655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5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49.xml><?xml version="1.0" encoding="utf-8"?>
<pivotTableDefinition xmlns="http://schemas.openxmlformats.org/spreadsheetml/2006/main" name="PivotTable22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7" indent="0" compact="0" compactData="0" multipleFieldFilters="0">
  <location ref="G45:K47" firstHeaderRow="0" firstDataRow="1" firstDataCol="2"/>
  <pivotFields count="6">
    <pivotField axis="axisRow" compact="0" outline="0" showAll="0" defaultSubtotal="0">
      <items count="9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x="43"/>
        <item h="1" x="44"/>
        <item h="1" x="36"/>
        <item h="1" x="35"/>
        <item h="1" x="1"/>
        <item h="1" x="0"/>
        <item h="1" x="32"/>
        <item h="1" x="39"/>
        <item h="1" x="17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45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items count="56">
        <item x="49"/>
        <item x="51"/>
        <item x="8"/>
        <item x="53"/>
        <item x="52"/>
        <item x="15"/>
        <item x="50"/>
        <item x="11"/>
        <item x="54"/>
        <item x="5"/>
        <item x="14"/>
        <item x="19"/>
        <item x="4"/>
        <item x="22"/>
        <item x="10"/>
        <item x="25"/>
        <item x="23"/>
        <item x="32"/>
        <item x="28"/>
        <item x="35"/>
        <item x="21"/>
        <item x="9"/>
        <item x="37"/>
        <item x="12"/>
        <item x="43"/>
        <item x="41"/>
        <item x="46"/>
        <item x="45"/>
        <item x="7"/>
        <item x="48"/>
        <item x="26"/>
        <item x="20"/>
        <item x="30"/>
        <item x="16"/>
        <item x="33"/>
        <item x="31"/>
        <item x="29"/>
        <item x="39"/>
        <item x="24"/>
        <item x="42"/>
        <item x="3"/>
        <item x="44"/>
        <item x="2"/>
        <item x="47"/>
        <item x="13"/>
        <item x="6"/>
        <item x="17"/>
        <item x="27"/>
        <item x="18"/>
        <item x="34"/>
        <item x="36"/>
        <item x="38"/>
        <item x="40"/>
        <item x="1"/>
        <item x="55"/>
        <item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0"/>
    <field x="1"/>
  </rowFields>
  <rowItems count="2">
    <i>
      <x v="93"/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0" baseItem="0"/>
    <dataField name="Sum of Credit" fld="4" baseField="1" baseItem="36" numFmtId="41"/>
    <dataField name="Sum of Balance" fld="5" baseField="1" baseItem="36" numFmtId="41"/>
  </dataFields>
  <formats count="17">
    <format dxfId="686">
      <pivotArea dataOnly="0" labelOnly="1" grandRow="1" outline="0" fieldPosition="0"/>
    </format>
    <format dxfId="685">
      <pivotArea field="0" type="button" dataOnly="0" labelOnly="1" outline="0" axis="axisRow" fieldPosition="0"/>
    </format>
    <format dxfId="684">
      <pivotArea field="1" type="button" dataOnly="0" labelOnly="1" outline="0" axis="axisRow" fieldPosition="1"/>
    </format>
    <format dxfId="6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82">
      <pivotArea outline="0" collapsedLevelsAreSubtotals="1" fieldPosition="0"/>
    </format>
    <format dxfId="681">
      <pivotArea dataOnly="0" labelOnly="1" outline="0" fieldPosition="0">
        <references count="1">
          <reference field="0" count="1">
            <x v="93"/>
          </reference>
        </references>
      </pivotArea>
    </format>
    <format dxfId="680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79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78">
      <pivotArea dataOnly="0" labelOnly="1" grandRow="1" outline="0" fieldPosition="0"/>
    </format>
    <format dxfId="677">
      <pivotArea type="all" dataOnly="0" outline="0" fieldPosition="0"/>
    </format>
    <format dxfId="676">
      <pivotArea outline="0" collapsedLevelsAreSubtotals="1" fieldPosition="0"/>
    </format>
    <format dxfId="675">
      <pivotArea field="0" type="button" dataOnly="0" labelOnly="1" outline="0" axis="axisRow" fieldPosition="0"/>
    </format>
    <format dxfId="674">
      <pivotArea field="1" type="button" dataOnly="0" labelOnly="1" outline="0" axis="axisRow" fieldPosition="1"/>
    </format>
    <format dxfId="673">
      <pivotArea dataOnly="0" labelOnly="1" outline="0" fieldPosition="0">
        <references count="1">
          <reference field="0" count="1">
            <x v="93"/>
          </reference>
        </references>
      </pivotArea>
    </format>
    <format dxfId="672">
      <pivotArea dataOnly="0" labelOnly="1" grandRow="1" outline="0" fieldPosition="0"/>
    </format>
    <format dxfId="671">
      <pivotArea dataOnly="0" labelOnly="1" outline="0" fieldPosition="0">
        <references count="2">
          <reference field="0" count="1" selected="0">
            <x v="93"/>
          </reference>
          <reference field="1" count="0"/>
        </references>
      </pivotArea>
    </format>
    <format dxfId="67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0.xml><?xml version="1.0" encoding="utf-8"?>
<pivotTableDefinition xmlns="http://schemas.openxmlformats.org/spreadsheetml/2006/main" name="PivotTable7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65:I6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4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0">
    <format dxfId="9">
      <pivotArea field="1" type="button" dataOnly="0" labelOnly="1" outline="0" axis="axisRow" fieldPosition="0"/>
    </format>
    <format dxfId="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">
      <pivotArea grandRow="1" outline="0" collapsedLevelsAreSubtotals="1" fieldPosition="0"/>
    </format>
    <format dxfId="6">
      <pivotArea dataOnly="0" labelOnly="1" grandRow="1" outline="0" fieldPosition="0"/>
    </format>
    <format dxfId="5">
      <pivotArea type="all" dataOnly="0" outline="0" fieldPosition="0"/>
    </format>
    <format dxfId="4">
      <pivotArea outline="0" collapsedLevelsAreSubtotals="1" fieldPosition="0"/>
    </format>
    <format dxfId="3">
      <pivotArea field="1" type="button" dataOnly="0" labelOnly="1" outline="0" axis="axisRow" fieldPosition="0"/>
    </format>
    <format dxfId="2">
      <pivotArea dataOnly="0" labelOnly="1" outline="0" fieldPosition="0">
        <references count="1">
          <reference field="1" count="0"/>
        </references>
      </pivotArea>
    </format>
    <format dxfId="1">
      <pivotArea dataOnly="0" labelOnly="1" grandRow="1" outline="0" fieldPosition="0"/>
    </format>
    <format dxfId="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1.xml><?xml version="1.0" encoding="utf-8"?>
<pivotTableDefinition xmlns="http://schemas.openxmlformats.org/spreadsheetml/2006/main" name="PivotTable7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55:D5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3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1">
      <pivotArea field="1" type="button" dataOnly="0" labelOnly="1" outline="0" axis="axisRow" fieldPosition="0"/>
    </format>
    <format dxfId="2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">
      <pivotArea grandRow="1" outline="0" collapsedLevelsAreSubtotals="1" fieldPosition="0"/>
    </format>
    <format dxfId="18">
      <pivotArea dataOnly="0" labelOnly="1" grandRow="1" outline="0" fieldPosition="0"/>
    </format>
    <format dxfId="17">
      <pivotArea type="all" dataOnly="0" outline="0" fieldPosition="0"/>
    </format>
    <format dxfId="16">
      <pivotArea outline="0" collapsedLevelsAreSubtotals="1" fieldPosition="0"/>
    </format>
    <format dxfId="15">
      <pivotArea field="1" type="button" dataOnly="0" labelOnly="1" outline="0" axis="axisRow" fieldPosition="0"/>
    </format>
    <format dxfId="14">
      <pivotArea dataOnly="0" labelOnly="1" outline="0" fieldPosition="0">
        <references count="1">
          <reference field="1" count="0"/>
        </references>
      </pivotArea>
    </format>
    <format dxfId="13">
      <pivotArea dataOnly="0" labelOnly="1" grandRow="1" outline="0" fieldPosition="0"/>
    </format>
    <format dxfId="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1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0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2.xml><?xml version="1.0" encoding="utf-8"?>
<pivotTableDefinition xmlns="http://schemas.openxmlformats.org/spreadsheetml/2006/main" name="PivotTable7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60:D6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4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33">
      <pivotArea field="1" type="button" dataOnly="0" labelOnly="1" outline="0" axis="axisRow" fieldPosition="0"/>
    </format>
    <format dxfId="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">
      <pivotArea grandRow="1" outline="0" collapsedLevelsAreSubtotals="1" fieldPosition="0"/>
    </format>
    <format dxfId="30">
      <pivotArea dataOnly="0" labelOnly="1" grandRow="1" outline="0" fieldPosition="0"/>
    </format>
    <format dxfId="29">
      <pivotArea type="all" dataOnly="0" outline="0" fieldPosition="0"/>
    </format>
    <format dxfId="28">
      <pivotArea outline="0" collapsedLevelsAreSubtotals="1" fieldPosition="0"/>
    </format>
    <format dxfId="27">
      <pivotArea field="1" type="button" dataOnly="0" labelOnly="1" outline="0" axis="axisRow" fieldPosition="0"/>
    </format>
    <format dxfId="26">
      <pivotArea dataOnly="0" labelOnly="1" outline="0" fieldPosition="0">
        <references count="1">
          <reference field="1" count="0"/>
        </references>
      </pivotArea>
    </format>
    <format dxfId="25">
      <pivotArea dataOnly="0" labelOnly="1" grandRow="1" outline="0" fieldPosition="0"/>
    </format>
    <format dxfId="2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2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3.xml><?xml version="1.0" encoding="utf-8"?>
<pivotTableDefinition xmlns="http://schemas.openxmlformats.org/spreadsheetml/2006/main" name="PivotTable7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70:D7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4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45">
      <pivotArea field="1" type="button" dataOnly="0" labelOnly="1" outline="0" axis="axisRow" fieldPosition="0"/>
    </format>
    <format dxfId="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3">
      <pivotArea grandRow="1" outline="0" collapsedLevelsAreSubtotals="1" fieldPosition="0"/>
    </format>
    <format dxfId="42">
      <pivotArea dataOnly="0" labelOnly="1" grandRow="1" outline="0" fieldPosition="0"/>
    </format>
    <format dxfId="41">
      <pivotArea type="all" dataOnly="0" outline="0" fieldPosition="0"/>
    </format>
    <format dxfId="40">
      <pivotArea outline="0" collapsedLevelsAreSubtotals="1" fieldPosition="0"/>
    </format>
    <format dxfId="39">
      <pivotArea field="1" type="button" dataOnly="0" labelOnly="1" outline="0" axis="axisRow" fieldPosition="0"/>
    </format>
    <format dxfId="38">
      <pivotArea dataOnly="0" labelOnly="1" outline="0" fieldPosition="0">
        <references count="1">
          <reference field="1" count="0"/>
        </references>
      </pivotArea>
    </format>
    <format dxfId="37">
      <pivotArea dataOnly="0" labelOnly="1" grandRow="1" outline="0" fieldPosition="0"/>
    </format>
    <format dxfId="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34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4.xml><?xml version="1.0" encoding="utf-8"?>
<pivotTableDefinition xmlns="http://schemas.openxmlformats.org/spreadsheetml/2006/main" name="PivotTable5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10:I1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57">
      <pivotArea field="1" type="button" dataOnly="0" labelOnly="1" outline="0" axis="axisRow" fieldPosition="0"/>
    </format>
    <format dxfId="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55">
      <pivotArea grandRow="1" outline="0" collapsedLevelsAreSubtotals="1" fieldPosition="0"/>
    </format>
    <format dxfId="54">
      <pivotArea dataOnly="0" labelOnly="1" grandRow="1" outline="0" fieldPosition="0"/>
    </format>
    <format dxfId="53">
      <pivotArea type="all" dataOnly="0" outline="0" fieldPosition="0"/>
    </format>
    <format dxfId="52">
      <pivotArea outline="0" collapsedLevelsAreSubtotals="1" fieldPosition="0"/>
    </format>
    <format dxfId="51">
      <pivotArea field="1" type="button" dataOnly="0" labelOnly="1" outline="0" axis="axisRow" fieldPosition="0"/>
    </format>
    <format dxfId="50">
      <pivotArea dataOnly="0" labelOnly="1" outline="0" fieldPosition="0">
        <references count="1">
          <reference field="1" count="0"/>
        </references>
      </pivotArea>
    </format>
    <format dxfId="49">
      <pivotArea dataOnly="0" labelOnly="1" grandRow="1" outline="0" fieldPosition="0"/>
    </format>
    <format dxfId="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4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46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5.xml><?xml version="1.0" encoding="utf-8"?>
<pivotTableDefinition xmlns="http://schemas.openxmlformats.org/spreadsheetml/2006/main" name="PivotTable7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60:I6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4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6">
    <format dxfId="73">
      <pivotArea field="1" type="button" dataOnly="0" labelOnly="1" outline="0" axis="axisRow" fieldPosition="0"/>
    </format>
    <format dxfId="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1">
      <pivotArea type="all" dataOnly="0" outline="0" fieldPosition="0"/>
    </format>
    <format dxfId="70">
      <pivotArea outline="0" collapsedLevelsAreSubtotals="1" fieldPosition="0"/>
    </format>
    <format dxfId="69">
      <pivotArea field="1" type="button" dataOnly="0" labelOnly="1" outline="0" axis="axisRow" fieldPosition="0"/>
    </format>
    <format dxfId="68">
      <pivotArea dataOnly="0" labelOnly="1" outline="0" fieldPosition="0">
        <references count="1">
          <reference field="1" count="0"/>
        </references>
      </pivotArea>
    </format>
    <format dxfId="67">
      <pivotArea dataOnly="0" labelOnly="1" grandRow="1" outline="0" fieldPosition="0"/>
    </format>
    <format dxfId="6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65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64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63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62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61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60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59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58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6.xml><?xml version="1.0" encoding="utf-8"?>
<pivotTableDefinition xmlns="http://schemas.openxmlformats.org/spreadsheetml/2006/main" name="PivotTable6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25:I2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85">
      <pivotArea field="1" type="button" dataOnly="0" labelOnly="1" outline="0" axis="axisRow" fieldPosition="0"/>
    </format>
    <format dxfId="8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3">
      <pivotArea grandRow="1" outline="0" collapsedLevelsAreSubtotals="1" fieldPosition="0"/>
    </format>
    <format dxfId="82">
      <pivotArea dataOnly="0" labelOnly="1" grandRow="1" outline="0" fieldPosition="0"/>
    </format>
    <format dxfId="81">
      <pivotArea type="all" dataOnly="0" outline="0" fieldPosition="0"/>
    </format>
    <format dxfId="80">
      <pivotArea outline="0" collapsedLevelsAreSubtotals="1" fieldPosition="0"/>
    </format>
    <format dxfId="79">
      <pivotArea field="1" type="button" dataOnly="0" labelOnly="1" outline="0" axis="axisRow" fieldPosition="0"/>
    </format>
    <format dxfId="78">
      <pivotArea dataOnly="0" labelOnly="1" outline="0" fieldPosition="0">
        <references count="1">
          <reference field="1" count="0"/>
        </references>
      </pivotArea>
    </format>
    <format dxfId="77">
      <pivotArea dataOnly="0" labelOnly="1" grandRow="1" outline="0" fieldPosition="0"/>
    </format>
    <format dxfId="7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75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74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7.xml><?xml version="1.0" encoding="utf-8"?>
<pivotTableDefinition xmlns="http://schemas.openxmlformats.org/spreadsheetml/2006/main" name="PivotTable5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5:I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4">
    <format dxfId="99">
      <pivotArea field="1" type="button" dataOnly="0" labelOnly="1" outline="0" axis="axisRow" fieldPosition="0"/>
    </format>
    <format dxfId="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97">
      <pivotArea grandRow="1" outline="0" collapsedLevelsAreSubtotals="1" fieldPosition="0"/>
    </format>
    <format dxfId="96">
      <pivotArea dataOnly="0" labelOnly="1" grandRow="1" outline="0" fieldPosition="0"/>
    </format>
    <format dxfId="95">
      <pivotArea grandRow="1" outline="0" collapsedLevelsAreSubtotals="1" fieldPosition="0"/>
    </format>
    <format dxfId="94">
      <pivotArea dataOnly="0" labelOnly="1" grandRow="1" outline="0" fieldPosition="0"/>
    </format>
    <format dxfId="93">
      <pivotArea type="all" dataOnly="0" outline="0" fieldPosition="0"/>
    </format>
    <format dxfId="92">
      <pivotArea outline="0" collapsedLevelsAreSubtotals="1" fieldPosition="0"/>
    </format>
    <format dxfId="91">
      <pivotArea field="1" type="button" dataOnly="0" labelOnly="1" outline="0" axis="axisRow" fieldPosition="0"/>
    </format>
    <format dxfId="90">
      <pivotArea dataOnly="0" labelOnly="1" outline="0" fieldPosition="0">
        <references count="1">
          <reference field="1" count="0"/>
        </references>
      </pivotArea>
    </format>
    <format dxfId="89">
      <pivotArea dataOnly="0" labelOnly="1" grandRow="1" outline="0" fieldPosition="0"/>
    </format>
    <format dxfId="8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87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86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8.xml><?xml version="1.0" encoding="utf-8"?>
<pivotTableDefinition xmlns="http://schemas.openxmlformats.org/spreadsheetml/2006/main" name="PivotTable6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30:I3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111">
      <pivotArea field="1" type="button" dataOnly="0" labelOnly="1" outline="0" axis="axisRow" fieldPosition="0"/>
    </format>
    <format dxfId="1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9">
      <pivotArea grandRow="1" outline="0" collapsedLevelsAreSubtotals="1" fieldPosition="0"/>
    </format>
    <format dxfId="108">
      <pivotArea dataOnly="0" labelOnly="1" grandRow="1" outline="0" fieldPosition="0"/>
    </format>
    <format dxfId="107">
      <pivotArea type="all" dataOnly="0" outline="0" fieldPosition="0"/>
    </format>
    <format dxfId="106">
      <pivotArea outline="0" collapsedLevelsAreSubtotals="1" fieldPosition="0"/>
    </format>
    <format dxfId="105">
      <pivotArea field="1" type="button" dataOnly="0" labelOnly="1" outline="0" axis="axisRow" fieldPosition="0"/>
    </format>
    <format dxfId="104">
      <pivotArea dataOnly="0" labelOnly="1" outline="0" fieldPosition="0">
        <references count="1">
          <reference field="1" count="0"/>
        </references>
      </pivotArea>
    </format>
    <format dxfId="103">
      <pivotArea dataOnly="0" labelOnly="1" grandRow="1" outline="0" fieldPosition="0"/>
    </format>
    <format dxfId="10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01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00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59.xml><?xml version="1.0" encoding="utf-8"?>
<pivotTableDefinition xmlns="http://schemas.openxmlformats.org/spreadsheetml/2006/main" name="PivotTable8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65:D6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23">
    <format dxfId="134">
      <pivotArea field="1" type="button" dataOnly="0" labelOnly="1" outline="0" axis="axisRow" fieldPosition="0"/>
    </format>
    <format dxfId="133">
      <pivotArea field="1" type="button" dataOnly="0" labelOnly="1" outline="0" axis="axisRow" fieldPosition="0"/>
    </format>
    <format dxfId="13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1">
      <pivotArea grandRow="1" outline="0" collapsedLevelsAreSubtotals="1" fieldPosition="0"/>
    </format>
    <format dxfId="130">
      <pivotArea dataOnly="0" labelOnly="1" grandRow="1" outline="0" fieldPosition="0"/>
    </format>
    <format dxfId="129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28">
      <pivotArea outline="0" collapsedLevelsAreSubtotals="1" fieldPosition="0">
        <references count="1">
          <reference field="4294967294" count="2" selected="0">
            <x v="1"/>
            <x v="2"/>
          </reference>
        </references>
      </pivotArea>
    </format>
    <format dxfId="127">
      <pivotArea type="all" dataOnly="0" outline="0" fieldPosition="0"/>
    </format>
    <format dxfId="126">
      <pivotArea outline="0" collapsedLevelsAreSubtotals="1" fieldPosition="0"/>
    </format>
    <format dxfId="125">
      <pivotArea field="1" type="button" dataOnly="0" labelOnly="1" outline="0" axis="axisRow" fieldPosition="0"/>
    </format>
    <format dxfId="124">
      <pivotArea dataOnly="0" labelOnly="1" outline="0" fieldPosition="0">
        <references count="1">
          <reference field="1" count="0"/>
        </references>
      </pivotArea>
    </format>
    <format dxfId="123">
      <pivotArea dataOnly="0" labelOnly="1" grandRow="1" outline="0" fieldPosition="0"/>
    </format>
    <format dxfId="1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21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20">
      <pivotArea outline="0" collapsedLevelsAreSubtotals="1" fieldPosition="0">
        <references count="2">
          <reference field="4294967294" count="1" selected="0">
            <x v="2"/>
          </reference>
          <reference field="1" count="0" selected="0"/>
        </references>
      </pivotArea>
    </format>
    <format dxfId="119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8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17">
      <pivotArea type="all" dataOnly="0" outline="0" fieldPosition="0"/>
    </format>
    <format dxfId="116">
      <pivotArea outline="0" collapsedLevelsAreSubtotals="1" fieldPosition="0"/>
    </format>
    <format dxfId="115">
      <pivotArea field="1" type="button" dataOnly="0" labelOnly="1" outline="0" axis="axisRow" fieldPosition="0"/>
    </format>
    <format dxfId="114">
      <pivotArea dataOnly="0" labelOnly="1" outline="0" fieldPosition="0">
        <references count="1">
          <reference field="1" count="0"/>
        </references>
      </pivotArea>
    </format>
    <format dxfId="113">
      <pivotArea dataOnly="0" labelOnly="1" grandRow="1" outline="0" fieldPosition="0"/>
    </format>
    <format dxfId="11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0.xml><?xml version="1.0" encoding="utf-8"?>
<pivotTableDefinition xmlns="http://schemas.openxmlformats.org/spreadsheetml/2006/main" name="PivotTable7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50:D5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3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1">
    <format dxfId="145">
      <pivotArea field="1" type="button" dataOnly="0" labelOnly="1" outline="0" axis="axisRow" fieldPosition="0"/>
    </format>
    <format dxfId="144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3">
      <pivotArea grandRow="1" outline="0" collapsedLevelsAreSubtotals="1" fieldPosition="0"/>
    </format>
    <format dxfId="142">
      <pivotArea dataOnly="0" labelOnly="1" grandRow="1" outline="0" fieldPosition="0"/>
    </format>
    <format dxfId="141">
      <pivotArea type="all" dataOnly="0" outline="0" fieldPosition="0"/>
    </format>
    <format dxfId="140">
      <pivotArea outline="0" collapsedLevelsAreSubtotals="1" fieldPosition="0"/>
    </format>
    <format dxfId="139">
      <pivotArea field="1" type="button" dataOnly="0" labelOnly="1" outline="0" axis="axisRow" fieldPosition="0"/>
    </format>
    <format dxfId="138">
      <pivotArea dataOnly="0" labelOnly="1" outline="0" fieldPosition="0">
        <references count="1">
          <reference field="1" count="0"/>
        </references>
      </pivotArea>
    </format>
    <format dxfId="137">
      <pivotArea dataOnly="0" labelOnly="1" grandRow="1" outline="0" fieldPosition="0"/>
    </format>
    <format dxfId="13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35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1.xml><?xml version="1.0" encoding="utf-8"?>
<pivotTableDefinition xmlns="http://schemas.openxmlformats.org/spreadsheetml/2006/main" name="PivotTable5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20:D2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157">
      <pivotArea field="1" type="button" dataOnly="0" labelOnly="1" outline="0" axis="axisRow" fieldPosition="0"/>
    </format>
    <format dxfId="15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5">
      <pivotArea grandRow="1" outline="0" collapsedLevelsAreSubtotals="1" fieldPosition="0"/>
    </format>
    <format dxfId="154">
      <pivotArea dataOnly="0" labelOnly="1" grandRow="1" outline="0" fieldPosition="0"/>
    </format>
    <format dxfId="153">
      <pivotArea type="all" dataOnly="0" outline="0" fieldPosition="0"/>
    </format>
    <format dxfId="152">
      <pivotArea outline="0" collapsedLevelsAreSubtotals="1" fieldPosition="0"/>
    </format>
    <format dxfId="151">
      <pivotArea field="1" type="button" dataOnly="0" labelOnly="1" outline="0" axis="axisRow" fieldPosition="0"/>
    </format>
    <format dxfId="150">
      <pivotArea dataOnly="0" labelOnly="1" outline="0" fieldPosition="0">
        <references count="1">
          <reference field="1" count="0"/>
        </references>
      </pivotArea>
    </format>
    <format dxfId="149">
      <pivotArea dataOnly="0" labelOnly="1" grandRow="1" outline="0" fieldPosition="0"/>
    </format>
    <format dxfId="14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4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46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2.xml><?xml version="1.0" encoding="utf-8"?>
<pivotTableDefinition xmlns="http://schemas.openxmlformats.org/spreadsheetml/2006/main" name="PivotTable5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10:D1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169">
      <pivotArea field="1" type="button" dataOnly="0" labelOnly="1" outline="0" axis="axisRow" fieldPosition="0"/>
    </format>
    <format dxfId="16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67">
      <pivotArea grandRow="1" outline="0" collapsedLevelsAreSubtotals="1" fieldPosition="0"/>
    </format>
    <format dxfId="166">
      <pivotArea dataOnly="0" labelOnly="1" grandRow="1" outline="0" fieldPosition="0"/>
    </format>
    <format dxfId="165">
      <pivotArea type="all" dataOnly="0" outline="0" fieldPosition="0"/>
    </format>
    <format dxfId="164">
      <pivotArea outline="0" collapsedLevelsAreSubtotals="1" fieldPosition="0"/>
    </format>
    <format dxfId="163">
      <pivotArea field="1" type="button" dataOnly="0" labelOnly="1" outline="0" axis="axisRow" fieldPosition="0"/>
    </format>
    <format dxfId="162">
      <pivotArea dataOnly="0" labelOnly="1" outline="0" fieldPosition="0">
        <references count="1">
          <reference field="1" count="0"/>
        </references>
      </pivotArea>
    </format>
    <format dxfId="161">
      <pivotArea dataOnly="0" labelOnly="1" grandRow="1" outline="0" fieldPosition="0"/>
    </format>
    <format dxfId="16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5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58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3.xml><?xml version="1.0" encoding="utf-8"?>
<pivotTableDefinition xmlns="http://schemas.openxmlformats.org/spreadsheetml/2006/main" name="PivotTable5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15:D1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3">
    <format dxfId="182">
      <pivotArea field="1" type="button" dataOnly="0" labelOnly="1" outline="0" axis="axisRow" fieldPosition="0"/>
    </format>
    <format dxfId="181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  <format dxfId="180">
      <pivotArea dataOnly="0" labelOnly="1" outline="0" fieldPosition="0">
        <references count="1">
          <reference field="4294967294" count="1">
            <x v="2"/>
          </reference>
        </references>
      </pivotArea>
    </format>
    <format dxfId="179">
      <pivotArea grandRow="1" outline="0" collapsedLevelsAreSubtotals="1" fieldPosition="0"/>
    </format>
    <format dxfId="178">
      <pivotArea dataOnly="0" labelOnly="1" grandRow="1" outline="0" fieldPosition="0"/>
    </format>
    <format dxfId="177">
      <pivotArea type="all" dataOnly="0" outline="0" fieldPosition="0"/>
    </format>
    <format dxfId="176">
      <pivotArea outline="0" collapsedLevelsAreSubtotals="1" fieldPosition="0"/>
    </format>
    <format dxfId="175">
      <pivotArea field="1" type="button" dataOnly="0" labelOnly="1" outline="0" axis="axisRow" fieldPosition="0"/>
    </format>
    <format dxfId="174">
      <pivotArea dataOnly="0" labelOnly="1" outline="0" fieldPosition="0">
        <references count="1">
          <reference field="1" count="0"/>
        </references>
      </pivotArea>
    </format>
    <format dxfId="173">
      <pivotArea dataOnly="0" labelOnly="1" grandRow="1" outline="0" fieldPosition="0"/>
    </format>
    <format dxfId="17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71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170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4.xml><?xml version="1.0" encoding="utf-8"?>
<pivotTableDefinition xmlns="http://schemas.openxmlformats.org/spreadsheetml/2006/main" name="PivotTable67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40:D4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4">
    <format dxfId="196">
      <pivotArea field="1" type="button" dataOnly="0" labelOnly="1" outline="0" axis="axisRow" fieldPosition="0"/>
    </format>
    <format dxfId="1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4">
      <pivotArea type="all" dataOnly="0" outline="0" fieldPosition="0"/>
    </format>
    <format dxfId="193">
      <pivotArea outline="0" collapsedLevelsAreSubtotals="1" fieldPosition="0"/>
    </format>
    <format dxfId="192">
      <pivotArea field="1" type="button" dataOnly="0" labelOnly="1" outline="0" axis="axisRow" fieldPosition="0"/>
    </format>
    <format dxfId="191">
      <pivotArea dataOnly="0" labelOnly="1" outline="0" fieldPosition="0">
        <references count="1">
          <reference field="1" count="0"/>
        </references>
      </pivotArea>
    </format>
    <format dxfId="190">
      <pivotArea dataOnly="0" labelOnly="1" grandRow="1" outline="0" fieldPosition="0"/>
    </format>
    <format dxfId="18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88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18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186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185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184">
      <pivotArea field="1" grandRow="1" outline="0" collapsedLevelsAreSubtotals="1" axis="axisRow" fieldPosition="0">
        <references count="1">
          <reference field="4294967294" count="1" selected="0">
            <x v="0"/>
          </reference>
        </references>
      </pivotArea>
    </format>
    <format dxfId="183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5.xml><?xml version="1.0" encoding="utf-8"?>
<pivotTableDefinition xmlns="http://schemas.openxmlformats.org/spreadsheetml/2006/main" name="PivotTable69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45:D4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1">
    <format dxfId="207">
      <pivotArea field="1" type="button" dataOnly="0" labelOnly="1" outline="0" axis="axisRow" fieldPosition="0"/>
    </format>
    <format dxfId="206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5">
      <pivotArea grandRow="1" outline="0" collapsedLevelsAreSubtotals="1" fieldPosition="0"/>
    </format>
    <format dxfId="204">
      <pivotArea dataOnly="0" labelOnly="1" grandRow="1" outline="0" fieldPosition="0"/>
    </format>
    <format dxfId="203">
      <pivotArea type="all" dataOnly="0" outline="0" fieldPosition="0"/>
    </format>
    <format dxfId="202">
      <pivotArea outline="0" collapsedLevelsAreSubtotals="1" fieldPosition="0"/>
    </format>
    <format dxfId="201">
      <pivotArea field="1" type="button" dataOnly="0" labelOnly="1" outline="0" axis="axisRow" fieldPosition="0"/>
    </format>
    <format dxfId="200">
      <pivotArea dataOnly="0" labelOnly="1" outline="0" fieldPosition="0">
        <references count="1">
          <reference field="1" count="0"/>
        </references>
      </pivotArea>
    </format>
    <format dxfId="199">
      <pivotArea dataOnly="0" labelOnly="1" grandRow="1" outline="0" fieldPosition="0"/>
    </format>
    <format dxfId="19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197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6.xml><?xml version="1.0" encoding="utf-8"?>
<pivotTableDefinition xmlns="http://schemas.openxmlformats.org/spreadsheetml/2006/main" name="PivotTable6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25:D2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19">
      <pivotArea field="1" type="button" dataOnly="0" labelOnly="1" outline="0" axis="axisRow" fieldPosition="0"/>
    </format>
    <format dxfId="218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17">
      <pivotArea grandRow="1" outline="0" collapsedLevelsAreSubtotals="1" fieldPosition="0"/>
    </format>
    <format dxfId="216">
      <pivotArea dataOnly="0" labelOnly="1" grandRow="1" outline="0" fieldPosition="0"/>
    </format>
    <format dxfId="215">
      <pivotArea type="all" dataOnly="0" outline="0" fieldPosition="0"/>
    </format>
    <format dxfId="214">
      <pivotArea outline="0" collapsedLevelsAreSubtotals="1" fieldPosition="0"/>
    </format>
    <format dxfId="213">
      <pivotArea field="1" type="button" dataOnly="0" labelOnly="1" outline="0" axis="axisRow" fieldPosition="0"/>
    </format>
    <format dxfId="212">
      <pivotArea dataOnly="0" labelOnly="1" outline="0" fieldPosition="0">
        <references count="1">
          <reference field="1" count="0"/>
        </references>
      </pivotArea>
    </format>
    <format dxfId="211">
      <pivotArea dataOnly="0" labelOnly="1" grandRow="1" outline="0" fieldPosition="0"/>
    </format>
    <format dxfId="210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09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08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7.xml><?xml version="1.0" encoding="utf-8"?>
<pivotTableDefinition xmlns="http://schemas.openxmlformats.org/spreadsheetml/2006/main" name="PivotTable5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5:D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7">
    <format dxfId="236">
      <pivotArea field="1" type="button" dataOnly="0" labelOnly="1" outline="0" axis="axisRow" fieldPosition="0"/>
    </format>
    <format dxfId="23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4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33">
      <pivotArea grandRow="1" outline="0" collapsedLevelsAreSubtotals="1" fieldPosition="0"/>
    </format>
    <format dxfId="232">
      <pivotArea dataOnly="0" labelOnly="1" grandRow="1" outline="0" fieldPosition="0"/>
    </format>
    <format dxfId="231">
      <pivotArea field="1" grandRow="1" outline="0" collapsedLevelsAreSubtotals="1" axis="axisRow" fieldPosition="0">
        <references count="1">
          <reference field="4294967294" count="1" selected="0">
            <x v="2"/>
          </reference>
        </references>
      </pivotArea>
    </format>
    <format dxfId="230">
      <pivotArea field="1" grandRow="1" outline="0" collapsedLevelsAreSubtotals="1" axis="axisRow" fieldPosition="0">
        <references count="1">
          <reference field="4294967294" count="1" selected="0">
            <x v="1"/>
          </reference>
        </references>
      </pivotArea>
    </format>
    <format dxfId="229">
      <pivotArea grandRow="1" outline="0" collapsedLevelsAreSubtotals="1" fieldPosition="0"/>
    </format>
    <format dxfId="228">
      <pivotArea dataOnly="0" labelOnly="1" grandRow="1" outline="0" fieldPosition="0"/>
    </format>
    <format dxfId="227">
      <pivotArea type="all" dataOnly="0" outline="0" fieldPosition="0"/>
    </format>
    <format dxfId="226">
      <pivotArea outline="0" collapsedLevelsAreSubtotals="1" fieldPosition="0"/>
    </format>
    <format dxfId="225">
      <pivotArea field="1" type="button" dataOnly="0" labelOnly="1" outline="0" axis="axisRow" fieldPosition="0"/>
    </format>
    <format dxfId="224">
      <pivotArea dataOnly="0" labelOnly="1" outline="0" fieldPosition="0">
        <references count="1">
          <reference field="1" count="0"/>
        </references>
      </pivotArea>
    </format>
    <format dxfId="223">
      <pivotArea dataOnly="0" labelOnly="1" grandRow="1" outline="0" fieldPosition="0"/>
    </format>
    <format dxfId="222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21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20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8.xml><?xml version="1.0" encoding="utf-8"?>
<pivotTableDefinition xmlns="http://schemas.openxmlformats.org/spreadsheetml/2006/main" name="PivotTable63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30:D3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48">
      <pivotArea field="1" type="button" dataOnly="0" labelOnly="1" outline="0" axis="axisRow" fieldPosition="0"/>
    </format>
    <format dxfId="24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46">
      <pivotArea grandRow="1" outline="0" collapsedLevelsAreSubtotals="1" fieldPosition="0"/>
    </format>
    <format dxfId="245">
      <pivotArea dataOnly="0" labelOnly="1" grandRow="1" outline="0" fieldPosition="0"/>
    </format>
    <format dxfId="244">
      <pivotArea type="all" dataOnly="0" outline="0" fieldPosition="0"/>
    </format>
    <format dxfId="243">
      <pivotArea outline="0" collapsedLevelsAreSubtotals="1" fieldPosition="0"/>
    </format>
    <format dxfId="242">
      <pivotArea field="1" type="button" dataOnly="0" labelOnly="1" outline="0" axis="axisRow" fieldPosition="0"/>
    </format>
    <format dxfId="241">
      <pivotArea dataOnly="0" labelOnly="1" outline="0" fieldPosition="0">
        <references count="1">
          <reference field="1" count="0"/>
        </references>
      </pivotArea>
    </format>
    <format dxfId="240">
      <pivotArea dataOnly="0" labelOnly="1" grandRow="1" outline="0" fieldPosition="0"/>
    </format>
    <format dxfId="23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38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37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69.xml><?xml version="1.0" encoding="utf-8"?>
<pivotTableDefinition xmlns="http://schemas.openxmlformats.org/spreadsheetml/2006/main" name="PivotTable65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A35:D3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1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60">
      <pivotArea field="1" type="button" dataOnly="0" labelOnly="1" outline="0" axis="axisRow" fieldPosition="0"/>
    </format>
    <format dxfId="25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8">
      <pivotArea grandRow="1" outline="0" collapsedLevelsAreSubtotals="1" fieldPosition="0"/>
    </format>
    <format dxfId="257">
      <pivotArea dataOnly="0" labelOnly="1" grandRow="1" outline="0" fieldPosition="0"/>
    </format>
    <format dxfId="256">
      <pivotArea type="all" dataOnly="0" outline="0" fieldPosition="0"/>
    </format>
    <format dxfId="255">
      <pivotArea outline="0" collapsedLevelsAreSubtotals="1" fieldPosition="0"/>
    </format>
    <format dxfId="254">
      <pivotArea field="1" type="button" dataOnly="0" labelOnly="1" outline="0" axis="axisRow" fieldPosition="0"/>
    </format>
    <format dxfId="253">
      <pivotArea dataOnly="0" labelOnly="1" outline="0" fieldPosition="0">
        <references count="1">
          <reference field="1" count="0"/>
        </references>
      </pivotArea>
    </format>
    <format dxfId="252">
      <pivotArea dataOnly="0" labelOnly="1" grandRow="1" outline="0" fieldPosition="0"/>
    </format>
    <format dxfId="2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50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4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0.xml><?xml version="1.0" encoding="utf-8"?>
<pivotTableDefinition xmlns="http://schemas.openxmlformats.org/spreadsheetml/2006/main" name="PivotTable7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50:I5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3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72">
      <pivotArea field="1" type="button" dataOnly="0" labelOnly="1" outline="0" axis="axisRow" fieldPosition="0"/>
    </format>
    <format dxfId="27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0">
      <pivotArea grandRow="1" outline="0" collapsedLevelsAreSubtotals="1" fieldPosition="0"/>
    </format>
    <format dxfId="269">
      <pivotArea dataOnly="0" labelOnly="1" grandRow="1" outline="0" fieldPosition="0"/>
    </format>
    <format dxfId="268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6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66">
      <pivotArea type="all" dataOnly="0" outline="0" fieldPosition="0"/>
    </format>
    <format dxfId="265">
      <pivotArea outline="0" collapsedLevelsAreSubtotals="1" fieldPosition="0"/>
    </format>
    <format dxfId="264">
      <pivotArea field="1" type="button" dataOnly="0" labelOnly="1" outline="0" axis="axisRow" fieldPosition="0"/>
    </format>
    <format dxfId="263">
      <pivotArea dataOnly="0" labelOnly="1" outline="0" fieldPosition="0">
        <references count="1">
          <reference field="1" count="0"/>
        </references>
      </pivotArea>
    </format>
    <format dxfId="262">
      <pivotArea dataOnly="0" labelOnly="1" grandRow="1" outline="0" fieldPosition="0"/>
    </format>
    <format dxfId="26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1.xml><?xml version="1.0" encoding="utf-8"?>
<pivotTableDefinition xmlns="http://schemas.openxmlformats.org/spreadsheetml/2006/main" name="PivotTable6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40:I4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84">
      <pivotArea field="1" type="button" dataOnly="0" labelOnly="1" outline="0" axis="axisRow" fieldPosition="0"/>
    </format>
    <format dxfId="28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2">
      <pivotArea grandRow="1" outline="0" collapsedLevelsAreSubtotals="1" fieldPosition="0"/>
    </format>
    <format dxfId="281">
      <pivotArea dataOnly="0" labelOnly="1" grandRow="1" outline="0" fieldPosition="0"/>
    </format>
    <format dxfId="280">
      <pivotArea type="all" dataOnly="0" outline="0" fieldPosition="0"/>
    </format>
    <format dxfId="279">
      <pivotArea outline="0" collapsedLevelsAreSubtotals="1" fieldPosition="0"/>
    </format>
    <format dxfId="278">
      <pivotArea field="1" type="button" dataOnly="0" labelOnly="1" outline="0" axis="axisRow" fieldPosition="0"/>
    </format>
    <format dxfId="277">
      <pivotArea dataOnly="0" labelOnly="1" outline="0" fieldPosition="0">
        <references count="1">
          <reference field="1" count="0"/>
        </references>
      </pivotArea>
    </format>
    <format dxfId="276">
      <pivotArea dataOnly="0" labelOnly="1" grandRow="1" outline="0" fieldPosition="0"/>
    </format>
    <format dxfId="27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74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273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2.xml><?xml version="1.0" encoding="utf-8"?>
<pivotTableDefinition xmlns="http://schemas.openxmlformats.org/spreadsheetml/2006/main" name="PivotTable74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55:I5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40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296">
      <pivotArea field="1" type="button" dataOnly="0" labelOnly="1" outline="0" axis="axisRow" fieldPosition="0"/>
    </format>
    <format dxfId="29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4">
      <pivotArea grandRow="1" outline="0" collapsedLevelsAreSubtotals="1" fieldPosition="0"/>
    </format>
    <format dxfId="293">
      <pivotArea dataOnly="0" labelOnly="1" grandRow="1" outline="0" fieldPosition="0"/>
    </format>
    <format dxfId="292">
      <pivotArea type="all" dataOnly="0" outline="0" fieldPosition="0"/>
    </format>
    <format dxfId="291">
      <pivotArea outline="0" collapsedLevelsAreSubtotals="1" fieldPosition="0"/>
    </format>
    <format dxfId="290">
      <pivotArea field="1" type="button" dataOnly="0" labelOnly="1" outline="0" axis="axisRow" fieldPosition="0"/>
    </format>
    <format dxfId="289">
      <pivotArea dataOnly="0" labelOnly="1" outline="0" fieldPosition="0">
        <references count="1">
          <reference field="1" count="0"/>
        </references>
      </pivotArea>
    </format>
    <format dxfId="288">
      <pivotArea dataOnly="0" labelOnly="1" grandRow="1" outline="0" fieldPosition="0"/>
    </format>
    <format dxfId="28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86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85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3.xml><?xml version="1.0" encoding="utf-8"?>
<pivotTableDefinition xmlns="http://schemas.openxmlformats.org/spreadsheetml/2006/main" name="PivotTable7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45:I4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308">
      <pivotArea field="1" type="button" dataOnly="0" labelOnly="1" outline="0" axis="axisRow" fieldPosition="0"/>
    </format>
    <format dxfId="307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06">
      <pivotArea grandRow="1" outline="0" collapsedLevelsAreSubtotals="1" fieldPosition="0"/>
    </format>
    <format dxfId="305">
      <pivotArea dataOnly="0" labelOnly="1" grandRow="1" outline="0" fieldPosition="0"/>
    </format>
    <format dxfId="304">
      <pivotArea type="all" dataOnly="0" outline="0" fieldPosition="0"/>
    </format>
    <format dxfId="303">
      <pivotArea outline="0" collapsedLevelsAreSubtotals="1" fieldPosition="0"/>
    </format>
    <format dxfId="302">
      <pivotArea field="1" type="button" dataOnly="0" labelOnly="1" outline="0" axis="axisRow" fieldPosition="0"/>
    </format>
    <format dxfId="301">
      <pivotArea dataOnly="0" labelOnly="1" outline="0" fieldPosition="0">
        <references count="1">
          <reference field="1" count="0"/>
        </references>
      </pivotArea>
    </format>
    <format dxfId="300">
      <pivotArea dataOnly="0" labelOnly="1" grandRow="1" outline="0" fieldPosition="0"/>
    </format>
    <format dxfId="29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298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297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4.xml><?xml version="1.0" encoding="utf-8"?>
<pivotTableDefinition xmlns="http://schemas.openxmlformats.org/spreadsheetml/2006/main" name="PivotTable58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15:I1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320">
      <pivotArea field="1" type="button" dataOnly="0" labelOnly="1" outline="0" axis="axisRow" fieldPosition="0"/>
    </format>
    <format dxfId="319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8">
      <pivotArea grandRow="1" outline="0" collapsedLevelsAreSubtotals="1" fieldPosition="0"/>
    </format>
    <format dxfId="317">
      <pivotArea dataOnly="0" labelOnly="1" grandRow="1" outline="0" fieldPosition="0"/>
    </format>
    <format dxfId="316">
      <pivotArea type="all" dataOnly="0" outline="0" fieldPosition="0"/>
    </format>
    <format dxfId="315">
      <pivotArea outline="0" collapsedLevelsAreSubtotals="1" fieldPosition="0"/>
    </format>
    <format dxfId="314">
      <pivotArea field="1" type="button" dataOnly="0" labelOnly="1" outline="0" axis="axisRow" fieldPosition="0"/>
    </format>
    <format dxfId="313">
      <pivotArea dataOnly="0" labelOnly="1" outline="0" fieldPosition="0">
        <references count="1">
          <reference field="1" count="0"/>
        </references>
      </pivotArea>
    </format>
    <format dxfId="312">
      <pivotArea dataOnly="0" labelOnly="1" grandRow="1" outline="0" fieldPosition="0"/>
    </format>
    <format dxfId="31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10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30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5.xml><?xml version="1.0" encoding="utf-8"?>
<pivotTableDefinition xmlns="http://schemas.openxmlformats.org/spreadsheetml/2006/main" name="PivotTable6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20:I2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1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332">
      <pivotArea field="1" type="button" dataOnly="0" labelOnly="1" outline="0" axis="axisRow" fieldPosition="0"/>
    </format>
    <format dxfId="33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30">
      <pivotArea grandRow="1" outline="0" collapsedLevelsAreSubtotals="1" fieldPosition="0"/>
    </format>
    <format dxfId="329">
      <pivotArea dataOnly="0" labelOnly="1" grandRow="1" outline="0" fieldPosition="0"/>
    </format>
    <format dxfId="328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327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326">
      <pivotArea type="all" dataOnly="0" outline="0" fieldPosition="0"/>
    </format>
    <format dxfId="325">
      <pivotArea outline="0" collapsedLevelsAreSubtotals="1" fieldPosition="0"/>
    </format>
    <format dxfId="324">
      <pivotArea field="1" type="button" dataOnly="0" labelOnly="1" outline="0" axis="axisRow" fieldPosition="0"/>
    </format>
    <format dxfId="323">
      <pivotArea dataOnly="0" labelOnly="1" outline="0" fieldPosition="0">
        <references count="1">
          <reference field="1" count="0"/>
        </references>
      </pivotArea>
    </format>
    <format dxfId="322">
      <pivotArea dataOnly="0" labelOnly="1" grandRow="1" outline="0" fieldPosition="0"/>
    </format>
    <format dxfId="32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6.xml><?xml version="1.0" encoding="utf-8"?>
<pivotTableDefinition xmlns="http://schemas.openxmlformats.org/spreadsheetml/2006/main" name="PivotTable80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70:I72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h="1"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38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20">
    <format dxfId="352">
      <pivotArea field="1" type="button" dataOnly="0" labelOnly="1" outline="0" axis="axisRow" fieldPosition="0"/>
    </format>
    <format dxfId="35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0">
      <pivotArea grandRow="1" outline="0" collapsedLevelsAreSubtotals="1" fieldPosition="0"/>
    </format>
    <format dxfId="349">
      <pivotArea dataOnly="0" labelOnly="1" grandRow="1" outline="0" fieldPosition="0"/>
    </format>
    <format dxfId="348">
      <pivotArea type="all" dataOnly="0" outline="0" fieldPosition="0"/>
    </format>
    <format dxfId="347">
      <pivotArea outline="0" collapsedLevelsAreSubtotals="1" fieldPosition="0"/>
    </format>
    <format dxfId="346">
      <pivotArea field="1" type="button" dataOnly="0" labelOnly="1" outline="0" axis="axisRow" fieldPosition="0"/>
    </format>
    <format dxfId="345">
      <pivotArea dataOnly="0" labelOnly="1" outline="0" fieldPosition="0">
        <references count="1">
          <reference field="1" count="0"/>
        </references>
      </pivotArea>
    </format>
    <format dxfId="344">
      <pivotArea dataOnly="0" labelOnly="1" grandRow="1" outline="0" fieldPosition="0"/>
    </format>
    <format dxfId="34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42">
      <pivotArea outline="0" collapsedLevelsAreSubtotals="1" fieldPosition="0">
        <references count="1">
          <reference field="1" count="0" selected="0"/>
        </references>
      </pivotArea>
    </format>
    <format dxfId="341">
      <pivotArea dataOnly="0" labelOnly="1" outline="0" fieldPosition="0">
        <references count="1">
          <reference field="1" count="0"/>
        </references>
      </pivotArea>
    </format>
    <format dxfId="340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339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  <format dxfId="338">
      <pivotArea type="all" dataOnly="0" outline="0" fieldPosition="0"/>
    </format>
    <format dxfId="337">
      <pivotArea outline="0" collapsedLevelsAreSubtotals="1" fieldPosition="0"/>
    </format>
    <format dxfId="336">
      <pivotArea field="1" type="button" dataOnly="0" labelOnly="1" outline="0" axis="axisRow" fieldPosition="0"/>
    </format>
    <format dxfId="335">
      <pivotArea dataOnly="0" labelOnly="1" outline="0" fieldPosition="0">
        <references count="1">
          <reference field="1" count="0"/>
        </references>
      </pivotArea>
    </format>
    <format dxfId="334">
      <pivotArea dataOnly="0" labelOnly="1" grandRow="1" outline="0" fieldPosition="0"/>
    </format>
    <format dxfId="33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77.xml><?xml version="1.0" encoding="utf-8"?>
<pivotTableDefinition xmlns="http://schemas.openxmlformats.org/spreadsheetml/2006/main" name="PivotTable66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 rowHeaderCaption="Account">
  <location ref="F35:I37" firstHeaderRow="0" firstDataRow="1" firstDataCol="1"/>
  <pivotFields count="6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6">
        <item h="1" x="16"/>
        <item h="1" x="3"/>
        <item h="1" x="7"/>
        <item h="1" x="33"/>
        <item h="1" x="40"/>
        <item h="1" x="43"/>
        <item h="1" x="44"/>
        <item h="1" x="36"/>
        <item h="1" x="35"/>
        <item h="1" x="1"/>
        <item h="1" x="0"/>
        <item h="1" x="32"/>
        <item h="1" x="39"/>
        <item h="1" x="17"/>
        <item h="1" x="45"/>
        <item h="1" x="42"/>
        <item h="1" x="37"/>
        <item h="1" x="38"/>
        <item h="1" x="19"/>
        <item h="1" x="14"/>
        <item h="1" x="11"/>
        <item h="1" x="20"/>
        <item h="1" x="2"/>
        <item x="13"/>
        <item h="1" x="28"/>
        <item h="1" x="21"/>
        <item h="1" x="25"/>
        <item h="1" x="23"/>
        <item h="1" x="6"/>
        <item h="1" x="24"/>
        <item h="1" x="15"/>
        <item h="1" x="12"/>
        <item h="1" x="41"/>
        <item h="1" x="18"/>
        <item h="1" x="5"/>
        <item h="1" x="34"/>
        <item h="1" x="30"/>
        <item h="1" x="31"/>
        <item h="1" x="8"/>
        <item h="1" x="10"/>
        <item h="1" x="29"/>
        <item h="1" x="22"/>
        <item h="1" x="26"/>
        <item h="1" x="4"/>
        <item h="1" x="9"/>
        <item h="1" x="2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dragToRow="0" dragToCol="0" dragToPag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2">
    <i>
      <x v="2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Debit " fld="3" baseField="1" baseItem="0" numFmtId="41"/>
    <dataField name="Sum of Credit" fld="4" baseField="1" baseItem="0" numFmtId="41"/>
    <dataField name="Sum of Balance" fld="5" baseField="0" baseItem="0" numFmtId="41"/>
  </dataFields>
  <formats count="12">
    <format dxfId="364">
      <pivotArea field="1" type="button" dataOnly="0" labelOnly="1" outline="0" axis="axisRow" fieldPosition="0"/>
    </format>
    <format dxfId="363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62">
      <pivotArea grandRow="1" outline="0" collapsedLevelsAreSubtotals="1" fieldPosition="0"/>
    </format>
    <format dxfId="361">
      <pivotArea dataOnly="0" labelOnly="1" grandRow="1" outline="0" fieldPosition="0"/>
    </format>
    <format dxfId="360">
      <pivotArea type="all" dataOnly="0" outline="0" fieldPosition="0"/>
    </format>
    <format dxfId="359">
      <pivotArea outline="0" collapsedLevelsAreSubtotals="1" fieldPosition="0"/>
    </format>
    <format dxfId="358">
      <pivotArea field="1" type="button" dataOnly="0" labelOnly="1" outline="0" axis="axisRow" fieldPosition="0"/>
    </format>
    <format dxfId="357">
      <pivotArea dataOnly="0" labelOnly="1" outline="0" fieldPosition="0">
        <references count="1">
          <reference field="1" count="0"/>
        </references>
      </pivotArea>
    </format>
    <format dxfId="356">
      <pivotArea dataOnly="0" labelOnly="1" grandRow="1" outline="0" fieldPosition="0"/>
    </format>
    <format dxfId="355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  <format dxfId="354">
      <pivotArea outline="0" collapsedLevelsAreSubtotals="1" fieldPosition="0">
        <references count="2">
          <reference field="4294967294" count="1" selected="0">
            <x v="0"/>
          </reference>
          <reference field="1" count="0" selected="0"/>
        </references>
      </pivotArea>
    </format>
    <format dxfId="353">
      <pivotArea outline="0" collapsedLevelsAreSubtotals="1" fieldPosition="0">
        <references count="2">
          <reference field="4294967294" count="1" selected="0">
            <x v="1"/>
          </reference>
          <reference field="1" count="0" selected="0"/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_1" displayName="Table_1" ref="A4:E211" totalsRowShown="0" headerRowDxfId="2152" dataDxfId="2151" totalsRowDxfId="2150">
  <tableColumns count="5">
    <tableColumn id="1" name="Date" dataDxfId="2149" totalsRowDxfId="2148" dataCellStyle="Normal 2"/>
    <tableColumn id="2" name="Account" dataDxfId="2147" totalsRowDxfId="2146" dataCellStyle="Normal 2"/>
    <tableColumn id="3" name="Description" dataDxfId="2145" totalsRowDxfId="2144" dataCellStyle="Normal 2"/>
    <tableColumn id="4" name="Debit" dataDxfId="2143" totalsRowDxfId="2142" dataCellStyle="Normal 2"/>
    <tableColumn id="5" name="Credit" dataDxfId="2141" totalsRowDxfId="2140" dataCellStyle="Normal 2"/>
  </tableColumns>
  <tableStyleInfo name="General Journal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216:E234" headerRowDxfId="2139" dataDxfId="2138" totalsRowDxfId="2137">
  <tableColumns count="5">
    <tableColumn id="1" name="Date" dataDxfId="2136"/>
    <tableColumn id="2" name="Account" dataDxfId="2135"/>
    <tableColumn id="3" name="Description" dataDxfId="2134"/>
    <tableColumn id="4" name="Debit" dataDxfId="2133"/>
    <tableColumn id="5" name="Credit" dataDxfId="2132"/>
  </tableColumns>
  <tableStyleInfo name="General Journal-style 2" showFirstColumn="1" showLastColumn="1" showRowStripes="1" showColumnStripes="0"/>
</table>
</file>

<file path=xl/tables/table3.xml><?xml version="1.0" encoding="utf-8"?>
<table xmlns="http://schemas.openxmlformats.org/spreadsheetml/2006/main" id="4" name="Table_25" displayName="Table_25" ref="A4:E22" totalsRowShown="0" headerRowDxfId="699" dataDxfId="698" totalsRowDxfId="697">
  <tableColumns count="5">
    <tableColumn id="1" name="Date" dataDxfId="696" totalsRowDxfId="695"/>
    <tableColumn id="2" name="Account" dataDxfId="694" totalsRowDxfId="693"/>
    <tableColumn id="3" name="Description" dataDxfId="692" totalsRowDxfId="691"/>
    <tableColumn id="4" name="Debit" dataDxfId="690" totalsRowDxfId="689"/>
    <tableColumn id="5" name="Credit" dataDxfId="688" totalsRowDxfId="687"/>
  </tableColumns>
  <tableStyleInfo name="General Journal-style 2" showFirstColumn="1" showLastColumn="1" showRowStripes="1" showColumnStripes="0"/>
</table>
</file>

<file path=xl/tables/table4.xml><?xml version="1.0" encoding="utf-8"?>
<table xmlns="http://schemas.openxmlformats.org/spreadsheetml/2006/main" id="5" name="Table4" displayName="Table4" ref="A4:C34" totalsRowShown="0" dataDxfId="369" tableBorderDxfId="368">
  <autoFilter ref="A4:C34"/>
  <tableColumns count="3">
    <tableColumn id="1" name="Account" dataDxfId="367"/>
    <tableColumn id="2" name="Debit" dataDxfId="366"/>
    <tableColumn id="3" name="Credit" dataDxfId="365"/>
  </tableColumns>
  <tableStyleInfo name="General Journal-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18" Type="http://schemas.openxmlformats.org/officeDocument/2006/relationships/pivotTable" Target="../pivotTables/pivotTable18.xml"/><Relationship Id="rId26" Type="http://schemas.openxmlformats.org/officeDocument/2006/relationships/pivotTable" Target="../pivotTables/pivotTable26.xml"/><Relationship Id="rId3" Type="http://schemas.openxmlformats.org/officeDocument/2006/relationships/pivotTable" Target="../pivotTables/pivotTable3.xml"/><Relationship Id="rId21" Type="http://schemas.openxmlformats.org/officeDocument/2006/relationships/pivotTable" Target="../pivotTables/pivotTable21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17" Type="http://schemas.openxmlformats.org/officeDocument/2006/relationships/pivotTable" Target="../pivotTables/pivotTable17.xml"/><Relationship Id="rId25" Type="http://schemas.openxmlformats.org/officeDocument/2006/relationships/pivotTable" Target="../pivotTables/pivotTable25.xml"/><Relationship Id="rId2" Type="http://schemas.openxmlformats.org/officeDocument/2006/relationships/pivotTable" Target="../pivotTables/pivotTable2.xml"/><Relationship Id="rId16" Type="http://schemas.openxmlformats.org/officeDocument/2006/relationships/pivotTable" Target="../pivotTables/pivotTable16.xml"/><Relationship Id="rId20" Type="http://schemas.openxmlformats.org/officeDocument/2006/relationships/pivotTable" Target="../pivotTables/pivotTable20.xml"/><Relationship Id="rId29" Type="http://schemas.openxmlformats.org/officeDocument/2006/relationships/pivotTable" Target="../pivotTables/pivotTable29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24" Type="http://schemas.openxmlformats.org/officeDocument/2006/relationships/pivotTable" Target="../pivotTables/pivotTable24.xml"/><Relationship Id="rId5" Type="http://schemas.openxmlformats.org/officeDocument/2006/relationships/pivotTable" Target="../pivotTables/pivotTable5.xml"/><Relationship Id="rId15" Type="http://schemas.openxmlformats.org/officeDocument/2006/relationships/pivotTable" Target="../pivotTables/pivotTable15.xml"/><Relationship Id="rId23" Type="http://schemas.openxmlformats.org/officeDocument/2006/relationships/pivotTable" Target="../pivotTables/pivotTable23.xml"/><Relationship Id="rId28" Type="http://schemas.openxmlformats.org/officeDocument/2006/relationships/pivotTable" Target="../pivotTables/pivotTable28.xml"/><Relationship Id="rId10" Type="http://schemas.openxmlformats.org/officeDocument/2006/relationships/pivotTable" Target="../pivotTables/pivotTable10.xml"/><Relationship Id="rId19" Type="http://schemas.openxmlformats.org/officeDocument/2006/relationships/pivotTable" Target="../pivotTables/pivotTable19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Relationship Id="rId14" Type="http://schemas.openxmlformats.org/officeDocument/2006/relationships/pivotTable" Target="../pivotTables/pivotTable14.xml"/><Relationship Id="rId22" Type="http://schemas.openxmlformats.org/officeDocument/2006/relationships/pivotTable" Target="../pivotTables/pivotTable22.xml"/><Relationship Id="rId27" Type="http://schemas.openxmlformats.org/officeDocument/2006/relationships/pivotTable" Target="../pivotTables/pivotTable27.xml"/><Relationship Id="rId30" Type="http://schemas.openxmlformats.org/officeDocument/2006/relationships/pivotTable" Target="../pivotTables/pivotTable30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9.xml"/><Relationship Id="rId13" Type="http://schemas.openxmlformats.org/officeDocument/2006/relationships/pivotTable" Target="../pivotTables/pivotTable44.xml"/><Relationship Id="rId18" Type="http://schemas.openxmlformats.org/officeDocument/2006/relationships/pivotTable" Target="../pivotTables/pivotTable49.xml"/><Relationship Id="rId3" Type="http://schemas.openxmlformats.org/officeDocument/2006/relationships/pivotTable" Target="../pivotTables/pivotTable34.xml"/><Relationship Id="rId7" Type="http://schemas.openxmlformats.org/officeDocument/2006/relationships/pivotTable" Target="../pivotTables/pivotTable38.xml"/><Relationship Id="rId12" Type="http://schemas.openxmlformats.org/officeDocument/2006/relationships/pivotTable" Target="../pivotTables/pivotTable43.xml"/><Relationship Id="rId17" Type="http://schemas.openxmlformats.org/officeDocument/2006/relationships/pivotTable" Target="../pivotTables/pivotTable48.xml"/><Relationship Id="rId2" Type="http://schemas.openxmlformats.org/officeDocument/2006/relationships/pivotTable" Target="../pivotTables/pivotTable33.xml"/><Relationship Id="rId16" Type="http://schemas.openxmlformats.org/officeDocument/2006/relationships/pivotTable" Target="../pivotTables/pivotTable47.xml"/><Relationship Id="rId1" Type="http://schemas.openxmlformats.org/officeDocument/2006/relationships/pivotTable" Target="../pivotTables/pivotTable32.xml"/><Relationship Id="rId6" Type="http://schemas.openxmlformats.org/officeDocument/2006/relationships/pivotTable" Target="../pivotTables/pivotTable37.xml"/><Relationship Id="rId11" Type="http://schemas.openxmlformats.org/officeDocument/2006/relationships/pivotTable" Target="../pivotTables/pivotTable42.xml"/><Relationship Id="rId5" Type="http://schemas.openxmlformats.org/officeDocument/2006/relationships/pivotTable" Target="../pivotTables/pivotTable36.xml"/><Relationship Id="rId15" Type="http://schemas.openxmlformats.org/officeDocument/2006/relationships/pivotTable" Target="../pivotTables/pivotTable46.xml"/><Relationship Id="rId10" Type="http://schemas.openxmlformats.org/officeDocument/2006/relationships/pivotTable" Target="../pivotTables/pivotTable41.xml"/><Relationship Id="rId4" Type="http://schemas.openxmlformats.org/officeDocument/2006/relationships/pivotTable" Target="../pivotTables/pivotTable35.xml"/><Relationship Id="rId9" Type="http://schemas.openxmlformats.org/officeDocument/2006/relationships/pivotTable" Target="../pivotTables/pivotTable40.xml"/><Relationship Id="rId14" Type="http://schemas.openxmlformats.org/officeDocument/2006/relationships/pivotTable" Target="../pivotTables/pivotTable4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57.xml"/><Relationship Id="rId13" Type="http://schemas.openxmlformats.org/officeDocument/2006/relationships/pivotTable" Target="../pivotTables/pivotTable62.xml"/><Relationship Id="rId18" Type="http://schemas.openxmlformats.org/officeDocument/2006/relationships/pivotTable" Target="../pivotTables/pivotTable67.xml"/><Relationship Id="rId26" Type="http://schemas.openxmlformats.org/officeDocument/2006/relationships/pivotTable" Target="../pivotTables/pivotTable75.xml"/><Relationship Id="rId3" Type="http://schemas.openxmlformats.org/officeDocument/2006/relationships/pivotTable" Target="../pivotTables/pivotTable52.xml"/><Relationship Id="rId21" Type="http://schemas.openxmlformats.org/officeDocument/2006/relationships/pivotTable" Target="../pivotTables/pivotTable70.xml"/><Relationship Id="rId7" Type="http://schemas.openxmlformats.org/officeDocument/2006/relationships/pivotTable" Target="../pivotTables/pivotTable56.xml"/><Relationship Id="rId12" Type="http://schemas.openxmlformats.org/officeDocument/2006/relationships/pivotTable" Target="../pivotTables/pivotTable61.xml"/><Relationship Id="rId17" Type="http://schemas.openxmlformats.org/officeDocument/2006/relationships/pivotTable" Target="../pivotTables/pivotTable66.xml"/><Relationship Id="rId25" Type="http://schemas.openxmlformats.org/officeDocument/2006/relationships/pivotTable" Target="../pivotTables/pivotTable74.xml"/><Relationship Id="rId2" Type="http://schemas.openxmlformats.org/officeDocument/2006/relationships/pivotTable" Target="../pivotTables/pivotTable51.xml"/><Relationship Id="rId16" Type="http://schemas.openxmlformats.org/officeDocument/2006/relationships/pivotTable" Target="../pivotTables/pivotTable65.xml"/><Relationship Id="rId20" Type="http://schemas.openxmlformats.org/officeDocument/2006/relationships/pivotTable" Target="../pivotTables/pivotTable69.xml"/><Relationship Id="rId29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50.xml"/><Relationship Id="rId6" Type="http://schemas.openxmlformats.org/officeDocument/2006/relationships/pivotTable" Target="../pivotTables/pivotTable55.xml"/><Relationship Id="rId11" Type="http://schemas.openxmlformats.org/officeDocument/2006/relationships/pivotTable" Target="../pivotTables/pivotTable60.xml"/><Relationship Id="rId24" Type="http://schemas.openxmlformats.org/officeDocument/2006/relationships/pivotTable" Target="../pivotTables/pivotTable73.xml"/><Relationship Id="rId5" Type="http://schemas.openxmlformats.org/officeDocument/2006/relationships/pivotTable" Target="../pivotTables/pivotTable54.xml"/><Relationship Id="rId15" Type="http://schemas.openxmlformats.org/officeDocument/2006/relationships/pivotTable" Target="../pivotTables/pivotTable64.xml"/><Relationship Id="rId23" Type="http://schemas.openxmlformats.org/officeDocument/2006/relationships/pivotTable" Target="../pivotTables/pivotTable72.xml"/><Relationship Id="rId28" Type="http://schemas.openxmlformats.org/officeDocument/2006/relationships/pivotTable" Target="../pivotTables/pivotTable77.xml"/><Relationship Id="rId10" Type="http://schemas.openxmlformats.org/officeDocument/2006/relationships/pivotTable" Target="../pivotTables/pivotTable59.xml"/><Relationship Id="rId19" Type="http://schemas.openxmlformats.org/officeDocument/2006/relationships/pivotTable" Target="../pivotTables/pivotTable68.xml"/><Relationship Id="rId4" Type="http://schemas.openxmlformats.org/officeDocument/2006/relationships/pivotTable" Target="../pivotTables/pivotTable53.xml"/><Relationship Id="rId9" Type="http://schemas.openxmlformats.org/officeDocument/2006/relationships/pivotTable" Target="../pivotTables/pivotTable58.xml"/><Relationship Id="rId14" Type="http://schemas.openxmlformats.org/officeDocument/2006/relationships/pivotTable" Target="../pivotTables/pivotTable63.xml"/><Relationship Id="rId22" Type="http://schemas.openxmlformats.org/officeDocument/2006/relationships/pivotTable" Target="../pivotTables/pivotTable71.xml"/><Relationship Id="rId27" Type="http://schemas.openxmlformats.org/officeDocument/2006/relationships/pivotTable" Target="../pivotTables/pivotTable7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19"/>
  <sheetViews>
    <sheetView showGridLines="0" tabSelected="1" zoomScale="90" zoomScaleNormal="100" workbookViewId="0">
      <selection activeCell="U16" sqref="U16"/>
    </sheetView>
  </sheetViews>
  <sheetFormatPr defaultRowHeight="14.5"/>
  <sheetData>
    <row r="1" spans="3:19" ht="15" thickBot="1"/>
    <row r="2" spans="3:19">
      <c r="C2" s="302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303"/>
      <c r="R2" s="303"/>
      <c r="S2" s="304"/>
    </row>
    <row r="3" spans="3:19" ht="23.5">
      <c r="C3" s="305"/>
      <c r="D3" s="306"/>
      <c r="E3" s="306"/>
      <c r="F3" s="306"/>
      <c r="G3" s="306"/>
      <c r="H3" s="307" t="s">
        <v>291</v>
      </c>
      <c r="I3" s="307"/>
      <c r="J3" s="307"/>
      <c r="K3" s="307"/>
      <c r="L3" s="307"/>
      <c r="M3" s="307"/>
      <c r="N3" s="306"/>
      <c r="O3" s="306"/>
      <c r="P3" s="306"/>
      <c r="Q3" s="306"/>
      <c r="R3" s="306"/>
      <c r="S3" s="308"/>
    </row>
    <row r="4" spans="3:19" ht="15" thickBot="1">
      <c r="C4" s="305"/>
      <c r="D4" s="306"/>
      <c r="E4" s="306"/>
      <c r="F4" s="306"/>
      <c r="G4" s="306"/>
      <c r="H4" s="306"/>
      <c r="I4" s="306"/>
      <c r="J4" s="306"/>
      <c r="K4" s="306"/>
      <c r="L4" s="306"/>
      <c r="M4" s="306"/>
      <c r="N4" s="306"/>
      <c r="O4" s="306"/>
      <c r="P4" s="306"/>
      <c r="Q4" s="306"/>
      <c r="R4" s="306"/>
      <c r="S4" s="308"/>
    </row>
    <row r="5" spans="3:19" ht="38.5">
      <c r="C5" s="305"/>
      <c r="D5" s="306"/>
      <c r="E5" s="306"/>
      <c r="F5" s="293" t="s">
        <v>292</v>
      </c>
      <c r="G5" s="294"/>
      <c r="H5" s="294"/>
      <c r="I5" s="294"/>
      <c r="J5" s="294"/>
      <c r="K5" s="294"/>
      <c r="L5" s="294"/>
      <c r="M5" s="294"/>
      <c r="N5" s="294"/>
      <c r="O5" s="294"/>
      <c r="P5" s="295"/>
      <c r="Q5" s="306"/>
      <c r="R5" s="306"/>
      <c r="S5" s="308"/>
    </row>
    <row r="6" spans="3:19" ht="14.5" customHeight="1">
      <c r="C6" s="305"/>
      <c r="D6" s="306"/>
      <c r="E6" s="306"/>
      <c r="F6" s="296" t="s">
        <v>293</v>
      </c>
      <c r="G6" s="297"/>
      <c r="H6" s="297"/>
      <c r="I6" s="297"/>
      <c r="J6" s="297"/>
      <c r="K6" s="297"/>
      <c r="L6" s="297"/>
      <c r="M6" s="297"/>
      <c r="N6" s="297"/>
      <c r="O6" s="297"/>
      <c r="P6" s="298"/>
      <c r="Q6" s="306"/>
      <c r="R6" s="306"/>
      <c r="S6" s="308"/>
    </row>
    <row r="7" spans="3:19" ht="14.5" customHeight="1">
      <c r="C7" s="305"/>
      <c r="D7" s="306"/>
      <c r="E7" s="306"/>
      <c r="F7" s="296"/>
      <c r="G7" s="297"/>
      <c r="H7" s="297"/>
      <c r="I7" s="297"/>
      <c r="J7" s="297"/>
      <c r="K7" s="297"/>
      <c r="L7" s="297"/>
      <c r="M7" s="297"/>
      <c r="N7" s="297"/>
      <c r="O7" s="297"/>
      <c r="P7" s="298"/>
      <c r="Q7" s="306"/>
      <c r="R7" s="306"/>
      <c r="S7" s="308"/>
    </row>
    <row r="8" spans="3:19" ht="15" customHeight="1" thickBot="1">
      <c r="C8" s="305"/>
      <c r="D8" s="306"/>
      <c r="E8" s="306"/>
      <c r="F8" s="299"/>
      <c r="G8" s="300"/>
      <c r="H8" s="300"/>
      <c r="I8" s="300"/>
      <c r="J8" s="300"/>
      <c r="K8" s="300"/>
      <c r="L8" s="300"/>
      <c r="M8" s="300"/>
      <c r="N8" s="300"/>
      <c r="O8" s="300"/>
      <c r="P8" s="301"/>
      <c r="Q8" s="306"/>
      <c r="R8" s="306"/>
      <c r="S8" s="308"/>
    </row>
    <row r="9" spans="3:19">
      <c r="C9" s="305"/>
      <c r="D9" s="306"/>
      <c r="E9" s="306"/>
      <c r="F9" s="306"/>
      <c r="G9" s="306"/>
      <c r="H9" s="306"/>
      <c r="I9" s="306"/>
      <c r="J9" s="306"/>
      <c r="K9" s="306"/>
      <c r="L9" s="306"/>
      <c r="M9" s="306"/>
      <c r="N9" s="306"/>
      <c r="O9" s="306"/>
      <c r="P9" s="306"/>
      <c r="Q9" s="306"/>
      <c r="R9" s="306"/>
      <c r="S9" s="308"/>
    </row>
    <row r="10" spans="3:19">
      <c r="C10" s="305"/>
      <c r="D10" s="306"/>
      <c r="E10" s="306"/>
      <c r="F10" s="306"/>
      <c r="G10" s="306"/>
      <c r="H10" s="306"/>
      <c r="I10" s="306"/>
      <c r="J10" s="306"/>
      <c r="K10" s="306"/>
      <c r="L10" s="306"/>
      <c r="M10" s="306"/>
      <c r="N10" s="306"/>
      <c r="O10" s="306"/>
      <c r="P10" s="306"/>
      <c r="Q10" s="306"/>
      <c r="R10" s="306"/>
      <c r="S10" s="308"/>
    </row>
    <row r="11" spans="3:19">
      <c r="C11" s="305"/>
      <c r="D11" s="306"/>
      <c r="E11" s="306"/>
      <c r="F11" s="306"/>
      <c r="G11" s="306"/>
      <c r="H11" s="306"/>
      <c r="I11" s="306"/>
      <c r="J11" s="306"/>
      <c r="K11" s="306"/>
      <c r="L11" s="306"/>
      <c r="M11" s="306"/>
      <c r="N11" s="306"/>
      <c r="O11" s="306"/>
      <c r="P11" s="306"/>
      <c r="Q11" s="306"/>
      <c r="R11" s="306"/>
      <c r="S11" s="308"/>
    </row>
    <row r="12" spans="3:19" ht="21">
      <c r="C12" s="305"/>
      <c r="D12" s="306"/>
      <c r="E12" s="306"/>
      <c r="F12" s="306"/>
      <c r="G12" s="306"/>
      <c r="H12" s="306"/>
      <c r="I12" s="309" t="s">
        <v>294</v>
      </c>
      <c r="J12" s="309"/>
      <c r="K12" s="309"/>
      <c r="L12" s="309"/>
      <c r="M12" s="309"/>
      <c r="N12" s="306"/>
      <c r="O12" s="306"/>
      <c r="P12" s="306"/>
      <c r="Q12" s="306"/>
      <c r="R12" s="306"/>
      <c r="S12" s="308"/>
    </row>
    <row r="13" spans="3:19" ht="14.5" customHeight="1">
      <c r="C13" s="305"/>
      <c r="D13" s="306"/>
      <c r="E13" s="306"/>
      <c r="F13" s="306"/>
      <c r="G13" s="306"/>
      <c r="H13" s="306"/>
      <c r="I13" s="310" t="s">
        <v>295</v>
      </c>
      <c r="J13" s="310"/>
      <c r="K13" s="310"/>
      <c r="L13" s="310"/>
      <c r="M13" s="310"/>
      <c r="N13" s="306"/>
      <c r="O13" s="306"/>
      <c r="P13" s="306"/>
      <c r="Q13" s="306"/>
      <c r="R13" s="306"/>
      <c r="S13" s="308"/>
    </row>
    <row r="14" spans="3:19" ht="17">
      <c r="C14" s="305"/>
      <c r="D14" s="306"/>
      <c r="E14" s="306"/>
      <c r="F14" s="306"/>
      <c r="G14" s="306"/>
      <c r="H14" s="306"/>
      <c r="I14" s="311" t="s">
        <v>296</v>
      </c>
      <c r="J14" s="311"/>
      <c r="K14" s="311"/>
      <c r="L14" s="311"/>
      <c r="M14" s="311"/>
      <c r="N14" s="306"/>
      <c r="O14" s="306"/>
      <c r="P14" s="306"/>
      <c r="Q14" s="306"/>
      <c r="R14" s="306"/>
      <c r="S14" s="308"/>
    </row>
    <row r="15" spans="3:19" ht="17">
      <c r="C15" s="305"/>
      <c r="D15" s="306"/>
      <c r="E15" s="306"/>
      <c r="F15" s="306"/>
      <c r="G15" s="306"/>
      <c r="H15" s="306"/>
      <c r="I15" s="311" t="s">
        <v>297</v>
      </c>
      <c r="J15" s="311"/>
      <c r="K15" s="311"/>
      <c r="L15" s="311"/>
      <c r="M15" s="311"/>
      <c r="N15" s="306"/>
      <c r="O15" s="306"/>
      <c r="P15" s="306"/>
      <c r="Q15" s="306"/>
      <c r="R15" s="306"/>
      <c r="S15" s="308"/>
    </row>
    <row r="16" spans="3:19" ht="17">
      <c r="C16" s="305"/>
      <c r="D16" s="306"/>
      <c r="E16" s="306"/>
      <c r="F16" s="306"/>
      <c r="G16" s="306"/>
      <c r="H16" s="306"/>
      <c r="I16" s="311" t="s">
        <v>298</v>
      </c>
      <c r="J16" s="311"/>
      <c r="K16" s="311"/>
      <c r="L16" s="311"/>
      <c r="M16" s="311"/>
      <c r="N16" s="306"/>
      <c r="O16" s="306"/>
      <c r="P16" s="306"/>
      <c r="Q16" s="306"/>
      <c r="R16" s="306"/>
      <c r="S16" s="308"/>
    </row>
    <row r="17" spans="3:19">
      <c r="C17" s="305"/>
      <c r="D17" s="306"/>
      <c r="E17" s="306"/>
      <c r="F17" s="306"/>
      <c r="G17" s="306"/>
      <c r="H17" s="306"/>
      <c r="I17" s="306"/>
      <c r="J17" s="306"/>
      <c r="K17" s="306"/>
      <c r="L17" s="306"/>
      <c r="M17" s="306"/>
      <c r="N17" s="306"/>
      <c r="O17" s="306"/>
      <c r="P17" s="306"/>
      <c r="Q17" s="306"/>
      <c r="R17" s="306"/>
      <c r="S17" s="308"/>
    </row>
    <row r="18" spans="3:19">
      <c r="C18" s="305"/>
      <c r="D18" s="306"/>
      <c r="E18" s="306"/>
      <c r="F18" s="306"/>
      <c r="G18" s="306"/>
      <c r="H18" s="306"/>
      <c r="I18" s="306"/>
      <c r="J18" s="306"/>
      <c r="K18" s="306"/>
      <c r="L18" s="306"/>
      <c r="M18" s="306"/>
      <c r="N18" s="306"/>
      <c r="O18" s="306"/>
      <c r="P18" s="306"/>
      <c r="Q18" s="306"/>
      <c r="R18" s="306"/>
      <c r="S18" s="308"/>
    </row>
    <row r="19" spans="3:19" ht="15" thickBot="1">
      <c r="C19" s="312"/>
      <c r="D19" s="313"/>
      <c r="E19" s="313"/>
      <c r="F19" s="313"/>
      <c r="G19" s="313"/>
      <c r="H19" s="313"/>
      <c r="I19" s="313"/>
      <c r="J19" s="313"/>
      <c r="K19" s="313"/>
      <c r="L19" s="313"/>
      <c r="M19" s="313"/>
      <c r="N19" s="313"/>
      <c r="O19" s="313"/>
      <c r="P19" s="313"/>
      <c r="Q19" s="313"/>
      <c r="R19" s="313"/>
      <c r="S19" s="314"/>
    </row>
  </sheetData>
  <mergeCells count="7">
    <mergeCell ref="I13:M13"/>
    <mergeCell ref="I14:M14"/>
    <mergeCell ref="I16:M16"/>
    <mergeCell ref="I15:M15"/>
    <mergeCell ref="F6:P8"/>
    <mergeCell ref="F5:P5"/>
    <mergeCell ref="I12:M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workbookViewId="0">
      <selection activeCell="A24" sqref="A24"/>
    </sheetView>
  </sheetViews>
  <sheetFormatPr defaultRowHeight="14.5"/>
  <cols>
    <col min="1" max="1" width="132.1796875" customWidth="1"/>
  </cols>
  <sheetData>
    <row r="1" spans="1:1" ht="21.5" thickTop="1">
      <c r="A1" s="1" t="s">
        <v>104</v>
      </c>
    </row>
    <row r="2" spans="1:1" ht="21">
      <c r="A2" s="66" t="s">
        <v>105</v>
      </c>
    </row>
    <row r="3" spans="1:1" ht="21">
      <c r="A3" s="66" t="s">
        <v>106</v>
      </c>
    </row>
    <row r="4" spans="1:1" ht="15.5">
      <c r="A4" s="44" t="s">
        <v>0</v>
      </c>
    </row>
    <row r="5" spans="1:1" ht="31">
      <c r="A5" s="45" t="s">
        <v>1</v>
      </c>
    </row>
    <row r="6" spans="1:1" ht="15.5">
      <c r="A6" s="44" t="s">
        <v>2</v>
      </c>
    </row>
    <row r="7" spans="1:1" ht="15.5">
      <c r="A7" s="45" t="s">
        <v>3</v>
      </c>
    </row>
    <row r="8" spans="1:1" ht="15.5">
      <c r="A8" s="45" t="s">
        <v>4</v>
      </c>
    </row>
    <row r="9" spans="1:1" ht="15.5">
      <c r="A9" s="44" t="s">
        <v>5</v>
      </c>
    </row>
    <row r="10" spans="1:1" ht="15.5">
      <c r="A10" s="45" t="s">
        <v>6</v>
      </c>
    </row>
    <row r="11" spans="1:1" ht="15.5">
      <c r="A11" s="45" t="s">
        <v>7</v>
      </c>
    </row>
    <row r="12" spans="1:1" ht="15.5">
      <c r="A12" s="45" t="s">
        <v>8</v>
      </c>
    </row>
    <row r="13" spans="1:1" ht="15.5">
      <c r="A13" s="45" t="s">
        <v>9</v>
      </c>
    </row>
    <row r="14" spans="1:1" ht="18" customHeight="1">
      <c r="A14" s="45" t="s">
        <v>10</v>
      </c>
    </row>
    <row r="15" spans="1:1" ht="15.5">
      <c r="A15" s="44" t="s">
        <v>11</v>
      </c>
    </row>
    <row r="16" spans="1:1" ht="15.5">
      <c r="A16" s="45" t="s">
        <v>12</v>
      </c>
    </row>
    <row r="17" spans="1:1" ht="15.5">
      <c r="A17" s="44" t="s">
        <v>13</v>
      </c>
    </row>
    <row r="18" spans="1:1" ht="31">
      <c r="A18" s="45" t="s">
        <v>14</v>
      </c>
    </row>
    <row r="19" spans="1:1" ht="15.5">
      <c r="A19" s="44" t="s">
        <v>15</v>
      </c>
    </row>
    <row r="20" spans="1:1" ht="15.5">
      <c r="A20" s="45" t="s">
        <v>16</v>
      </c>
    </row>
    <row r="21" spans="1:1" ht="15.5">
      <c r="A21" s="44" t="s">
        <v>17</v>
      </c>
    </row>
    <row r="22" spans="1:1" ht="15.5">
      <c r="A22" s="45" t="s">
        <v>18</v>
      </c>
    </row>
    <row r="23" spans="1:1" ht="15.5">
      <c r="A23" s="45" t="s">
        <v>19</v>
      </c>
    </row>
    <row r="24" spans="1:1" ht="15.5">
      <c r="A24" s="44" t="s">
        <v>20</v>
      </c>
    </row>
    <row r="25" spans="1:1" ht="15.5">
      <c r="A25" s="45" t="s">
        <v>21</v>
      </c>
    </row>
    <row r="26" spans="1:1" ht="15.5">
      <c r="A26" s="45" t="s">
        <v>22</v>
      </c>
    </row>
    <row r="27" spans="1:1" ht="15.5">
      <c r="A27" s="44" t="s">
        <v>23</v>
      </c>
    </row>
    <row r="28" spans="1:1" ht="15.5">
      <c r="A28" s="45" t="s">
        <v>24</v>
      </c>
    </row>
    <row r="29" spans="1:1" ht="15.5">
      <c r="A29" s="45" t="s">
        <v>25</v>
      </c>
    </row>
    <row r="30" spans="1:1" ht="15.5">
      <c r="A30" s="45" t="s">
        <v>26</v>
      </c>
    </row>
    <row r="31" spans="1:1" ht="15.5">
      <c r="A31" s="44" t="s">
        <v>27</v>
      </c>
    </row>
    <row r="32" spans="1:1" ht="15.5">
      <c r="A32" s="45" t="s">
        <v>28</v>
      </c>
    </row>
    <row r="33" spans="1:1" ht="15.5">
      <c r="A33" s="44" t="s">
        <v>29</v>
      </c>
    </row>
    <row r="34" spans="1:1" ht="15.5">
      <c r="A34" s="45" t="s">
        <v>30</v>
      </c>
    </row>
    <row r="35" spans="1:1" ht="15.5">
      <c r="A35" s="44" t="s">
        <v>31</v>
      </c>
    </row>
    <row r="36" spans="1:1" ht="16.75" customHeight="1">
      <c r="A36" s="45" t="s">
        <v>32</v>
      </c>
    </row>
    <row r="37" spans="1:1" ht="15.5">
      <c r="A37" s="45" t="s">
        <v>33</v>
      </c>
    </row>
    <row r="38" spans="1:1" ht="15.5">
      <c r="A38" s="45" t="s">
        <v>34</v>
      </c>
    </row>
    <row r="39" spans="1:1" ht="15.5">
      <c r="A39" s="44" t="s">
        <v>35</v>
      </c>
    </row>
    <row r="40" spans="1:1" ht="15.5">
      <c r="A40" s="46" t="s">
        <v>36</v>
      </c>
    </row>
    <row r="41" spans="1:1" ht="15.5">
      <c r="A41" s="46" t="s">
        <v>37</v>
      </c>
    </row>
    <row r="42" spans="1:1" ht="15.5">
      <c r="A42" s="46" t="s">
        <v>38</v>
      </c>
    </row>
    <row r="43" spans="1:1" ht="15.5">
      <c r="A43" s="47" t="s">
        <v>39</v>
      </c>
    </row>
    <row r="44" spans="1:1" ht="15.5">
      <c r="A44" s="47" t="s">
        <v>40</v>
      </c>
    </row>
    <row r="45" spans="1:1" ht="15.5">
      <c r="A45" s="46" t="s">
        <v>41</v>
      </c>
    </row>
    <row r="46" spans="1:1" ht="15.5">
      <c r="A46" s="47" t="s">
        <v>42</v>
      </c>
    </row>
    <row r="47" spans="1:1" ht="15.5">
      <c r="A47" s="46" t="s">
        <v>43</v>
      </c>
    </row>
    <row r="48" spans="1:1" ht="15.5">
      <c r="A48" s="46" t="s">
        <v>44</v>
      </c>
    </row>
    <row r="49" spans="1:1" ht="15.5">
      <c r="A49" s="47" t="s">
        <v>45</v>
      </c>
    </row>
    <row r="50" spans="1:1" ht="15.5">
      <c r="A50" s="46" t="s">
        <v>46</v>
      </c>
    </row>
    <row r="51" spans="1:1" ht="15.5">
      <c r="A51" s="47" t="s">
        <v>47</v>
      </c>
    </row>
    <row r="52" spans="1:1" ht="15.5">
      <c r="A52" s="46" t="s">
        <v>48</v>
      </c>
    </row>
    <row r="53" spans="1:1" ht="15.5">
      <c r="A53" s="46" t="s">
        <v>49</v>
      </c>
    </row>
    <row r="54" spans="1:1" ht="15.5">
      <c r="A54" s="46" t="s">
        <v>50</v>
      </c>
    </row>
    <row r="55" spans="1:1" ht="15.5">
      <c r="A55" s="47" t="s">
        <v>51</v>
      </c>
    </row>
    <row r="56" spans="1:1" ht="17.399999999999999" customHeight="1">
      <c r="A56" s="46" t="s">
        <v>52</v>
      </c>
    </row>
    <row r="57" spans="1:1" ht="15.5">
      <c r="A57" s="46" t="s">
        <v>53</v>
      </c>
    </row>
    <row r="58" spans="1:1" ht="15.5">
      <c r="A58" s="47" t="s">
        <v>54</v>
      </c>
    </row>
    <row r="59" spans="1:1" ht="15.5">
      <c r="A59" s="46" t="s">
        <v>55</v>
      </c>
    </row>
    <row r="60" spans="1:1" ht="18.649999999999999" customHeight="1">
      <c r="A60" s="46" t="s">
        <v>56</v>
      </c>
    </row>
    <row r="61" spans="1:1" ht="15.5">
      <c r="A61" s="47" t="s">
        <v>57</v>
      </c>
    </row>
    <row r="62" spans="1:1" ht="18.649999999999999" customHeight="1">
      <c r="A62" s="46" t="s">
        <v>58</v>
      </c>
    </row>
    <row r="63" spans="1:1" ht="15.5">
      <c r="A63" s="46" t="s">
        <v>59</v>
      </c>
    </row>
    <row r="64" spans="1:1" ht="15.5">
      <c r="A64" s="46" t="s">
        <v>60</v>
      </c>
    </row>
    <row r="65" spans="1:1" ht="15.5">
      <c r="A65" s="46" t="s">
        <v>61</v>
      </c>
    </row>
    <row r="66" spans="1:1" ht="31">
      <c r="A66" s="46" t="s">
        <v>62</v>
      </c>
    </row>
    <row r="67" spans="1:1" ht="15.5">
      <c r="A67" s="46" t="s">
        <v>63</v>
      </c>
    </row>
    <row r="68" spans="1:1" ht="15.5">
      <c r="A68" s="46" t="s">
        <v>64</v>
      </c>
    </row>
    <row r="69" spans="1:1" ht="15.5">
      <c r="A69" s="46" t="s">
        <v>65</v>
      </c>
    </row>
    <row r="70" spans="1:1" ht="15.5">
      <c r="A70" s="46" t="s">
        <v>66</v>
      </c>
    </row>
    <row r="71" spans="1:1" ht="15.5">
      <c r="A71" s="46" t="s">
        <v>67</v>
      </c>
    </row>
    <row r="72" spans="1:1" ht="31">
      <c r="A72" s="46" t="s">
        <v>68</v>
      </c>
    </row>
    <row r="73" spans="1:1" ht="15.5">
      <c r="A73" s="46" t="s">
        <v>69</v>
      </c>
    </row>
    <row r="74" spans="1:1" ht="16.25" customHeight="1">
      <c r="A74" s="46" t="s">
        <v>70</v>
      </c>
    </row>
    <row r="75" spans="1:1" ht="15.5">
      <c r="A75" s="46" t="s">
        <v>71</v>
      </c>
    </row>
    <row r="76" spans="1:1" ht="15.5">
      <c r="A76" s="46" t="s">
        <v>72</v>
      </c>
    </row>
    <row r="77" spans="1:1" ht="15.5">
      <c r="A77" s="46" t="s">
        <v>73</v>
      </c>
    </row>
    <row r="78" spans="1:1" ht="15.5">
      <c r="A78" s="46" t="s">
        <v>74</v>
      </c>
    </row>
    <row r="79" spans="1:1" ht="15.5">
      <c r="A79" s="46" t="s">
        <v>75</v>
      </c>
    </row>
    <row r="80" spans="1:1" ht="17.399999999999999" customHeight="1">
      <c r="A80" s="46" t="s">
        <v>76</v>
      </c>
    </row>
    <row r="81" spans="1:1" ht="15.5">
      <c r="A81" s="46" t="s">
        <v>77</v>
      </c>
    </row>
    <row r="82" spans="1:1" ht="15.5">
      <c r="A82" s="46" t="s">
        <v>78</v>
      </c>
    </row>
    <row r="83" spans="1:1" ht="15.5">
      <c r="A83" s="46" t="s">
        <v>79</v>
      </c>
    </row>
    <row r="84" spans="1:1" ht="15.5">
      <c r="A84" s="46" t="s">
        <v>80</v>
      </c>
    </row>
    <row r="85" spans="1:1" ht="15.5">
      <c r="A85" s="46" t="s">
        <v>81</v>
      </c>
    </row>
    <row r="86" spans="1:1" ht="31">
      <c r="A86" s="46" t="s">
        <v>82</v>
      </c>
    </row>
    <row r="87" spans="1:1" ht="15.5">
      <c r="A87" s="46" t="s">
        <v>83</v>
      </c>
    </row>
    <row r="88" spans="1:1" ht="15.5">
      <c r="A88" s="46" t="s">
        <v>84</v>
      </c>
    </row>
    <row r="89" spans="1:1" ht="15.5">
      <c r="A89" s="46" t="s">
        <v>85</v>
      </c>
    </row>
    <row r="90" spans="1:1" ht="15.5">
      <c r="A90" s="46" t="s">
        <v>86</v>
      </c>
    </row>
    <row r="91" spans="1:1" ht="15.5">
      <c r="A91" s="46" t="s">
        <v>87</v>
      </c>
    </row>
    <row r="92" spans="1:1" ht="15.5">
      <c r="A92" s="48" t="s">
        <v>88</v>
      </c>
    </row>
    <row r="93" spans="1:1" ht="15.5">
      <c r="A93" s="46" t="s">
        <v>89</v>
      </c>
    </row>
    <row r="94" spans="1:1" ht="15.5">
      <c r="A94" s="46" t="s">
        <v>90</v>
      </c>
    </row>
    <row r="95" spans="1:1" ht="15.5">
      <c r="A95" s="46" t="s">
        <v>91</v>
      </c>
    </row>
    <row r="96" spans="1:1" ht="15.5">
      <c r="A96" s="46" t="s">
        <v>92</v>
      </c>
    </row>
    <row r="97" spans="1:1" ht="15.5">
      <c r="A97" s="46" t="s">
        <v>93</v>
      </c>
    </row>
    <row r="98" spans="1:1" ht="15.5">
      <c r="A98" s="46" t="s">
        <v>94</v>
      </c>
    </row>
    <row r="99" spans="1:1" ht="15.5">
      <c r="A99" s="46" t="s">
        <v>95</v>
      </c>
    </row>
    <row r="100" spans="1:1" ht="15.5">
      <c r="A100" s="46" t="s">
        <v>96</v>
      </c>
    </row>
    <row r="101" spans="1:1" ht="15.5">
      <c r="A101" s="46" t="s">
        <v>97</v>
      </c>
    </row>
    <row r="102" spans="1:1" ht="15.5">
      <c r="A102" s="46" t="s">
        <v>98</v>
      </c>
    </row>
    <row r="103" spans="1:1" ht="15.5">
      <c r="A103" s="46" t="s">
        <v>99</v>
      </c>
    </row>
    <row r="104" spans="1:1" ht="15.5">
      <c r="A104" s="46" t="s">
        <v>100</v>
      </c>
    </row>
    <row r="105" spans="1:1" ht="15.5">
      <c r="A105" s="46" t="s">
        <v>101</v>
      </c>
    </row>
    <row r="106" spans="1:1" ht="15.5">
      <c r="A106" s="46" t="s">
        <v>102</v>
      </c>
    </row>
    <row r="107" spans="1:1" ht="15.5">
      <c r="A107" s="46" t="s">
        <v>103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8"/>
  <sheetViews>
    <sheetView zoomScale="59" zoomScaleNormal="100" workbookViewId="0">
      <selection activeCell="B4" sqref="B4"/>
    </sheetView>
  </sheetViews>
  <sheetFormatPr defaultColWidth="14.453125" defaultRowHeight="15" customHeight="1"/>
  <cols>
    <col min="1" max="1" width="27.81640625" style="3" customWidth="1"/>
    <col min="2" max="2" width="49.54296875" style="3" customWidth="1"/>
    <col min="3" max="3" width="54.81640625" style="3" customWidth="1"/>
    <col min="4" max="4" width="41.54296875" style="3" customWidth="1"/>
    <col min="5" max="5" width="21" style="3" customWidth="1"/>
    <col min="6" max="6" width="19.453125" style="3" customWidth="1"/>
    <col min="7" max="11" width="8.81640625" style="3" customWidth="1"/>
    <col min="12" max="16384" width="14.453125" style="3"/>
  </cols>
  <sheetData>
    <row r="1" spans="1:6" ht="31.75" customHeight="1">
      <c r="A1" s="209" t="s">
        <v>104</v>
      </c>
      <c r="B1" s="210"/>
      <c r="C1" s="210"/>
      <c r="D1" s="210"/>
      <c r="E1" s="211"/>
    </row>
    <row r="2" spans="1:6" ht="25.25" customHeight="1">
      <c r="A2" s="208" t="s">
        <v>217</v>
      </c>
      <c r="B2" s="208"/>
      <c r="C2" s="208"/>
      <c r="D2" s="208"/>
      <c r="E2" s="208"/>
    </row>
    <row r="3" spans="1:6" ht="25.75" customHeight="1">
      <c r="A3" s="205" t="s">
        <v>106</v>
      </c>
      <c r="B3" s="206"/>
      <c r="C3" s="206"/>
      <c r="D3" s="206"/>
      <c r="E3" s="207"/>
    </row>
    <row r="4" spans="1:6" ht="25.25" customHeight="1">
      <c r="A4" s="24" t="s">
        <v>107</v>
      </c>
      <c r="B4" s="24" t="s">
        <v>108</v>
      </c>
      <c r="C4" s="24" t="s">
        <v>109</v>
      </c>
      <c r="D4" s="34" t="s">
        <v>110</v>
      </c>
      <c r="E4" s="43" t="s">
        <v>111</v>
      </c>
      <c r="F4" s="2"/>
    </row>
    <row r="5" spans="1:6" ht="18.5">
      <c r="A5" s="21">
        <v>43831</v>
      </c>
      <c r="B5" s="27" t="s">
        <v>112</v>
      </c>
      <c r="C5" s="31" t="s">
        <v>113</v>
      </c>
      <c r="D5" s="35">
        <v>100000</v>
      </c>
      <c r="E5" s="15"/>
      <c r="F5" s="2"/>
    </row>
    <row r="6" spans="1:6" ht="18.5">
      <c r="A6" s="25">
        <v>43831</v>
      </c>
      <c r="B6" s="28" t="s">
        <v>114</v>
      </c>
      <c r="C6" s="32"/>
      <c r="D6" s="36"/>
      <c r="E6" s="16">
        <v>100000</v>
      </c>
      <c r="F6" s="2"/>
    </row>
    <row r="7" spans="1:6" ht="18.5">
      <c r="A7" s="21">
        <v>43834</v>
      </c>
      <c r="B7" s="27" t="s">
        <v>115</v>
      </c>
      <c r="C7" s="31" t="s">
        <v>116</v>
      </c>
      <c r="D7" s="35">
        <v>34000</v>
      </c>
      <c r="E7" s="15"/>
      <c r="F7" s="2"/>
    </row>
    <row r="8" spans="1:6" ht="18.5">
      <c r="A8" s="26">
        <v>43834</v>
      </c>
      <c r="B8" s="29" t="s">
        <v>112</v>
      </c>
      <c r="C8" s="33"/>
      <c r="D8" s="37"/>
      <c r="E8" s="17">
        <v>17000</v>
      </c>
      <c r="F8" s="2"/>
    </row>
    <row r="9" spans="1:6" ht="18.5">
      <c r="A9" s="25">
        <v>43834</v>
      </c>
      <c r="B9" s="30" t="s">
        <v>117</v>
      </c>
      <c r="C9" s="32"/>
      <c r="D9" s="36"/>
      <c r="E9" s="18">
        <v>17000</v>
      </c>
      <c r="F9" s="2"/>
    </row>
    <row r="10" spans="1:6" ht="18.5">
      <c r="A10" s="21">
        <v>43842</v>
      </c>
      <c r="B10" s="27" t="s">
        <v>112</v>
      </c>
      <c r="C10" s="31" t="s">
        <v>118</v>
      </c>
      <c r="D10" s="38">
        <v>15000</v>
      </c>
      <c r="E10" s="15"/>
      <c r="F10" s="2"/>
    </row>
    <row r="11" spans="1:6" ht="18.5">
      <c r="A11" s="25">
        <v>43842</v>
      </c>
      <c r="B11" s="28" t="s">
        <v>119</v>
      </c>
      <c r="C11" s="32"/>
      <c r="D11" s="36"/>
      <c r="E11" s="19">
        <v>15000</v>
      </c>
      <c r="F11" s="2"/>
    </row>
    <row r="12" spans="1:6" ht="18.5">
      <c r="A12" s="21">
        <v>43854</v>
      </c>
      <c r="B12" s="27" t="s">
        <v>120</v>
      </c>
      <c r="C12" s="31" t="s">
        <v>121</v>
      </c>
      <c r="D12" s="39">
        <v>2500</v>
      </c>
      <c r="E12" s="15"/>
      <c r="F12" s="2"/>
    </row>
    <row r="13" spans="1:6" ht="18.5">
      <c r="A13" s="25">
        <v>43854</v>
      </c>
      <c r="B13" s="28" t="s">
        <v>112</v>
      </c>
      <c r="C13" s="32"/>
      <c r="D13" s="40"/>
      <c r="E13" s="16">
        <v>2500</v>
      </c>
      <c r="F13" s="2"/>
    </row>
    <row r="14" spans="1:6" ht="18.5">
      <c r="A14" s="21">
        <v>43855</v>
      </c>
      <c r="B14" s="27" t="s">
        <v>122</v>
      </c>
      <c r="C14" s="31" t="s">
        <v>123</v>
      </c>
      <c r="D14" s="39">
        <v>1500</v>
      </c>
      <c r="E14" s="15"/>
      <c r="F14" s="2"/>
    </row>
    <row r="15" spans="1:6" ht="18.5">
      <c r="A15" s="25">
        <v>43855</v>
      </c>
      <c r="B15" s="28" t="s">
        <v>117</v>
      </c>
      <c r="C15" s="32"/>
      <c r="D15" s="36"/>
      <c r="E15" s="18">
        <v>1500</v>
      </c>
      <c r="F15" s="2"/>
    </row>
    <row r="16" spans="1:6" ht="18.5">
      <c r="A16" s="21">
        <v>43860</v>
      </c>
      <c r="B16" s="27" t="s">
        <v>124</v>
      </c>
      <c r="C16" s="31" t="s">
        <v>125</v>
      </c>
      <c r="D16" s="39">
        <v>40000</v>
      </c>
      <c r="E16" s="15"/>
      <c r="F16" s="2"/>
    </row>
    <row r="17" spans="1:6" ht="18.5">
      <c r="A17" s="25">
        <v>43860</v>
      </c>
      <c r="B17" s="28" t="s">
        <v>126</v>
      </c>
      <c r="C17" s="32"/>
      <c r="D17" s="40"/>
      <c r="E17" s="18">
        <v>40000</v>
      </c>
      <c r="F17" s="2"/>
    </row>
    <row r="18" spans="1:6" ht="18.5">
      <c r="A18" s="21">
        <v>43863</v>
      </c>
      <c r="B18" s="27" t="s">
        <v>112</v>
      </c>
      <c r="C18" s="31" t="s">
        <v>127</v>
      </c>
      <c r="D18" s="39">
        <v>7000</v>
      </c>
      <c r="E18" s="15"/>
      <c r="F18" s="2"/>
    </row>
    <row r="19" spans="1:6" ht="18.5">
      <c r="A19" s="25">
        <v>43863</v>
      </c>
      <c r="B19" s="28" t="s">
        <v>124</v>
      </c>
      <c r="C19" s="32"/>
      <c r="D19" s="40"/>
      <c r="E19" s="18">
        <v>7000</v>
      </c>
      <c r="F19" s="2"/>
    </row>
    <row r="20" spans="1:6" ht="18.5">
      <c r="A20" s="21">
        <v>43872</v>
      </c>
      <c r="B20" s="27" t="s">
        <v>128</v>
      </c>
      <c r="C20" s="31" t="s">
        <v>129</v>
      </c>
      <c r="D20" s="39">
        <v>500</v>
      </c>
      <c r="E20" s="15"/>
      <c r="F20" s="2"/>
    </row>
    <row r="21" spans="1:6" ht="18.5">
      <c r="A21" s="25">
        <v>43872</v>
      </c>
      <c r="B21" s="28" t="s">
        <v>112</v>
      </c>
      <c r="C21" s="32"/>
      <c r="D21" s="40"/>
      <c r="E21" s="18">
        <v>500</v>
      </c>
      <c r="F21" s="2"/>
    </row>
    <row r="22" spans="1:6" ht="18.5">
      <c r="A22" s="21">
        <v>43876</v>
      </c>
      <c r="B22" s="27" t="s">
        <v>112</v>
      </c>
      <c r="C22" s="27" t="s">
        <v>127</v>
      </c>
      <c r="D22" s="39">
        <v>5000</v>
      </c>
      <c r="E22" s="15"/>
      <c r="F22" s="2"/>
    </row>
    <row r="23" spans="1:6" ht="18.5">
      <c r="A23" s="25">
        <v>43876</v>
      </c>
      <c r="B23" s="28" t="s">
        <v>124</v>
      </c>
      <c r="C23" s="32"/>
      <c r="D23" s="40"/>
      <c r="E23" s="18">
        <v>5000</v>
      </c>
      <c r="F23" s="2"/>
    </row>
    <row r="24" spans="1:6" ht="18.5">
      <c r="A24" s="21">
        <v>43880</v>
      </c>
      <c r="B24" s="27" t="s">
        <v>130</v>
      </c>
      <c r="C24" s="27" t="s">
        <v>131</v>
      </c>
      <c r="D24" s="35">
        <v>3000</v>
      </c>
      <c r="E24" s="15"/>
      <c r="F24" s="2"/>
    </row>
    <row r="25" spans="1:6" ht="18.5">
      <c r="A25" s="25">
        <v>43880</v>
      </c>
      <c r="B25" s="28" t="s">
        <v>117</v>
      </c>
      <c r="C25" s="32"/>
      <c r="D25" s="36"/>
      <c r="E25" s="16">
        <v>3000</v>
      </c>
      <c r="F25" s="2"/>
    </row>
    <row r="26" spans="1:6" ht="18.5">
      <c r="A26" s="21">
        <v>43886</v>
      </c>
      <c r="B26" s="27" t="s">
        <v>128</v>
      </c>
      <c r="C26" s="27" t="s">
        <v>132</v>
      </c>
      <c r="D26" s="35">
        <v>1200</v>
      </c>
      <c r="E26" s="15"/>
      <c r="F26" s="2"/>
    </row>
    <row r="27" spans="1:6" ht="18.5">
      <c r="A27" s="25">
        <v>43886</v>
      </c>
      <c r="B27" s="28" t="s">
        <v>112</v>
      </c>
      <c r="C27" s="32"/>
      <c r="D27" s="36"/>
      <c r="E27" s="16">
        <v>1200</v>
      </c>
      <c r="F27" s="2"/>
    </row>
    <row r="28" spans="1:6" ht="18.5">
      <c r="A28" s="21">
        <v>43891</v>
      </c>
      <c r="B28" s="27" t="s">
        <v>112</v>
      </c>
      <c r="C28" s="27" t="s">
        <v>127</v>
      </c>
      <c r="D28" s="35">
        <v>6000</v>
      </c>
      <c r="E28" s="15"/>
      <c r="F28" s="2"/>
    </row>
    <row r="29" spans="1:6" ht="18.5">
      <c r="A29" s="25">
        <v>43891</v>
      </c>
      <c r="B29" s="28" t="s">
        <v>124</v>
      </c>
      <c r="C29" s="32"/>
      <c r="D29" s="40"/>
      <c r="E29" s="16">
        <v>6000</v>
      </c>
      <c r="F29" s="2"/>
    </row>
    <row r="30" spans="1:6" ht="18.5">
      <c r="A30" s="21">
        <v>43895</v>
      </c>
      <c r="B30" s="27" t="s">
        <v>133</v>
      </c>
      <c r="C30" s="27" t="s">
        <v>134</v>
      </c>
      <c r="D30" s="35">
        <v>2500</v>
      </c>
      <c r="E30" s="15"/>
      <c r="F30" s="2"/>
    </row>
    <row r="31" spans="1:6" ht="18.5">
      <c r="A31" s="25">
        <v>43895</v>
      </c>
      <c r="B31" s="28" t="s">
        <v>112</v>
      </c>
      <c r="C31" s="32"/>
      <c r="D31" s="40"/>
      <c r="E31" s="16">
        <v>2500</v>
      </c>
      <c r="F31" s="2"/>
    </row>
    <row r="32" spans="1:6" ht="18.5">
      <c r="A32" s="21">
        <v>43898</v>
      </c>
      <c r="B32" s="27" t="s">
        <v>124</v>
      </c>
      <c r="C32" s="27" t="s">
        <v>125</v>
      </c>
      <c r="D32" s="35">
        <v>36000</v>
      </c>
      <c r="E32" s="15"/>
      <c r="F32" s="2"/>
    </row>
    <row r="33" spans="1:6" ht="18.5">
      <c r="A33" s="25">
        <v>43898</v>
      </c>
      <c r="B33" s="28" t="s">
        <v>126</v>
      </c>
      <c r="C33" s="32"/>
      <c r="D33" s="40"/>
      <c r="E33" s="16">
        <v>36000</v>
      </c>
      <c r="F33" s="2"/>
    </row>
    <row r="34" spans="1:6" ht="18.5">
      <c r="A34" s="21">
        <v>43905</v>
      </c>
      <c r="B34" s="27" t="s">
        <v>135</v>
      </c>
      <c r="C34" s="27" t="s">
        <v>136</v>
      </c>
      <c r="D34" s="35">
        <v>2000</v>
      </c>
      <c r="E34" s="15"/>
      <c r="F34" s="2"/>
    </row>
    <row r="35" spans="1:6" ht="18.5">
      <c r="A35" s="25">
        <v>43905</v>
      </c>
      <c r="B35" s="28" t="s">
        <v>112</v>
      </c>
      <c r="C35" s="32"/>
      <c r="D35" s="40"/>
      <c r="E35" s="16">
        <v>2000</v>
      </c>
      <c r="F35" s="2"/>
    </row>
    <row r="36" spans="1:6" ht="18.5">
      <c r="A36" s="21">
        <v>43906</v>
      </c>
      <c r="B36" s="27" t="s">
        <v>112</v>
      </c>
      <c r="C36" s="27" t="s">
        <v>127</v>
      </c>
      <c r="D36" s="35">
        <v>5000</v>
      </c>
      <c r="E36" s="15"/>
      <c r="F36" s="2"/>
    </row>
    <row r="37" spans="1:6" ht="18.5">
      <c r="A37" s="25">
        <v>43906</v>
      </c>
      <c r="B37" s="28" t="s">
        <v>124</v>
      </c>
      <c r="C37" s="32"/>
      <c r="D37" s="40"/>
      <c r="E37" s="16">
        <v>5000</v>
      </c>
      <c r="F37" s="2"/>
    </row>
    <row r="38" spans="1:6" ht="18.5">
      <c r="A38" s="21">
        <v>43915</v>
      </c>
      <c r="B38" s="27" t="s">
        <v>115</v>
      </c>
      <c r="C38" s="27" t="s">
        <v>137</v>
      </c>
      <c r="D38" s="35">
        <v>15000</v>
      </c>
      <c r="E38" s="15"/>
      <c r="F38" s="2"/>
    </row>
    <row r="39" spans="1:6" ht="18.5">
      <c r="A39" s="25">
        <v>43915</v>
      </c>
      <c r="B39" s="28" t="s">
        <v>117</v>
      </c>
      <c r="C39" s="32"/>
      <c r="D39" s="40"/>
      <c r="E39" s="16">
        <v>15000</v>
      </c>
      <c r="F39" s="2"/>
    </row>
    <row r="40" spans="1:6" ht="18.5">
      <c r="A40" s="21">
        <v>43919</v>
      </c>
      <c r="B40" s="27" t="s">
        <v>138</v>
      </c>
      <c r="C40" s="27" t="s">
        <v>139</v>
      </c>
      <c r="D40" s="35">
        <v>3000</v>
      </c>
      <c r="E40" s="15"/>
      <c r="F40" s="2"/>
    </row>
    <row r="41" spans="1:6" ht="18.5">
      <c r="A41" s="25">
        <v>43919</v>
      </c>
      <c r="B41" s="28" t="s">
        <v>112</v>
      </c>
      <c r="C41" s="32"/>
      <c r="D41" s="40"/>
      <c r="E41" s="16">
        <v>3000</v>
      </c>
      <c r="F41" s="2"/>
    </row>
    <row r="42" spans="1:6" ht="18.5">
      <c r="A42" s="21">
        <v>43928</v>
      </c>
      <c r="B42" s="27" t="s">
        <v>112</v>
      </c>
      <c r="C42" s="27" t="s">
        <v>127</v>
      </c>
      <c r="D42" s="35">
        <v>7000</v>
      </c>
      <c r="E42" s="15"/>
      <c r="F42" s="2"/>
    </row>
    <row r="43" spans="1:6" ht="18.5">
      <c r="A43" s="25">
        <v>43928</v>
      </c>
      <c r="B43" s="28" t="s">
        <v>124</v>
      </c>
      <c r="C43" s="32"/>
      <c r="D43" s="40"/>
      <c r="E43" s="16">
        <v>7000</v>
      </c>
      <c r="F43" s="2"/>
    </row>
    <row r="44" spans="1:6" ht="18.5">
      <c r="A44" s="21">
        <v>43931</v>
      </c>
      <c r="B44" s="27" t="s">
        <v>140</v>
      </c>
      <c r="C44" s="27" t="s">
        <v>141</v>
      </c>
      <c r="D44" s="35">
        <v>1500</v>
      </c>
      <c r="E44" s="15"/>
      <c r="F44" s="2"/>
    </row>
    <row r="45" spans="1:6" ht="18.5">
      <c r="A45" s="25">
        <v>43931</v>
      </c>
      <c r="B45" s="28" t="s">
        <v>112</v>
      </c>
      <c r="C45" s="32"/>
      <c r="D45" s="40"/>
      <c r="E45" s="16">
        <v>1500</v>
      </c>
      <c r="F45" s="2"/>
    </row>
    <row r="46" spans="1:6" ht="18.5">
      <c r="A46" s="21">
        <v>43938</v>
      </c>
      <c r="B46" s="27" t="s">
        <v>124</v>
      </c>
      <c r="C46" s="27" t="s">
        <v>125</v>
      </c>
      <c r="D46" s="35">
        <v>40000</v>
      </c>
      <c r="E46" s="15"/>
      <c r="F46" s="2"/>
    </row>
    <row r="47" spans="1:6" ht="18.5">
      <c r="A47" s="25">
        <v>43938</v>
      </c>
      <c r="B47" s="28" t="s">
        <v>126</v>
      </c>
      <c r="C47" s="32"/>
      <c r="D47" s="40"/>
      <c r="E47" s="16">
        <v>40000</v>
      </c>
      <c r="F47" s="2"/>
    </row>
    <row r="48" spans="1:6" ht="18.5">
      <c r="A48" s="21">
        <v>43939</v>
      </c>
      <c r="B48" s="27" t="s">
        <v>142</v>
      </c>
      <c r="C48" s="27" t="s">
        <v>143</v>
      </c>
      <c r="D48" s="35">
        <v>2500</v>
      </c>
      <c r="E48" s="15"/>
      <c r="F48" s="2"/>
    </row>
    <row r="49" spans="1:6" ht="18.5">
      <c r="A49" s="25">
        <v>43939</v>
      </c>
      <c r="B49" s="28" t="s">
        <v>112</v>
      </c>
      <c r="C49" s="32"/>
      <c r="D49" s="40"/>
      <c r="E49" s="16">
        <v>2500</v>
      </c>
      <c r="F49" s="2"/>
    </row>
    <row r="50" spans="1:6" ht="18.5">
      <c r="A50" s="21">
        <v>43946</v>
      </c>
      <c r="B50" s="27" t="s">
        <v>135</v>
      </c>
      <c r="C50" s="27" t="s">
        <v>144</v>
      </c>
      <c r="D50" s="35">
        <v>800</v>
      </c>
      <c r="E50" s="15"/>
      <c r="F50" s="2"/>
    </row>
    <row r="51" spans="1:6" ht="18.5">
      <c r="A51" s="25">
        <v>43946</v>
      </c>
      <c r="B51" s="28" t="s">
        <v>112</v>
      </c>
      <c r="C51" s="32"/>
      <c r="D51" s="40"/>
      <c r="E51" s="16">
        <v>800</v>
      </c>
      <c r="F51" s="2"/>
    </row>
    <row r="52" spans="1:6" ht="18.5">
      <c r="A52" s="21">
        <v>43949</v>
      </c>
      <c r="B52" s="27" t="s">
        <v>112</v>
      </c>
      <c r="C52" s="27" t="s">
        <v>127</v>
      </c>
      <c r="D52" s="41">
        <v>9000</v>
      </c>
      <c r="E52" s="15"/>
      <c r="F52" s="2"/>
    </row>
    <row r="53" spans="1:6" ht="18.5">
      <c r="A53" s="25">
        <v>43949</v>
      </c>
      <c r="B53" s="28" t="s">
        <v>124</v>
      </c>
      <c r="C53" s="32"/>
      <c r="D53" s="40"/>
      <c r="E53" s="20">
        <v>9000</v>
      </c>
      <c r="F53" s="2"/>
    </row>
    <row r="54" spans="1:6" ht="18.5">
      <c r="A54" s="21">
        <v>43953</v>
      </c>
      <c r="B54" s="27" t="s">
        <v>145</v>
      </c>
      <c r="C54" s="27" t="s">
        <v>146</v>
      </c>
      <c r="D54" s="35">
        <v>2000</v>
      </c>
      <c r="E54" s="15"/>
      <c r="F54" s="2"/>
    </row>
    <row r="55" spans="1:6" ht="18.5">
      <c r="A55" s="25">
        <v>43953</v>
      </c>
      <c r="B55" s="28" t="s">
        <v>112</v>
      </c>
      <c r="C55" s="32"/>
      <c r="D55" s="40"/>
      <c r="E55" s="16">
        <v>2000</v>
      </c>
      <c r="F55" s="2"/>
    </row>
    <row r="56" spans="1:6" ht="18.5">
      <c r="A56" s="21">
        <v>43960</v>
      </c>
      <c r="B56" s="27" t="s">
        <v>124</v>
      </c>
      <c r="C56" s="27" t="s">
        <v>125</v>
      </c>
      <c r="D56" s="41">
        <v>50000</v>
      </c>
      <c r="E56" s="15"/>
      <c r="F56" s="2"/>
    </row>
    <row r="57" spans="1:6" ht="18.5">
      <c r="A57" s="25">
        <v>43960</v>
      </c>
      <c r="B57" s="28" t="s">
        <v>126</v>
      </c>
      <c r="C57" s="32"/>
      <c r="D57" s="40"/>
      <c r="E57" s="20">
        <v>50000</v>
      </c>
      <c r="F57" s="2"/>
    </row>
    <row r="58" spans="1:6" ht="18.5">
      <c r="A58" s="21">
        <v>43966</v>
      </c>
      <c r="B58" s="27" t="s">
        <v>147</v>
      </c>
      <c r="C58" s="27" t="s">
        <v>148</v>
      </c>
      <c r="D58" s="35">
        <v>2500</v>
      </c>
      <c r="E58" s="15"/>
      <c r="F58" s="2"/>
    </row>
    <row r="59" spans="1:6" ht="18.5">
      <c r="A59" s="25">
        <v>43966</v>
      </c>
      <c r="B59" s="28" t="s">
        <v>112</v>
      </c>
      <c r="C59" s="32"/>
      <c r="D59" s="40"/>
      <c r="E59" s="16">
        <v>2500</v>
      </c>
      <c r="F59" s="2"/>
    </row>
    <row r="60" spans="1:6" ht="18.5">
      <c r="A60" s="21">
        <v>43970</v>
      </c>
      <c r="B60" s="27" t="s">
        <v>112</v>
      </c>
      <c r="C60" s="27" t="s">
        <v>127</v>
      </c>
      <c r="D60" s="41">
        <v>6000</v>
      </c>
      <c r="E60" s="15"/>
      <c r="F60" s="2"/>
    </row>
    <row r="61" spans="1:6" ht="18.5">
      <c r="A61" s="25">
        <v>43970</v>
      </c>
      <c r="B61" s="28" t="s">
        <v>124</v>
      </c>
      <c r="C61" s="32"/>
      <c r="D61" s="40"/>
      <c r="E61" s="20">
        <v>6000</v>
      </c>
      <c r="F61" s="2"/>
    </row>
    <row r="62" spans="1:6" ht="18.5">
      <c r="A62" s="21">
        <v>43976</v>
      </c>
      <c r="B62" s="27" t="s">
        <v>149</v>
      </c>
      <c r="C62" s="27" t="s">
        <v>150</v>
      </c>
      <c r="D62" s="35">
        <v>5000</v>
      </c>
      <c r="E62" s="15"/>
      <c r="F62" s="2"/>
    </row>
    <row r="63" spans="1:6" ht="18.5">
      <c r="A63" s="25">
        <v>43976</v>
      </c>
      <c r="B63" s="28" t="s">
        <v>117</v>
      </c>
      <c r="C63" s="32"/>
      <c r="D63" s="40"/>
      <c r="E63" s="16">
        <v>5000</v>
      </c>
      <c r="F63" s="2"/>
    </row>
    <row r="64" spans="1:6" ht="18.5">
      <c r="A64" s="21">
        <v>43983</v>
      </c>
      <c r="B64" s="27" t="s">
        <v>112</v>
      </c>
      <c r="C64" s="27" t="s">
        <v>127</v>
      </c>
      <c r="D64" s="41">
        <v>7000</v>
      </c>
      <c r="E64" s="15"/>
      <c r="F64" s="2"/>
    </row>
    <row r="65" spans="1:6" ht="18.5">
      <c r="A65" s="25">
        <v>43983</v>
      </c>
      <c r="B65" s="28" t="s">
        <v>124</v>
      </c>
      <c r="C65" s="32"/>
      <c r="D65" s="40"/>
      <c r="E65" s="20">
        <v>7000</v>
      </c>
      <c r="F65" s="2"/>
    </row>
    <row r="66" spans="1:6" ht="18.5">
      <c r="A66" s="21">
        <v>43987</v>
      </c>
      <c r="B66" s="27" t="s">
        <v>135</v>
      </c>
      <c r="C66" s="27" t="s">
        <v>136</v>
      </c>
      <c r="D66" s="35">
        <v>3000</v>
      </c>
      <c r="E66" s="15"/>
      <c r="F66" s="2"/>
    </row>
    <row r="67" spans="1:6" ht="18.5">
      <c r="A67" s="25">
        <v>43987</v>
      </c>
      <c r="B67" s="28" t="s">
        <v>112</v>
      </c>
      <c r="C67" s="32"/>
      <c r="D67" s="42"/>
      <c r="E67" s="16">
        <v>3000</v>
      </c>
      <c r="F67" s="2"/>
    </row>
    <row r="68" spans="1:6" ht="18.5">
      <c r="A68" s="21">
        <v>43993</v>
      </c>
      <c r="B68" s="27" t="s">
        <v>124</v>
      </c>
      <c r="C68" s="27" t="s">
        <v>125</v>
      </c>
      <c r="D68" s="41">
        <v>60000</v>
      </c>
      <c r="E68" s="15"/>
      <c r="F68" s="2"/>
    </row>
    <row r="69" spans="1:6" ht="18.5">
      <c r="A69" s="14">
        <v>43993</v>
      </c>
      <c r="B69" s="28" t="s">
        <v>126</v>
      </c>
      <c r="C69" s="32"/>
      <c r="D69" s="40"/>
      <c r="E69" s="20">
        <v>60000</v>
      </c>
      <c r="F69" s="2"/>
    </row>
    <row r="70" spans="1:6" ht="18.5">
      <c r="A70" s="21">
        <v>43997</v>
      </c>
      <c r="B70" s="27" t="s">
        <v>122</v>
      </c>
      <c r="C70" s="27" t="s">
        <v>151</v>
      </c>
      <c r="D70" s="35">
        <v>2200</v>
      </c>
      <c r="E70" s="15"/>
      <c r="F70" s="2"/>
    </row>
    <row r="71" spans="1:6" ht="18.5">
      <c r="A71" s="25">
        <v>43997</v>
      </c>
      <c r="B71" s="28" t="s">
        <v>112</v>
      </c>
      <c r="C71" s="32"/>
      <c r="D71" s="40"/>
      <c r="E71" s="16">
        <v>2200</v>
      </c>
      <c r="F71" s="2"/>
    </row>
    <row r="72" spans="1:6" ht="18.5">
      <c r="A72" s="21">
        <v>44002</v>
      </c>
      <c r="B72" s="27" t="s">
        <v>112</v>
      </c>
      <c r="C72" s="27" t="s">
        <v>127</v>
      </c>
      <c r="D72" s="41">
        <v>8000</v>
      </c>
      <c r="E72" s="15"/>
      <c r="F72" s="2"/>
    </row>
    <row r="73" spans="1:6" ht="18.5">
      <c r="A73" s="25">
        <v>44002</v>
      </c>
      <c r="B73" s="28" t="s">
        <v>124</v>
      </c>
      <c r="C73" s="32"/>
      <c r="D73" s="40"/>
      <c r="E73" s="20">
        <v>8000</v>
      </c>
      <c r="F73" s="2"/>
    </row>
    <row r="74" spans="1:6" ht="17.5">
      <c r="A74" s="21">
        <v>44007</v>
      </c>
      <c r="B74" s="27" t="s">
        <v>115</v>
      </c>
      <c r="C74" s="27" t="s">
        <v>152</v>
      </c>
      <c r="D74" s="35">
        <v>4500</v>
      </c>
      <c r="E74" s="22"/>
      <c r="F74" s="2"/>
    </row>
    <row r="75" spans="1:6" ht="18.5">
      <c r="A75" s="25">
        <v>44007</v>
      </c>
      <c r="B75" s="28" t="s">
        <v>117</v>
      </c>
      <c r="C75" s="32"/>
      <c r="D75" s="40"/>
      <c r="E75" s="16">
        <v>4500</v>
      </c>
      <c r="F75" s="2"/>
    </row>
    <row r="76" spans="1:6" ht="18.5">
      <c r="A76" s="21">
        <v>44012</v>
      </c>
      <c r="B76" s="27" t="s">
        <v>153</v>
      </c>
      <c r="C76" s="27" t="s">
        <v>154</v>
      </c>
      <c r="D76" s="35">
        <v>2800</v>
      </c>
      <c r="E76" s="15"/>
      <c r="F76" s="2"/>
    </row>
    <row r="77" spans="1:6" ht="18.5">
      <c r="A77" s="25">
        <v>44012</v>
      </c>
      <c r="B77" s="28" t="s">
        <v>112</v>
      </c>
      <c r="C77" s="32"/>
      <c r="D77" s="40"/>
      <c r="E77" s="16">
        <v>2800</v>
      </c>
      <c r="F77" s="2"/>
    </row>
    <row r="78" spans="1:6" ht="18.5">
      <c r="A78" s="21">
        <v>44015</v>
      </c>
      <c r="B78" s="27" t="s">
        <v>155</v>
      </c>
      <c r="C78" s="27" t="s">
        <v>156</v>
      </c>
      <c r="D78" s="35">
        <v>3500</v>
      </c>
      <c r="E78" s="15"/>
      <c r="F78" s="2"/>
    </row>
    <row r="79" spans="1:6" ht="18.5">
      <c r="A79" s="25">
        <v>44015</v>
      </c>
      <c r="B79" s="28" t="s">
        <v>112</v>
      </c>
      <c r="C79" s="32"/>
      <c r="D79" s="40"/>
      <c r="E79" s="16">
        <v>3500</v>
      </c>
      <c r="F79" s="2"/>
    </row>
    <row r="80" spans="1:6" ht="18.5">
      <c r="A80" s="21">
        <v>44024</v>
      </c>
      <c r="B80" s="27" t="s">
        <v>112</v>
      </c>
      <c r="C80" s="27" t="s">
        <v>127</v>
      </c>
      <c r="D80" s="41">
        <v>12500</v>
      </c>
      <c r="E80" s="15"/>
      <c r="F80" s="2"/>
    </row>
    <row r="81" spans="1:6" ht="18.5">
      <c r="A81" s="25">
        <v>44024</v>
      </c>
      <c r="B81" s="28" t="s">
        <v>124</v>
      </c>
      <c r="C81" s="32"/>
      <c r="D81" s="40"/>
      <c r="E81" s="20">
        <v>12500</v>
      </c>
      <c r="F81" s="2"/>
    </row>
    <row r="82" spans="1:6" ht="18.5">
      <c r="A82" s="21">
        <v>44027</v>
      </c>
      <c r="B82" s="27" t="s">
        <v>157</v>
      </c>
      <c r="C82" s="27" t="s">
        <v>158</v>
      </c>
      <c r="D82" s="35">
        <v>6000</v>
      </c>
      <c r="E82" s="15"/>
      <c r="F82" s="2"/>
    </row>
    <row r="83" spans="1:6" ht="18.5">
      <c r="A83" s="25">
        <v>44027</v>
      </c>
      <c r="B83" s="28" t="s">
        <v>117</v>
      </c>
      <c r="C83" s="32"/>
      <c r="D83" s="40"/>
      <c r="E83" s="16">
        <v>6000</v>
      </c>
      <c r="F83" s="2"/>
    </row>
    <row r="84" spans="1:6" ht="18.5">
      <c r="A84" s="21">
        <v>44032</v>
      </c>
      <c r="B84" s="27" t="s">
        <v>159</v>
      </c>
      <c r="C84" s="27" t="s">
        <v>160</v>
      </c>
      <c r="D84" s="35">
        <v>6000</v>
      </c>
      <c r="E84" s="15"/>
      <c r="F84" s="2"/>
    </row>
    <row r="85" spans="1:6" ht="18.5">
      <c r="A85" s="25">
        <v>44032</v>
      </c>
      <c r="B85" s="28" t="s">
        <v>117</v>
      </c>
      <c r="C85" s="32"/>
      <c r="D85" s="40"/>
      <c r="E85" s="16">
        <v>6000</v>
      </c>
      <c r="F85" s="2"/>
    </row>
    <row r="86" spans="1:6" ht="18.5">
      <c r="A86" s="21">
        <v>44035</v>
      </c>
      <c r="B86" s="27" t="s">
        <v>161</v>
      </c>
      <c r="C86" s="27" t="s">
        <v>162</v>
      </c>
      <c r="D86" s="35">
        <v>3200</v>
      </c>
      <c r="E86" s="15"/>
      <c r="F86" s="2"/>
    </row>
    <row r="87" spans="1:6" ht="18.5">
      <c r="A87" s="25">
        <v>44035</v>
      </c>
      <c r="B87" s="28" t="s">
        <v>112</v>
      </c>
      <c r="C87" s="32"/>
      <c r="D87" s="40"/>
      <c r="E87" s="16">
        <v>3200</v>
      </c>
      <c r="F87" s="2"/>
    </row>
    <row r="88" spans="1:6" ht="18.5">
      <c r="A88" s="21">
        <v>44042</v>
      </c>
      <c r="B88" s="27" t="s">
        <v>163</v>
      </c>
      <c r="C88" s="27" t="s">
        <v>164</v>
      </c>
      <c r="D88" s="35">
        <v>7500</v>
      </c>
      <c r="E88" s="15"/>
      <c r="F88" s="2"/>
    </row>
    <row r="89" spans="1:6" ht="18.5">
      <c r="A89" s="25">
        <v>44042</v>
      </c>
      <c r="B89" s="28" t="s">
        <v>117</v>
      </c>
      <c r="C89" s="32"/>
      <c r="D89" s="40"/>
      <c r="E89" s="16">
        <v>7500</v>
      </c>
      <c r="F89" s="2"/>
    </row>
    <row r="90" spans="1:6" ht="18.5">
      <c r="A90" s="21">
        <v>44047</v>
      </c>
      <c r="B90" s="27" t="s">
        <v>112</v>
      </c>
      <c r="C90" s="27" t="s">
        <v>127</v>
      </c>
      <c r="D90" s="41">
        <v>9000</v>
      </c>
      <c r="E90" s="15"/>
      <c r="F90" s="2"/>
    </row>
    <row r="91" spans="1:6" ht="18.5">
      <c r="A91" s="25">
        <v>44047</v>
      </c>
      <c r="B91" s="28" t="s">
        <v>124</v>
      </c>
      <c r="C91" s="32"/>
      <c r="D91" s="40"/>
      <c r="E91" s="16">
        <v>9000</v>
      </c>
      <c r="F91" s="2"/>
    </row>
    <row r="92" spans="1:6" ht="18.5">
      <c r="A92" s="21">
        <v>44053</v>
      </c>
      <c r="B92" s="27" t="s">
        <v>124</v>
      </c>
      <c r="C92" s="27" t="s">
        <v>125</v>
      </c>
      <c r="D92" s="41">
        <v>56000</v>
      </c>
      <c r="E92" s="15"/>
      <c r="F92" s="2"/>
    </row>
    <row r="93" spans="1:6" ht="18.5">
      <c r="A93" s="25">
        <v>44053</v>
      </c>
      <c r="B93" s="28" t="s">
        <v>126</v>
      </c>
      <c r="C93" s="32"/>
      <c r="D93" s="40"/>
      <c r="E93" s="20">
        <v>56000</v>
      </c>
      <c r="F93" s="2"/>
    </row>
    <row r="94" spans="1:6" ht="18.5">
      <c r="A94" s="21">
        <v>44058</v>
      </c>
      <c r="B94" s="27" t="s">
        <v>157</v>
      </c>
      <c r="C94" s="27" t="s">
        <v>158</v>
      </c>
      <c r="D94" s="35">
        <v>4000</v>
      </c>
      <c r="E94" s="15"/>
      <c r="F94" s="2"/>
    </row>
    <row r="95" spans="1:6" ht="18.5">
      <c r="A95" s="25">
        <v>44058</v>
      </c>
      <c r="B95" s="28" t="s">
        <v>112</v>
      </c>
      <c r="C95" s="32"/>
      <c r="D95" s="40"/>
      <c r="E95" s="16">
        <v>4000</v>
      </c>
      <c r="F95" s="2"/>
    </row>
    <row r="96" spans="1:6" ht="18.5">
      <c r="A96" s="21">
        <v>44063</v>
      </c>
      <c r="B96" s="27" t="s">
        <v>112</v>
      </c>
      <c r="C96" s="27" t="s">
        <v>127</v>
      </c>
      <c r="D96" s="41">
        <v>11000</v>
      </c>
      <c r="E96" s="15"/>
      <c r="F96" s="2"/>
    </row>
    <row r="97" spans="1:6" ht="18.5">
      <c r="A97" s="25">
        <v>44063</v>
      </c>
      <c r="B97" s="28" t="s">
        <v>124</v>
      </c>
      <c r="C97" s="32"/>
      <c r="D97" s="40"/>
      <c r="E97" s="20">
        <v>11000</v>
      </c>
      <c r="F97" s="2"/>
    </row>
    <row r="98" spans="1:6" ht="18.5">
      <c r="A98" s="21">
        <v>44068</v>
      </c>
      <c r="B98" s="27" t="s">
        <v>165</v>
      </c>
      <c r="C98" s="27" t="s">
        <v>166</v>
      </c>
      <c r="D98" s="35">
        <v>7500</v>
      </c>
      <c r="E98" s="15"/>
      <c r="F98" s="2"/>
    </row>
    <row r="99" spans="1:6" ht="18.5">
      <c r="A99" s="25">
        <v>44068</v>
      </c>
      <c r="B99" s="28" t="s">
        <v>117</v>
      </c>
      <c r="C99" s="32"/>
      <c r="D99" s="40"/>
      <c r="E99" s="16">
        <v>7500</v>
      </c>
      <c r="F99" s="2"/>
    </row>
    <row r="100" spans="1:6" ht="18.5">
      <c r="A100" s="21">
        <v>44071</v>
      </c>
      <c r="B100" s="27" t="s">
        <v>155</v>
      </c>
      <c r="C100" s="27" t="s">
        <v>167</v>
      </c>
      <c r="D100" s="35">
        <v>3500</v>
      </c>
      <c r="E100" s="15"/>
      <c r="F100" s="2"/>
    </row>
    <row r="101" spans="1:6" ht="18.5">
      <c r="A101" s="25">
        <v>44071</v>
      </c>
      <c r="B101" s="28" t="s">
        <v>112</v>
      </c>
      <c r="C101" s="32"/>
      <c r="D101" s="40"/>
      <c r="E101" s="16">
        <v>3500</v>
      </c>
      <c r="F101" s="2"/>
    </row>
    <row r="102" spans="1:6" ht="18.5">
      <c r="A102" s="21">
        <v>44079</v>
      </c>
      <c r="B102" s="27" t="s">
        <v>112</v>
      </c>
      <c r="C102" s="27" t="s">
        <v>127</v>
      </c>
      <c r="D102" s="41">
        <v>8500</v>
      </c>
      <c r="E102" s="15"/>
      <c r="F102" s="2"/>
    </row>
    <row r="103" spans="1:6" ht="18.5">
      <c r="A103" s="25">
        <v>44079</v>
      </c>
      <c r="B103" s="28" t="s">
        <v>124</v>
      </c>
      <c r="C103" s="32"/>
      <c r="D103" s="40"/>
      <c r="E103" s="20">
        <v>8500</v>
      </c>
      <c r="F103" s="2"/>
    </row>
    <row r="104" spans="1:6" ht="18.5">
      <c r="A104" s="21">
        <v>44088</v>
      </c>
      <c r="B104" s="27" t="s">
        <v>124</v>
      </c>
      <c r="C104" s="27" t="s">
        <v>125</v>
      </c>
      <c r="D104" s="41">
        <v>60000</v>
      </c>
      <c r="E104" s="15"/>
      <c r="F104" s="2"/>
    </row>
    <row r="105" spans="1:6" ht="18.5">
      <c r="A105" s="25">
        <v>44088</v>
      </c>
      <c r="B105" s="28" t="s">
        <v>126</v>
      </c>
      <c r="C105" s="32"/>
      <c r="D105" s="40"/>
      <c r="E105" s="20">
        <v>60000</v>
      </c>
      <c r="F105" s="2"/>
    </row>
    <row r="106" spans="1:6" ht="18.5">
      <c r="A106" s="21">
        <v>44089</v>
      </c>
      <c r="B106" s="27" t="s">
        <v>135</v>
      </c>
      <c r="C106" s="27" t="s">
        <v>168</v>
      </c>
      <c r="D106" s="35">
        <v>4500</v>
      </c>
      <c r="E106" s="15"/>
      <c r="F106" s="2"/>
    </row>
    <row r="107" spans="1:6" ht="18.5">
      <c r="A107" s="25">
        <v>44089</v>
      </c>
      <c r="B107" s="28" t="s">
        <v>112</v>
      </c>
      <c r="C107" s="32"/>
      <c r="D107" s="40"/>
      <c r="E107" s="16">
        <v>4500</v>
      </c>
      <c r="F107" s="2"/>
    </row>
    <row r="108" spans="1:6" ht="18.5">
      <c r="A108" s="21">
        <v>44094</v>
      </c>
      <c r="B108" s="27" t="s">
        <v>112</v>
      </c>
      <c r="C108" s="27" t="s">
        <v>127</v>
      </c>
      <c r="D108" s="41">
        <v>10000</v>
      </c>
      <c r="E108" s="15"/>
      <c r="F108" s="2"/>
    </row>
    <row r="109" spans="1:6" ht="18.5">
      <c r="A109" s="25">
        <v>44094</v>
      </c>
      <c r="B109" s="28" t="s">
        <v>124</v>
      </c>
      <c r="C109" s="32"/>
      <c r="D109" s="40"/>
      <c r="E109" s="20">
        <v>10000</v>
      </c>
      <c r="F109" s="2"/>
    </row>
    <row r="110" spans="1:6" ht="18.5">
      <c r="A110" s="21">
        <v>44095</v>
      </c>
      <c r="B110" s="27" t="s">
        <v>115</v>
      </c>
      <c r="C110" s="27" t="s">
        <v>137</v>
      </c>
      <c r="D110" s="35">
        <v>8000</v>
      </c>
      <c r="E110" s="15"/>
      <c r="F110" s="2"/>
    </row>
    <row r="111" spans="1:6" ht="18.5">
      <c r="A111" s="25">
        <v>44095</v>
      </c>
      <c r="B111" s="28" t="s">
        <v>117</v>
      </c>
      <c r="C111" s="32"/>
      <c r="D111" s="40"/>
      <c r="E111" s="16">
        <v>8000</v>
      </c>
      <c r="F111" s="2"/>
    </row>
    <row r="112" spans="1:6" ht="18.5">
      <c r="A112" s="21">
        <v>44104</v>
      </c>
      <c r="B112" s="27" t="s">
        <v>128</v>
      </c>
      <c r="C112" s="27" t="s">
        <v>132</v>
      </c>
      <c r="D112" s="35">
        <v>3800</v>
      </c>
      <c r="E112" s="15"/>
      <c r="F112" s="2"/>
    </row>
    <row r="113" spans="1:6" ht="18.5">
      <c r="A113" s="25">
        <v>44104</v>
      </c>
      <c r="B113" s="28" t="s">
        <v>112</v>
      </c>
      <c r="C113" s="32"/>
      <c r="D113" s="40"/>
      <c r="E113" s="16">
        <v>3800</v>
      </c>
      <c r="F113" s="2"/>
    </row>
    <row r="114" spans="1:6" ht="18.5">
      <c r="A114" s="21">
        <v>44109</v>
      </c>
      <c r="B114" s="27" t="s">
        <v>112</v>
      </c>
      <c r="C114" s="27" t="s">
        <v>127</v>
      </c>
      <c r="D114" s="41">
        <v>9500</v>
      </c>
      <c r="E114" s="15"/>
      <c r="F114" s="2"/>
    </row>
    <row r="115" spans="1:6" ht="18.5">
      <c r="A115" s="25">
        <v>44109</v>
      </c>
      <c r="B115" s="28" t="s">
        <v>124</v>
      </c>
      <c r="C115" s="32"/>
      <c r="D115" s="40"/>
      <c r="E115" s="20">
        <v>9500</v>
      </c>
      <c r="F115" s="2"/>
    </row>
    <row r="116" spans="1:6" ht="18.5">
      <c r="A116" s="21">
        <v>44114</v>
      </c>
      <c r="B116" s="27" t="s">
        <v>124</v>
      </c>
      <c r="C116" s="27" t="s">
        <v>125</v>
      </c>
      <c r="D116" s="41">
        <v>64000</v>
      </c>
      <c r="E116" s="15"/>
      <c r="F116" s="2"/>
    </row>
    <row r="117" spans="1:6" ht="18.5">
      <c r="A117" s="25">
        <v>44114</v>
      </c>
      <c r="B117" s="28" t="s">
        <v>126</v>
      </c>
      <c r="C117" s="32"/>
      <c r="D117" s="40"/>
      <c r="E117" s="20">
        <v>64000</v>
      </c>
      <c r="F117" s="2"/>
    </row>
    <row r="118" spans="1:6" ht="18.5">
      <c r="A118" s="21">
        <v>44119</v>
      </c>
      <c r="B118" s="27" t="s">
        <v>130</v>
      </c>
      <c r="C118" s="27" t="s">
        <v>131</v>
      </c>
      <c r="D118" s="35">
        <v>5000</v>
      </c>
      <c r="E118" s="15"/>
      <c r="F118" s="2"/>
    </row>
    <row r="119" spans="1:6" ht="18.5">
      <c r="A119" s="25">
        <v>44119</v>
      </c>
      <c r="B119" s="28" t="s">
        <v>117</v>
      </c>
      <c r="C119" s="32"/>
      <c r="D119" s="40"/>
      <c r="E119" s="16">
        <v>5000</v>
      </c>
      <c r="F119" s="2"/>
    </row>
    <row r="120" spans="1:6" ht="18.5">
      <c r="A120" s="21">
        <v>44121</v>
      </c>
      <c r="B120" s="27" t="s">
        <v>112</v>
      </c>
      <c r="C120" s="27" t="s">
        <v>127</v>
      </c>
      <c r="D120" s="41">
        <v>11000</v>
      </c>
      <c r="E120" s="15"/>
      <c r="F120" s="2"/>
    </row>
    <row r="121" spans="1:6" ht="18.5">
      <c r="A121" s="25">
        <v>44121</v>
      </c>
      <c r="B121" s="28" t="s">
        <v>124</v>
      </c>
      <c r="C121" s="32"/>
      <c r="D121" s="40"/>
      <c r="E121" s="20">
        <v>11000</v>
      </c>
      <c r="F121" s="2"/>
    </row>
    <row r="122" spans="1:6" ht="18.5">
      <c r="A122" s="21">
        <v>44124</v>
      </c>
      <c r="B122" s="27" t="s">
        <v>115</v>
      </c>
      <c r="C122" s="27" t="s">
        <v>137</v>
      </c>
      <c r="D122" s="35">
        <v>9000</v>
      </c>
      <c r="E122" s="15"/>
      <c r="F122" s="2"/>
    </row>
    <row r="123" spans="1:6" ht="18.5">
      <c r="A123" s="25">
        <v>44124</v>
      </c>
      <c r="B123" s="28" t="s">
        <v>117</v>
      </c>
      <c r="C123" s="32"/>
      <c r="D123" s="40"/>
      <c r="E123" s="16">
        <v>9000</v>
      </c>
      <c r="F123" s="2"/>
    </row>
    <row r="124" spans="1:6" ht="18.5">
      <c r="A124" s="21">
        <v>44124</v>
      </c>
      <c r="B124" s="27" t="s">
        <v>138</v>
      </c>
      <c r="C124" s="27" t="s">
        <v>139</v>
      </c>
      <c r="D124" s="35">
        <v>4200</v>
      </c>
      <c r="E124" s="15"/>
      <c r="F124" s="2"/>
    </row>
    <row r="125" spans="1:6" ht="18.5">
      <c r="A125" s="25">
        <v>44124</v>
      </c>
      <c r="B125" s="28" t="s">
        <v>112</v>
      </c>
      <c r="C125" s="32"/>
      <c r="D125" s="40"/>
      <c r="E125" s="16">
        <v>4200</v>
      </c>
      <c r="F125" s="2"/>
    </row>
    <row r="126" spans="1:6" ht="18.5">
      <c r="A126" s="21">
        <v>44125</v>
      </c>
      <c r="B126" s="27" t="s">
        <v>112</v>
      </c>
      <c r="C126" s="27" t="s">
        <v>127</v>
      </c>
      <c r="D126" s="41">
        <v>5000</v>
      </c>
      <c r="E126" s="15"/>
      <c r="F126" s="2"/>
    </row>
    <row r="127" spans="1:6" ht="18.5">
      <c r="A127" s="25">
        <v>44125</v>
      </c>
      <c r="B127" s="28" t="s">
        <v>124</v>
      </c>
      <c r="C127" s="32"/>
      <c r="D127" s="40"/>
      <c r="E127" s="20">
        <v>5000</v>
      </c>
      <c r="F127" s="2"/>
    </row>
    <row r="128" spans="1:6" ht="18.5">
      <c r="A128" s="21">
        <v>44126</v>
      </c>
      <c r="B128" s="27" t="s">
        <v>124</v>
      </c>
      <c r="C128" s="27" t="s">
        <v>125</v>
      </c>
      <c r="D128" s="41">
        <v>70000</v>
      </c>
      <c r="E128" s="15"/>
      <c r="F128" s="2"/>
    </row>
    <row r="129" spans="1:6" ht="18.5">
      <c r="A129" s="25">
        <v>44126</v>
      </c>
      <c r="B129" s="28" t="s">
        <v>126</v>
      </c>
      <c r="C129" s="32"/>
      <c r="D129" s="40"/>
      <c r="E129" s="20">
        <v>70000</v>
      </c>
      <c r="F129" s="2"/>
    </row>
    <row r="130" spans="1:6" ht="18.5">
      <c r="A130" s="21">
        <v>44127</v>
      </c>
      <c r="B130" s="27" t="s">
        <v>147</v>
      </c>
      <c r="C130" s="27" t="s">
        <v>169</v>
      </c>
      <c r="D130" s="35">
        <v>5500</v>
      </c>
      <c r="E130" s="15"/>
      <c r="F130" s="2"/>
    </row>
    <row r="131" spans="1:6" ht="18.5">
      <c r="A131" s="25">
        <v>44127</v>
      </c>
      <c r="B131" s="28" t="s">
        <v>112</v>
      </c>
      <c r="C131" s="32"/>
      <c r="D131" s="40"/>
      <c r="E131" s="16">
        <v>5500</v>
      </c>
      <c r="F131" s="2"/>
    </row>
    <row r="132" spans="1:6" ht="18.5">
      <c r="A132" s="21">
        <v>44129</v>
      </c>
      <c r="B132" s="27" t="s">
        <v>112</v>
      </c>
      <c r="C132" s="27" t="s">
        <v>127</v>
      </c>
      <c r="D132" s="41">
        <v>7000</v>
      </c>
      <c r="E132" s="15"/>
      <c r="F132" s="2"/>
    </row>
    <row r="133" spans="1:6" ht="18.5">
      <c r="A133" s="25">
        <v>44129</v>
      </c>
      <c r="B133" s="28" t="s">
        <v>124</v>
      </c>
      <c r="C133" s="32"/>
      <c r="D133" s="40"/>
      <c r="E133" s="20">
        <v>7000</v>
      </c>
      <c r="F133" s="2"/>
    </row>
    <row r="134" spans="1:6" ht="18.5">
      <c r="A134" s="21">
        <v>44131</v>
      </c>
      <c r="B134" s="27" t="s">
        <v>115</v>
      </c>
      <c r="C134" s="27" t="s">
        <v>170</v>
      </c>
      <c r="D134" s="35">
        <v>10000</v>
      </c>
      <c r="E134" s="15"/>
      <c r="F134" s="2"/>
    </row>
    <row r="135" spans="1:6" ht="18.5">
      <c r="A135" s="25">
        <v>44131</v>
      </c>
      <c r="B135" s="28" t="s">
        <v>117</v>
      </c>
      <c r="C135" s="32"/>
      <c r="D135" s="40"/>
      <c r="E135" s="16">
        <v>10000</v>
      </c>
      <c r="F135" s="2"/>
    </row>
    <row r="136" spans="1:6" ht="18.5">
      <c r="A136" s="21">
        <v>44132</v>
      </c>
      <c r="B136" s="27" t="s">
        <v>155</v>
      </c>
      <c r="C136" s="27" t="s">
        <v>167</v>
      </c>
      <c r="D136" s="35">
        <v>4500</v>
      </c>
      <c r="E136" s="15"/>
      <c r="F136" s="2"/>
    </row>
    <row r="137" spans="1:6" ht="18.5">
      <c r="A137" s="25">
        <v>44132</v>
      </c>
      <c r="B137" s="28" t="s">
        <v>112</v>
      </c>
      <c r="C137" s="32"/>
      <c r="D137" s="40"/>
      <c r="E137" s="16">
        <v>4500</v>
      </c>
      <c r="F137" s="2"/>
    </row>
    <row r="138" spans="1:6" ht="18.5">
      <c r="A138" s="21">
        <v>44134</v>
      </c>
      <c r="B138" s="27" t="s">
        <v>112</v>
      </c>
      <c r="C138" s="27" t="s">
        <v>127</v>
      </c>
      <c r="D138" s="41">
        <v>4000</v>
      </c>
      <c r="E138" s="15"/>
      <c r="F138" s="2"/>
    </row>
    <row r="139" spans="1:6" ht="18.5">
      <c r="A139" s="25">
        <v>44134</v>
      </c>
      <c r="B139" s="28" t="s">
        <v>124</v>
      </c>
      <c r="C139" s="32"/>
      <c r="D139" s="40"/>
      <c r="E139" s="20">
        <v>4000</v>
      </c>
      <c r="F139" s="2"/>
    </row>
    <row r="140" spans="1:6" ht="18.5">
      <c r="A140" s="21">
        <v>44136</v>
      </c>
      <c r="B140" s="27" t="s">
        <v>124</v>
      </c>
      <c r="C140" s="27" t="s">
        <v>125</v>
      </c>
      <c r="D140" s="41">
        <v>76000</v>
      </c>
      <c r="E140" s="15"/>
      <c r="F140" s="2"/>
    </row>
    <row r="141" spans="1:6" ht="18.5">
      <c r="A141" s="25">
        <v>44136</v>
      </c>
      <c r="B141" s="28" t="s">
        <v>126</v>
      </c>
      <c r="C141" s="32"/>
      <c r="D141" s="40"/>
      <c r="E141" s="20">
        <v>76000</v>
      </c>
      <c r="F141" s="2"/>
    </row>
    <row r="142" spans="1:6" ht="18.5">
      <c r="A142" s="21">
        <v>44139</v>
      </c>
      <c r="B142" s="27" t="s">
        <v>157</v>
      </c>
      <c r="C142" s="27" t="s">
        <v>158</v>
      </c>
      <c r="D142" s="35">
        <v>6000</v>
      </c>
      <c r="E142" s="15"/>
      <c r="F142" s="2"/>
    </row>
    <row r="143" spans="1:6" ht="18.5">
      <c r="A143" s="25">
        <v>44139</v>
      </c>
      <c r="B143" s="28" t="s">
        <v>112</v>
      </c>
      <c r="C143" s="32"/>
      <c r="D143" s="40"/>
      <c r="E143" s="16">
        <v>6000</v>
      </c>
      <c r="F143" s="2"/>
    </row>
    <row r="144" spans="1:6" ht="18.5">
      <c r="A144" s="21">
        <v>44142</v>
      </c>
      <c r="B144" s="27" t="s">
        <v>112</v>
      </c>
      <c r="C144" s="27" t="s">
        <v>127</v>
      </c>
      <c r="D144" s="41">
        <v>3000</v>
      </c>
      <c r="E144" s="15"/>
      <c r="F144" s="2"/>
    </row>
    <row r="145" spans="1:6" ht="18.5">
      <c r="A145" s="25">
        <v>44142</v>
      </c>
      <c r="B145" s="28" t="s">
        <v>124</v>
      </c>
      <c r="C145" s="32"/>
      <c r="D145" s="40"/>
      <c r="E145" s="20">
        <v>3000</v>
      </c>
      <c r="F145" s="2"/>
    </row>
    <row r="146" spans="1:6" ht="18.5">
      <c r="A146" s="21">
        <v>44144</v>
      </c>
      <c r="B146" s="27" t="s">
        <v>115</v>
      </c>
      <c r="C146" s="27" t="s">
        <v>137</v>
      </c>
      <c r="D146" s="35">
        <v>12000</v>
      </c>
      <c r="E146" s="15"/>
      <c r="F146" s="2"/>
    </row>
    <row r="147" spans="1:6" ht="18.5">
      <c r="A147" s="25">
        <v>44144</v>
      </c>
      <c r="B147" s="28" t="s">
        <v>117</v>
      </c>
      <c r="C147" s="32"/>
      <c r="D147" s="40"/>
      <c r="E147" s="16">
        <v>12000</v>
      </c>
      <c r="F147" s="2"/>
    </row>
    <row r="148" spans="1:6" ht="18.5">
      <c r="A148" s="21">
        <v>44145</v>
      </c>
      <c r="B148" s="27" t="s">
        <v>128</v>
      </c>
      <c r="C148" s="27" t="s">
        <v>132</v>
      </c>
      <c r="D148" s="35">
        <v>5000</v>
      </c>
      <c r="E148" s="15"/>
      <c r="F148" s="2"/>
    </row>
    <row r="149" spans="1:6" ht="18.5">
      <c r="A149" s="25">
        <v>44145</v>
      </c>
      <c r="B149" s="28" t="s">
        <v>112</v>
      </c>
      <c r="C149" s="32"/>
      <c r="D149" s="40"/>
      <c r="E149" s="16">
        <v>5000</v>
      </c>
      <c r="F149" s="2"/>
    </row>
    <row r="150" spans="1:6" ht="18.5">
      <c r="A150" s="21">
        <v>44148</v>
      </c>
      <c r="B150" s="27" t="s">
        <v>112</v>
      </c>
      <c r="C150" s="27" t="s">
        <v>127</v>
      </c>
      <c r="D150" s="41">
        <v>7500</v>
      </c>
      <c r="E150" s="15"/>
      <c r="F150" s="2"/>
    </row>
    <row r="151" spans="1:6" ht="18.5">
      <c r="A151" s="25">
        <v>44148</v>
      </c>
      <c r="B151" s="28" t="s">
        <v>124</v>
      </c>
      <c r="C151" s="32"/>
      <c r="D151" s="40"/>
      <c r="E151" s="20">
        <v>7500</v>
      </c>
      <c r="F151" s="2"/>
    </row>
    <row r="152" spans="1:6" ht="18.5">
      <c r="A152" s="21">
        <v>44150</v>
      </c>
      <c r="B152" s="27" t="s">
        <v>124</v>
      </c>
      <c r="C152" s="27" t="s">
        <v>125</v>
      </c>
      <c r="D152" s="41">
        <v>80000</v>
      </c>
      <c r="E152" s="15"/>
      <c r="F152" s="2"/>
    </row>
    <row r="153" spans="1:6" ht="18.5">
      <c r="A153" s="25">
        <v>44150</v>
      </c>
      <c r="B153" s="28" t="s">
        <v>126</v>
      </c>
      <c r="C153" s="32"/>
      <c r="D153" s="40"/>
      <c r="E153" s="20">
        <v>80000</v>
      </c>
      <c r="F153" s="2"/>
    </row>
    <row r="154" spans="1:6" ht="18.5">
      <c r="A154" s="21">
        <v>44150</v>
      </c>
      <c r="B154" s="27" t="s">
        <v>135</v>
      </c>
      <c r="C154" s="27" t="s">
        <v>136</v>
      </c>
      <c r="D154" s="35">
        <v>6500</v>
      </c>
      <c r="E154" s="15"/>
      <c r="F154" s="2"/>
    </row>
    <row r="155" spans="1:6" ht="18.5">
      <c r="A155" s="25">
        <v>44150</v>
      </c>
      <c r="B155" s="28" t="s">
        <v>112</v>
      </c>
      <c r="C155" s="32"/>
      <c r="D155" s="40"/>
      <c r="E155" s="16">
        <v>6500</v>
      </c>
      <c r="F155" s="2"/>
    </row>
    <row r="156" spans="1:6" ht="18.5">
      <c r="A156" s="21">
        <v>44151</v>
      </c>
      <c r="B156" s="27" t="s">
        <v>112</v>
      </c>
      <c r="C156" s="27" t="s">
        <v>127</v>
      </c>
      <c r="D156" s="41">
        <v>8000</v>
      </c>
      <c r="E156" s="15"/>
      <c r="F156" s="2"/>
    </row>
    <row r="157" spans="1:6" ht="18.5">
      <c r="A157" s="25">
        <v>44151</v>
      </c>
      <c r="B157" s="28" t="s">
        <v>124</v>
      </c>
      <c r="C157" s="32"/>
      <c r="D157" s="40"/>
      <c r="E157" s="20">
        <v>8000</v>
      </c>
      <c r="F157" s="2"/>
    </row>
    <row r="158" spans="1:6" ht="18.5">
      <c r="A158" s="21">
        <v>44153</v>
      </c>
      <c r="B158" s="27" t="s">
        <v>115</v>
      </c>
      <c r="C158" s="27" t="s">
        <v>137</v>
      </c>
      <c r="D158" s="35">
        <v>14000</v>
      </c>
      <c r="E158" s="15"/>
      <c r="F158" s="2"/>
    </row>
    <row r="159" spans="1:6" ht="18.5">
      <c r="A159" s="25">
        <v>44153</v>
      </c>
      <c r="B159" s="28" t="s">
        <v>117</v>
      </c>
      <c r="C159" s="32"/>
      <c r="D159" s="40"/>
      <c r="E159" s="16">
        <v>14000</v>
      </c>
      <c r="F159" s="2"/>
    </row>
    <row r="160" spans="1:6" ht="18.5">
      <c r="A160" s="21">
        <v>44155</v>
      </c>
      <c r="B160" s="27" t="s">
        <v>153</v>
      </c>
      <c r="C160" s="27" t="s">
        <v>154</v>
      </c>
      <c r="D160" s="35">
        <v>6200</v>
      </c>
      <c r="E160" s="15"/>
      <c r="F160" s="2"/>
    </row>
    <row r="161" spans="1:6" ht="18.5">
      <c r="A161" s="25">
        <v>44155</v>
      </c>
      <c r="B161" s="28" t="s">
        <v>112</v>
      </c>
      <c r="C161" s="32"/>
      <c r="D161" s="40"/>
      <c r="E161" s="16">
        <v>6200</v>
      </c>
      <c r="F161" s="2"/>
    </row>
    <row r="162" spans="1:6" ht="18.5">
      <c r="A162" s="21">
        <v>44159</v>
      </c>
      <c r="B162" s="27" t="s">
        <v>112</v>
      </c>
      <c r="C162" s="27" t="s">
        <v>127</v>
      </c>
      <c r="D162" s="41">
        <v>3500</v>
      </c>
      <c r="E162" s="15"/>
      <c r="F162" s="2"/>
    </row>
    <row r="163" spans="1:6" ht="18.5">
      <c r="A163" s="25">
        <v>44159</v>
      </c>
      <c r="B163" s="28" t="s">
        <v>124</v>
      </c>
      <c r="C163" s="32"/>
      <c r="D163" s="40"/>
      <c r="E163" s="20">
        <v>3500</v>
      </c>
      <c r="F163" s="2"/>
    </row>
    <row r="164" spans="1:6" ht="18.5">
      <c r="A164" s="21">
        <v>44160</v>
      </c>
      <c r="B164" s="27" t="s">
        <v>124</v>
      </c>
      <c r="C164" s="27" t="s">
        <v>125</v>
      </c>
      <c r="D164" s="41">
        <v>80000</v>
      </c>
      <c r="E164" s="15"/>
      <c r="F164" s="2"/>
    </row>
    <row r="165" spans="1:6" ht="18.5">
      <c r="A165" s="25">
        <v>44160</v>
      </c>
      <c r="B165" s="28" t="s">
        <v>126</v>
      </c>
      <c r="C165" s="32"/>
      <c r="D165" s="40"/>
      <c r="E165" s="20">
        <v>80000</v>
      </c>
      <c r="F165" s="2"/>
    </row>
    <row r="166" spans="1:6" ht="18.5">
      <c r="A166" s="21">
        <v>44162</v>
      </c>
      <c r="B166" s="27" t="s">
        <v>155</v>
      </c>
      <c r="C166" s="27" t="s">
        <v>167</v>
      </c>
      <c r="D166" s="35">
        <v>7000</v>
      </c>
      <c r="E166" s="15"/>
      <c r="F166" s="2"/>
    </row>
    <row r="167" spans="1:6" ht="18.5">
      <c r="A167" s="25">
        <v>44162</v>
      </c>
      <c r="B167" s="28" t="s">
        <v>112</v>
      </c>
      <c r="C167" s="32"/>
      <c r="D167" s="40"/>
      <c r="E167" s="16">
        <v>7000</v>
      </c>
      <c r="F167" s="2"/>
    </row>
    <row r="168" spans="1:6" ht="18.5">
      <c r="A168" s="21">
        <v>44162</v>
      </c>
      <c r="B168" s="27" t="s">
        <v>112</v>
      </c>
      <c r="C168" s="27" t="s">
        <v>127</v>
      </c>
      <c r="D168" s="41">
        <v>1500</v>
      </c>
      <c r="E168" s="15"/>
      <c r="F168" s="2"/>
    </row>
    <row r="169" spans="1:6" ht="18.5">
      <c r="A169" s="25">
        <v>44162</v>
      </c>
      <c r="B169" s="28" t="s">
        <v>124</v>
      </c>
      <c r="C169" s="32"/>
      <c r="D169" s="40"/>
      <c r="E169" s="20">
        <v>1500</v>
      </c>
      <c r="F169" s="2"/>
    </row>
    <row r="170" spans="1:6" ht="18.5">
      <c r="A170" s="21">
        <v>44164</v>
      </c>
      <c r="B170" s="27" t="s">
        <v>159</v>
      </c>
      <c r="C170" s="27" t="s">
        <v>137</v>
      </c>
      <c r="D170" s="35">
        <v>16000</v>
      </c>
      <c r="E170" s="15"/>
      <c r="F170" s="2"/>
    </row>
    <row r="171" spans="1:6" ht="18.5">
      <c r="A171" s="25">
        <v>44164</v>
      </c>
      <c r="B171" s="28" t="s">
        <v>117</v>
      </c>
      <c r="C171" s="32"/>
      <c r="D171" s="40"/>
      <c r="E171" s="16">
        <v>16000</v>
      </c>
      <c r="F171" s="2"/>
    </row>
    <row r="172" spans="1:6" ht="18.5">
      <c r="A172" s="21">
        <v>44166</v>
      </c>
      <c r="B172" s="27" t="s">
        <v>161</v>
      </c>
      <c r="C172" s="27" t="s">
        <v>169</v>
      </c>
      <c r="D172" s="35">
        <v>6800</v>
      </c>
      <c r="E172" s="15"/>
      <c r="F172" s="2"/>
    </row>
    <row r="173" spans="1:6" ht="18.5">
      <c r="A173" s="25">
        <v>44166</v>
      </c>
      <c r="B173" s="28" t="s">
        <v>112</v>
      </c>
      <c r="C173" s="32"/>
      <c r="D173" s="40"/>
      <c r="E173" s="16">
        <v>6800</v>
      </c>
      <c r="F173" s="2"/>
    </row>
    <row r="174" spans="1:6" ht="18.5">
      <c r="A174" s="21">
        <v>44170</v>
      </c>
      <c r="B174" s="27" t="s">
        <v>112</v>
      </c>
      <c r="C174" s="27" t="s">
        <v>127</v>
      </c>
      <c r="D174" s="41">
        <v>6600</v>
      </c>
      <c r="E174" s="15"/>
      <c r="F174" s="2"/>
    </row>
    <row r="175" spans="1:6" ht="18.5">
      <c r="A175" s="25">
        <v>44170</v>
      </c>
      <c r="B175" s="28" t="s">
        <v>124</v>
      </c>
      <c r="C175" s="32"/>
      <c r="D175" s="40"/>
      <c r="E175" s="20">
        <v>6600</v>
      </c>
      <c r="F175" s="2"/>
    </row>
    <row r="176" spans="1:6" ht="18.5">
      <c r="A176" s="21">
        <v>44174</v>
      </c>
      <c r="B176" s="27" t="s">
        <v>124</v>
      </c>
      <c r="C176" s="27" t="s">
        <v>125</v>
      </c>
      <c r="D176" s="41">
        <v>60000</v>
      </c>
      <c r="E176" s="15"/>
      <c r="F176" s="2"/>
    </row>
    <row r="177" spans="1:6" ht="18.5">
      <c r="A177" s="25">
        <v>44174</v>
      </c>
      <c r="B177" s="28" t="s">
        <v>126</v>
      </c>
      <c r="C177" s="32"/>
      <c r="D177" s="40"/>
      <c r="E177" s="20">
        <v>60000</v>
      </c>
      <c r="F177" s="2"/>
    </row>
    <row r="178" spans="1:6" ht="18.5">
      <c r="A178" s="21">
        <v>44178</v>
      </c>
      <c r="B178" s="27" t="s">
        <v>171</v>
      </c>
      <c r="C178" s="27" t="s">
        <v>158</v>
      </c>
      <c r="D178" s="35">
        <v>8000</v>
      </c>
      <c r="E178" s="15"/>
      <c r="F178" s="2"/>
    </row>
    <row r="179" spans="1:6" ht="18.5">
      <c r="A179" s="25">
        <v>44178</v>
      </c>
      <c r="B179" s="28" t="s">
        <v>112</v>
      </c>
      <c r="C179" s="32"/>
      <c r="D179" s="40"/>
      <c r="E179" s="16">
        <v>8000</v>
      </c>
      <c r="F179" s="2"/>
    </row>
    <row r="180" spans="1:6" ht="18.5">
      <c r="A180" s="21">
        <v>44180</v>
      </c>
      <c r="B180" s="27" t="s">
        <v>112</v>
      </c>
      <c r="C180" s="27" t="s">
        <v>127</v>
      </c>
      <c r="D180" s="41">
        <v>3800</v>
      </c>
      <c r="E180" s="15"/>
      <c r="F180" s="2"/>
    </row>
    <row r="181" spans="1:6" ht="18.5">
      <c r="A181" s="25">
        <v>44180</v>
      </c>
      <c r="B181" s="28" t="s">
        <v>124</v>
      </c>
      <c r="C181" s="32"/>
      <c r="D181" s="40"/>
      <c r="E181" s="20">
        <v>3800</v>
      </c>
      <c r="F181" s="2"/>
    </row>
    <row r="182" spans="1:6" ht="18.5">
      <c r="A182" s="21">
        <v>44182</v>
      </c>
      <c r="B182" s="27" t="s">
        <v>165</v>
      </c>
      <c r="C182" s="27" t="s">
        <v>172</v>
      </c>
      <c r="D182" s="35">
        <v>18000</v>
      </c>
      <c r="E182" s="15"/>
      <c r="F182" s="2"/>
    </row>
    <row r="183" spans="1:6" ht="18.5">
      <c r="A183" s="25">
        <v>44182</v>
      </c>
      <c r="B183" s="28" t="s">
        <v>117</v>
      </c>
      <c r="C183" s="32"/>
      <c r="D183" s="40"/>
      <c r="E183" s="16">
        <v>18000</v>
      </c>
      <c r="F183" s="2"/>
    </row>
    <row r="184" spans="1:6" ht="18.5">
      <c r="A184" s="21">
        <v>44184</v>
      </c>
      <c r="B184" s="27" t="s">
        <v>155</v>
      </c>
      <c r="C184" s="27" t="s">
        <v>167</v>
      </c>
      <c r="D184" s="35">
        <v>7200</v>
      </c>
      <c r="E184" s="15"/>
      <c r="F184" s="2"/>
    </row>
    <row r="185" spans="1:6" ht="18.5">
      <c r="A185" s="25">
        <v>44184</v>
      </c>
      <c r="B185" s="28" t="s">
        <v>112</v>
      </c>
      <c r="C185" s="32"/>
      <c r="D185" s="40"/>
      <c r="E185" s="16">
        <v>7200</v>
      </c>
      <c r="F185" s="2"/>
    </row>
    <row r="186" spans="1:6" ht="18.5">
      <c r="A186" s="21">
        <v>44186</v>
      </c>
      <c r="B186" s="27" t="s">
        <v>122</v>
      </c>
      <c r="C186" s="27" t="s">
        <v>151</v>
      </c>
      <c r="D186" s="35">
        <v>500</v>
      </c>
      <c r="E186" s="15"/>
      <c r="F186" s="2"/>
    </row>
    <row r="187" spans="1:6" ht="18.5">
      <c r="A187" s="25">
        <v>44186</v>
      </c>
      <c r="B187" s="28" t="s">
        <v>112</v>
      </c>
      <c r="C187" s="32"/>
      <c r="D187" s="40"/>
      <c r="E187" s="16">
        <v>500</v>
      </c>
      <c r="F187" s="2"/>
    </row>
    <row r="188" spans="1:6" ht="18.5">
      <c r="A188" s="21">
        <v>44187</v>
      </c>
      <c r="B188" s="27" t="s">
        <v>112</v>
      </c>
      <c r="C188" s="27" t="s">
        <v>173</v>
      </c>
      <c r="D188" s="35">
        <v>200</v>
      </c>
      <c r="E188" s="15"/>
      <c r="F188" s="2"/>
    </row>
    <row r="189" spans="1:6" ht="18.5">
      <c r="A189" s="25">
        <v>44187</v>
      </c>
      <c r="B189" s="28" t="s">
        <v>128</v>
      </c>
      <c r="C189" s="32"/>
      <c r="D189" s="40"/>
      <c r="E189" s="16">
        <v>200</v>
      </c>
      <c r="F189" s="2"/>
    </row>
    <row r="190" spans="1:6" ht="18.5">
      <c r="A190" s="21">
        <v>44187</v>
      </c>
      <c r="B190" s="27" t="s">
        <v>174</v>
      </c>
      <c r="C190" s="27" t="s">
        <v>175</v>
      </c>
      <c r="D190" s="35">
        <v>1000</v>
      </c>
      <c r="E190" s="15"/>
      <c r="F190" s="2"/>
    </row>
    <row r="191" spans="1:6" ht="18.5">
      <c r="A191" s="25">
        <v>44187</v>
      </c>
      <c r="B191" s="28" t="s">
        <v>112</v>
      </c>
      <c r="C191" s="32"/>
      <c r="D191" s="40"/>
      <c r="E191" s="16">
        <v>1000</v>
      </c>
      <c r="F191" s="2"/>
    </row>
    <row r="192" spans="1:6" ht="18.5">
      <c r="A192" s="21">
        <v>44188</v>
      </c>
      <c r="B192" s="27" t="s">
        <v>124</v>
      </c>
      <c r="C192" s="27" t="s">
        <v>125</v>
      </c>
      <c r="D192" s="41">
        <v>50000</v>
      </c>
      <c r="E192" s="15"/>
      <c r="F192" s="2"/>
    </row>
    <row r="193" spans="1:6" ht="18.5">
      <c r="A193" s="25">
        <v>44188</v>
      </c>
      <c r="B193" s="28" t="s">
        <v>126</v>
      </c>
      <c r="C193" s="32"/>
      <c r="D193" s="40"/>
      <c r="E193" s="20">
        <v>50000</v>
      </c>
      <c r="F193" s="2"/>
    </row>
    <row r="194" spans="1:6" ht="18.5">
      <c r="A194" s="21">
        <v>44190</v>
      </c>
      <c r="B194" s="27" t="s">
        <v>176</v>
      </c>
      <c r="C194" s="27" t="s">
        <v>177</v>
      </c>
      <c r="D194" s="35">
        <v>2500</v>
      </c>
      <c r="E194" s="15"/>
      <c r="F194" s="2"/>
    </row>
    <row r="195" spans="1:6" ht="18.5">
      <c r="A195" s="25">
        <v>44190</v>
      </c>
      <c r="B195" s="28" t="s">
        <v>117</v>
      </c>
      <c r="C195" s="32"/>
      <c r="D195" s="40"/>
      <c r="E195" s="16">
        <v>2500</v>
      </c>
      <c r="F195" s="2"/>
    </row>
    <row r="196" spans="1:6" ht="18.5">
      <c r="A196" s="21">
        <v>44192</v>
      </c>
      <c r="B196" s="27" t="s">
        <v>112</v>
      </c>
      <c r="C196" s="27" t="s">
        <v>178</v>
      </c>
      <c r="D196" s="35">
        <v>5000</v>
      </c>
      <c r="E196" s="15"/>
      <c r="F196" s="2"/>
    </row>
    <row r="197" spans="1:6" ht="18.5">
      <c r="A197" s="25">
        <v>44192</v>
      </c>
      <c r="B197" s="28" t="s">
        <v>119</v>
      </c>
      <c r="C197" s="32"/>
      <c r="D197" s="40"/>
      <c r="E197" s="16">
        <v>5000</v>
      </c>
      <c r="F197" s="2"/>
    </row>
    <row r="198" spans="1:6" ht="18.5">
      <c r="A198" s="21">
        <v>44192</v>
      </c>
      <c r="B198" s="27" t="s">
        <v>163</v>
      </c>
      <c r="C198" s="27" t="s">
        <v>179</v>
      </c>
      <c r="D198" s="35">
        <v>800</v>
      </c>
      <c r="E198" s="15"/>
      <c r="F198" s="2"/>
    </row>
    <row r="199" spans="1:6" ht="18.5">
      <c r="A199" s="25">
        <v>44192</v>
      </c>
      <c r="B199" s="28" t="s">
        <v>112</v>
      </c>
      <c r="C199" s="32"/>
      <c r="D199" s="40"/>
      <c r="E199" s="16">
        <v>800</v>
      </c>
      <c r="F199" s="2"/>
    </row>
    <row r="200" spans="1:6" ht="18.5">
      <c r="A200" s="21">
        <v>44193</v>
      </c>
      <c r="B200" s="27" t="s">
        <v>180</v>
      </c>
      <c r="C200" s="27" t="s">
        <v>181</v>
      </c>
      <c r="D200" s="35">
        <v>300</v>
      </c>
      <c r="E200" s="15"/>
      <c r="F200" s="2"/>
    </row>
    <row r="201" spans="1:6" ht="18.5">
      <c r="A201" s="25">
        <v>44193</v>
      </c>
      <c r="B201" s="28" t="s">
        <v>112</v>
      </c>
      <c r="C201" s="32"/>
      <c r="D201" s="40"/>
      <c r="E201" s="16">
        <v>300</v>
      </c>
      <c r="F201" s="2"/>
    </row>
    <row r="202" spans="1:6" ht="18.5">
      <c r="A202" s="21">
        <v>44195</v>
      </c>
      <c r="B202" s="27" t="s">
        <v>182</v>
      </c>
      <c r="C202" s="27" t="s">
        <v>183</v>
      </c>
      <c r="D202" s="35">
        <v>1500</v>
      </c>
      <c r="E202" s="15"/>
      <c r="F202" s="2"/>
    </row>
    <row r="203" spans="1:6" ht="18.5">
      <c r="A203" s="25">
        <v>44195</v>
      </c>
      <c r="B203" s="28" t="s">
        <v>112</v>
      </c>
      <c r="C203" s="32"/>
      <c r="D203" s="40"/>
      <c r="E203" s="16">
        <v>1500</v>
      </c>
      <c r="F203" s="2"/>
    </row>
    <row r="204" spans="1:6" ht="18.5">
      <c r="A204" s="21">
        <v>44195</v>
      </c>
      <c r="B204" s="27" t="s">
        <v>184</v>
      </c>
      <c r="C204" s="27" t="s">
        <v>185</v>
      </c>
      <c r="D204" s="35">
        <v>700</v>
      </c>
      <c r="E204" s="15"/>
      <c r="F204" s="2"/>
    </row>
    <row r="205" spans="1:6" ht="18.5">
      <c r="A205" s="25">
        <v>44195</v>
      </c>
      <c r="B205" s="28" t="s">
        <v>112</v>
      </c>
      <c r="C205" s="32"/>
      <c r="D205" s="40"/>
      <c r="E205" s="16">
        <v>700</v>
      </c>
      <c r="F205" s="2"/>
    </row>
    <row r="206" spans="1:6" ht="18.5">
      <c r="A206" s="21">
        <v>44196</v>
      </c>
      <c r="B206" s="27" t="s">
        <v>124</v>
      </c>
      <c r="C206" s="27" t="s">
        <v>125</v>
      </c>
      <c r="D206" s="41">
        <v>40000</v>
      </c>
      <c r="E206" s="15"/>
      <c r="F206" s="2"/>
    </row>
    <row r="207" spans="1:6" ht="18.5">
      <c r="A207" s="25">
        <v>44196</v>
      </c>
      <c r="B207" s="28" t="s">
        <v>126</v>
      </c>
      <c r="C207" s="32"/>
      <c r="D207" s="40"/>
      <c r="E207" s="20">
        <v>40000</v>
      </c>
      <c r="F207" s="2"/>
    </row>
    <row r="208" spans="1:6" ht="18.5">
      <c r="A208" s="21">
        <v>44196</v>
      </c>
      <c r="B208" s="27" t="s">
        <v>186</v>
      </c>
      <c r="C208" s="27" t="s">
        <v>187</v>
      </c>
      <c r="D208" s="35">
        <v>2000</v>
      </c>
      <c r="E208" s="15"/>
      <c r="F208" s="2"/>
    </row>
    <row r="209" spans="1:6" ht="18.5">
      <c r="A209" s="25">
        <v>44196</v>
      </c>
      <c r="B209" s="28" t="s">
        <v>112</v>
      </c>
      <c r="C209" s="32"/>
      <c r="D209" s="40"/>
      <c r="E209" s="16">
        <v>2000</v>
      </c>
      <c r="F209" s="2"/>
    </row>
    <row r="210" spans="1:6" ht="18.5">
      <c r="A210" s="21">
        <v>44196</v>
      </c>
      <c r="B210" s="27" t="s">
        <v>163</v>
      </c>
      <c r="C210" s="27" t="s">
        <v>179</v>
      </c>
      <c r="D210" s="35">
        <v>600</v>
      </c>
      <c r="E210" s="15"/>
      <c r="F210" s="2"/>
    </row>
    <row r="211" spans="1:6" ht="17.5">
      <c r="A211" s="25">
        <v>44196</v>
      </c>
      <c r="B211" s="28" t="s">
        <v>112</v>
      </c>
      <c r="C211" s="28"/>
      <c r="D211" s="40"/>
      <c r="E211" s="16">
        <v>600</v>
      </c>
    </row>
    <row r="212" spans="1:6" ht="21">
      <c r="A212" s="203" t="s">
        <v>216</v>
      </c>
      <c r="B212" s="204"/>
      <c r="C212" s="204"/>
      <c r="D212" s="23">
        <f>SUM('General Journal'!$D$5:$D$211)</f>
        <v>1473900</v>
      </c>
      <c r="E212" s="23">
        <f>SUM(E5:E211)</f>
        <v>1473900</v>
      </c>
      <c r="F212" s="2"/>
    </row>
    <row r="213" spans="1:6" ht="18.5">
      <c r="A213" s="8"/>
      <c r="B213" s="8"/>
      <c r="C213" s="8"/>
      <c r="D213" s="6"/>
      <c r="E213" s="6"/>
      <c r="F213" s="2"/>
    </row>
    <row r="214" spans="1:6" ht="18.5">
      <c r="A214" s="8"/>
      <c r="B214" s="8"/>
      <c r="C214" s="8"/>
      <c r="D214" s="6"/>
      <c r="E214" s="6"/>
      <c r="F214" s="2"/>
    </row>
    <row r="215" spans="1:6" ht="18.5">
      <c r="A215" s="201" t="s">
        <v>188</v>
      </c>
      <c r="B215" s="202"/>
      <c r="C215" s="202"/>
      <c r="D215" s="202"/>
      <c r="E215" s="202"/>
      <c r="F215" s="2"/>
    </row>
    <row r="216" spans="1:6" ht="18.5">
      <c r="A216" s="7" t="s">
        <v>107</v>
      </c>
      <c r="B216" s="7" t="s">
        <v>108</v>
      </c>
      <c r="C216" s="7" t="s">
        <v>109</v>
      </c>
      <c r="D216" s="6" t="s">
        <v>110</v>
      </c>
      <c r="E216" s="6" t="s">
        <v>111</v>
      </c>
      <c r="F216" s="2"/>
    </row>
    <row r="217" spans="1:6" ht="18.5">
      <c r="A217" s="9">
        <v>44196</v>
      </c>
      <c r="B217" s="7" t="s">
        <v>189</v>
      </c>
      <c r="C217" s="10" t="s">
        <v>190</v>
      </c>
      <c r="D217" s="13">
        <v>2500</v>
      </c>
      <c r="E217" s="13"/>
      <c r="F217" s="2"/>
    </row>
    <row r="218" spans="1:6" ht="18.5">
      <c r="A218" s="9">
        <v>44196</v>
      </c>
      <c r="B218" s="11" t="s">
        <v>191</v>
      </c>
      <c r="C218" s="12"/>
      <c r="D218" s="13"/>
      <c r="E218" s="13">
        <v>2500</v>
      </c>
      <c r="F218" s="2"/>
    </row>
    <row r="219" spans="1:6" ht="18.5">
      <c r="A219" s="9">
        <v>44196</v>
      </c>
      <c r="B219" s="11" t="s">
        <v>192</v>
      </c>
      <c r="C219" s="10" t="s">
        <v>193</v>
      </c>
      <c r="D219" s="13">
        <v>6000</v>
      </c>
      <c r="E219" s="13"/>
      <c r="F219" s="2"/>
    </row>
    <row r="220" spans="1:6" ht="18.5">
      <c r="A220" s="9">
        <v>44196</v>
      </c>
      <c r="B220" s="5" t="s">
        <v>194</v>
      </c>
      <c r="C220" s="12"/>
      <c r="D220" s="13"/>
      <c r="E220" s="13">
        <v>6000</v>
      </c>
      <c r="F220" s="2"/>
    </row>
    <row r="221" spans="1:6" ht="18.5">
      <c r="A221" s="9">
        <v>44196</v>
      </c>
      <c r="B221" s="5" t="s">
        <v>120</v>
      </c>
      <c r="C221" s="10" t="s">
        <v>195</v>
      </c>
      <c r="D221" s="13">
        <v>700</v>
      </c>
      <c r="E221" s="13"/>
      <c r="F221" s="2"/>
    </row>
    <row r="222" spans="1:6" ht="18.5">
      <c r="A222" s="9">
        <v>44196</v>
      </c>
      <c r="B222" s="5" t="s">
        <v>196</v>
      </c>
      <c r="C222" s="12"/>
      <c r="D222" s="13"/>
      <c r="E222" s="13">
        <v>700</v>
      </c>
      <c r="F222" s="2"/>
    </row>
    <row r="223" spans="1:6" ht="18.5">
      <c r="A223" s="9">
        <v>44196</v>
      </c>
      <c r="B223" s="5" t="s">
        <v>197</v>
      </c>
      <c r="C223" s="10" t="s">
        <v>198</v>
      </c>
      <c r="D223" s="13">
        <v>1500</v>
      </c>
      <c r="E223" s="13"/>
      <c r="F223" s="2"/>
    </row>
    <row r="224" spans="1:6" ht="18.5">
      <c r="A224" s="9">
        <v>44196</v>
      </c>
      <c r="B224" s="5" t="s">
        <v>199</v>
      </c>
      <c r="C224" s="12"/>
      <c r="D224" s="13"/>
      <c r="E224" s="13">
        <v>1500</v>
      </c>
      <c r="F224" s="2"/>
    </row>
    <row r="225" spans="1:6" ht="18.5">
      <c r="A225" s="9">
        <v>44196</v>
      </c>
      <c r="B225" s="5" t="s">
        <v>200</v>
      </c>
      <c r="C225" s="10" t="s">
        <v>201</v>
      </c>
      <c r="D225" s="13">
        <v>300</v>
      </c>
      <c r="E225" s="13"/>
      <c r="F225" s="2"/>
    </row>
    <row r="226" spans="1:6" ht="18.5">
      <c r="A226" s="9">
        <v>44196</v>
      </c>
      <c r="B226" s="5" t="s">
        <v>202</v>
      </c>
      <c r="C226" s="12"/>
      <c r="D226" s="13"/>
      <c r="E226" s="13">
        <v>300</v>
      </c>
      <c r="F226" s="2"/>
    </row>
    <row r="227" spans="1:6" ht="18.5">
      <c r="A227" s="9">
        <v>44196</v>
      </c>
      <c r="B227" s="5" t="s">
        <v>203</v>
      </c>
      <c r="C227" s="10" t="s">
        <v>204</v>
      </c>
      <c r="D227" s="13">
        <v>1500</v>
      </c>
      <c r="E227" s="13"/>
      <c r="F227" s="2"/>
    </row>
    <row r="228" spans="1:6" ht="18.5">
      <c r="A228" s="9">
        <v>44196</v>
      </c>
      <c r="B228" s="5" t="s">
        <v>205</v>
      </c>
      <c r="C228" s="12"/>
      <c r="D228" s="13"/>
      <c r="E228" s="13">
        <v>1500</v>
      </c>
      <c r="F228" s="2"/>
    </row>
    <row r="229" spans="1:6" ht="18.5">
      <c r="A229" s="9">
        <v>44196</v>
      </c>
      <c r="B229" s="5" t="s">
        <v>206</v>
      </c>
      <c r="C229" s="10" t="s">
        <v>207</v>
      </c>
      <c r="D229" s="13">
        <v>1000</v>
      </c>
      <c r="E229" s="13"/>
      <c r="F229" s="2"/>
    </row>
    <row r="230" spans="1:6" ht="18.5">
      <c r="A230" s="9">
        <v>44196</v>
      </c>
      <c r="B230" s="5" t="s">
        <v>208</v>
      </c>
      <c r="C230" s="12"/>
      <c r="D230" s="13"/>
      <c r="E230" s="13">
        <v>1000</v>
      </c>
      <c r="F230" s="2"/>
    </row>
    <row r="231" spans="1:6" ht="18.5">
      <c r="A231" s="9">
        <v>44196</v>
      </c>
      <c r="B231" s="7" t="s">
        <v>209</v>
      </c>
      <c r="C231" s="10" t="s">
        <v>210</v>
      </c>
      <c r="D231" s="13">
        <v>1250</v>
      </c>
      <c r="E231" s="13"/>
      <c r="F231" s="2"/>
    </row>
    <row r="232" spans="1:6" ht="18.5">
      <c r="A232" s="9">
        <v>44196</v>
      </c>
      <c r="B232" s="5" t="s">
        <v>211</v>
      </c>
      <c r="C232" s="12"/>
      <c r="D232" s="13"/>
      <c r="E232" s="13">
        <v>1250</v>
      </c>
      <c r="F232" s="2"/>
    </row>
    <row r="233" spans="1:6" ht="18.5">
      <c r="A233" s="9">
        <v>44196</v>
      </c>
      <c r="B233" s="5" t="s">
        <v>212</v>
      </c>
      <c r="C233" s="10" t="s">
        <v>213</v>
      </c>
      <c r="D233" s="13">
        <v>2000</v>
      </c>
      <c r="E233" s="13"/>
      <c r="F233" s="2"/>
    </row>
    <row r="234" spans="1:6" ht="18.5">
      <c r="A234" s="9">
        <v>44196</v>
      </c>
      <c r="B234" s="5" t="s">
        <v>214</v>
      </c>
      <c r="C234" s="12"/>
      <c r="D234" s="13"/>
      <c r="E234" s="13">
        <v>2000</v>
      </c>
      <c r="F234" s="2"/>
    </row>
    <row r="235" spans="1:6" ht="14.25" customHeight="1">
      <c r="D235" s="4"/>
      <c r="E235" s="4"/>
      <c r="F235" s="2"/>
    </row>
    <row r="236" spans="1:6" ht="14.25" customHeight="1">
      <c r="D236" s="4"/>
      <c r="E236" s="4"/>
      <c r="F236" s="2"/>
    </row>
    <row r="237" spans="1:6" ht="14.25" customHeight="1">
      <c r="D237" s="4"/>
      <c r="E237" s="4"/>
      <c r="F237" s="2"/>
    </row>
    <row r="238" spans="1:6" ht="14.25" customHeight="1">
      <c r="B238" s="3" t="s">
        <v>215</v>
      </c>
      <c r="D238" s="4"/>
      <c r="E238" s="4"/>
      <c r="F238" s="2"/>
    </row>
  </sheetData>
  <mergeCells count="5">
    <mergeCell ref="A215:E215"/>
    <mergeCell ref="A212:C212"/>
    <mergeCell ref="A3:E3"/>
    <mergeCell ref="A2:E2"/>
    <mergeCell ref="A1:E1"/>
  </mergeCells>
  <pageMargins left="0.7" right="0.7" top="0.75" bottom="0.75" header="0" footer="0"/>
  <pageSetup orientation="portrait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zoomScale="60" zoomScaleNormal="60" workbookViewId="0">
      <selection activeCell="E5" sqref="E1:E1048576"/>
    </sheetView>
  </sheetViews>
  <sheetFormatPr defaultRowHeight="14.5"/>
  <cols>
    <col min="1" max="1" width="19.453125" customWidth="1"/>
    <col min="2" max="2" width="35.453125" customWidth="1"/>
    <col min="3" max="3" width="17.453125" customWidth="1"/>
    <col min="4" max="4" width="16.08984375" customWidth="1"/>
    <col min="5" max="5" width="25.81640625" customWidth="1"/>
    <col min="7" max="7" width="22.1796875" customWidth="1"/>
    <col min="8" max="8" width="27.81640625" bestFit="1" customWidth="1"/>
    <col min="9" max="9" width="19.90625" customWidth="1"/>
    <col min="10" max="10" width="23.1796875" customWidth="1"/>
    <col min="11" max="11" width="24.36328125" customWidth="1"/>
  </cols>
  <sheetData>
    <row r="1" spans="1:11" ht="26">
      <c r="A1" s="220" t="s">
        <v>104</v>
      </c>
      <c r="B1" s="221"/>
      <c r="C1" s="221"/>
      <c r="D1" s="221"/>
      <c r="E1" s="221"/>
      <c r="F1" s="221"/>
      <c r="G1" s="221"/>
      <c r="H1" s="221"/>
      <c r="I1" s="221"/>
      <c r="J1" s="221"/>
      <c r="K1" s="222"/>
    </row>
    <row r="2" spans="1:11" ht="26">
      <c r="A2" s="217" t="s">
        <v>222</v>
      </c>
      <c r="B2" s="218"/>
      <c r="C2" s="218"/>
      <c r="D2" s="218"/>
      <c r="E2" s="218"/>
      <c r="F2" s="218"/>
      <c r="G2" s="218"/>
      <c r="H2" s="218"/>
      <c r="I2" s="218"/>
      <c r="J2" s="218"/>
      <c r="K2" s="219"/>
    </row>
    <row r="3" spans="1:11" ht="26">
      <c r="A3" s="214" t="s">
        <v>106</v>
      </c>
      <c r="B3" s="215"/>
      <c r="C3" s="215"/>
      <c r="D3" s="215"/>
      <c r="E3" s="215"/>
      <c r="F3" s="215"/>
      <c r="G3" s="215"/>
      <c r="H3" s="215"/>
      <c r="I3" s="215"/>
      <c r="J3" s="215"/>
      <c r="K3" s="216"/>
    </row>
    <row r="4" spans="1:11" ht="21">
      <c r="A4" s="212" t="str">
        <f>UPPER(B6)</f>
        <v>ACCOUNTING SERVICE EXPENSE</v>
      </c>
      <c r="B4" s="212"/>
      <c r="C4" s="212"/>
      <c r="D4" s="212"/>
      <c r="E4" s="212"/>
      <c r="F4" s="91"/>
      <c r="G4" s="212" t="str">
        <f>UPPER(H6)</f>
        <v>OFFICE SOFTWARE</v>
      </c>
      <c r="H4" s="212"/>
      <c r="I4" s="212"/>
      <c r="J4" s="212"/>
      <c r="K4" s="212"/>
    </row>
    <row r="5" spans="1:11" ht="18.5">
      <c r="A5" s="71" t="s">
        <v>107</v>
      </c>
      <c r="B5" s="71" t="s">
        <v>108</v>
      </c>
      <c r="C5" s="72" t="s">
        <v>218</v>
      </c>
      <c r="D5" s="72" t="s">
        <v>219</v>
      </c>
      <c r="E5" s="72" t="s">
        <v>220</v>
      </c>
      <c r="F5" s="91"/>
      <c r="G5" s="72" t="s">
        <v>107</v>
      </c>
      <c r="H5" s="72" t="s">
        <v>108</v>
      </c>
      <c r="I5" s="72" t="s">
        <v>218</v>
      </c>
      <c r="J5" s="72" t="s">
        <v>219</v>
      </c>
      <c r="K5" s="72" t="s">
        <v>220</v>
      </c>
    </row>
    <row r="6" spans="1:11" ht="15.5">
      <c r="A6" s="73">
        <v>43953</v>
      </c>
      <c r="B6" s="74" t="s">
        <v>145</v>
      </c>
      <c r="C6" s="75">
        <v>2000</v>
      </c>
      <c r="D6" s="75"/>
      <c r="E6" s="75">
        <v>2000</v>
      </c>
      <c r="F6" s="91"/>
      <c r="G6" s="73">
        <v>44068</v>
      </c>
      <c r="H6" s="74" t="s">
        <v>165</v>
      </c>
      <c r="I6" s="75">
        <v>7500</v>
      </c>
      <c r="J6" s="75"/>
      <c r="K6" s="75">
        <v>7500</v>
      </c>
    </row>
    <row r="7" spans="1:11" ht="15.5">
      <c r="A7" s="76" t="s">
        <v>221</v>
      </c>
      <c r="B7" s="77"/>
      <c r="C7" s="75">
        <v>2000</v>
      </c>
      <c r="D7" s="75"/>
      <c r="E7" s="75">
        <v>2000</v>
      </c>
      <c r="F7" s="91"/>
      <c r="G7" s="73">
        <v>44182</v>
      </c>
      <c r="H7" s="89" t="s">
        <v>165</v>
      </c>
      <c r="I7" s="75">
        <v>18000</v>
      </c>
      <c r="J7" s="75"/>
      <c r="K7" s="75">
        <v>18000</v>
      </c>
    </row>
    <row r="8" spans="1:11" ht="15.5">
      <c r="A8" s="92"/>
      <c r="B8" s="91"/>
      <c r="C8" s="91"/>
      <c r="D8" s="91"/>
      <c r="E8" s="91"/>
      <c r="F8" s="91"/>
      <c r="G8" s="83" t="s">
        <v>221</v>
      </c>
      <c r="H8" s="86"/>
      <c r="I8" s="75">
        <v>25500</v>
      </c>
      <c r="J8" s="65"/>
      <c r="K8" s="65">
        <v>25500</v>
      </c>
    </row>
    <row r="9" spans="1:11" ht="21">
      <c r="A9" s="212" t="str">
        <f>UPPER(B11)</f>
        <v>ACCOUNTS PAYABLE</v>
      </c>
      <c r="B9" s="212"/>
      <c r="C9" s="212"/>
      <c r="D9" s="212"/>
      <c r="E9" s="212"/>
      <c r="F9" s="91"/>
      <c r="G9" s="91"/>
      <c r="H9" s="91"/>
      <c r="I9" s="91"/>
      <c r="J9" s="91"/>
      <c r="K9" s="93"/>
    </row>
    <row r="10" spans="1:11" ht="21">
      <c r="A10" s="71" t="s">
        <v>107</v>
      </c>
      <c r="B10" s="72" t="s">
        <v>108</v>
      </c>
      <c r="C10" s="72" t="s">
        <v>218</v>
      </c>
      <c r="D10" s="72" t="s">
        <v>219</v>
      </c>
      <c r="E10" s="72" t="s">
        <v>220</v>
      </c>
      <c r="F10" s="91"/>
      <c r="G10" s="212" t="str">
        <f>UPPER(H12)</f>
        <v>OFFICE SUPPLIES</v>
      </c>
      <c r="H10" s="212"/>
      <c r="I10" s="212"/>
      <c r="J10" s="212"/>
      <c r="K10" s="212"/>
    </row>
    <row r="11" spans="1:11" ht="18.5">
      <c r="A11" s="73">
        <v>43834</v>
      </c>
      <c r="B11" s="74" t="s">
        <v>117</v>
      </c>
      <c r="C11" s="75"/>
      <c r="D11" s="75">
        <v>17000</v>
      </c>
      <c r="E11" s="79">
        <v>-17000</v>
      </c>
      <c r="F11" s="91"/>
      <c r="G11" s="81" t="s">
        <v>107</v>
      </c>
      <c r="H11" s="81" t="s">
        <v>108</v>
      </c>
      <c r="I11" s="82" t="s">
        <v>218</v>
      </c>
      <c r="J11" s="82" t="s">
        <v>219</v>
      </c>
      <c r="K11" s="82" t="s">
        <v>220</v>
      </c>
    </row>
    <row r="12" spans="1:11" ht="15.5">
      <c r="A12" s="73">
        <v>43855</v>
      </c>
      <c r="B12" s="74" t="s">
        <v>117</v>
      </c>
      <c r="C12" s="75"/>
      <c r="D12" s="75">
        <v>1500</v>
      </c>
      <c r="E12" s="79">
        <v>-1500</v>
      </c>
      <c r="F12" s="91"/>
      <c r="G12" s="73">
        <v>43855</v>
      </c>
      <c r="H12" s="74" t="s">
        <v>122</v>
      </c>
      <c r="I12" s="75">
        <v>1500</v>
      </c>
      <c r="J12" s="65"/>
      <c r="K12" s="65">
        <v>1500</v>
      </c>
    </row>
    <row r="13" spans="1:11" ht="15.5">
      <c r="A13" s="73">
        <v>43880</v>
      </c>
      <c r="B13" s="74" t="s">
        <v>117</v>
      </c>
      <c r="C13" s="75"/>
      <c r="D13" s="75">
        <v>3000</v>
      </c>
      <c r="E13" s="79">
        <v>-3000</v>
      </c>
      <c r="F13" s="91"/>
      <c r="G13" s="73">
        <v>43997</v>
      </c>
      <c r="H13" s="74" t="s">
        <v>122</v>
      </c>
      <c r="I13" s="75">
        <v>2200</v>
      </c>
      <c r="J13" s="65"/>
      <c r="K13" s="65">
        <v>2200</v>
      </c>
    </row>
    <row r="14" spans="1:11" ht="15.5">
      <c r="A14" s="73">
        <v>43915</v>
      </c>
      <c r="B14" s="74" t="s">
        <v>117</v>
      </c>
      <c r="C14" s="75"/>
      <c r="D14" s="75">
        <v>15000</v>
      </c>
      <c r="E14" s="79">
        <v>-15000</v>
      </c>
      <c r="F14" s="91"/>
      <c r="G14" s="73">
        <v>44186</v>
      </c>
      <c r="H14" s="74" t="s">
        <v>122</v>
      </c>
      <c r="I14" s="75">
        <v>500</v>
      </c>
      <c r="J14" s="65"/>
      <c r="K14" s="65">
        <v>500</v>
      </c>
    </row>
    <row r="15" spans="1:11" ht="15.5">
      <c r="A15" s="73">
        <v>43976</v>
      </c>
      <c r="B15" s="74" t="s">
        <v>117</v>
      </c>
      <c r="C15" s="75"/>
      <c r="D15" s="75">
        <v>5000</v>
      </c>
      <c r="E15" s="80">
        <v>-5000</v>
      </c>
      <c r="F15" s="91"/>
      <c r="G15" s="76" t="s">
        <v>221</v>
      </c>
      <c r="H15" s="77"/>
      <c r="I15" s="75">
        <v>4200</v>
      </c>
      <c r="J15" s="75"/>
      <c r="K15" s="75">
        <v>4200</v>
      </c>
    </row>
    <row r="16" spans="1:11" ht="15.5">
      <c r="A16" s="73">
        <v>44007</v>
      </c>
      <c r="B16" s="74" t="s">
        <v>117</v>
      </c>
      <c r="C16" s="75"/>
      <c r="D16" s="75">
        <v>4500</v>
      </c>
      <c r="E16" s="79">
        <v>-4500</v>
      </c>
      <c r="F16" s="91"/>
      <c r="G16" s="91"/>
      <c r="H16" s="91"/>
      <c r="I16" s="91"/>
      <c r="J16" s="91"/>
      <c r="K16" s="93"/>
    </row>
    <row r="17" spans="1:11" ht="21">
      <c r="A17" s="73">
        <v>44027</v>
      </c>
      <c r="B17" s="74" t="s">
        <v>117</v>
      </c>
      <c r="C17" s="75"/>
      <c r="D17" s="75">
        <v>6000</v>
      </c>
      <c r="E17" s="79">
        <v>-6000</v>
      </c>
      <c r="F17" s="91"/>
      <c r="G17" s="212" t="str">
        <f>UPPER(H19)</f>
        <v>ONLINE TRAINING COURSES FEE</v>
      </c>
      <c r="H17" s="212"/>
      <c r="I17" s="212"/>
      <c r="J17" s="212"/>
      <c r="K17" s="212"/>
    </row>
    <row r="18" spans="1:11" ht="18.5">
      <c r="A18" s="73">
        <v>44032</v>
      </c>
      <c r="B18" s="74" t="s">
        <v>117</v>
      </c>
      <c r="C18" s="75"/>
      <c r="D18" s="75">
        <v>6000</v>
      </c>
      <c r="E18" s="80">
        <v>-6000</v>
      </c>
      <c r="F18" s="91"/>
      <c r="G18" s="81" t="s">
        <v>107</v>
      </c>
      <c r="H18" s="81" t="s">
        <v>108</v>
      </c>
      <c r="I18" s="82" t="s">
        <v>218</v>
      </c>
      <c r="J18" s="82" t="s">
        <v>219</v>
      </c>
      <c r="K18" s="82" t="s">
        <v>220</v>
      </c>
    </row>
    <row r="19" spans="1:11" ht="15.5">
      <c r="A19" s="73">
        <v>44042</v>
      </c>
      <c r="B19" s="74" t="s">
        <v>117</v>
      </c>
      <c r="C19" s="75"/>
      <c r="D19" s="75">
        <v>7500</v>
      </c>
      <c r="E19" s="79">
        <v>-7500</v>
      </c>
      <c r="F19" s="91"/>
      <c r="G19" s="73">
        <v>44187</v>
      </c>
      <c r="H19" s="74" t="s">
        <v>174</v>
      </c>
      <c r="I19" s="90">
        <v>1000</v>
      </c>
      <c r="J19" s="84"/>
      <c r="K19" s="85">
        <v>1000</v>
      </c>
    </row>
    <row r="20" spans="1:11" ht="15.5">
      <c r="A20" s="73">
        <v>44068</v>
      </c>
      <c r="B20" s="74" t="s">
        <v>117</v>
      </c>
      <c r="C20" s="75"/>
      <c r="D20" s="75">
        <v>7500</v>
      </c>
      <c r="E20" s="79">
        <v>-7500</v>
      </c>
      <c r="F20" s="91"/>
      <c r="G20" s="83" t="s">
        <v>221</v>
      </c>
      <c r="H20" s="74"/>
      <c r="I20" s="90">
        <v>1000</v>
      </c>
      <c r="J20" s="84"/>
      <c r="K20" s="85">
        <v>1000</v>
      </c>
    </row>
    <row r="21" spans="1:11" ht="15.5">
      <c r="A21" s="73">
        <v>44095</v>
      </c>
      <c r="B21" s="74" t="s">
        <v>117</v>
      </c>
      <c r="C21" s="75"/>
      <c r="D21" s="75">
        <v>8000</v>
      </c>
      <c r="E21" s="79">
        <v>-8000</v>
      </c>
      <c r="F21" s="91"/>
      <c r="G21" s="91"/>
      <c r="H21" s="91"/>
      <c r="I21" s="91"/>
      <c r="J21" s="91"/>
      <c r="K21" s="93"/>
    </row>
    <row r="22" spans="1:11" ht="21">
      <c r="A22" s="73">
        <v>44119</v>
      </c>
      <c r="B22" s="74" t="s">
        <v>117</v>
      </c>
      <c r="C22" s="75"/>
      <c r="D22" s="75">
        <v>5000</v>
      </c>
      <c r="E22" s="79">
        <v>-5000</v>
      </c>
      <c r="F22" s="91"/>
      <c r="G22" s="212" t="str">
        <f>UPPER(H24)</f>
        <v>PREPAID INSURANCE</v>
      </c>
      <c r="H22" s="212"/>
      <c r="I22" s="212"/>
      <c r="J22" s="212"/>
      <c r="K22" s="212"/>
    </row>
    <row r="23" spans="1:11" ht="18.5">
      <c r="A23" s="73">
        <v>44124</v>
      </c>
      <c r="B23" s="74" t="s">
        <v>117</v>
      </c>
      <c r="C23" s="75"/>
      <c r="D23" s="75">
        <v>9000</v>
      </c>
      <c r="E23" s="79">
        <v>-9000</v>
      </c>
      <c r="F23" s="91"/>
      <c r="G23" s="81" t="s">
        <v>107</v>
      </c>
      <c r="H23" s="81" t="s">
        <v>108</v>
      </c>
      <c r="I23" s="82" t="s">
        <v>218</v>
      </c>
      <c r="J23" s="82" t="s">
        <v>219</v>
      </c>
      <c r="K23" s="82" t="s">
        <v>220</v>
      </c>
    </row>
    <row r="24" spans="1:11" ht="15.5">
      <c r="A24" s="73">
        <v>44131</v>
      </c>
      <c r="B24" s="74" t="s">
        <v>117</v>
      </c>
      <c r="C24" s="75"/>
      <c r="D24" s="75">
        <v>10000</v>
      </c>
      <c r="E24" s="79">
        <v>-10000</v>
      </c>
      <c r="F24" s="91"/>
      <c r="G24" s="73">
        <v>43939</v>
      </c>
      <c r="H24" s="74" t="s">
        <v>142</v>
      </c>
      <c r="I24" s="90">
        <v>2500</v>
      </c>
      <c r="J24" s="84"/>
      <c r="K24" s="85">
        <v>2500</v>
      </c>
    </row>
    <row r="25" spans="1:11" ht="15.5">
      <c r="A25" s="73">
        <v>44144</v>
      </c>
      <c r="B25" s="74" t="s">
        <v>117</v>
      </c>
      <c r="C25" s="75"/>
      <c r="D25" s="75">
        <v>12000</v>
      </c>
      <c r="E25" s="79">
        <v>-12000</v>
      </c>
      <c r="F25" s="91"/>
      <c r="G25" s="83" t="s">
        <v>221</v>
      </c>
      <c r="H25" s="74"/>
      <c r="I25" s="90">
        <v>2500</v>
      </c>
      <c r="J25" s="84"/>
      <c r="K25" s="85">
        <v>2500</v>
      </c>
    </row>
    <row r="26" spans="1:11" ht="15.5">
      <c r="A26" s="73">
        <v>44153</v>
      </c>
      <c r="B26" s="74" t="s">
        <v>117</v>
      </c>
      <c r="C26" s="75"/>
      <c r="D26" s="75">
        <v>14000</v>
      </c>
      <c r="E26" s="79">
        <v>-14000</v>
      </c>
      <c r="F26" s="91"/>
      <c r="G26" s="91"/>
      <c r="H26" s="91"/>
      <c r="I26" s="91"/>
      <c r="J26" s="91"/>
      <c r="K26" s="93"/>
    </row>
    <row r="27" spans="1:11" ht="21">
      <c r="A27" s="73">
        <v>44164</v>
      </c>
      <c r="B27" s="74" t="s">
        <v>117</v>
      </c>
      <c r="C27" s="75"/>
      <c r="D27" s="75">
        <v>16000</v>
      </c>
      <c r="E27" s="79">
        <v>-16000</v>
      </c>
      <c r="F27" s="91"/>
      <c r="G27" s="212" t="str">
        <f>UPPER(H29)</f>
        <v>PROFESSIONAL DEVELOPMENT EXPENSE</v>
      </c>
      <c r="H27" s="212"/>
      <c r="I27" s="212"/>
      <c r="J27" s="212"/>
      <c r="K27" s="212"/>
    </row>
    <row r="28" spans="1:11" ht="18.5">
      <c r="A28" s="73">
        <v>44182</v>
      </c>
      <c r="B28" s="74" t="s">
        <v>117</v>
      </c>
      <c r="C28" s="75"/>
      <c r="D28" s="75">
        <v>18000</v>
      </c>
      <c r="E28" s="79">
        <v>-18000</v>
      </c>
      <c r="F28" s="91"/>
      <c r="G28" s="81" t="s">
        <v>107</v>
      </c>
      <c r="H28" s="81" t="s">
        <v>108</v>
      </c>
      <c r="I28" s="82" t="s">
        <v>218</v>
      </c>
      <c r="J28" s="82" t="s">
        <v>219</v>
      </c>
      <c r="K28" s="82" t="s">
        <v>220</v>
      </c>
    </row>
    <row r="29" spans="1:11" ht="15.5">
      <c r="A29" s="73">
        <v>44190</v>
      </c>
      <c r="B29" s="74" t="s">
        <v>117</v>
      </c>
      <c r="C29" s="75"/>
      <c r="D29" s="75">
        <v>2500</v>
      </c>
      <c r="E29" s="79">
        <v>-2500</v>
      </c>
      <c r="F29" s="91"/>
      <c r="G29" s="73">
        <v>43905</v>
      </c>
      <c r="H29" s="74" t="s">
        <v>135</v>
      </c>
      <c r="I29" s="90">
        <v>2000</v>
      </c>
      <c r="J29" s="84"/>
      <c r="K29" s="85">
        <v>2000</v>
      </c>
    </row>
    <row r="30" spans="1:11" ht="15.5">
      <c r="A30" s="76" t="s">
        <v>221</v>
      </c>
      <c r="B30" s="77"/>
      <c r="C30" s="75"/>
      <c r="D30" s="75">
        <v>167500</v>
      </c>
      <c r="E30" s="79">
        <v>-167500</v>
      </c>
      <c r="F30" s="91"/>
      <c r="G30" s="73">
        <v>43946</v>
      </c>
      <c r="H30" s="74" t="s">
        <v>135</v>
      </c>
      <c r="I30" s="90">
        <v>800</v>
      </c>
      <c r="J30" s="84"/>
      <c r="K30" s="85">
        <v>800</v>
      </c>
    </row>
    <row r="31" spans="1:11" ht="15.5">
      <c r="A31" s="92"/>
      <c r="B31" s="91"/>
      <c r="C31" s="91"/>
      <c r="D31" s="91"/>
      <c r="E31" s="91"/>
      <c r="F31" s="91"/>
      <c r="G31" s="73">
        <v>43987</v>
      </c>
      <c r="H31" s="74" t="s">
        <v>135</v>
      </c>
      <c r="I31" s="90">
        <v>3000</v>
      </c>
      <c r="J31" s="84"/>
      <c r="K31" s="85">
        <v>3000</v>
      </c>
    </row>
    <row r="32" spans="1:11" ht="21">
      <c r="A32" s="212" t="str">
        <f>UPPER(B34)</f>
        <v>ACCOUNTS RECEIVABLE</v>
      </c>
      <c r="B32" s="212"/>
      <c r="C32" s="212"/>
      <c r="D32" s="212"/>
      <c r="E32" s="212"/>
      <c r="F32" s="91"/>
      <c r="G32" s="73">
        <v>44089</v>
      </c>
      <c r="H32" s="74" t="s">
        <v>135</v>
      </c>
      <c r="I32" s="90">
        <v>4500</v>
      </c>
      <c r="J32" s="84"/>
      <c r="K32" s="85">
        <v>4500</v>
      </c>
    </row>
    <row r="33" spans="1:11" ht="18.5">
      <c r="A33" s="71" t="s">
        <v>107</v>
      </c>
      <c r="B33" s="71" t="s">
        <v>108</v>
      </c>
      <c r="C33" s="72" t="s">
        <v>218</v>
      </c>
      <c r="D33" s="72" t="s">
        <v>219</v>
      </c>
      <c r="E33" s="72" t="s">
        <v>220</v>
      </c>
      <c r="F33" s="91"/>
      <c r="G33" s="73">
        <v>44150</v>
      </c>
      <c r="H33" s="74" t="s">
        <v>135</v>
      </c>
      <c r="I33" s="90">
        <v>6500</v>
      </c>
      <c r="J33" s="84"/>
      <c r="K33" s="85">
        <v>6500</v>
      </c>
    </row>
    <row r="34" spans="1:11" ht="15.5">
      <c r="A34" s="78">
        <v>43860</v>
      </c>
      <c r="B34" s="74" t="s">
        <v>124</v>
      </c>
      <c r="C34" s="75">
        <v>40000</v>
      </c>
      <c r="D34" s="75"/>
      <c r="E34" s="80">
        <v>40000</v>
      </c>
      <c r="F34" s="91"/>
      <c r="G34" s="83" t="s">
        <v>221</v>
      </c>
      <c r="H34" s="74"/>
      <c r="I34" s="90">
        <v>16800</v>
      </c>
      <c r="J34" s="84"/>
      <c r="K34" s="85">
        <v>16800</v>
      </c>
    </row>
    <row r="35" spans="1:11" ht="15.5">
      <c r="A35" s="78">
        <v>43863</v>
      </c>
      <c r="B35" s="74" t="s">
        <v>124</v>
      </c>
      <c r="C35" s="75"/>
      <c r="D35" s="75">
        <v>7000</v>
      </c>
      <c r="E35" s="80">
        <v>-7000</v>
      </c>
      <c r="F35" s="91"/>
      <c r="G35" s="91"/>
      <c r="H35" s="91"/>
      <c r="I35" s="91"/>
      <c r="J35" s="91"/>
      <c r="K35" s="93"/>
    </row>
    <row r="36" spans="1:11" ht="21">
      <c r="A36" s="78">
        <v>43876</v>
      </c>
      <c r="B36" s="74" t="s">
        <v>124</v>
      </c>
      <c r="C36" s="75"/>
      <c r="D36" s="75">
        <v>5000</v>
      </c>
      <c r="E36" s="80">
        <v>-5000</v>
      </c>
      <c r="F36" s="91"/>
      <c r="G36" s="212" t="str">
        <f>UPPER(H38)</f>
        <v>PROJECT MANAGEMENT SOFTWARE</v>
      </c>
      <c r="H36" s="212"/>
      <c r="I36" s="212"/>
      <c r="J36" s="212"/>
      <c r="K36" s="212"/>
    </row>
    <row r="37" spans="1:11" ht="18.5">
      <c r="A37" s="78">
        <v>43891</v>
      </c>
      <c r="B37" s="74" t="s">
        <v>124</v>
      </c>
      <c r="C37" s="75"/>
      <c r="D37" s="75">
        <v>6000</v>
      </c>
      <c r="E37" s="80">
        <v>-6000</v>
      </c>
      <c r="F37" s="91"/>
      <c r="G37" s="81" t="s">
        <v>107</v>
      </c>
      <c r="H37" s="81" t="s">
        <v>108</v>
      </c>
      <c r="I37" s="82" t="s">
        <v>218</v>
      </c>
      <c r="J37" s="82" t="s">
        <v>219</v>
      </c>
      <c r="K37" s="82" t="s">
        <v>220</v>
      </c>
    </row>
    <row r="38" spans="1:11" ht="15.5">
      <c r="A38" s="78">
        <v>43898</v>
      </c>
      <c r="B38" s="74" t="s">
        <v>124</v>
      </c>
      <c r="C38" s="75">
        <v>36000</v>
      </c>
      <c r="D38" s="75"/>
      <c r="E38" s="80">
        <v>36000</v>
      </c>
      <c r="F38" s="91"/>
      <c r="G38" s="73">
        <v>43976</v>
      </c>
      <c r="H38" s="74" t="s">
        <v>149</v>
      </c>
      <c r="I38" s="90">
        <v>5000</v>
      </c>
      <c r="J38" s="84"/>
      <c r="K38" s="85">
        <v>5000</v>
      </c>
    </row>
    <row r="39" spans="1:11" ht="15.5">
      <c r="A39" s="78">
        <v>43906</v>
      </c>
      <c r="B39" s="74" t="s">
        <v>124</v>
      </c>
      <c r="C39" s="75"/>
      <c r="D39" s="75">
        <v>5000</v>
      </c>
      <c r="E39" s="80">
        <v>-5000</v>
      </c>
      <c r="F39" s="91"/>
      <c r="G39" s="83" t="s">
        <v>221</v>
      </c>
      <c r="H39" s="74"/>
      <c r="I39" s="90">
        <v>5000</v>
      </c>
      <c r="J39" s="84"/>
      <c r="K39" s="85">
        <v>5000</v>
      </c>
    </row>
    <row r="40" spans="1:11" ht="15.5">
      <c r="A40" s="78">
        <v>43928</v>
      </c>
      <c r="B40" s="74" t="s">
        <v>124</v>
      </c>
      <c r="C40" s="75"/>
      <c r="D40" s="75">
        <v>7000</v>
      </c>
      <c r="E40" s="80">
        <v>-7000</v>
      </c>
      <c r="F40" s="91"/>
      <c r="G40" s="91"/>
      <c r="H40" s="91"/>
      <c r="I40" s="91"/>
      <c r="J40" s="91"/>
      <c r="K40" s="93"/>
    </row>
    <row r="41" spans="1:11" ht="21">
      <c r="A41" s="78">
        <v>43938</v>
      </c>
      <c r="B41" s="74" t="s">
        <v>124</v>
      </c>
      <c r="C41" s="75">
        <v>40000</v>
      </c>
      <c r="D41" s="75"/>
      <c r="E41" s="80">
        <v>40000</v>
      </c>
      <c r="F41" s="91"/>
      <c r="G41" s="212" t="str">
        <f>UPPER(H43)</f>
        <v>RENT EXPENSE</v>
      </c>
      <c r="H41" s="212"/>
      <c r="I41" s="212"/>
      <c r="J41" s="212"/>
      <c r="K41" s="212"/>
    </row>
    <row r="42" spans="1:11" ht="18.5">
      <c r="A42" s="78">
        <v>43949</v>
      </c>
      <c r="B42" s="74" t="s">
        <v>124</v>
      </c>
      <c r="C42" s="75"/>
      <c r="D42" s="75">
        <v>9000</v>
      </c>
      <c r="E42" s="80">
        <v>-9000</v>
      </c>
      <c r="F42" s="91"/>
      <c r="G42" s="81" t="s">
        <v>107</v>
      </c>
      <c r="H42" s="81" t="s">
        <v>108</v>
      </c>
      <c r="I42" s="82" t="s">
        <v>218</v>
      </c>
      <c r="J42" s="82" t="s">
        <v>219</v>
      </c>
      <c r="K42" s="82" t="s">
        <v>220</v>
      </c>
    </row>
    <row r="43" spans="1:11" ht="15.5">
      <c r="A43" s="78">
        <v>43960</v>
      </c>
      <c r="B43" s="74" t="s">
        <v>124</v>
      </c>
      <c r="C43" s="75">
        <v>50000</v>
      </c>
      <c r="D43" s="75"/>
      <c r="E43" s="80">
        <v>50000</v>
      </c>
      <c r="F43" s="91"/>
      <c r="G43" s="73">
        <v>43854</v>
      </c>
      <c r="H43" s="74" t="s">
        <v>120</v>
      </c>
      <c r="I43" s="90">
        <v>2500</v>
      </c>
      <c r="J43" s="84"/>
      <c r="K43" s="85">
        <v>2500</v>
      </c>
    </row>
    <row r="44" spans="1:11" ht="15.5">
      <c r="A44" s="78">
        <v>43970</v>
      </c>
      <c r="B44" s="74" t="s">
        <v>124</v>
      </c>
      <c r="C44" s="75"/>
      <c r="D44" s="75">
        <v>6000</v>
      </c>
      <c r="E44" s="80">
        <v>-6000</v>
      </c>
      <c r="F44" s="91"/>
      <c r="G44" s="83" t="s">
        <v>221</v>
      </c>
      <c r="H44" s="74"/>
      <c r="I44" s="90">
        <v>2500</v>
      </c>
      <c r="J44" s="84"/>
      <c r="K44" s="85">
        <v>2500</v>
      </c>
    </row>
    <row r="45" spans="1:11" ht="15.5">
      <c r="A45" s="78">
        <v>43983</v>
      </c>
      <c r="B45" s="74" t="s">
        <v>124</v>
      </c>
      <c r="C45" s="75"/>
      <c r="D45" s="75">
        <v>7000</v>
      </c>
      <c r="E45" s="80">
        <v>-7000</v>
      </c>
      <c r="F45" s="91"/>
      <c r="G45" s="91"/>
      <c r="H45" s="91"/>
      <c r="I45" s="91"/>
      <c r="J45" s="91"/>
      <c r="K45" s="93"/>
    </row>
    <row r="46" spans="1:11" ht="21">
      <c r="A46" s="78">
        <v>43993</v>
      </c>
      <c r="B46" s="74" t="s">
        <v>124</v>
      </c>
      <c r="C46" s="75">
        <v>60000</v>
      </c>
      <c r="D46" s="75"/>
      <c r="E46" s="80">
        <v>60000</v>
      </c>
      <c r="F46" s="91"/>
      <c r="G46" s="212" t="str">
        <f>UPPER(H48)</f>
        <v>SERVICE REVENUE</v>
      </c>
      <c r="H46" s="212"/>
      <c r="I46" s="212"/>
      <c r="J46" s="212"/>
      <c r="K46" s="212"/>
    </row>
    <row r="47" spans="1:11" ht="18.5">
      <c r="A47" s="78">
        <v>44002</v>
      </c>
      <c r="B47" s="74" t="s">
        <v>124</v>
      </c>
      <c r="C47" s="75"/>
      <c r="D47" s="75">
        <v>8000</v>
      </c>
      <c r="E47" s="80">
        <v>-8000</v>
      </c>
      <c r="F47" s="91"/>
      <c r="G47" s="81" t="s">
        <v>107</v>
      </c>
      <c r="H47" s="81" t="s">
        <v>108</v>
      </c>
      <c r="I47" s="82" t="s">
        <v>218</v>
      </c>
      <c r="J47" s="82" t="s">
        <v>219</v>
      </c>
      <c r="K47" s="82" t="s">
        <v>220</v>
      </c>
    </row>
    <row r="48" spans="1:11" ht="15.5">
      <c r="A48" s="78">
        <v>44024</v>
      </c>
      <c r="B48" s="74" t="s">
        <v>124</v>
      </c>
      <c r="C48" s="75"/>
      <c r="D48" s="75">
        <v>12500</v>
      </c>
      <c r="E48" s="80">
        <v>-12500</v>
      </c>
      <c r="F48" s="91"/>
      <c r="G48" s="73">
        <v>43860</v>
      </c>
      <c r="H48" s="74" t="s">
        <v>126</v>
      </c>
      <c r="I48" s="84"/>
      <c r="J48" s="90">
        <v>40000</v>
      </c>
      <c r="K48" s="85">
        <v>-40000</v>
      </c>
    </row>
    <row r="49" spans="1:11" ht="15.5">
      <c r="A49" s="78">
        <v>44047</v>
      </c>
      <c r="B49" s="74" t="s">
        <v>124</v>
      </c>
      <c r="C49" s="75"/>
      <c r="D49" s="75">
        <v>9000</v>
      </c>
      <c r="E49" s="80">
        <v>-9000</v>
      </c>
      <c r="F49" s="91"/>
      <c r="G49" s="73">
        <v>43898</v>
      </c>
      <c r="H49" s="74" t="s">
        <v>126</v>
      </c>
      <c r="I49" s="84"/>
      <c r="J49" s="90">
        <v>36000</v>
      </c>
      <c r="K49" s="85">
        <v>-36000</v>
      </c>
    </row>
    <row r="50" spans="1:11" ht="15.5">
      <c r="A50" s="78">
        <v>44053</v>
      </c>
      <c r="B50" s="74" t="s">
        <v>124</v>
      </c>
      <c r="C50" s="75">
        <v>56000</v>
      </c>
      <c r="D50" s="75"/>
      <c r="E50" s="80">
        <v>56000</v>
      </c>
      <c r="F50" s="91"/>
      <c r="G50" s="73">
        <v>43938</v>
      </c>
      <c r="H50" s="74" t="s">
        <v>126</v>
      </c>
      <c r="I50" s="84"/>
      <c r="J50" s="90">
        <v>40000</v>
      </c>
      <c r="K50" s="85">
        <v>-40000</v>
      </c>
    </row>
    <row r="51" spans="1:11" ht="15.5">
      <c r="A51" s="78">
        <v>44063</v>
      </c>
      <c r="B51" s="74" t="s">
        <v>124</v>
      </c>
      <c r="C51" s="75"/>
      <c r="D51" s="75">
        <v>11000</v>
      </c>
      <c r="E51" s="80">
        <v>-11000</v>
      </c>
      <c r="F51" s="91"/>
      <c r="G51" s="73">
        <v>43960</v>
      </c>
      <c r="H51" s="74" t="s">
        <v>126</v>
      </c>
      <c r="I51" s="84"/>
      <c r="J51" s="90">
        <v>50000</v>
      </c>
      <c r="K51" s="85">
        <v>-50000</v>
      </c>
    </row>
    <row r="52" spans="1:11" ht="15.5">
      <c r="A52" s="78">
        <v>44079</v>
      </c>
      <c r="B52" s="74" t="s">
        <v>124</v>
      </c>
      <c r="C52" s="75"/>
      <c r="D52" s="75">
        <v>8500</v>
      </c>
      <c r="E52" s="80">
        <v>-8500</v>
      </c>
      <c r="F52" s="91"/>
      <c r="G52" s="73">
        <v>43993</v>
      </c>
      <c r="H52" s="74" t="s">
        <v>126</v>
      </c>
      <c r="I52" s="84"/>
      <c r="J52" s="90">
        <v>60000</v>
      </c>
      <c r="K52" s="85">
        <v>-60000</v>
      </c>
    </row>
    <row r="53" spans="1:11" ht="15.5">
      <c r="A53" s="78">
        <v>44088</v>
      </c>
      <c r="B53" s="74" t="s">
        <v>124</v>
      </c>
      <c r="C53" s="75">
        <v>60000</v>
      </c>
      <c r="D53" s="75"/>
      <c r="E53" s="80">
        <v>60000</v>
      </c>
      <c r="F53" s="91"/>
      <c r="G53" s="73">
        <v>44053</v>
      </c>
      <c r="H53" s="74" t="s">
        <v>126</v>
      </c>
      <c r="I53" s="84"/>
      <c r="J53" s="90">
        <v>56000</v>
      </c>
      <c r="K53" s="85">
        <v>-56000</v>
      </c>
    </row>
    <row r="54" spans="1:11" ht="15.5">
      <c r="A54" s="78">
        <v>44094</v>
      </c>
      <c r="B54" s="74" t="s">
        <v>124</v>
      </c>
      <c r="C54" s="75"/>
      <c r="D54" s="75">
        <v>10000</v>
      </c>
      <c r="E54" s="80">
        <v>-10000</v>
      </c>
      <c r="F54" s="91"/>
      <c r="G54" s="73">
        <v>44088</v>
      </c>
      <c r="H54" s="74" t="s">
        <v>126</v>
      </c>
      <c r="I54" s="84"/>
      <c r="J54" s="90">
        <v>60000</v>
      </c>
      <c r="K54" s="85">
        <v>-60000</v>
      </c>
    </row>
    <row r="55" spans="1:11" ht="15.5">
      <c r="A55" s="78">
        <v>44109</v>
      </c>
      <c r="B55" s="74" t="s">
        <v>124</v>
      </c>
      <c r="C55" s="75"/>
      <c r="D55" s="75">
        <v>9500</v>
      </c>
      <c r="E55" s="80">
        <v>-9500</v>
      </c>
      <c r="F55" s="91"/>
      <c r="G55" s="73">
        <v>44114</v>
      </c>
      <c r="H55" s="74" t="s">
        <v>126</v>
      </c>
      <c r="I55" s="84"/>
      <c r="J55" s="90">
        <v>64000</v>
      </c>
      <c r="K55" s="85">
        <v>-64000</v>
      </c>
    </row>
    <row r="56" spans="1:11" ht="15.5">
      <c r="A56" s="78">
        <v>44114</v>
      </c>
      <c r="B56" s="74" t="s">
        <v>124</v>
      </c>
      <c r="C56" s="75">
        <v>64000</v>
      </c>
      <c r="D56" s="75"/>
      <c r="E56" s="80">
        <v>64000</v>
      </c>
      <c r="F56" s="91"/>
      <c r="G56" s="73">
        <v>44126</v>
      </c>
      <c r="H56" s="74" t="s">
        <v>126</v>
      </c>
      <c r="I56" s="84"/>
      <c r="J56" s="90">
        <v>70000</v>
      </c>
      <c r="K56" s="85">
        <v>-70000</v>
      </c>
    </row>
    <row r="57" spans="1:11" ht="15.5">
      <c r="A57" s="78">
        <v>44121</v>
      </c>
      <c r="B57" s="74" t="s">
        <v>124</v>
      </c>
      <c r="C57" s="75"/>
      <c r="D57" s="75">
        <v>11000</v>
      </c>
      <c r="E57" s="80">
        <v>-11000</v>
      </c>
      <c r="F57" s="91"/>
      <c r="G57" s="73">
        <v>44136</v>
      </c>
      <c r="H57" s="74" t="s">
        <v>126</v>
      </c>
      <c r="I57" s="84"/>
      <c r="J57" s="90">
        <v>76000</v>
      </c>
      <c r="K57" s="85">
        <v>-76000</v>
      </c>
    </row>
    <row r="58" spans="1:11" ht="15.5">
      <c r="A58" s="78">
        <v>44125</v>
      </c>
      <c r="B58" s="74" t="s">
        <v>124</v>
      </c>
      <c r="C58" s="75"/>
      <c r="D58" s="75">
        <v>5000</v>
      </c>
      <c r="E58" s="80">
        <v>-5000</v>
      </c>
      <c r="F58" s="91"/>
      <c r="G58" s="73">
        <v>44150</v>
      </c>
      <c r="H58" s="74" t="s">
        <v>126</v>
      </c>
      <c r="I58" s="84"/>
      <c r="J58" s="90">
        <v>80000</v>
      </c>
      <c r="K58" s="85">
        <v>-80000</v>
      </c>
    </row>
    <row r="59" spans="1:11" ht="15.5">
      <c r="A59" s="78">
        <v>44126</v>
      </c>
      <c r="B59" s="74" t="s">
        <v>124</v>
      </c>
      <c r="C59" s="75">
        <v>70000</v>
      </c>
      <c r="D59" s="75"/>
      <c r="E59" s="80">
        <v>70000</v>
      </c>
      <c r="F59" s="91"/>
      <c r="G59" s="73">
        <v>44160</v>
      </c>
      <c r="H59" s="74" t="s">
        <v>126</v>
      </c>
      <c r="I59" s="84"/>
      <c r="J59" s="90">
        <v>80000</v>
      </c>
      <c r="K59" s="85">
        <v>-80000</v>
      </c>
    </row>
    <row r="60" spans="1:11" ht="15.5">
      <c r="A60" s="78">
        <v>44129</v>
      </c>
      <c r="B60" s="74" t="s">
        <v>124</v>
      </c>
      <c r="C60" s="75"/>
      <c r="D60" s="75">
        <v>7000</v>
      </c>
      <c r="E60" s="80">
        <v>-7000</v>
      </c>
      <c r="F60" s="91"/>
      <c r="G60" s="73">
        <v>44174</v>
      </c>
      <c r="H60" s="74" t="s">
        <v>126</v>
      </c>
      <c r="I60" s="84"/>
      <c r="J60" s="90">
        <v>60000</v>
      </c>
      <c r="K60" s="85">
        <v>-60000</v>
      </c>
    </row>
    <row r="61" spans="1:11" ht="15.5">
      <c r="A61" s="78">
        <v>44134</v>
      </c>
      <c r="B61" s="74" t="s">
        <v>124</v>
      </c>
      <c r="C61" s="75"/>
      <c r="D61" s="75">
        <v>4000</v>
      </c>
      <c r="E61" s="80">
        <v>-4000</v>
      </c>
      <c r="F61" s="91"/>
      <c r="G61" s="73">
        <v>44188</v>
      </c>
      <c r="H61" s="74" t="s">
        <v>126</v>
      </c>
      <c r="I61" s="84"/>
      <c r="J61" s="90">
        <v>50000</v>
      </c>
      <c r="K61" s="85">
        <v>-50000</v>
      </c>
    </row>
    <row r="62" spans="1:11" ht="15.5">
      <c r="A62" s="78">
        <v>44136</v>
      </c>
      <c r="B62" s="74" t="s">
        <v>124</v>
      </c>
      <c r="C62" s="75">
        <v>76000</v>
      </c>
      <c r="D62" s="75"/>
      <c r="E62" s="80">
        <v>76000</v>
      </c>
      <c r="F62" s="91"/>
      <c r="G62" s="73">
        <v>44196</v>
      </c>
      <c r="H62" s="74" t="s">
        <v>126</v>
      </c>
      <c r="I62" s="84"/>
      <c r="J62" s="90">
        <v>40000</v>
      </c>
      <c r="K62" s="85">
        <v>-40000</v>
      </c>
    </row>
    <row r="63" spans="1:11" ht="15.5">
      <c r="A63" s="78">
        <v>44142</v>
      </c>
      <c r="B63" s="74" t="s">
        <v>124</v>
      </c>
      <c r="C63" s="75"/>
      <c r="D63" s="75">
        <v>3000</v>
      </c>
      <c r="E63" s="80">
        <v>-3000</v>
      </c>
      <c r="F63" s="91"/>
      <c r="G63" s="83" t="s">
        <v>221</v>
      </c>
      <c r="H63" s="74"/>
      <c r="I63" s="84"/>
      <c r="J63" s="90">
        <v>862000</v>
      </c>
      <c r="K63" s="85">
        <v>-862000</v>
      </c>
    </row>
    <row r="64" spans="1:11" ht="15.5">
      <c r="A64" s="78">
        <v>44148</v>
      </c>
      <c r="B64" s="74" t="s">
        <v>124</v>
      </c>
      <c r="C64" s="75"/>
      <c r="D64" s="75">
        <v>7500</v>
      </c>
      <c r="E64" s="80">
        <v>-7500</v>
      </c>
      <c r="F64" s="91"/>
      <c r="G64" s="91"/>
      <c r="H64" s="91"/>
      <c r="I64" s="91"/>
      <c r="J64" s="91"/>
      <c r="K64" s="93"/>
    </row>
    <row r="65" spans="1:11" ht="21">
      <c r="A65" s="78">
        <v>44150</v>
      </c>
      <c r="B65" s="74" t="s">
        <v>124</v>
      </c>
      <c r="C65" s="75">
        <v>80000</v>
      </c>
      <c r="D65" s="75"/>
      <c r="E65" s="80">
        <v>80000</v>
      </c>
      <c r="F65" s="91"/>
      <c r="G65" s="212" t="str">
        <f>UPPER(H67)</f>
        <v>SOFTWARE LICENSE</v>
      </c>
      <c r="H65" s="212"/>
      <c r="I65" s="212"/>
      <c r="J65" s="212"/>
      <c r="K65" s="212"/>
    </row>
    <row r="66" spans="1:11" ht="18.5">
      <c r="A66" s="78">
        <v>44151</v>
      </c>
      <c r="B66" s="74" t="s">
        <v>124</v>
      </c>
      <c r="C66" s="75"/>
      <c r="D66" s="75">
        <v>8000</v>
      </c>
      <c r="E66" s="80">
        <v>-8000</v>
      </c>
      <c r="F66" s="91"/>
      <c r="G66" s="81" t="s">
        <v>107</v>
      </c>
      <c r="H66" s="81" t="s">
        <v>108</v>
      </c>
      <c r="I66" s="82" t="s">
        <v>218</v>
      </c>
      <c r="J66" s="82" t="s">
        <v>219</v>
      </c>
      <c r="K66" s="82" t="s">
        <v>220</v>
      </c>
    </row>
    <row r="67" spans="1:11" ht="15.5">
      <c r="A67" s="78">
        <v>44159</v>
      </c>
      <c r="B67" s="74" t="s">
        <v>124</v>
      </c>
      <c r="C67" s="75"/>
      <c r="D67" s="75">
        <v>3500</v>
      </c>
      <c r="E67" s="80">
        <v>-3500</v>
      </c>
      <c r="F67" s="91"/>
      <c r="G67" s="73">
        <v>43880</v>
      </c>
      <c r="H67" s="74" t="s">
        <v>130</v>
      </c>
      <c r="I67" s="90">
        <v>3000</v>
      </c>
      <c r="J67" s="84"/>
      <c r="K67" s="85">
        <v>3000</v>
      </c>
    </row>
    <row r="68" spans="1:11" ht="15.5">
      <c r="A68" s="78">
        <v>44160</v>
      </c>
      <c r="B68" s="74" t="s">
        <v>124</v>
      </c>
      <c r="C68" s="75">
        <v>80000</v>
      </c>
      <c r="D68" s="75"/>
      <c r="E68" s="80">
        <v>80000</v>
      </c>
      <c r="F68" s="91"/>
      <c r="G68" s="73">
        <v>44119</v>
      </c>
      <c r="H68" s="74" t="s">
        <v>130</v>
      </c>
      <c r="I68" s="90">
        <v>5000</v>
      </c>
      <c r="J68" s="84"/>
      <c r="K68" s="85">
        <v>5000</v>
      </c>
    </row>
    <row r="69" spans="1:11" ht="15.5">
      <c r="A69" s="78">
        <v>44162</v>
      </c>
      <c r="B69" s="74" t="s">
        <v>124</v>
      </c>
      <c r="C69" s="75"/>
      <c r="D69" s="75">
        <v>1500</v>
      </c>
      <c r="E69" s="80">
        <v>-1500</v>
      </c>
      <c r="F69" s="91"/>
      <c r="G69" s="83" t="s">
        <v>221</v>
      </c>
      <c r="H69" s="74"/>
      <c r="I69" s="90">
        <v>8000</v>
      </c>
      <c r="J69" s="84"/>
      <c r="K69" s="85">
        <v>8000</v>
      </c>
    </row>
    <row r="70" spans="1:11" ht="15.5">
      <c r="A70" s="78">
        <v>44170</v>
      </c>
      <c r="B70" s="74" t="s">
        <v>124</v>
      </c>
      <c r="C70" s="75"/>
      <c r="D70" s="75">
        <v>6600</v>
      </c>
      <c r="E70" s="80">
        <v>-6600</v>
      </c>
      <c r="F70" s="91"/>
      <c r="G70" s="91"/>
      <c r="H70" s="91"/>
      <c r="I70" s="91"/>
      <c r="J70" s="91"/>
      <c r="K70" s="93"/>
    </row>
    <row r="71" spans="1:11" ht="21">
      <c r="A71" s="78">
        <v>44174</v>
      </c>
      <c r="B71" s="74" t="s">
        <v>124</v>
      </c>
      <c r="C71" s="75">
        <v>60000</v>
      </c>
      <c r="D71" s="75"/>
      <c r="E71" s="80">
        <v>60000</v>
      </c>
      <c r="F71" s="91"/>
      <c r="G71" s="212" t="str">
        <f>UPPER(H73)</f>
        <v>STAFF TREAT EXPENSE</v>
      </c>
      <c r="H71" s="212"/>
      <c r="I71" s="212"/>
      <c r="J71" s="212"/>
      <c r="K71" s="212"/>
    </row>
    <row r="72" spans="1:11" ht="18.5">
      <c r="A72" s="78">
        <v>44180</v>
      </c>
      <c r="B72" s="74" t="s">
        <v>124</v>
      </c>
      <c r="C72" s="75"/>
      <c r="D72" s="75">
        <v>3800</v>
      </c>
      <c r="E72" s="80">
        <v>-3800</v>
      </c>
      <c r="F72" s="91"/>
      <c r="G72" s="81" t="s">
        <v>107</v>
      </c>
      <c r="H72" s="81" t="s">
        <v>108</v>
      </c>
      <c r="I72" s="82" t="s">
        <v>218</v>
      </c>
      <c r="J72" s="82" t="s">
        <v>219</v>
      </c>
      <c r="K72" s="82" t="s">
        <v>220</v>
      </c>
    </row>
    <row r="73" spans="1:11" ht="15.5">
      <c r="A73" s="78">
        <v>44188</v>
      </c>
      <c r="B73" s="74" t="s">
        <v>124</v>
      </c>
      <c r="C73" s="75">
        <v>50000</v>
      </c>
      <c r="D73" s="75"/>
      <c r="E73" s="80">
        <v>50000</v>
      </c>
      <c r="F73" s="91"/>
      <c r="G73" s="73">
        <v>44196</v>
      </c>
      <c r="H73" s="74" t="s">
        <v>186</v>
      </c>
      <c r="I73" s="90">
        <v>2000</v>
      </c>
      <c r="J73" s="84"/>
      <c r="K73" s="85">
        <v>2000</v>
      </c>
    </row>
    <row r="74" spans="1:11" ht="15.5">
      <c r="A74" s="78">
        <v>44196</v>
      </c>
      <c r="B74" s="74" t="s">
        <v>124</v>
      </c>
      <c r="C74" s="75">
        <v>40000</v>
      </c>
      <c r="D74" s="75"/>
      <c r="E74" s="80">
        <v>40000</v>
      </c>
      <c r="F74" s="91"/>
      <c r="G74" s="83" t="s">
        <v>221</v>
      </c>
      <c r="H74" s="74"/>
      <c r="I74" s="90">
        <v>2000</v>
      </c>
      <c r="J74" s="84"/>
      <c r="K74" s="85">
        <v>2000</v>
      </c>
    </row>
    <row r="75" spans="1:11" ht="15.5">
      <c r="A75" s="76" t="s">
        <v>221</v>
      </c>
      <c r="B75" s="77"/>
      <c r="C75" s="75">
        <v>862000</v>
      </c>
      <c r="D75" s="75">
        <v>181400</v>
      </c>
      <c r="E75" s="80">
        <v>680600</v>
      </c>
      <c r="F75" s="91"/>
      <c r="G75" s="91"/>
      <c r="H75" s="91"/>
      <c r="I75" s="91"/>
      <c r="J75" s="91"/>
      <c r="K75" s="93"/>
    </row>
    <row r="76" spans="1:11" ht="21">
      <c r="A76" s="92"/>
      <c r="B76" s="91"/>
      <c r="C76" s="91"/>
      <c r="D76" s="91"/>
      <c r="E76" s="91"/>
      <c r="F76" s="91"/>
      <c r="G76" s="212" t="str">
        <f>UPPER(H78)</f>
        <v>SUBSCRIPTIONS EXPENSES</v>
      </c>
      <c r="H76" s="212"/>
      <c r="I76" s="212"/>
      <c r="J76" s="212"/>
      <c r="K76" s="212"/>
    </row>
    <row r="77" spans="1:11" ht="21">
      <c r="A77" s="212" t="str">
        <f>UPPER(B79)</f>
        <v>CAPITAL</v>
      </c>
      <c r="B77" s="212"/>
      <c r="C77" s="212"/>
      <c r="D77" s="212"/>
      <c r="E77" s="212"/>
      <c r="F77" s="91"/>
      <c r="G77" s="81" t="s">
        <v>107</v>
      </c>
      <c r="H77" s="81" t="s">
        <v>108</v>
      </c>
      <c r="I77" s="82" t="s">
        <v>218</v>
      </c>
      <c r="J77" s="82" t="s">
        <v>219</v>
      </c>
      <c r="K77" s="82" t="s">
        <v>220</v>
      </c>
    </row>
    <row r="78" spans="1:11" ht="18.5">
      <c r="A78" s="71" t="s">
        <v>107</v>
      </c>
      <c r="B78" s="71" t="s">
        <v>108</v>
      </c>
      <c r="C78" s="72" t="s">
        <v>218</v>
      </c>
      <c r="D78" s="72" t="s">
        <v>219</v>
      </c>
      <c r="E78" s="72" t="s">
        <v>220</v>
      </c>
      <c r="F78" s="91"/>
      <c r="G78" s="73">
        <v>44042</v>
      </c>
      <c r="H78" s="74" t="s">
        <v>163</v>
      </c>
      <c r="I78" s="90">
        <v>7500</v>
      </c>
      <c r="J78" s="84"/>
      <c r="K78" s="85">
        <v>7500</v>
      </c>
    </row>
    <row r="79" spans="1:11" ht="15.5">
      <c r="A79" s="73">
        <v>43831</v>
      </c>
      <c r="B79" s="74" t="s">
        <v>114</v>
      </c>
      <c r="C79" s="75"/>
      <c r="D79" s="75">
        <v>100000</v>
      </c>
      <c r="E79" s="80">
        <v>-100000</v>
      </c>
      <c r="F79" s="91"/>
      <c r="G79" s="73">
        <v>44192</v>
      </c>
      <c r="H79" s="74" t="s">
        <v>163</v>
      </c>
      <c r="I79" s="90">
        <v>800</v>
      </c>
      <c r="J79" s="84"/>
      <c r="K79" s="85">
        <v>800</v>
      </c>
    </row>
    <row r="80" spans="1:11" ht="15.5">
      <c r="A80" s="76" t="s">
        <v>221</v>
      </c>
      <c r="B80" s="77"/>
      <c r="C80" s="75"/>
      <c r="D80" s="75">
        <v>100000</v>
      </c>
      <c r="E80" s="80">
        <v>-100000</v>
      </c>
      <c r="F80" s="91"/>
      <c r="G80" s="73">
        <v>44196</v>
      </c>
      <c r="H80" s="74" t="s">
        <v>163</v>
      </c>
      <c r="I80" s="90">
        <v>600</v>
      </c>
      <c r="J80" s="84"/>
      <c r="K80" s="85">
        <v>600</v>
      </c>
    </row>
    <row r="81" spans="1:11" ht="15.5">
      <c r="A81" s="92"/>
      <c r="B81" s="91"/>
      <c r="C81" s="91"/>
      <c r="D81" s="91"/>
      <c r="E81" s="91"/>
      <c r="F81" s="91"/>
      <c r="G81" s="83" t="s">
        <v>221</v>
      </c>
      <c r="H81" s="74"/>
      <c r="I81" s="90">
        <v>8900</v>
      </c>
      <c r="J81" s="84"/>
      <c r="K81" s="85">
        <v>8900</v>
      </c>
    </row>
    <row r="82" spans="1:11" ht="21">
      <c r="A82" s="212" t="str">
        <f>UPPER(B84)</f>
        <v>CASH</v>
      </c>
      <c r="B82" s="212"/>
      <c r="C82" s="212"/>
      <c r="D82" s="212"/>
      <c r="E82" s="212"/>
      <c r="F82" s="91"/>
      <c r="G82" s="91"/>
      <c r="H82" s="91"/>
      <c r="I82" s="91"/>
      <c r="J82" s="91"/>
      <c r="K82" s="93"/>
    </row>
    <row r="83" spans="1:11" ht="21">
      <c r="A83" s="81" t="s">
        <v>107</v>
      </c>
      <c r="B83" s="81" t="s">
        <v>108</v>
      </c>
      <c r="C83" s="82" t="s">
        <v>218</v>
      </c>
      <c r="D83" s="82" t="s">
        <v>219</v>
      </c>
      <c r="E83" s="82" t="s">
        <v>220</v>
      </c>
      <c r="F83" s="91"/>
      <c r="G83" s="212" t="str">
        <f>UPPER(H85)</f>
        <v>TRAVEL EXPENSES</v>
      </c>
      <c r="H83" s="212"/>
      <c r="I83" s="212"/>
      <c r="J83" s="212"/>
      <c r="K83" s="212"/>
    </row>
    <row r="84" spans="1:11" ht="18.5">
      <c r="A84" s="73">
        <v>43831</v>
      </c>
      <c r="B84" s="74" t="s">
        <v>112</v>
      </c>
      <c r="C84" s="75">
        <v>100000</v>
      </c>
      <c r="D84" s="75"/>
      <c r="E84" s="80">
        <v>100000</v>
      </c>
      <c r="F84" s="91"/>
      <c r="G84" s="81" t="s">
        <v>107</v>
      </c>
      <c r="H84" s="81" t="s">
        <v>108</v>
      </c>
      <c r="I84" s="82" t="s">
        <v>218</v>
      </c>
      <c r="J84" s="82" t="s">
        <v>219</v>
      </c>
      <c r="K84" s="82" t="s">
        <v>220</v>
      </c>
    </row>
    <row r="85" spans="1:11" ht="15.5">
      <c r="A85" s="73">
        <v>43834</v>
      </c>
      <c r="B85" s="74" t="s">
        <v>112</v>
      </c>
      <c r="C85" s="75"/>
      <c r="D85" s="75">
        <v>17000</v>
      </c>
      <c r="E85" s="80">
        <v>-17000</v>
      </c>
      <c r="F85" s="91"/>
      <c r="G85" s="73">
        <v>44193</v>
      </c>
      <c r="H85" s="74" t="s">
        <v>180</v>
      </c>
      <c r="I85" s="90">
        <v>300</v>
      </c>
      <c r="J85" s="84"/>
      <c r="K85" s="85">
        <v>300</v>
      </c>
    </row>
    <row r="86" spans="1:11" ht="15.5">
      <c r="A86" s="73">
        <v>43842</v>
      </c>
      <c r="B86" s="74" t="s">
        <v>112</v>
      </c>
      <c r="C86" s="75">
        <v>15000</v>
      </c>
      <c r="D86" s="75"/>
      <c r="E86" s="80">
        <v>15000</v>
      </c>
      <c r="F86" s="91"/>
      <c r="G86" s="83" t="s">
        <v>221</v>
      </c>
      <c r="H86" s="74"/>
      <c r="I86" s="90">
        <v>300</v>
      </c>
      <c r="J86" s="84"/>
      <c r="K86" s="85">
        <v>300</v>
      </c>
    </row>
    <row r="87" spans="1:11" ht="15.5">
      <c r="A87" s="73">
        <v>43854</v>
      </c>
      <c r="B87" s="74" t="s">
        <v>112</v>
      </c>
      <c r="C87" s="75"/>
      <c r="D87" s="75">
        <v>2500</v>
      </c>
      <c r="E87" s="80">
        <v>-2500</v>
      </c>
      <c r="F87" s="91"/>
      <c r="G87" s="91"/>
      <c r="H87" s="91"/>
      <c r="I87" s="91"/>
      <c r="J87" s="91"/>
      <c r="K87" s="93"/>
    </row>
    <row r="88" spans="1:11" ht="21">
      <c r="A88" s="73">
        <v>43863</v>
      </c>
      <c r="B88" s="74" t="s">
        <v>112</v>
      </c>
      <c r="C88" s="75">
        <v>7000</v>
      </c>
      <c r="D88" s="75"/>
      <c r="E88" s="80">
        <v>7000</v>
      </c>
      <c r="F88" s="91"/>
      <c r="G88" s="212" t="str">
        <f>UPPER(H90)</f>
        <v>UNEARNED REVENUE</v>
      </c>
      <c r="H88" s="212"/>
      <c r="I88" s="212"/>
      <c r="J88" s="212"/>
      <c r="K88" s="212"/>
    </row>
    <row r="89" spans="1:11" ht="18.5">
      <c r="A89" s="73">
        <v>43872</v>
      </c>
      <c r="B89" s="74" t="s">
        <v>112</v>
      </c>
      <c r="C89" s="75"/>
      <c r="D89" s="75">
        <v>500</v>
      </c>
      <c r="E89" s="80">
        <v>-500</v>
      </c>
      <c r="F89" s="91"/>
      <c r="G89" s="81" t="s">
        <v>107</v>
      </c>
      <c r="H89" s="81" t="s">
        <v>108</v>
      </c>
      <c r="I89" s="82" t="s">
        <v>218</v>
      </c>
      <c r="J89" s="82" t="s">
        <v>219</v>
      </c>
      <c r="K89" s="82" t="s">
        <v>220</v>
      </c>
    </row>
    <row r="90" spans="1:11" ht="15.5">
      <c r="A90" s="73">
        <v>43876</v>
      </c>
      <c r="B90" s="74" t="s">
        <v>112</v>
      </c>
      <c r="C90" s="75">
        <v>5000</v>
      </c>
      <c r="D90" s="75"/>
      <c r="E90" s="80">
        <v>5000</v>
      </c>
      <c r="F90" s="91"/>
      <c r="G90" s="73">
        <v>43842</v>
      </c>
      <c r="H90" s="74" t="s">
        <v>119</v>
      </c>
      <c r="I90" s="84"/>
      <c r="J90" s="90">
        <v>15000</v>
      </c>
      <c r="K90" s="85">
        <v>-15000</v>
      </c>
    </row>
    <row r="91" spans="1:11" ht="15.5">
      <c r="A91" s="73">
        <v>43886</v>
      </c>
      <c r="B91" s="74" t="s">
        <v>112</v>
      </c>
      <c r="C91" s="75"/>
      <c r="D91" s="75">
        <v>1200</v>
      </c>
      <c r="E91" s="80">
        <v>-1200</v>
      </c>
      <c r="F91" s="91"/>
      <c r="G91" s="73">
        <v>44192</v>
      </c>
      <c r="H91" s="74" t="s">
        <v>119</v>
      </c>
      <c r="I91" s="84"/>
      <c r="J91" s="90">
        <v>5000</v>
      </c>
      <c r="K91" s="85">
        <v>-5000</v>
      </c>
    </row>
    <row r="92" spans="1:11" ht="15.5">
      <c r="A92" s="73">
        <v>43891</v>
      </c>
      <c r="B92" s="74" t="s">
        <v>112</v>
      </c>
      <c r="C92" s="75">
        <v>6000</v>
      </c>
      <c r="D92" s="75"/>
      <c r="E92" s="80">
        <v>6000</v>
      </c>
      <c r="F92" s="91"/>
      <c r="G92" s="83" t="s">
        <v>221</v>
      </c>
      <c r="H92" s="74"/>
      <c r="I92" s="84"/>
      <c r="J92" s="90">
        <v>20000</v>
      </c>
      <c r="K92" s="85">
        <v>-20000</v>
      </c>
    </row>
    <row r="93" spans="1:11" ht="15.5">
      <c r="A93" s="73">
        <v>43895</v>
      </c>
      <c r="B93" s="74" t="s">
        <v>112</v>
      </c>
      <c r="C93" s="75"/>
      <c r="D93" s="75">
        <v>2500</v>
      </c>
      <c r="E93" s="80">
        <v>-2500</v>
      </c>
      <c r="F93" s="91"/>
      <c r="G93" s="91"/>
      <c r="H93" s="91"/>
      <c r="I93" s="91"/>
      <c r="J93" s="91"/>
      <c r="K93" s="93"/>
    </row>
    <row r="94" spans="1:11" ht="21">
      <c r="A94" s="73">
        <v>43905</v>
      </c>
      <c r="B94" s="74" t="s">
        <v>112</v>
      </c>
      <c r="C94" s="75"/>
      <c r="D94" s="75">
        <v>2000</v>
      </c>
      <c r="E94" s="80">
        <v>-2000</v>
      </c>
      <c r="F94" s="91"/>
      <c r="G94" s="212" t="str">
        <f>UPPER(H96)</f>
        <v>UTILITIES EXPENSE</v>
      </c>
      <c r="H94" s="212"/>
      <c r="I94" s="212"/>
      <c r="J94" s="212"/>
      <c r="K94" s="212"/>
    </row>
    <row r="95" spans="1:11" ht="18.5">
      <c r="A95" s="73">
        <v>43906</v>
      </c>
      <c r="B95" s="74" t="s">
        <v>112</v>
      </c>
      <c r="C95" s="75">
        <v>5000</v>
      </c>
      <c r="D95" s="75"/>
      <c r="E95" s="80">
        <v>5000</v>
      </c>
      <c r="F95" s="91"/>
      <c r="G95" s="81" t="s">
        <v>107</v>
      </c>
      <c r="H95" s="81" t="s">
        <v>108</v>
      </c>
      <c r="I95" s="82" t="s">
        <v>218</v>
      </c>
      <c r="J95" s="82" t="s">
        <v>219</v>
      </c>
      <c r="K95" s="82" t="s">
        <v>220</v>
      </c>
    </row>
    <row r="96" spans="1:11" ht="15.5">
      <c r="A96" s="73">
        <v>43919</v>
      </c>
      <c r="B96" s="74" t="s">
        <v>112</v>
      </c>
      <c r="C96" s="75"/>
      <c r="D96" s="75">
        <v>3000</v>
      </c>
      <c r="E96" s="80">
        <v>-3000</v>
      </c>
      <c r="F96" s="91"/>
      <c r="G96" s="73">
        <v>43872</v>
      </c>
      <c r="H96" s="74" t="s">
        <v>128</v>
      </c>
      <c r="I96" s="90">
        <v>500</v>
      </c>
      <c r="J96" s="84"/>
      <c r="K96" s="85">
        <v>500</v>
      </c>
    </row>
    <row r="97" spans="1:11" ht="15.5">
      <c r="A97" s="73">
        <v>43928</v>
      </c>
      <c r="B97" s="74" t="s">
        <v>112</v>
      </c>
      <c r="C97" s="75">
        <v>7000</v>
      </c>
      <c r="D97" s="75"/>
      <c r="E97" s="80">
        <v>7000</v>
      </c>
      <c r="F97" s="91"/>
      <c r="G97" s="73">
        <v>43886</v>
      </c>
      <c r="H97" s="74" t="s">
        <v>128</v>
      </c>
      <c r="I97" s="90">
        <v>1200</v>
      </c>
      <c r="J97" s="84"/>
      <c r="K97" s="85">
        <v>1200</v>
      </c>
    </row>
    <row r="98" spans="1:11" ht="15.5">
      <c r="A98" s="73">
        <v>43931</v>
      </c>
      <c r="B98" s="74" t="s">
        <v>112</v>
      </c>
      <c r="C98" s="75"/>
      <c r="D98" s="75">
        <v>1500</v>
      </c>
      <c r="E98" s="80">
        <v>-1500</v>
      </c>
      <c r="F98" s="91"/>
      <c r="G98" s="73">
        <v>44104</v>
      </c>
      <c r="H98" s="74" t="s">
        <v>128</v>
      </c>
      <c r="I98" s="90">
        <v>3800</v>
      </c>
      <c r="J98" s="84"/>
      <c r="K98" s="85">
        <v>3800</v>
      </c>
    </row>
    <row r="99" spans="1:11" ht="15.5">
      <c r="A99" s="73">
        <v>43939</v>
      </c>
      <c r="B99" s="74" t="s">
        <v>112</v>
      </c>
      <c r="C99" s="75"/>
      <c r="D99" s="75">
        <v>2500</v>
      </c>
      <c r="E99" s="80">
        <v>-2500</v>
      </c>
      <c r="F99" s="91"/>
      <c r="G99" s="73">
        <v>44145</v>
      </c>
      <c r="H99" s="74" t="s">
        <v>128</v>
      </c>
      <c r="I99" s="90">
        <v>5000</v>
      </c>
      <c r="J99" s="84"/>
      <c r="K99" s="85">
        <v>5000</v>
      </c>
    </row>
    <row r="100" spans="1:11" ht="15.5">
      <c r="A100" s="73">
        <v>43946</v>
      </c>
      <c r="B100" s="74" t="s">
        <v>112</v>
      </c>
      <c r="C100" s="75"/>
      <c r="D100" s="75">
        <v>800</v>
      </c>
      <c r="E100" s="80">
        <v>-800</v>
      </c>
      <c r="F100" s="91"/>
      <c r="G100" s="73">
        <v>44187</v>
      </c>
      <c r="H100" s="74" t="s">
        <v>128</v>
      </c>
      <c r="I100" s="90"/>
      <c r="J100" s="84">
        <v>200</v>
      </c>
      <c r="K100" s="85">
        <v>-200</v>
      </c>
    </row>
    <row r="101" spans="1:11" ht="15.5">
      <c r="A101" s="73">
        <v>43949</v>
      </c>
      <c r="B101" s="74" t="s">
        <v>112</v>
      </c>
      <c r="C101" s="75">
        <v>9000</v>
      </c>
      <c r="D101" s="75"/>
      <c r="E101" s="80">
        <v>9000</v>
      </c>
      <c r="F101" s="91"/>
      <c r="G101" s="83" t="s">
        <v>221</v>
      </c>
      <c r="H101" s="74"/>
      <c r="I101" s="90">
        <v>10500</v>
      </c>
      <c r="J101" s="84">
        <v>200</v>
      </c>
      <c r="K101" s="85">
        <v>10300</v>
      </c>
    </row>
    <row r="102" spans="1:11" ht="15.5">
      <c r="A102" s="73">
        <v>43953</v>
      </c>
      <c r="B102" s="74" t="s">
        <v>112</v>
      </c>
      <c r="C102" s="75"/>
      <c r="D102" s="75">
        <v>2000</v>
      </c>
      <c r="E102" s="80">
        <v>-2000</v>
      </c>
      <c r="F102" s="91"/>
      <c r="G102" s="91"/>
      <c r="H102" s="91"/>
      <c r="I102" s="91"/>
      <c r="J102" s="91"/>
      <c r="K102" s="93"/>
    </row>
    <row r="103" spans="1:11" ht="21">
      <c r="A103" s="73">
        <v>43966</v>
      </c>
      <c r="B103" s="74" t="s">
        <v>112</v>
      </c>
      <c r="C103" s="75"/>
      <c r="D103" s="75">
        <v>2500</v>
      </c>
      <c r="E103" s="80">
        <v>-2500</v>
      </c>
      <c r="F103" s="91"/>
      <c r="G103" s="212" t="str">
        <f>UPPER(H105)</f>
        <v>WEBSITE DEVELOPMENT EXPENSE</v>
      </c>
      <c r="H103" s="212"/>
      <c r="I103" s="212"/>
      <c r="J103" s="212"/>
      <c r="K103" s="212"/>
    </row>
    <row r="104" spans="1:11" ht="18.5">
      <c r="A104" s="73">
        <v>43970</v>
      </c>
      <c r="B104" s="74" t="s">
        <v>112</v>
      </c>
      <c r="C104" s="75">
        <v>6000</v>
      </c>
      <c r="D104" s="75"/>
      <c r="E104" s="80">
        <v>6000</v>
      </c>
      <c r="F104" s="91"/>
      <c r="G104" s="81" t="s">
        <v>107</v>
      </c>
      <c r="H104" s="81" t="s">
        <v>108</v>
      </c>
      <c r="I104" s="82" t="s">
        <v>218</v>
      </c>
      <c r="J104" s="82" t="s">
        <v>219</v>
      </c>
      <c r="K104" s="82" t="s">
        <v>220</v>
      </c>
    </row>
    <row r="105" spans="1:11" ht="15.5">
      <c r="A105" s="73">
        <v>43983</v>
      </c>
      <c r="B105" s="74" t="s">
        <v>112</v>
      </c>
      <c r="C105" s="75">
        <v>7000</v>
      </c>
      <c r="D105" s="75"/>
      <c r="E105" s="80">
        <v>7000</v>
      </c>
      <c r="F105" s="91"/>
      <c r="G105" s="73">
        <v>44195</v>
      </c>
      <c r="H105" s="74" t="s">
        <v>182</v>
      </c>
      <c r="I105" s="90">
        <v>1500</v>
      </c>
      <c r="J105" s="84"/>
      <c r="K105" s="85">
        <v>1500</v>
      </c>
    </row>
    <row r="106" spans="1:11" ht="15.5">
      <c r="A106" s="73">
        <v>43987</v>
      </c>
      <c r="B106" s="74" t="s">
        <v>112</v>
      </c>
      <c r="C106" s="75"/>
      <c r="D106" s="75">
        <v>3000</v>
      </c>
      <c r="E106" s="80">
        <v>-3000</v>
      </c>
      <c r="F106" s="91"/>
      <c r="G106" s="83" t="s">
        <v>221</v>
      </c>
      <c r="H106" s="74"/>
      <c r="I106" s="90">
        <v>1500</v>
      </c>
      <c r="J106" s="84"/>
      <c r="K106" s="85">
        <v>1500</v>
      </c>
    </row>
    <row r="107" spans="1:11" ht="15.5">
      <c r="A107" s="73">
        <v>43997</v>
      </c>
      <c r="B107" s="74" t="s">
        <v>112</v>
      </c>
      <c r="C107" s="75"/>
      <c r="D107" s="75">
        <v>2200</v>
      </c>
      <c r="E107" s="80">
        <v>-2200</v>
      </c>
      <c r="F107" s="91"/>
      <c r="G107" s="91"/>
      <c r="H107" s="91"/>
      <c r="I107" s="91"/>
      <c r="J107" s="91"/>
      <c r="K107" s="93"/>
    </row>
    <row r="108" spans="1:11" ht="18.5">
      <c r="A108" s="73">
        <v>44002</v>
      </c>
      <c r="B108" s="74" t="s">
        <v>112</v>
      </c>
      <c r="C108" s="75">
        <v>8000</v>
      </c>
      <c r="D108" s="75"/>
      <c r="E108" s="80">
        <v>8000</v>
      </c>
      <c r="F108" s="91"/>
      <c r="G108" s="213" t="str">
        <f>UPPER(H110)</f>
        <v>OFFICE FURNITURE &amp; EQUIP</v>
      </c>
      <c r="H108" s="213"/>
      <c r="I108" s="213"/>
      <c r="J108" s="213"/>
      <c r="K108" s="213"/>
    </row>
    <row r="109" spans="1:11" ht="18.5">
      <c r="A109" s="73">
        <v>44012</v>
      </c>
      <c r="B109" s="74" t="s">
        <v>112</v>
      </c>
      <c r="C109" s="75"/>
      <c r="D109" s="75">
        <v>2800</v>
      </c>
      <c r="E109" s="80">
        <v>-2800</v>
      </c>
      <c r="F109" s="91"/>
      <c r="G109" s="81" t="s">
        <v>107</v>
      </c>
      <c r="H109" s="81" t="s">
        <v>108</v>
      </c>
      <c r="I109" s="81" t="s">
        <v>218</v>
      </c>
      <c r="J109" s="82" t="s">
        <v>219</v>
      </c>
      <c r="K109" s="82" t="s">
        <v>220</v>
      </c>
    </row>
    <row r="110" spans="1:11" ht="15.5">
      <c r="A110" s="73">
        <v>44015</v>
      </c>
      <c r="B110" s="74" t="s">
        <v>112</v>
      </c>
      <c r="C110" s="75"/>
      <c r="D110" s="75">
        <v>3500</v>
      </c>
      <c r="E110" s="80">
        <v>-3500</v>
      </c>
      <c r="F110" s="91"/>
      <c r="G110" s="73">
        <v>43834</v>
      </c>
      <c r="H110" s="74" t="s">
        <v>115</v>
      </c>
      <c r="I110" s="75">
        <v>34000</v>
      </c>
      <c r="J110" s="84"/>
      <c r="K110" s="85">
        <v>34000</v>
      </c>
    </row>
    <row r="111" spans="1:11" ht="15.5">
      <c r="A111" s="73">
        <v>44024</v>
      </c>
      <c r="B111" s="74" t="s">
        <v>112</v>
      </c>
      <c r="C111" s="75">
        <v>12500</v>
      </c>
      <c r="D111" s="75"/>
      <c r="E111" s="80">
        <v>12500</v>
      </c>
      <c r="F111" s="91"/>
      <c r="G111" s="73">
        <v>43915</v>
      </c>
      <c r="H111" s="74" t="s">
        <v>115</v>
      </c>
      <c r="I111" s="75">
        <v>15000</v>
      </c>
      <c r="J111" s="84"/>
      <c r="K111" s="85">
        <v>15000</v>
      </c>
    </row>
    <row r="112" spans="1:11" ht="15.5">
      <c r="A112" s="73">
        <v>44035</v>
      </c>
      <c r="B112" s="74" t="s">
        <v>112</v>
      </c>
      <c r="C112" s="75"/>
      <c r="D112" s="75">
        <v>3200</v>
      </c>
      <c r="E112" s="80">
        <v>-3200</v>
      </c>
      <c r="F112" s="91"/>
      <c r="G112" s="73">
        <v>44007</v>
      </c>
      <c r="H112" s="74" t="s">
        <v>115</v>
      </c>
      <c r="I112" s="75">
        <v>4500</v>
      </c>
      <c r="J112" s="84"/>
      <c r="K112" s="85">
        <v>4500</v>
      </c>
    </row>
    <row r="113" spans="1:11" ht="15.5">
      <c r="A113" s="73">
        <v>44047</v>
      </c>
      <c r="B113" s="74" t="s">
        <v>112</v>
      </c>
      <c r="C113" s="75">
        <v>9000</v>
      </c>
      <c r="D113" s="75"/>
      <c r="E113" s="80">
        <v>9000</v>
      </c>
      <c r="F113" s="91"/>
      <c r="G113" s="73">
        <v>44032</v>
      </c>
      <c r="H113" s="74" t="s">
        <v>115</v>
      </c>
      <c r="I113" s="75">
        <v>6000</v>
      </c>
      <c r="J113" s="84"/>
      <c r="K113" s="85">
        <v>6000</v>
      </c>
    </row>
    <row r="114" spans="1:11" ht="15.5">
      <c r="A114" s="73">
        <v>44058</v>
      </c>
      <c r="B114" s="74" t="s">
        <v>112</v>
      </c>
      <c r="C114" s="75"/>
      <c r="D114" s="75">
        <v>4000</v>
      </c>
      <c r="E114" s="80">
        <v>-4000</v>
      </c>
      <c r="F114" s="91"/>
      <c r="G114" s="73">
        <v>44095</v>
      </c>
      <c r="H114" s="74" t="s">
        <v>115</v>
      </c>
      <c r="I114" s="75">
        <v>8000</v>
      </c>
      <c r="J114" s="84"/>
      <c r="K114" s="85">
        <v>8000</v>
      </c>
    </row>
    <row r="115" spans="1:11" ht="15.5">
      <c r="A115" s="73">
        <v>44063</v>
      </c>
      <c r="B115" s="74" t="s">
        <v>112</v>
      </c>
      <c r="C115" s="75">
        <v>11000</v>
      </c>
      <c r="D115" s="75"/>
      <c r="E115" s="80">
        <v>11000</v>
      </c>
      <c r="F115" s="91"/>
      <c r="G115" s="73">
        <v>44124</v>
      </c>
      <c r="H115" s="74" t="s">
        <v>115</v>
      </c>
      <c r="I115" s="75">
        <v>9000</v>
      </c>
      <c r="J115" s="84"/>
      <c r="K115" s="85">
        <v>9000</v>
      </c>
    </row>
    <row r="116" spans="1:11" ht="15.5">
      <c r="A116" s="73">
        <v>44071</v>
      </c>
      <c r="B116" s="74" t="s">
        <v>112</v>
      </c>
      <c r="C116" s="75"/>
      <c r="D116" s="75">
        <v>3500</v>
      </c>
      <c r="E116" s="80">
        <v>-3500</v>
      </c>
      <c r="F116" s="91"/>
      <c r="G116" s="73">
        <v>44131</v>
      </c>
      <c r="H116" s="74" t="s">
        <v>115</v>
      </c>
      <c r="I116" s="75">
        <v>10000</v>
      </c>
      <c r="J116" s="84"/>
      <c r="K116" s="85">
        <v>10000</v>
      </c>
    </row>
    <row r="117" spans="1:11" ht="15.5">
      <c r="A117" s="73">
        <v>44079</v>
      </c>
      <c r="B117" s="74" t="s">
        <v>112</v>
      </c>
      <c r="C117" s="75">
        <v>8500</v>
      </c>
      <c r="D117" s="75"/>
      <c r="E117" s="80">
        <v>8500</v>
      </c>
      <c r="F117" s="91"/>
      <c r="G117" s="73">
        <v>44144</v>
      </c>
      <c r="H117" s="74" t="s">
        <v>115</v>
      </c>
      <c r="I117" s="75">
        <v>12000</v>
      </c>
      <c r="J117" s="84"/>
      <c r="K117" s="85">
        <v>12000</v>
      </c>
    </row>
    <row r="118" spans="1:11" ht="15.5">
      <c r="A118" s="73">
        <v>44089</v>
      </c>
      <c r="B118" s="74" t="s">
        <v>112</v>
      </c>
      <c r="C118" s="75"/>
      <c r="D118" s="75">
        <v>4500</v>
      </c>
      <c r="E118" s="80">
        <v>-4500</v>
      </c>
      <c r="F118" s="91"/>
      <c r="G118" s="73">
        <v>44153</v>
      </c>
      <c r="H118" s="74" t="s">
        <v>115</v>
      </c>
      <c r="I118" s="75">
        <v>14000</v>
      </c>
      <c r="J118" s="84"/>
      <c r="K118" s="85">
        <v>14000</v>
      </c>
    </row>
    <row r="119" spans="1:11" ht="15.5">
      <c r="A119" s="73">
        <v>44094</v>
      </c>
      <c r="B119" s="74" t="s">
        <v>112</v>
      </c>
      <c r="C119" s="75">
        <v>10000</v>
      </c>
      <c r="D119" s="75"/>
      <c r="E119" s="80">
        <v>10000</v>
      </c>
      <c r="F119" s="91"/>
      <c r="G119" s="73">
        <v>44164</v>
      </c>
      <c r="H119" s="74" t="s">
        <v>115</v>
      </c>
      <c r="I119" s="75">
        <v>16000</v>
      </c>
      <c r="J119" s="84"/>
      <c r="K119" s="85">
        <v>16000</v>
      </c>
    </row>
    <row r="120" spans="1:11" ht="15.5">
      <c r="A120" s="73">
        <v>44104</v>
      </c>
      <c r="B120" s="74" t="s">
        <v>112</v>
      </c>
      <c r="C120" s="75"/>
      <c r="D120" s="75">
        <v>3800</v>
      </c>
      <c r="E120" s="80">
        <v>-3800</v>
      </c>
      <c r="F120" s="91"/>
      <c r="G120" s="83" t="s">
        <v>221</v>
      </c>
      <c r="H120" s="74"/>
      <c r="I120" s="75">
        <v>128500</v>
      </c>
      <c r="J120" s="84"/>
      <c r="K120" s="85">
        <v>128500</v>
      </c>
    </row>
    <row r="121" spans="1:11" ht="15.5">
      <c r="A121" s="73">
        <v>44109</v>
      </c>
      <c r="B121" s="74" t="s">
        <v>112</v>
      </c>
      <c r="C121" s="75">
        <v>9500</v>
      </c>
      <c r="D121" s="75"/>
      <c r="E121" s="80">
        <v>9500</v>
      </c>
      <c r="F121" s="91"/>
      <c r="G121" s="92"/>
      <c r="H121" s="91"/>
      <c r="I121" s="91"/>
      <c r="J121" s="91"/>
      <c r="K121" s="93"/>
    </row>
    <row r="122" spans="1:11" ht="21">
      <c r="A122" s="73">
        <v>44121</v>
      </c>
      <c r="B122" s="74" t="s">
        <v>112</v>
      </c>
      <c r="C122" s="75">
        <v>11000</v>
      </c>
      <c r="D122" s="75"/>
      <c r="E122" s="80">
        <v>11000</v>
      </c>
      <c r="F122" s="91"/>
      <c r="G122" s="212" t="str">
        <f>UPPER(H124)</f>
        <v>OFFICE MAINTENANCE EXPENSE</v>
      </c>
      <c r="H122" s="212"/>
      <c r="I122" s="212"/>
      <c r="J122" s="212"/>
      <c r="K122" s="212"/>
    </row>
    <row r="123" spans="1:11" ht="18.5">
      <c r="A123" s="73">
        <v>44124</v>
      </c>
      <c r="B123" s="74" t="s">
        <v>112</v>
      </c>
      <c r="C123" s="75"/>
      <c r="D123" s="75">
        <v>4200</v>
      </c>
      <c r="E123" s="80">
        <v>-4200</v>
      </c>
      <c r="F123" s="91"/>
      <c r="G123" s="81" t="s">
        <v>107</v>
      </c>
      <c r="H123" s="81" t="s">
        <v>108</v>
      </c>
      <c r="I123" s="81" t="s">
        <v>218</v>
      </c>
      <c r="J123" s="82" t="s">
        <v>219</v>
      </c>
      <c r="K123" s="82" t="s">
        <v>220</v>
      </c>
    </row>
    <row r="124" spans="1:11" ht="15.5">
      <c r="A124" s="73">
        <v>44125</v>
      </c>
      <c r="B124" s="74" t="s">
        <v>112</v>
      </c>
      <c r="C124" s="75">
        <v>5000</v>
      </c>
      <c r="D124" s="75"/>
      <c r="E124" s="80">
        <v>5000</v>
      </c>
      <c r="F124" s="91"/>
      <c r="G124" s="73">
        <v>43919</v>
      </c>
      <c r="H124" s="74" t="s">
        <v>138</v>
      </c>
      <c r="I124" s="75">
        <v>3000</v>
      </c>
      <c r="J124" s="84"/>
      <c r="K124" s="85">
        <v>3000</v>
      </c>
    </row>
    <row r="125" spans="1:11" ht="15.5">
      <c r="A125" s="73">
        <v>44127</v>
      </c>
      <c r="B125" s="74" t="s">
        <v>112</v>
      </c>
      <c r="C125" s="75"/>
      <c r="D125" s="75">
        <v>5500</v>
      </c>
      <c r="E125" s="80">
        <v>-5500</v>
      </c>
      <c r="F125" s="91"/>
      <c r="G125" s="73">
        <v>44124</v>
      </c>
      <c r="H125" s="74" t="s">
        <v>138</v>
      </c>
      <c r="I125" s="75">
        <v>4200</v>
      </c>
      <c r="J125" s="84"/>
      <c r="K125" s="85">
        <v>4200</v>
      </c>
    </row>
    <row r="126" spans="1:11" ht="15.5">
      <c r="A126" s="73">
        <v>44129</v>
      </c>
      <c r="B126" s="74" t="s">
        <v>112</v>
      </c>
      <c r="C126" s="75">
        <v>7000</v>
      </c>
      <c r="D126" s="75"/>
      <c r="E126" s="80">
        <v>7000</v>
      </c>
      <c r="F126" s="91"/>
      <c r="G126" s="83" t="s">
        <v>221</v>
      </c>
      <c r="H126" s="74"/>
      <c r="I126" s="75">
        <v>7200</v>
      </c>
      <c r="J126" s="84"/>
      <c r="K126" s="85">
        <v>7200</v>
      </c>
    </row>
    <row r="127" spans="1:11" ht="15.5">
      <c r="A127" s="73">
        <v>44132</v>
      </c>
      <c r="B127" s="74" t="s">
        <v>112</v>
      </c>
      <c r="C127" s="75"/>
      <c r="D127" s="75">
        <v>4500</v>
      </c>
      <c r="E127" s="80">
        <v>-4500</v>
      </c>
      <c r="F127" s="91"/>
      <c r="G127" s="92"/>
      <c r="H127" s="91"/>
      <c r="I127" s="91"/>
      <c r="J127" s="91"/>
      <c r="K127" s="93"/>
    </row>
    <row r="128" spans="1:11" ht="18.5">
      <c r="A128" s="73">
        <v>44134</v>
      </c>
      <c r="B128" s="74" t="s">
        <v>112</v>
      </c>
      <c r="C128" s="75">
        <v>4000</v>
      </c>
      <c r="D128" s="75"/>
      <c r="E128" s="80">
        <v>4000</v>
      </c>
      <c r="F128" s="91"/>
      <c r="G128" s="213" t="str">
        <f>UPPER(H130)</f>
        <v>OFFICE PLANTS AND DECOR EXPENSE</v>
      </c>
      <c r="H128" s="213"/>
      <c r="I128" s="213"/>
      <c r="J128" s="213"/>
      <c r="K128" s="213"/>
    </row>
    <row r="129" spans="1:11" ht="18.5">
      <c r="A129" s="73">
        <v>44139</v>
      </c>
      <c r="B129" s="74" t="s">
        <v>112</v>
      </c>
      <c r="C129" s="75"/>
      <c r="D129" s="75">
        <v>6000</v>
      </c>
      <c r="E129" s="80">
        <v>-6000</v>
      </c>
      <c r="F129" s="91"/>
      <c r="G129" s="81" t="s">
        <v>107</v>
      </c>
      <c r="H129" s="81" t="s">
        <v>108</v>
      </c>
      <c r="I129" s="81" t="s">
        <v>218</v>
      </c>
      <c r="J129" s="82" t="s">
        <v>219</v>
      </c>
      <c r="K129" s="82" t="s">
        <v>220</v>
      </c>
    </row>
    <row r="130" spans="1:11" ht="15.5">
      <c r="A130" s="73">
        <v>44142</v>
      </c>
      <c r="B130" s="74" t="s">
        <v>112</v>
      </c>
      <c r="C130" s="75">
        <v>3000</v>
      </c>
      <c r="D130" s="75"/>
      <c r="E130" s="80">
        <v>3000</v>
      </c>
      <c r="F130" s="91"/>
      <c r="G130" s="73">
        <v>44195</v>
      </c>
      <c r="H130" s="74" t="s">
        <v>184</v>
      </c>
      <c r="I130" s="75">
        <v>700</v>
      </c>
      <c r="J130" s="84"/>
      <c r="K130" s="85">
        <v>700</v>
      </c>
    </row>
    <row r="131" spans="1:11" ht="15.5">
      <c r="A131" s="73">
        <v>44145</v>
      </c>
      <c r="B131" s="74" t="s">
        <v>112</v>
      </c>
      <c r="C131" s="75"/>
      <c r="D131" s="75">
        <v>5000</v>
      </c>
      <c r="E131" s="80">
        <v>-5000</v>
      </c>
      <c r="F131" s="91"/>
      <c r="G131" s="83" t="s">
        <v>221</v>
      </c>
      <c r="H131" s="74"/>
      <c r="I131" s="75">
        <v>700</v>
      </c>
      <c r="J131" s="84"/>
      <c r="K131" s="85">
        <v>700</v>
      </c>
    </row>
    <row r="132" spans="1:11" ht="15.5">
      <c r="A132" s="73">
        <v>44148</v>
      </c>
      <c r="B132" s="74" t="s">
        <v>112</v>
      </c>
      <c r="C132" s="75">
        <v>7500</v>
      </c>
      <c r="D132" s="75"/>
      <c r="E132" s="80">
        <v>7500</v>
      </c>
      <c r="F132" s="91"/>
      <c r="G132" s="92"/>
      <c r="H132" s="91"/>
      <c r="I132" s="91"/>
      <c r="J132" s="91"/>
      <c r="K132" s="93"/>
    </row>
    <row r="133" spans="1:11" ht="21">
      <c r="A133" s="73">
        <v>44150</v>
      </c>
      <c r="B133" s="74" t="s">
        <v>112</v>
      </c>
      <c r="C133" s="75"/>
      <c r="D133" s="75">
        <v>6500</v>
      </c>
      <c r="E133" s="80">
        <v>-6500</v>
      </c>
      <c r="F133" s="91"/>
      <c r="G133" s="212" t="str">
        <f>UPPER(H135)</f>
        <v>OFFICE SECURITY SERVICES EXPENSE</v>
      </c>
      <c r="H133" s="212"/>
      <c r="I133" s="212"/>
      <c r="J133" s="212"/>
      <c r="K133" s="212"/>
    </row>
    <row r="134" spans="1:11" ht="18.5">
      <c r="A134" s="73">
        <v>44151</v>
      </c>
      <c r="B134" s="74" t="s">
        <v>112</v>
      </c>
      <c r="C134" s="75">
        <v>8000</v>
      </c>
      <c r="D134" s="75"/>
      <c r="E134" s="80">
        <v>8000</v>
      </c>
      <c r="F134" s="91"/>
      <c r="G134" s="81" t="s">
        <v>107</v>
      </c>
      <c r="H134" s="81" t="s">
        <v>108</v>
      </c>
      <c r="I134" s="81" t="s">
        <v>218</v>
      </c>
      <c r="J134" s="82" t="s">
        <v>219</v>
      </c>
      <c r="K134" s="82" t="s">
        <v>220</v>
      </c>
    </row>
    <row r="135" spans="1:11" ht="15.5">
      <c r="A135" s="73">
        <v>44155</v>
      </c>
      <c r="B135" s="74" t="s">
        <v>112</v>
      </c>
      <c r="C135" s="75"/>
      <c r="D135" s="75">
        <v>6200</v>
      </c>
      <c r="E135" s="80">
        <v>-6200</v>
      </c>
      <c r="F135" s="91"/>
      <c r="G135" s="73">
        <v>44027</v>
      </c>
      <c r="H135" s="74" t="s">
        <v>157</v>
      </c>
      <c r="I135" s="75">
        <v>6000</v>
      </c>
      <c r="J135" s="84"/>
      <c r="K135" s="85">
        <v>6000</v>
      </c>
    </row>
    <row r="136" spans="1:11" ht="15.5">
      <c r="A136" s="73">
        <v>44159</v>
      </c>
      <c r="B136" s="74" t="s">
        <v>112</v>
      </c>
      <c r="C136" s="75">
        <v>3500</v>
      </c>
      <c r="D136" s="75"/>
      <c r="E136" s="80">
        <v>3500</v>
      </c>
      <c r="F136" s="91"/>
      <c r="G136" s="73">
        <v>44058</v>
      </c>
      <c r="H136" s="74" t="s">
        <v>157</v>
      </c>
      <c r="I136" s="75">
        <v>4000</v>
      </c>
      <c r="J136" s="84"/>
      <c r="K136" s="85">
        <v>4000</v>
      </c>
    </row>
    <row r="137" spans="1:11" ht="15.5">
      <c r="A137" s="73">
        <v>44162</v>
      </c>
      <c r="B137" s="74" t="s">
        <v>112</v>
      </c>
      <c r="C137" s="75">
        <v>1500</v>
      </c>
      <c r="D137" s="75">
        <v>7000</v>
      </c>
      <c r="E137" s="80">
        <v>-5500</v>
      </c>
      <c r="F137" s="91"/>
      <c r="G137" s="73">
        <v>44139</v>
      </c>
      <c r="H137" s="74" t="s">
        <v>157</v>
      </c>
      <c r="I137" s="75">
        <v>6000</v>
      </c>
      <c r="J137" s="84"/>
      <c r="K137" s="85">
        <v>6000</v>
      </c>
    </row>
    <row r="138" spans="1:11" ht="15.5">
      <c r="A138" s="73">
        <v>44166</v>
      </c>
      <c r="B138" s="74" t="s">
        <v>112</v>
      </c>
      <c r="C138" s="75"/>
      <c r="D138" s="75">
        <v>6800</v>
      </c>
      <c r="E138" s="80">
        <v>-6800</v>
      </c>
      <c r="F138" s="91"/>
      <c r="G138" s="73">
        <v>44178</v>
      </c>
      <c r="H138" s="74" t="s">
        <v>157</v>
      </c>
      <c r="I138" s="75">
        <v>8000</v>
      </c>
      <c r="J138" s="84"/>
      <c r="K138" s="85">
        <v>8000</v>
      </c>
    </row>
    <row r="139" spans="1:11" ht="15.5">
      <c r="A139" s="73">
        <v>44170</v>
      </c>
      <c r="B139" s="74" t="s">
        <v>112</v>
      </c>
      <c r="C139" s="75">
        <v>6600</v>
      </c>
      <c r="D139" s="75"/>
      <c r="E139" s="80">
        <v>6600</v>
      </c>
      <c r="F139" s="91"/>
      <c r="G139" s="83" t="s">
        <v>221</v>
      </c>
      <c r="H139" s="74"/>
      <c r="I139" s="75">
        <v>24000</v>
      </c>
      <c r="J139" s="84"/>
      <c r="K139" s="85">
        <v>24000</v>
      </c>
    </row>
    <row r="140" spans="1:11" ht="15.5">
      <c r="A140" s="73">
        <v>44178</v>
      </c>
      <c r="B140" s="74" t="s">
        <v>112</v>
      </c>
      <c r="C140" s="75"/>
      <c r="D140" s="75">
        <v>8000</v>
      </c>
      <c r="E140" s="80">
        <v>-8000</v>
      </c>
      <c r="F140" s="91"/>
      <c r="G140" s="92"/>
      <c r="H140" s="91"/>
      <c r="I140" s="91"/>
      <c r="J140" s="91"/>
      <c r="K140" s="93"/>
    </row>
    <row r="141" spans="1:11" ht="21">
      <c r="A141" s="73">
        <v>44180</v>
      </c>
      <c r="B141" s="74" t="s">
        <v>112</v>
      </c>
      <c r="C141" s="75">
        <v>3800</v>
      </c>
      <c r="D141" s="75"/>
      <c r="E141" s="80">
        <v>3800</v>
      </c>
      <c r="F141" s="91"/>
      <c r="G141" s="212" t="str">
        <f>UPPER(H143)</f>
        <v>OFFICE SHELVING UNITS EXPENSE</v>
      </c>
      <c r="H141" s="212"/>
      <c r="I141" s="212"/>
      <c r="J141" s="212"/>
      <c r="K141" s="212"/>
    </row>
    <row r="142" spans="1:11" ht="18.5">
      <c r="A142" s="73">
        <v>44184</v>
      </c>
      <c r="B142" s="74" t="s">
        <v>112</v>
      </c>
      <c r="C142" s="75"/>
      <c r="D142" s="75">
        <v>7200</v>
      </c>
      <c r="E142" s="80">
        <v>-7200</v>
      </c>
      <c r="F142" s="91"/>
      <c r="G142" s="81" t="s">
        <v>107</v>
      </c>
      <c r="H142" s="81" t="s">
        <v>108</v>
      </c>
      <c r="I142" s="81" t="s">
        <v>218</v>
      </c>
      <c r="J142" s="82" t="s">
        <v>219</v>
      </c>
      <c r="K142" s="82" t="s">
        <v>220</v>
      </c>
    </row>
    <row r="143" spans="1:11" ht="15.5">
      <c r="A143" s="73">
        <v>44186</v>
      </c>
      <c r="B143" s="74" t="s">
        <v>112</v>
      </c>
      <c r="C143" s="75"/>
      <c r="D143" s="75">
        <v>500</v>
      </c>
      <c r="E143" s="80">
        <v>-500</v>
      </c>
      <c r="F143" s="91"/>
      <c r="G143" s="73">
        <v>44190</v>
      </c>
      <c r="H143" s="74" t="s">
        <v>176</v>
      </c>
      <c r="I143" s="75">
        <v>2500</v>
      </c>
      <c r="J143" s="84"/>
      <c r="K143" s="85">
        <v>2500</v>
      </c>
    </row>
    <row r="144" spans="1:11" ht="15.5">
      <c r="A144" s="73">
        <v>44187</v>
      </c>
      <c r="B144" s="74" t="s">
        <v>112</v>
      </c>
      <c r="C144" s="75">
        <v>200</v>
      </c>
      <c r="D144" s="75">
        <v>1000</v>
      </c>
      <c r="E144" s="80">
        <v>-800</v>
      </c>
      <c r="F144" s="91"/>
      <c r="G144" s="83" t="s">
        <v>221</v>
      </c>
      <c r="H144" s="74"/>
      <c r="I144" s="75">
        <v>2500</v>
      </c>
      <c r="J144" s="84"/>
      <c r="K144" s="85">
        <v>2500</v>
      </c>
    </row>
    <row r="145" spans="1:11" ht="15.5">
      <c r="A145" s="73">
        <v>44192</v>
      </c>
      <c r="B145" s="74" t="s">
        <v>112</v>
      </c>
      <c r="C145" s="75">
        <v>5000</v>
      </c>
      <c r="D145" s="75">
        <v>800</v>
      </c>
      <c r="E145" s="80">
        <v>4200</v>
      </c>
      <c r="F145" s="91"/>
      <c r="G145" s="91"/>
      <c r="H145" s="91"/>
      <c r="I145" s="91"/>
      <c r="J145" s="91"/>
      <c r="K145" s="93"/>
    </row>
    <row r="146" spans="1:11" ht="21">
      <c r="A146" s="73">
        <v>44193</v>
      </c>
      <c r="B146" s="74" t="s">
        <v>112</v>
      </c>
      <c r="C146" s="75"/>
      <c r="D146" s="75">
        <v>300</v>
      </c>
      <c r="E146" s="80">
        <v>-300</v>
      </c>
      <c r="F146" s="91"/>
      <c r="G146" s="212" t="str">
        <f>UPPER(H148)</f>
        <v>LEGAL EXPENSES</v>
      </c>
      <c r="H146" s="212"/>
      <c r="I146" s="212"/>
      <c r="J146" s="212"/>
      <c r="K146" s="212"/>
    </row>
    <row r="147" spans="1:11" ht="18.5">
      <c r="A147" s="73">
        <v>44195</v>
      </c>
      <c r="B147" s="74" t="s">
        <v>112</v>
      </c>
      <c r="C147" s="75"/>
      <c r="D147" s="75">
        <v>2200</v>
      </c>
      <c r="E147" s="80">
        <v>-2200</v>
      </c>
      <c r="F147" s="91"/>
      <c r="G147" s="81" t="s">
        <v>107</v>
      </c>
      <c r="H147" s="81" t="s">
        <v>108</v>
      </c>
      <c r="I147" s="81" t="s">
        <v>218</v>
      </c>
      <c r="J147" s="82" t="s">
        <v>219</v>
      </c>
      <c r="K147" s="82" t="s">
        <v>220</v>
      </c>
    </row>
    <row r="148" spans="1:11" ht="15.5">
      <c r="A148" s="73">
        <v>44196</v>
      </c>
      <c r="B148" s="74" t="s">
        <v>112</v>
      </c>
      <c r="C148" s="75"/>
      <c r="D148" s="75">
        <v>2600</v>
      </c>
      <c r="E148" s="80">
        <v>-2600</v>
      </c>
      <c r="F148" s="91"/>
      <c r="G148" s="73">
        <v>43931</v>
      </c>
      <c r="H148" s="74" t="s">
        <v>140</v>
      </c>
      <c r="I148" s="75">
        <v>1500</v>
      </c>
      <c r="J148" s="84"/>
      <c r="K148" s="85">
        <v>1500</v>
      </c>
    </row>
    <row r="149" spans="1:11" ht="15.5">
      <c r="A149" s="83" t="s">
        <v>221</v>
      </c>
      <c r="B149" s="74"/>
      <c r="C149" s="75">
        <v>301600</v>
      </c>
      <c r="D149" s="75">
        <v>142800</v>
      </c>
      <c r="E149" s="80">
        <v>158800</v>
      </c>
      <c r="F149" s="91"/>
      <c r="G149" s="83" t="s">
        <v>221</v>
      </c>
      <c r="H149" s="86"/>
      <c r="I149" s="75">
        <v>1500</v>
      </c>
      <c r="J149" s="87"/>
      <c r="K149" s="88">
        <v>1500</v>
      </c>
    </row>
    <row r="150" spans="1:11">
      <c r="A150" s="92"/>
      <c r="B150" s="91"/>
      <c r="C150" s="91"/>
      <c r="D150" s="91"/>
      <c r="E150" s="91"/>
      <c r="F150" s="91"/>
      <c r="G150" s="92"/>
      <c r="H150" s="91"/>
      <c r="I150" s="91"/>
      <c r="J150" s="91"/>
      <c r="K150" s="93"/>
    </row>
    <row r="151" spans="1:11" ht="21">
      <c r="A151" s="212" t="str">
        <f>UPPER(B153)</f>
        <v>EMPLOYEE HEALTH INSURANCE EXPENSE</v>
      </c>
      <c r="B151" s="212"/>
      <c r="C151" s="212"/>
      <c r="D151" s="212"/>
      <c r="E151" s="212"/>
      <c r="F151" s="91"/>
      <c r="G151" s="212" t="str">
        <f>UPPER(H153)</f>
        <v>MARKETING EXPENSES</v>
      </c>
      <c r="H151" s="212"/>
      <c r="I151" s="212"/>
      <c r="J151" s="212"/>
      <c r="K151" s="212"/>
    </row>
    <row r="152" spans="1:11" ht="18.5">
      <c r="A152" s="81" t="s">
        <v>107</v>
      </c>
      <c r="B152" s="81" t="s">
        <v>108</v>
      </c>
      <c r="C152" s="82" t="s">
        <v>218</v>
      </c>
      <c r="D152" s="82" t="s">
        <v>219</v>
      </c>
      <c r="E152" s="82" t="s">
        <v>220</v>
      </c>
      <c r="F152" s="91"/>
      <c r="G152" s="81" t="s">
        <v>107</v>
      </c>
      <c r="H152" s="81" t="s">
        <v>108</v>
      </c>
      <c r="I152" s="81" t="s">
        <v>218</v>
      </c>
      <c r="J152" s="82" t="s">
        <v>219</v>
      </c>
      <c r="K152" s="82" t="s">
        <v>220</v>
      </c>
    </row>
    <row r="153" spans="1:11" ht="15.5">
      <c r="A153" s="73">
        <v>43966</v>
      </c>
      <c r="B153" s="74" t="s">
        <v>147</v>
      </c>
      <c r="C153" s="75">
        <v>2500</v>
      </c>
      <c r="D153" s="84"/>
      <c r="E153" s="85">
        <v>2500</v>
      </c>
      <c r="F153" s="91"/>
      <c r="G153" s="73">
        <v>43895</v>
      </c>
      <c r="H153" s="74" t="s">
        <v>133</v>
      </c>
      <c r="I153" s="75">
        <v>2500</v>
      </c>
      <c r="J153" s="84"/>
      <c r="K153" s="85">
        <v>2500</v>
      </c>
    </row>
    <row r="154" spans="1:11" ht="15.5">
      <c r="A154" s="73">
        <v>44035</v>
      </c>
      <c r="B154" s="74" t="s">
        <v>147</v>
      </c>
      <c r="C154" s="75">
        <v>3200</v>
      </c>
      <c r="D154" s="84"/>
      <c r="E154" s="85">
        <v>3200</v>
      </c>
      <c r="F154" s="91"/>
      <c r="G154" s="83" t="s">
        <v>221</v>
      </c>
      <c r="H154" s="74"/>
      <c r="I154" s="75">
        <v>2500</v>
      </c>
      <c r="J154" s="84"/>
      <c r="K154" s="85">
        <v>2500</v>
      </c>
    </row>
    <row r="155" spans="1:11" ht="15.5">
      <c r="A155" s="73">
        <v>44127</v>
      </c>
      <c r="B155" s="74" t="s">
        <v>147</v>
      </c>
      <c r="C155" s="75">
        <v>5500</v>
      </c>
      <c r="D155" s="84"/>
      <c r="E155" s="85">
        <v>5500</v>
      </c>
      <c r="F155" s="91"/>
      <c r="G155" s="92"/>
      <c r="H155" s="91"/>
      <c r="I155" s="91"/>
      <c r="J155" s="91"/>
      <c r="K155" s="93"/>
    </row>
    <row r="156" spans="1:11" ht="18.5">
      <c r="A156" s="73">
        <v>44166</v>
      </c>
      <c r="B156" s="74" t="s">
        <v>147</v>
      </c>
      <c r="C156" s="75">
        <v>6800</v>
      </c>
      <c r="D156" s="84"/>
      <c r="E156" s="85">
        <v>6800</v>
      </c>
      <c r="F156" s="91"/>
      <c r="G156" s="213" t="str">
        <f>UPPER(H158)</f>
        <v>OFFICE CLEANING SERVICES EXPENSE</v>
      </c>
      <c r="H156" s="213"/>
      <c r="I156" s="213"/>
      <c r="J156" s="213"/>
      <c r="K156" s="213"/>
    </row>
    <row r="157" spans="1:11" ht="18.5">
      <c r="A157" s="83" t="s">
        <v>221</v>
      </c>
      <c r="B157" s="74"/>
      <c r="C157" s="75">
        <v>18000</v>
      </c>
      <c r="D157" s="84"/>
      <c r="E157" s="85">
        <v>18000</v>
      </c>
      <c r="F157" s="91"/>
      <c r="G157" s="81" t="s">
        <v>107</v>
      </c>
      <c r="H157" s="81" t="s">
        <v>108</v>
      </c>
      <c r="I157" s="81" t="s">
        <v>218</v>
      </c>
      <c r="J157" s="82" t="s">
        <v>219</v>
      </c>
      <c r="K157" s="82" t="s">
        <v>220</v>
      </c>
    </row>
    <row r="158" spans="1:11" ht="15.5">
      <c r="A158" s="92"/>
      <c r="B158" s="91"/>
      <c r="C158" s="91"/>
      <c r="D158" s="91"/>
      <c r="E158" s="91"/>
      <c r="F158" s="91"/>
      <c r="G158" s="73">
        <v>44015</v>
      </c>
      <c r="H158" s="74" t="s">
        <v>155</v>
      </c>
      <c r="I158" s="75">
        <v>3500</v>
      </c>
      <c r="J158" s="84"/>
      <c r="K158" s="85">
        <v>3500</v>
      </c>
    </row>
    <row r="159" spans="1:11" ht="21">
      <c r="A159" s="212" t="str">
        <f>UPPER(B161)</f>
        <v>IT SUPPORT SERVICES EXPENSE</v>
      </c>
      <c r="B159" s="212"/>
      <c r="C159" s="212"/>
      <c r="D159" s="212"/>
      <c r="E159" s="212"/>
      <c r="F159" s="91"/>
      <c r="G159" s="73">
        <v>44071</v>
      </c>
      <c r="H159" s="74" t="s">
        <v>155</v>
      </c>
      <c r="I159" s="75">
        <v>3500</v>
      </c>
      <c r="J159" s="84"/>
      <c r="K159" s="85">
        <v>3500</v>
      </c>
    </row>
    <row r="160" spans="1:11" ht="18.5">
      <c r="A160" s="81" t="s">
        <v>107</v>
      </c>
      <c r="B160" s="81" t="s">
        <v>108</v>
      </c>
      <c r="C160" s="82" t="s">
        <v>218</v>
      </c>
      <c r="D160" s="82" t="s">
        <v>219</v>
      </c>
      <c r="E160" s="82" t="s">
        <v>220</v>
      </c>
      <c r="F160" s="91"/>
      <c r="G160" s="73">
        <v>44132</v>
      </c>
      <c r="H160" s="74" t="s">
        <v>155</v>
      </c>
      <c r="I160" s="75">
        <v>4500</v>
      </c>
      <c r="J160" s="84"/>
      <c r="K160" s="85">
        <v>4500</v>
      </c>
    </row>
    <row r="161" spans="1:11" ht="15.5">
      <c r="A161" s="73">
        <v>44012</v>
      </c>
      <c r="B161" s="74" t="s">
        <v>153</v>
      </c>
      <c r="C161" s="75">
        <v>2800</v>
      </c>
      <c r="D161" s="84"/>
      <c r="E161" s="85">
        <v>2800</v>
      </c>
      <c r="F161" s="91"/>
      <c r="G161" s="73">
        <v>44162</v>
      </c>
      <c r="H161" s="74" t="s">
        <v>155</v>
      </c>
      <c r="I161" s="75">
        <v>7000</v>
      </c>
      <c r="J161" s="84"/>
      <c r="K161" s="85">
        <v>7000</v>
      </c>
    </row>
    <row r="162" spans="1:11" ht="15.5">
      <c r="A162" s="73">
        <v>44155</v>
      </c>
      <c r="B162" s="74" t="s">
        <v>153</v>
      </c>
      <c r="C162" s="75">
        <v>6200</v>
      </c>
      <c r="D162" s="84"/>
      <c r="E162" s="85">
        <v>6200</v>
      </c>
      <c r="F162" s="91"/>
      <c r="G162" s="73">
        <v>44184</v>
      </c>
      <c r="H162" s="74" t="s">
        <v>155</v>
      </c>
      <c r="I162" s="75">
        <v>7200</v>
      </c>
      <c r="J162" s="84"/>
      <c r="K162" s="85">
        <v>7200</v>
      </c>
    </row>
    <row r="163" spans="1:11" ht="15.5">
      <c r="A163" s="83" t="s">
        <v>221</v>
      </c>
      <c r="B163" s="74"/>
      <c r="C163" s="75">
        <v>9000</v>
      </c>
      <c r="D163" s="84"/>
      <c r="E163" s="85">
        <v>9000</v>
      </c>
      <c r="F163" s="91"/>
      <c r="G163" s="83" t="s">
        <v>221</v>
      </c>
      <c r="H163" s="74"/>
      <c r="I163" s="75">
        <v>25700</v>
      </c>
      <c r="J163" s="84"/>
      <c r="K163" s="85">
        <v>25700</v>
      </c>
    </row>
    <row r="164" spans="1:11">
      <c r="A164" s="92"/>
      <c r="B164" s="91"/>
      <c r="C164" s="91"/>
      <c r="D164" s="91"/>
      <c r="E164" s="91"/>
      <c r="F164" s="91"/>
      <c r="G164" s="91"/>
      <c r="H164" s="91"/>
      <c r="I164" s="91"/>
      <c r="J164" s="91"/>
      <c r="K164" s="93"/>
    </row>
    <row r="165" spans="1:11">
      <c r="A165" s="96"/>
      <c r="B165" s="94"/>
      <c r="C165" s="94"/>
      <c r="D165" s="94"/>
      <c r="E165" s="94"/>
      <c r="F165" s="94"/>
      <c r="G165" s="94"/>
      <c r="H165" s="94"/>
      <c r="I165" s="94"/>
      <c r="J165" s="94"/>
      <c r="K165" s="95"/>
    </row>
  </sheetData>
  <mergeCells count="33">
    <mergeCell ref="A151:E151"/>
    <mergeCell ref="A159:E159"/>
    <mergeCell ref="A4:E4"/>
    <mergeCell ref="A9:E9"/>
    <mergeCell ref="A32:E32"/>
    <mergeCell ref="A77:E77"/>
    <mergeCell ref="A82:E82"/>
    <mergeCell ref="G103:K103"/>
    <mergeCell ref="G46:K46"/>
    <mergeCell ref="G65:K65"/>
    <mergeCell ref="G71:K71"/>
    <mergeCell ref="G76:K76"/>
    <mergeCell ref="G83:K83"/>
    <mergeCell ref="A3:K3"/>
    <mergeCell ref="A2:K2"/>
    <mergeCell ref="A1:K1"/>
    <mergeCell ref="G88:K88"/>
    <mergeCell ref="G94:K94"/>
    <mergeCell ref="G17:K17"/>
    <mergeCell ref="G22:K22"/>
    <mergeCell ref="G27:K27"/>
    <mergeCell ref="G36:K36"/>
    <mergeCell ref="G41:K41"/>
    <mergeCell ref="G4:K4"/>
    <mergeCell ref="G10:K10"/>
    <mergeCell ref="G146:K146"/>
    <mergeCell ref="G151:K151"/>
    <mergeCell ref="G156:K156"/>
    <mergeCell ref="G108:K108"/>
    <mergeCell ref="G122:K122"/>
    <mergeCell ref="G128:K128"/>
    <mergeCell ref="G133:K133"/>
    <mergeCell ref="G141:K14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opLeftCell="A15" workbookViewId="0">
      <selection activeCell="A4" sqref="A4"/>
    </sheetView>
  </sheetViews>
  <sheetFormatPr defaultRowHeight="14.5"/>
  <cols>
    <col min="1" max="1" width="38.54296875" customWidth="1"/>
    <col min="2" max="2" width="20.6328125" customWidth="1"/>
    <col min="3" max="3" width="19.08984375" customWidth="1"/>
    <col min="4" max="4" width="22.54296875" customWidth="1"/>
  </cols>
  <sheetData>
    <row r="1" spans="1:5" ht="26">
      <c r="A1" s="209" t="s">
        <v>104</v>
      </c>
      <c r="B1" s="210"/>
      <c r="C1" s="210"/>
      <c r="D1" s="210"/>
      <c r="E1" s="97"/>
    </row>
    <row r="2" spans="1:5" ht="26">
      <c r="A2" s="208" t="s">
        <v>224</v>
      </c>
      <c r="B2" s="208"/>
      <c r="C2" s="208"/>
      <c r="D2" s="208"/>
      <c r="E2" s="98"/>
    </row>
    <row r="3" spans="1:5" ht="26">
      <c r="A3" s="208" t="s">
        <v>106</v>
      </c>
      <c r="B3" s="208"/>
      <c r="C3" s="208"/>
      <c r="D3" s="208"/>
      <c r="E3" s="98"/>
    </row>
    <row r="4" spans="1:5" ht="18.5">
      <c r="A4" s="99" t="s">
        <v>223</v>
      </c>
      <c r="B4" s="100" t="s">
        <v>218</v>
      </c>
      <c r="C4" s="100" t="s">
        <v>219</v>
      </c>
      <c r="D4" s="100" t="s">
        <v>220</v>
      </c>
    </row>
    <row r="5" spans="1:5" ht="15.5">
      <c r="A5" s="101" t="s">
        <v>145</v>
      </c>
      <c r="B5" s="75">
        <v>2000</v>
      </c>
      <c r="C5" s="75"/>
      <c r="D5" s="102">
        <v>2000</v>
      </c>
    </row>
    <row r="6" spans="1:5" ht="15.5">
      <c r="A6" s="101" t="s">
        <v>117</v>
      </c>
      <c r="B6" s="75"/>
      <c r="C6" s="75">
        <v>167500</v>
      </c>
      <c r="D6" s="102">
        <v>-167500</v>
      </c>
    </row>
    <row r="7" spans="1:5" ht="15.5">
      <c r="A7" s="101" t="s">
        <v>124</v>
      </c>
      <c r="B7" s="75">
        <v>862000</v>
      </c>
      <c r="C7" s="75">
        <v>181400</v>
      </c>
      <c r="D7" s="102">
        <v>680600</v>
      </c>
    </row>
    <row r="8" spans="1:5" ht="15.5">
      <c r="A8" s="101" t="s">
        <v>114</v>
      </c>
      <c r="B8" s="75"/>
      <c r="C8" s="75">
        <v>100000</v>
      </c>
      <c r="D8" s="102">
        <v>-100000</v>
      </c>
    </row>
    <row r="9" spans="1:5" ht="15.5">
      <c r="A9" s="101" t="s">
        <v>112</v>
      </c>
      <c r="B9" s="75">
        <v>301600</v>
      </c>
      <c r="C9" s="75">
        <v>142800</v>
      </c>
      <c r="D9" s="102">
        <v>158800</v>
      </c>
    </row>
    <row r="10" spans="1:5" ht="15.5">
      <c r="A10" s="101" t="s">
        <v>147</v>
      </c>
      <c r="B10" s="75">
        <v>18000</v>
      </c>
      <c r="C10" s="75"/>
      <c r="D10" s="102">
        <v>18000</v>
      </c>
    </row>
    <row r="11" spans="1:5" ht="15.5">
      <c r="A11" s="101" t="s">
        <v>153</v>
      </c>
      <c r="B11" s="75">
        <v>9000</v>
      </c>
      <c r="C11" s="75"/>
      <c r="D11" s="102">
        <v>9000</v>
      </c>
    </row>
    <row r="12" spans="1:5" ht="15.5">
      <c r="A12" s="101" t="s">
        <v>140</v>
      </c>
      <c r="B12" s="75">
        <v>1500</v>
      </c>
      <c r="C12" s="75"/>
      <c r="D12" s="102">
        <v>1500</v>
      </c>
    </row>
    <row r="13" spans="1:5" ht="15.5">
      <c r="A13" s="101" t="s">
        <v>133</v>
      </c>
      <c r="B13" s="75">
        <v>2500</v>
      </c>
      <c r="C13" s="75"/>
      <c r="D13" s="102">
        <v>2500</v>
      </c>
    </row>
    <row r="14" spans="1:5" ht="15.5">
      <c r="A14" s="101" t="s">
        <v>155</v>
      </c>
      <c r="B14" s="75">
        <v>25700</v>
      </c>
      <c r="C14" s="75"/>
      <c r="D14" s="102">
        <v>25700</v>
      </c>
    </row>
    <row r="15" spans="1:5" ht="15.5">
      <c r="A15" s="101" t="s">
        <v>115</v>
      </c>
      <c r="B15" s="75">
        <v>128500</v>
      </c>
      <c r="C15" s="75"/>
      <c r="D15" s="102">
        <v>128500</v>
      </c>
    </row>
    <row r="16" spans="1:5" ht="15.5">
      <c r="A16" s="101" t="s">
        <v>138</v>
      </c>
      <c r="B16" s="75">
        <v>7200</v>
      </c>
      <c r="C16" s="75"/>
      <c r="D16" s="102">
        <v>7200</v>
      </c>
    </row>
    <row r="17" spans="1:4" ht="15.5">
      <c r="A17" s="101" t="s">
        <v>184</v>
      </c>
      <c r="B17" s="75">
        <v>700</v>
      </c>
      <c r="C17" s="75"/>
      <c r="D17" s="102">
        <v>700</v>
      </c>
    </row>
    <row r="18" spans="1:4" ht="15.5">
      <c r="A18" s="101" t="s">
        <v>157</v>
      </c>
      <c r="B18" s="75">
        <v>24000</v>
      </c>
      <c r="C18" s="75"/>
      <c r="D18" s="102">
        <v>24000</v>
      </c>
    </row>
    <row r="19" spans="1:4" ht="15.5">
      <c r="A19" s="101" t="s">
        <v>176</v>
      </c>
      <c r="B19" s="75">
        <v>2500</v>
      </c>
      <c r="C19" s="75"/>
      <c r="D19" s="102">
        <v>2500</v>
      </c>
    </row>
    <row r="20" spans="1:4" ht="15.5">
      <c r="A20" s="101" t="s">
        <v>165</v>
      </c>
      <c r="B20" s="75">
        <v>25500</v>
      </c>
      <c r="C20" s="75"/>
      <c r="D20" s="102">
        <v>25500</v>
      </c>
    </row>
    <row r="21" spans="1:4" ht="15.5">
      <c r="A21" s="101" t="s">
        <v>122</v>
      </c>
      <c r="B21" s="75">
        <v>4200</v>
      </c>
      <c r="C21" s="75"/>
      <c r="D21" s="102">
        <v>4200</v>
      </c>
    </row>
    <row r="22" spans="1:4" ht="15.5">
      <c r="A22" s="101" t="s">
        <v>174</v>
      </c>
      <c r="B22" s="75">
        <v>1000</v>
      </c>
      <c r="C22" s="75"/>
      <c r="D22" s="102">
        <v>1000</v>
      </c>
    </row>
    <row r="23" spans="1:4" ht="15.5">
      <c r="A23" s="101" t="s">
        <v>142</v>
      </c>
      <c r="B23" s="75">
        <v>2500</v>
      </c>
      <c r="C23" s="75"/>
      <c r="D23" s="102">
        <v>2500</v>
      </c>
    </row>
    <row r="24" spans="1:4" ht="15.5">
      <c r="A24" s="101" t="s">
        <v>135</v>
      </c>
      <c r="B24" s="75">
        <v>16800</v>
      </c>
      <c r="C24" s="75"/>
      <c r="D24" s="102">
        <v>16800</v>
      </c>
    </row>
    <row r="25" spans="1:4" ht="15.5">
      <c r="A25" s="101" t="s">
        <v>149</v>
      </c>
      <c r="B25" s="75">
        <v>5000</v>
      </c>
      <c r="C25" s="75"/>
      <c r="D25" s="102">
        <v>5000</v>
      </c>
    </row>
    <row r="26" spans="1:4" ht="15.5">
      <c r="A26" s="101" t="s">
        <v>120</v>
      </c>
      <c r="B26" s="75">
        <v>2500</v>
      </c>
      <c r="C26" s="75"/>
      <c r="D26" s="102">
        <v>2500</v>
      </c>
    </row>
    <row r="27" spans="1:4" ht="15.5">
      <c r="A27" s="101" t="s">
        <v>126</v>
      </c>
      <c r="B27" s="75"/>
      <c r="C27" s="75">
        <v>862000</v>
      </c>
      <c r="D27" s="102">
        <v>-862000</v>
      </c>
    </row>
    <row r="28" spans="1:4" ht="15.5">
      <c r="A28" s="101" t="s">
        <v>130</v>
      </c>
      <c r="B28" s="75">
        <v>8000</v>
      </c>
      <c r="C28" s="75"/>
      <c r="D28" s="102">
        <v>8000</v>
      </c>
    </row>
    <row r="29" spans="1:4" ht="15.5">
      <c r="A29" s="101" t="s">
        <v>186</v>
      </c>
      <c r="B29" s="75">
        <v>2000</v>
      </c>
      <c r="C29" s="75"/>
      <c r="D29" s="102">
        <v>2000</v>
      </c>
    </row>
    <row r="30" spans="1:4" ht="15.5">
      <c r="A30" s="101" t="s">
        <v>163</v>
      </c>
      <c r="B30" s="75">
        <v>8900</v>
      </c>
      <c r="C30" s="75"/>
      <c r="D30" s="102">
        <v>8900</v>
      </c>
    </row>
    <row r="31" spans="1:4" ht="15.5">
      <c r="A31" s="101" t="s">
        <v>180</v>
      </c>
      <c r="B31" s="75">
        <v>300</v>
      </c>
      <c r="C31" s="75"/>
      <c r="D31" s="102">
        <v>300</v>
      </c>
    </row>
    <row r="32" spans="1:4" ht="15.5">
      <c r="A32" s="101" t="s">
        <v>119</v>
      </c>
      <c r="B32" s="75"/>
      <c r="C32" s="75">
        <v>20000</v>
      </c>
      <c r="D32" s="102">
        <v>-20000</v>
      </c>
    </row>
    <row r="33" spans="1:4" ht="15.5">
      <c r="A33" s="101" t="s">
        <v>128</v>
      </c>
      <c r="B33" s="75">
        <v>10500</v>
      </c>
      <c r="C33" s="75">
        <v>200</v>
      </c>
      <c r="D33" s="102">
        <v>10300</v>
      </c>
    </row>
    <row r="34" spans="1:4" ht="15.5">
      <c r="A34" s="101" t="s">
        <v>182</v>
      </c>
      <c r="B34" s="75">
        <v>1500</v>
      </c>
      <c r="C34" s="75"/>
      <c r="D34" s="102">
        <v>1500</v>
      </c>
    </row>
    <row r="35" spans="1:4" ht="18.5">
      <c r="A35" s="103" t="s">
        <v>221</v>
      </c>
      <c r="B35" s="104">
        <v>1473900</v>
      </c>
      <c r="C35" s="104">
        <v>1473900</v>
      </c>
      <c r="D35" s="105">
        <v>0</v>
      </c>
    </row>
  </sheetData>
  <mergeCells count="3">
    <mergeCell ref="A1:D1"/>
    <mergeCell ref="A2:D2"/>
    <mergeCell ref="A3:D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5" sqref="B15"/>
    </sheetView>
  </sheetViews>
  <sheetFormatPr defaultRowHeight="14.5"/>
  <cols>
    <col min="2" max="2" width="118.54296875" customWidth="1"/>
  </cols>
  <sheetData>
    <row r="1" spans="1:5" ht="26">
      <c r="A1" s="223" t="s">
        <v>104</v>
      </c>
      <c r="B1" s="223"/>
      <c r="C1" s="97"/>
      <c r="D1" s="97"/>
      <c r="E1" s="97"/>
    </row>
    <row r="2" spans="1:5" ht="26">
      <c r="A2" s="224" t="s">
        <v>217</v>
      </c>
      <c r="B2" s="224"/>
      <c r="C2" s="98"/>
      <c r="D2" s="98"/>
      <c r="E2" s="98"/>
    </row>
    <row r="3" spans="1:5" ht="26">
      <c r="A3" s="224" t="s">
        <v>106</v>
      </c>
      <c r="B3" s="224"/>
      <c r="C3" s="98"/>
      <c r="D3" s="98"/>
      <c r="E3" s="98"/>
    </row>
    <row r="4" spans="1:5" ht="15.5">
      <c r="A4" s="106" t="s">
        <v>234</v>
      </c>
      <c r="B4" s="107" t="s">
        <v>225</v>
      </c>
    </row>
    <row r="5" spans="1:5" ht="15.5">
      <c r="A5" s="106" t="s">
        <v>234</v>
      </c>
      <c r="B5" s="107" t="s">
        <v>226</v>
      </c>
    </row>
    <row r="6" spans="1:5" ht="15.5">
      <c r="A6" s="106" t="s">
        <v>234</v>
      </c>
      <c r="B6" s="107" t="s">
        <v>227</v>
      </c>
    </row>
    <row r="7" spans="1:5" ht="15.5">
      <c r="A7" s="106" t="s">
        <v>234</v>
      </c>
      <c r="B7" s="107" t="s">
        <v>228</v>
      </c>
    </row>
    <row r="8" spans="1:5" ht="15.5">
      <c r="A8" s="106" t="s">
        <v>234</v>
      </c>
      <c r="B8" s="107" t="s">
        <v>229</v>
      </c>
    </row>
    <row r="9" spans="1:5" ht="15.5">
      <c r="A9" s="106" t="s">
        <v>234</v>
      </c>
      <c r="B9" s="107" t="s">
        <v>230</v>
      </c>
    </row>
    <row r="10" spans="1:5" ht="15.5">
      <c r="A10" s="106" t="s">
        <v>234</v>
      </c>
      <c r="B10" s="107" t="s">
        <v>231</v>
      </c>
    </row>
    <row r="11" spans="1:5" ht="15.5">
      <c r="A11" s="106" t="s">
        <v>234</v>
      </c>
      <c r="B11" s="107" t="s">
        <v>232</v>
      </c>
    </row>
    <row r="12" spans="1:5" ht="15.5">
      <c r="A12" s="106" t="s">
        <v>234</v>
      </c>
      <c r="B12" s="107" t="s">
        <v>233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G5" sqref="G5"/>
    </sheetView>
  </sheetViews>
  <sheetFormatPr defaultRowHeight="14.5"/>
  <cols>
    <col min="1" max="1" width="17.08984375" customWidth="1"/>
    <col min="2" max="2" width="45.54296875" customWidth="1"/>
    <col min="3" max="3" width="60.81640625" customWidth="1"/>
    <col min="4" max="4" width="14.90625" customWidth="1"/>
    <col min="5" max="5" width="14.36328125" customWidth="1"/>
  </cols>
  <sheetData>
    <row r="1" spans="1:5" ht="21">
      <c r="A1" s="228" t="s">
        <v>104</v>
      </c>
      <c r="B1" s="229"/>
      <c r="C1" s="229"/>
      <c r="D1" s="229"/>
      <c r="E1" s="230"/>
    </row>
    <row r="2" spans="1:5" ht="21">
      <c r="A2" s="225" t="s">
        <v>188</v>
      </c>
      <c r="B2" s="226"/>
      <c r="C2" s="226"/>
      <c r="D2" s="226"/>
      <c r="E2" s="227"/>
    </row>
    <row r="3" spans="1:5" ht="21">
      <c r="A3" s="225" t="s">
        <v>106</v>
      </c>
      <c r="B3" s="226"/>
      <c r="C3" s="226"/>
      <c r="D3" s="226"/>
      <c r="E3" s="227"/>
    </row>
    <row r="4" spans="1:5" ht="18.5">
      <c r="A4" s="67" t="s">
        <v>107</v>
      </c>
      <c r="B4" s="68" t="s">
        <v>108</v>
      </c>
      <c r="C4" s="68" t="s">
        <v>109</v>
      </c>
      <c r="D4" s="69" t="s">
        <v>110</v>
      </c>
      <c r="E4" s="70" t="s">
        <v>111</v>
      </c>
    </row>
    <row r="5" spans="1:5" ht="15.5">
      <c r="A5" s="51">
        <v>44196</v>
      </c>
      <c r="B5" s="54" t="s">
        <v>189</v>
      </c>
      <c r="C5" s="58" t="s">
        <v>190</v>
      </c>
      <c r="D5" s="62">
        <v>2500</v>
      </c>
      <c r="E5" s="49"/>
    </row>
    <row r="6" spans="1:5" ht="15.5">
      <c r="A6" s="52">
        <v>44196</v>
      </c>
      <c r="B6" s="55" t="s">
        <v>191</v>
      </c>
      <c r="C6" s="59"/>
      <c r="D6" s="63"/>
      <c r="E6" s="49">
        <v>2500</v>
      </c>
    </row>
    <row r="7" spans="1:5" ht="15.5">
      <c r="A7" s="52">
        <v>44196</v>
      </c>
      <c r="B7" s="55" t="s">
        <v>192</v>
      </c>
      <c r="C7" s="60" t="s">
        <v>193</v>
      </c>
      <c r="D7" s="63">
        <v>6000</v>
      </c>
      <c r="E7" s="49"/>
    </row>
    <row r="8" spans="1:5" ht="15.5">
      <c r="A8" s="52">
        <v>44196</v>
      </c>
      <c r="B8" s="56" t="s">
        <v>194</v>
      </c>
      <c r="C8" s="59"/>
      <c r="D8" s="63"/>
      <c r="E8" s="49">
        <v>6000</v>
      </c>
    </row>
    <row r="9" spans="1:5" ht="15.5">
      <c r="A9" s="52">
        <v>44196</v>
      </c>
      <c r="B9" s="56" t="s">
        <v>120</v>
      </c>
      <c r="C9" s="60" t="s">
        <v>195</v>
      </c>
      <c r="D9" s="63">
        <v>700</v>
      </c>
      <c r="E9" s="49"/>
    </row>
    <row r="10" spans="1:5" ht="15.5">
      <c r="A10" s="52">
        <v>44196</v>
      </c>
      <c r="B10" s="56" t="s">
        <v>196</v>
      </c>
      <c r="C10" s="59"/>
      <c r="D10" s="63"/>
      <c r="E10" s="49">
        <v>700</v>
      </c>
    </row>
    <row r="11" spans="1:5" ht="15.5">
      <c r="A11" s="52">
        <v>44196</v>
      </c>
      <c r="B11" s="56" t="s">
        <v>197</v>
      </c>
      <c r="C11" s="60" t="s">
        <v>198</v>
      </c>
      <c r="D11" s="63">
        <v>1500</v>
      </c>
      <c r="E11" s="49"/>
    </row>
    <row r="12" spans="1:5" ht="15.5">
      <c r="A12" s="52">
        <v>44196</v>
      </c>
      <c r="B12" s="56" t="s">
        <v>199</v>
      </c>
      <c r="C12" s="59"/>
      <c r="D12" s="63"/>
      <c r="E12" s="49">
        <v>1500</v>
      </c>
    </row>
    <row r="13" spans="1:5" ht="15.5">
      <c r="A13" s="52">
        <v>44196</v>
      </c>
      <c r="B13" s="56" t="s">
        <v>200</v>
      </c>
      <c r="C13" s="60" t="s">
        <v>201</v>
      </c>
      <c r="D13" s="63">
        <v>300</v>
      </c>
      <c r="E13" s="49"/>
    </row>
    <row r="14" spans="1:5" ht="15.5">
      <c r="A14" s="52">
        <v>44196</v>
      </c>
      <c r="B14" s="56" t="s">
        <v>202</v>
      </c>
      <c r="C14" s="59"/>
      <c r="D14" s="63"/>
      <c r="E14" s="49">
        <v>300</v>
      </c>
    </row>
    <row r="15" spans="1:5" ht="15.5">
      <c r="A15" s="52">
        <v>44196</v>
      </c>
      <c r="B15" s="56" t="s">
        <v>203</v>
      </c>
      <c r="C15" s="60" t="s">
        <v>204</v>
      </c>
      <c r="D15" s="63">
        <v>1500</v>
      </c>
      <c r="E15" s="49"/>
    </row>
    <row r="16" spans="1:5" ht="15.5">
      <c r="A16" s="52">
        <v>44196</v>
      </c>
      <c r="B16" s="56" t="s">
        <v>205</v>
      </c>
      <c r="C16" s="59"/>
      <c r="D16" s="63"/>
      <c r="E16" s="49">
        <v>1500</v>
      </c>
    </row>
    <row r="17" spans="1:5" ht="15.5">
      <c r="A17" s="52">
        <v>44196</v>
      </c>
      <c r="B17" s="56" t="s">
        <v>206</v>
      </c>
      <c r="C17" s="60" t="s">
        <v>207</v>
      </c>
      <c r="D17" s="63">
        <v>1000</v>
      </c>
      <c r="E17" s="49"/>
    </row>
    <row r="18" spans="1:5" ht="15.5">
      <c r="A18" s="52">
        <v>44196</v>
      </c>
      <c r="B18" s="56" t="s">
        <v>208</v>
      </c>
      <c r="C18" s="59"/>
      <c r="D18" s="63"/>
      <c r="E18" s="49">
        <v>1000</v>
      </c>
    </row>
    <row r="19" spans="1:5" ht="15.5">
      <c r="A19" s="52">
        <v>44196</v>
      </c>
      <c r="B19" s="56" t="s">
        <v>209</v>
      </c>
      <c r="C19" s="60" t="s">
        <v>210</v>
      </c>
      <c r="D19" s="63">
        <v>1250</v>
      </c>
      <c r="E19" s="49"/>
    </row>
    <row r="20" spans="1:5" ht="15.5">
      <c r="A20" s="52">
        <v>44196</v>
      </c>
      <c r="B20" s="56" t="s">
        <v>211</v>
      </c>
      <c r="C20" s="59"/>
      <c r="D20" s="63"/>
      <c r="E20" s="49">
        <v>1250</v>
      </c>
    </row>
    <row r="21" spans="1:5" ht="15.5">
      <c r="A21" s="52">
        <v>44196</v>
      </c>
      <c r="B21" s="56" t="s">
        <v>212</v>
      </c>
      <c r="C21" s="60" t="s">
        <v>213</v>
      </c>
      <c r="D21" s="63">
        <v>2000</v>
      </c>
      <c r="E21" s="49"/>
    </row>
    <row r="22" spans="1:5" ht="15.5">
      <c r="A22" s="53">
        <v>44196</v>
      </c>
      <c r="B22" s="57" t="s">
        <v>214</v>
      </c>
      <c r="C22" s="61"/>
      <c r="D22" s="64"/>
      <c r="E22" s="50">
        <v>2000</v>
      </c>
    </row>
    <row r="23" spans="1:5" ht="18.5">
      <c r="A23" s="213" t="s">
        <v>216</v>
      </c>
      <c r="B23" s="231"/>
      <c r="C23" s="231"/>
      <c r="D23" s="65">
        <f>SUM(D5:D22)</f>
        <v>16750</v>
      </c>
      <c r="E23" s="65">
        <f>SUM(E5:E22)</f>
        <v>16750</v>
      </c>
    </row>
  </sheetData>
  <mergeCells count="4">
    <mergeCell ref="A2:E2"/>
    <mergeCell ref="A1:E1"/>
    <mergeCell ref="A3:E3"/>
    <mergeCell ref="A23:C2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="60" zoomScaleNormal="60" workbookViewId="0">
      <selection activeCell="C7" sqref="C7"/>
    </sheetView>
  </sheetViews>
  <sheetFormatPr defaultRowHeight="14.5"/>
  <cols>
    <col min="1" max="1" width="19.7265625" customWidth="1"/>
    <col min="2" max="2" width="35.26953125" customWidth="1"/>
    <col min="3" max="3" width="17.453125" customWidth="1"/>
    <col min="4" max="4" width="16" customWidth="1"/>
    <col min="5" max="5" width="25" customWidth="1"/>
    <col min="6" max="6" width="10.08984375" customWidth="1"/>
    <col min="7" max="7" width="22.54296875" customWidth="1"/>
    <col min="8" max="8" width="27" customWidth="1"/>
    <col min="9" max="9" width="18.36328125" customWidth="1"/>
    <col min="10" max="10" width="23.54296875" customWidth="1"/>
    <col min="11" max="11" width="25" customWidth="1"/>
  </cols>
  <sheetData>
    <row r="1" spans="1:15" ht="26">
      <c r="A1" s="220" t="s">
        <v>104</v>
      </c>
      <c r="B1" s="221"/>
      <c r="C1" s="221"/>
      <c r="D1" s="221"/>
      <c r="E1" s="221"/>
      <c r="F1" s="221"/>
      <c r="G1" s="221"/>
      <c r="H1" s="221"/>
      <c r="I1" s="221"/>
      <c r="J1" s="221"/>
      <c r="K1" s="222"/>
      <c r="L1" s="91"/>
      <c r="M1" s="91"/>
      <c r="N1" s="91"/>
    </row>
    <row r="2" spans="1:15" ht="26">
      <c r="A2" s="217" t="s">
        <v>250</v>
      </c>
      <c r="B2" s="218"/>
      <c r="C2" s="218"/>
      <c r="D2" s="218"/>
      <c r="E2" s="218"/>
      <c r="F2" s="218"/>
      <c r="G2" s="218"/>
      <c r="H2" s="218"/>
      <c r="I2" s="218"/>
      <c r="J2" s="218"/>
      <c r="K2" s="219"/>
      <c r="L2" s="98"/>
      <c r="M2" s="98"/>
      <c r="N2" s="91"/>
    </row>
    <row r="3" spans="1:15" ht="26">
      <c r="A3" s="208" t="s">
        <v>106</v>
      </c>
      <c r="B3" s="208"/>
      <c r="C3" s="208"/>
      <c r="D3" s="208"/>
      <c r="E3" s="208"/>
      <c r="F3" s="208"/>
      <c r="G3" s="208"/>
      <c r="H3" s="208"/>
      <c r="I3" s="208"/>
      <c r="J3" s="208"/>
      <c r="K3" s="208"/>
      <c r="L3" s="91"/>
      <c r="M3" s="91"/>
      <c r="N3" s="91"/>
    </row>
    <row r="4" spans="1:15" ht="21">
      <c r="A4" s="232" t="s">
        <v>236</v>
      </c>
      <c r="B4" s="232"/>
      <c r="C4" s="232"/>
      <c r="D4" s="232"/>
      <c r="E4" s="232"/>
      <c r="G4" s="232" t="s">
        <v>243</v>
      </c>
      <c r="H4" s="232"/>
      <c r="I4" s="232"/>
      <c r="J4" s="232"/>
      <c r="K4" s="232"/>
      <c r="M4" s="91"/>
      <c r="N4" s="91"/>
      <c r="O4" s="91"/>
    </row>
    <row r="5" spans="1:15" ht="18.5">
      <c r="A5" s="103" t="s">
        <v>107</v>
      </c>
      <c r="B5" s="103" t="s">
        <v>108</v>
      </c>
      <c r="C5" s="103" t="s">
        <v>235</v>
      </c>
      <c r="D5" s="103" t="s">
        <v>219</v>
      </c>
      <c r="E5" s="103" t="s">
        <v>220</v>
      </c>
      <c r="F5" s="108"/>
      <c r="G5" s="103" t="s">
        <v>107</v>
      </c>
      <c r="H5" s="103" t="s">
        <v>108</v>
      </c>
      <c r="I5" s="103" t="s">
        <v>235</v>
      </c>
      <c r="J5" s="103" t="s">
        <v>219</v>
      </c>
      <c r="K5" s="103" t="s">
        <v>220</v>
      </c>
      <c r="M5" s="91"/>
      <c r="N5" s="91"/>
      <c r="O5" s="91"/>
    </row>
    <row r="6" spans="1:15" ht="15.5">
      <c r="A6" s="73">
        <v>44196</v>
      </c>
      <c r="B6" s="74" t="s">
        <v>236</v>
      </c>
      <c r="C6" s="84">
        <v>2500</v>
      </c>
      <c r="D6" s="84"/>
      <c r="E6" s="84">
        <v>2500</v>
      </c>
      <c r="G6" s="73">
        <v>44196</v>
      </c>
      <c r="H6" s="74" t="s">
        <v>243</v>
      </c>
      <c r="I6" s="74"/>
      <c r="J6" s="84">
        <v>1500</v>
      </c>
      <c r="K6" s="84">
        <v>-1500</v>
      </c>
      <c r="M6" s="91"/>
      <c r="N6" s="91"/>
      <c r="O6" s="91"/>
    </row>
    <row r="7" spans="1:15" ht="18.5">
      <c r="A7" s="103" t="s">
        <v>221</v>
      </c>
      <c r="B7" s="74"/>
      <c r="C7" s="84">
        <v>2500</v>
      </c>
      <c r="D7" s="84"/>
      <c r="E7" s="84">
        <v>2500</v>
      </c>
      <c r="G7" s="103" t="s">
        <v>221</v>
      </c>
      <c r="H7" s="74"/>
      <c r="I7" s="74"/>
      <c r="J7" s="84">
        <v>1500</v>
      </c>
      <c r="K7" s="84">
        <v>-1500</v>
      </c>
      <c r="M7" s="91"/>
      <c r="N7" s="91"/>
      <c r="O7" s="91"/>
    </row>
    <row r="8" spans="1:15">
      <c r="M8" s="91"/>
      <c r="N8" s="91"/>
      <c r="O8" s="91"/>
    </row>
    <row r="9" spans="1:15" ht="21">
      <c r="A9" s="212" t="s">
        <v>238</v>
      </c>
      <c r="B9" s="212"/>
      <c r="C9" s="212"/>
      <c r="D9" s="212"/>
      <c r="E9" s="212"/>
      <c r="G9" s="212" t="s">
        <v>244</v>
      </c>
      <c r="H9" s="212"/>
      <c r="I9" s="212"/>
      <c r="J9" s="212"/>
      <c r="K9" s="212"/>
      <c r="M9" s="91"/>
      <c r="N9" s="112"/>
      <c r="O9" s="91"/>
    </row>
    <row r="10" spans="1:15" ht="18.5">
      <c r="A10" s="103" t="s">
        <v>107</v>
      </c>
      <c r="B10" s="103" t="s">
        <v>108</v>
      </c>
      <c r="C10" s="103" t="s">
        <v>235</v>
      </c>
      <c r="D10" s="103" t="s">
        <v>219</v>
      </c>
      <c r="E10" s="103" t="s">
        <v>220</v>
      </c>
      <c r="F10" s="108"/>
      <c r="G10" s="103" t="s">
        <v>107</v>
      </c>
      <c r="H10" s="103" t="s">
        <v>108</v>
      </c>
      <c r="I10" s="103" t="s">
        <v>235</v>
      </c>
      <c r="J10" s="103" t="s">
        <v>219</v>
      </c>
      <c r="K10" s="103" t="s">
        <v>220</v>
      </c>
      <c r="M10" s="91"/>
      <c r="N10" s="91"/>
      <c r="O10" s="91"/>
    </row>
    <row r="11" spans="1:15" ht="15.5">
      <c r="A11" s="73">
        <v>44196</v>
      </c>
      <c r="B11" s="74" t="s">
        <v>237</v>
      </c>
      <c r="C11" s="84"/>
      <c r="D11" s="84">
        <v>2500</v>
      </c>
      <c r="E11" s="84">
        <v>-2500</v>
      </c>
      <c r="G11" s="73">
        <v>44196</v>
      </c>
      <c r="H11" s="74" t="s">
        <v>244</v>
      </c>
      <c r="I11" s="84">
        <v>300</v>
      </c>
      <c r="J11" s="84"/>
      <c r="K11" s="84">
        <v>300</v>
      </c>
      <c r="M11" s="91"/>
      <c r="N11" s="91"/>
      <c r="O11" s="91"/>
    </row>
    <row r="12" spans="1:15" ht="18.5">
      <c r="A12" s="103" t="s">
        <v>221</v>
      </c>
      <c r="B12" s="74"/>
      <c r="C12" s="84"/>
      <c r="D12" s="84">
        <v>2500</v>
      </c>
      <c r="E12" s="84">
        <v>-2500</v>
      </c>
      <c r="G12" s="103" t="s">
        <v>221</v>
      </c>
      <c r="H12" s="74"/>
      <c r="I12" s="84">
        <v>300</v>
      </c>
      <c r="J12" s="84"/>
      <c r="K12" s="84">
        <v>300</v>
      </c>
      <c r="M12" s="91"/>
      <c r="N12" s="91"/>
      <c r="O12" s="91"/>
    </row>
    <row r="13" spans="1:15" ht="15.5">
      <c r="M13" s="91"/>
      <c r="N13" s="112"/>
      <c r="O13" s="91"/>
    </row>
    <row r="14" spans="1:15" ht="21">
      <c r="A14" s="212" t="s">
        <v>239</v>
      </c>
      <c r="B14" s="212"/>
      <c r="C14" s="212"/>
      <c r="D14" s="212"/>
      <c r="E14" s="212"/>
      <c r="G14" s="212" t="s">
        <v>245</v>
      </c>
      <c r="H14" s="212"/>
      <c r="I14" s="212"/>
      <c r="J14" s="212"/>
      <c r="K14" s="212"/>
      <c r="M14" s="91"/>
      <c r="N14" s="91"/>
      <c r="O14" s="91"/>
    </row>
    <row r="15" spans="1:15" ht="18.5">
      <c r="A15" s="103" t="s">
        <v>107</v>
      </c>
      <c r="B15" s="103" t="s">
        <v>108</v>
      </c>
      <c r="C15" s="103" t="s">
        <v>235</v>
      </c>
      <c r="D15" s="103" t="s">
        <v>219</v>
      </c>
      <c r="E15" s="103" t="s">
        <v>220</v>
      </c>
      <c r="F15" s="108"/>
      <c r="G15" s="103" t="s">
        <v>107</v>
      </c>
      <c r="H15" s="103" t="s">
        <v>108</v>
      </c>
      <c r="I15" s="103" t="s">
        <v>235</v>
      </c>
      <c r="J15" s="103" t="s">
        <v>219</v>
      </c>
      <c r="K15" s="103" t="s">
        <v>220</v>
      </c>
      <c r="M15" s="91"/>
      <c r="N15" s="91"/>
      <c r="O15" s="91"/>
    </row>
    <row r="16" spans="1:15" ht="15.5">
      <c r="A16" s="73">
        <v>44196</v>
      </c>
      <c r="B16" s="74" t="s">
        <v>192</v>
      </c>
      <c r="C16" s="84">
        <v>6000</v>
      </c>
      <c r="D16" s="84"/>
      <c r="E16" s="84">
        <v>6000</v>
      </c>
      <c r="G16" s="73">
        <v>44196</v>
      </c>
      <c r="H16" s="74" t="s">
        <v>245</v>
      </c>
      <c r="I16" s="84"/>
      <c r="J16" s="84">
        <v>300</v>
      </c>
      <c r="K16" s="84">
        <v>-300</v>
      </c>
      <c r="M16" s="91"/>
      <c r="N16" s="91"/>
      <c r="O16" s="112"/>
    </row>
    <row r="17" spans="1:15" ht="18.5">
      <c r="A17" s="103" t="s">
        <v>221</v>
      </c>
      <c r="B17" s="74"/>
      <c r="C17" s="84">
        <v>6000</v>
      </c>
      <c r="D17" s="84"/>
      <c r="E17" s="84">
        <v>6000</v>
      </c>
      <c r="G17" s="103" t="s">
        <v>221</v>
      </c>
      <c r="H17" s="74"/>
      <c r="I17" s="84"/>
      <c r="J17" s="84">
        <v>300</v>
      </c>
      <c r="K17" s="84">
        <v>-300</v>
      </c>
      <c r="M17" s="91"/>
      <c r="N17" s="91"/>
      <c r="O17" s="91"/>
    </row>
    <row r="18" spans="1:15" ht="15.5">
      <c r="M18" s="91"/>
      <c r="N18" s="112"/>
      <c r="O18" s="91"/>
    </row>
    <row r="19" spans="1:15" ht="21">
      <c r="A19" s="212" t="s">
        <v>240</v>
      </c>
      <c r="B19" s="212"/>
      <c r="C19" s="212"/>
      <c r="D19" s="212"/>
      <c r="E19" s="212"/>
      <c r="G19" s="212" t="s">
        <v>246</v>
      </c>
      <c r="H19" s="212"/>
      <c r="I19" s="212"/>
      <c r="J19" s="212"/>
      <c r="K19" s="212"/>
      <c r="M19" s="91"/>
      <c r="N19" s="91"/>
      <c r="O19" s="91"/>
    </row>
    <row r="20" spans="1:15" ht="18.5">
      <c r="A20" s="103" t="s">
        <v>107</v>
      </c>
      <c r="B20" s="103" t="s">
        <v>108</v>
      </c>
      <c r="C20" s="103" t="s">
        <v>235</v>
      </c>
      <c r="D20" s="103" t="s">
        <v>219</v>
      </c>
      <c r="E20" s="103" t="s">
        <v>220</v>
      </c>
      <c r="G20" s="103" t="s">
        <v>107</v>
      </c>
      <c r="H20" s="103" t="s">
        <v>108</v>
      </c>
      <c r="I20" s="103" t="s">
        <v>235</v>
      </c>
      <c r="J20" s="103" t="s">
        <v>219</v>
      </c>
      <c r="K20" s="103" t="s">
        <v>220</v>
      </c>
      <c r="M20" s="91"/>
      <c r="N20" s="91"/>
      <c r="O20" s="91"/>
    </row>
    <row r="21" spans="1:15" ht="15.5">
      <c r="A21" s="73">
        <v>44196</v>
      </c>
      <c r="B21" s="74" t="s">
        <v>194</v>
      </c>
      <c r="C21" s="74"/>
      <c r="D21" s="84">
        <v>6000</v>
      </c>
      <c r="E21" s="84">
        <v>-6000</v>
      </c>
      <c r="G21" s="73">
        <v>44196</v>
      </c>
      <c r="H21" s="74" t="s">
        <v>246</v>
      </c>
      <c r="I21" s="84">
        <v>1500</v>
      </c>
      <c r="J21" s="84"/>
      <c r="K21" s="84">
        <v>1500</v>
      </c>
      <c r="M21" s="91"/>
      <c r="N21" s="91"/>
      <c r="O21" s="91"/>
    </row>
    <row r="22" spans="1:15" ht="18.5">
      <c r="A22" s="103" t="s">
        <v>221</v>
      </c>
      <c r="B22" s="74"/>
      <c r="C22" s="74"/>
      <c r="D22" s="84">
        <v>6000</v>
      </c>
      <c r="E22" s="84">
        <v>-6000</v>
      </c>
      <c r="G22" s="103" t="s">
        <v>221</v>
      </c>
      <c r="H22" s="74"/>
      <c r="I22" s="84">
        <v>1500</v>
      </c>
      <c r="J22" s="84"/>
      <c r="K22" s="84">
        <v>1500</v>
      </c>
    </row>
    <row r="24" spans="1:15" ht="21">
      <c r="A24" s="212" t="s">
        <v>120</v>
      </c>
      <c r="B24" s="212"/>
      <c r="C24" s="212"/>
      <c r="D24" s="212"/>
      <c r="E24" s="212"/>
      <c r="G24" s="212" t="s">
        <v>247</v>
      </c>
      <c r="H24" s="212"/>
      <c r="I24" s="212"/>
      <c r="J24" s="212"/>
      <c r="K24" s="212"/>
    </row>
    <row r="25" spans="1:15" ht="18.5">
      <c r="A25" s="103" t="s">
        <v>107</v>
      </c>
      <c r="B25" s="103" t="s">
        <v>108</v>
      </c>
      <c r="C25" s="103" t="s">
        <v>235</v>
      </c>
      <c r="D25" s="103" t="s">
        <v>219</v>
      </c>
      <c r="E25" s="103" t="s">
        <v>220</v>
      </c>
      <c r="G25" s="103" t="s">
        <v>107</v>
      </c>
      <c r="H25" s="103" t="s">
        <v>108</v>
      </c>
      <c r="I25" s="103" t="s">
        <v>235</v>
      </c>
      <c r="J25" s="103" t="s">
        <v>219</v>
      </c>
      <c r="K25" s="103" t="s">
        <v>220</v>
      </c>
    </row>
    <row r="26" spans="1:15" ht="15.5">
      <c r="A26" s="73">
        <v>43854</v>
      </c>
      <c r="B26" s="74" t="s">
        <v>120</v>
      </c>
      <c r="C26" s="84">
        <v>2500</v>
      </c>
      <c r="D26" s="84"/>
      <c r="E26" s="84">
        <v>2500</v>
      </c>
      <c r="G26" s="73">
        <v>44196</v>
      </c>
      <c r="H26" s="74" t="s">
        <v>247</v>
      </c>
      <c r="I26" s="74"/>
      <c r="J26" s="84">
        <v>1500</v>
      </c>
      <c r="K26" s="84">
        <v>-1500</v>
      </c>
    </row>
    <row r="27" spans="1:15" ht="18.5">
      <c r="A27" s="73">
        <v>44196</v>
      </c>
      <c r="B27" s="74" t="s">
        <v>120</v>
      </c>
      <c r="C27" s="84">
        <v>700</v>
      </c>
      <c r="D27" s="84"/>
      <c r="E27" s="84">
        <v>700</v>
      </c>
      <c r="G27" s="103" t="s">
        <v>221</v>
      </c>
      <c r="H27" s="74"/>
      <c r="I27" s="109"/>
      <c r="J27" s="84">
        <v>1500</v>
      </c>
      <c r="K27" s="84">
        <v>-1500</v>
      </c>
    </row>
    <row r="28" spans="1:15" ht="18.5">
      <c r="A28" s="103" t="s">
        <v>221</v>
      </c>
      <c r="B28" s="74"/>
      <c r="C28" s="84">
        <v>3200</v>
      </c>
      <c r="D28" s="84"/>
      <c r="E28" s="84">
        <v>3200</v>
      </c>
    </row>
    <row r="29" spans="1:15" ht="21">
      <c r="G29" s="212" t="s">
        <v>135</v>
      </c>
      <c r="H29" s="212"/>
      <c r="I29" s="212"/>
      <c r="J29" s="212"/>
      <c r="K29" s="212"/>
    </row>
    <row r="30" spans="1:15" ht="21">
      <c r="A30" s="212" t="s">
        <v>241</v>
      </c>
      <c r="B30" s="212"/>
      <c r="C30" s="212"/>
      <c r="D30" s="212"/>
      <c r="E30" s="212"/>
      <c r="G30" s="103" t="s">
        <v>107</v>
      </c>
      <c r="H30" s="103" t="s">
        <v>108</v>
      </c>
      <c r="I30" s="103" t="s">
        <v>235</v>
      </c>
      <c r="J30" s="103" t="s">
        <v>219</v>
      </c>
      <c r="K30" s="103" t="s">
        <v>220</v>
      </c>
    </row>
    <row r="31" spans="1:15" ht="18.5">
      <c r="A31" s="103" t="s">
        <v>107</v>
      </c>
      <c r="B31" s="103" t="s">
        <v>108</v>
      </c>
      <c r="C31" s="103" t="s">
        <v>235</v>
      </c>
      <c r="D31" s="103" t="s">
        <v>219</v>
      </c>
      <c r="E31" s="103" t="s">
        <v>220</v>
      </c>
      <c r="G31" s="110">
        <v>43905</v>
      </c>
      <c r="H31" s="74" t="s">
        <v>135</v>
      </c>
      <c r="I31" s="84">
        <v>2000</v>
      </c>
      <c r="J31" s="84"/>
      <c r="K31" s="84">
        <v>2000</v>
      </c>
    </row>
    <row r="32" spans="1:15" ht="15.5">
      <c r="A32" s="110">
        <v>44196</v>
      </c>
      <c r="B32" s="84" t="s">
        <v>241</v>
      </c>
      <c r="C32" s="84"/>
      <c r="D32" s="84">
        <v>700</v>
      </c>
      <c r="E32" s="84">
        <v>-700</v>
      </c>
      <c r="G32" s="110">
        <v>43946</v>
      </c>
      <c r="H32" s="74" t="s">
        <v>135</v>
      </c>
      <c r="I32" s="84">
        <v>800</v>
      </c>
      <c r="J32" s="84"/>
      <c r="K32" s="84">
        <v>800</v>
      </c>
    </row>
    <row r="33" spans="1:11" ht="18.5">
      <c r="A33" s="82" t="s">
        <v>221</v>
      </c>
      <c r="B33" s="74"/>
      <c r="C33" s="84"/>
      <c r="D33" s="84">
        <v>700</v>
      </c>
      <c r="E33" s="84">
        <v>-700</v>
      </c>
      <c r="G33" s="110">
        <v>43987</v>
      </c>
      <c r="H33" s="74" t="s">
        <v>135</v>
      </c>
      <c r="I33" s="84">
        <v>3000</v>
      </c>
      <c r="J33" s="84"/>
      <c r="K33" s="84">
        <v>3000</v>
      </c>
    </row>
    <row r="34" spans="1:11" ht="15.5">
      <c r="G34" s="110">
        <v>44089</v>
      </c>
      <c r="H34" s="74" t="s">
        <v>135</v>
      </c>
      <c r="I34" s="84">
        <v>4500</v>
      </c>
      <c r="J34" s="84"/>
      <c r="K34" s="84">
        <v>4500</v>
      </c>
    </row>
    <row r="35" spans="1:11" ht="21">
      <c r="A35" s="212" t="s">
        <v>242</v>
      </c>
      <c r="B35" s="212"/>
      <c r="C35" s="212"/>
      <c r="D35" s="212"/>
      <c r="E35" s="212"/>
      <c r="G35" s="110">
        <v>44150</v>
      </c>
      <c r="H35" s="74" t="s">
        <v>135</v>
      </c>
      <c r="I35" s="84">
        <v>6500</v>
      </c>
      <c r="J35" s="84"/>
      <c r="K35" s="84">
        <v>6500</v>
      </c>
    </row>
    <row r="36" spans="1:11" ht="18.5">
      <c r="A36" s="103" t="s">
        <v>107</v>
      </c>
      <c r="B36" s="103" t="s">
        <v>108</v>
      </c>
      <c r="C36" s="103" t="s">
        <v>235</v>
      </c>
      <c r="D36" s="103" t="s">
        <v>219</v>
      </c>
      <c r="E36" s="103" t="s">
        <v>220</v>
      </c>
      <c r="G36" s="110">
        <v>44196</v>
      </c>
      <c r="H36" s="74" t="s">
        <v>135</v>
      </c>
      <c r="I36" s="84">
        <v>1000</v>
      </c>
      <c r="J36" s="84"/>
      <c r="K36" s="84">
        <v>1000</v>
      </c>
    </row>
    <row r="37" spans="1:11" ht="18.5">
      <c r="A37" s="110">
        <v>44196</v>
      </c>
      <c r="B37" s="74" t="s">
        <v>242</v>
      </c>
      <c r="C37" s="84">
        <v>1500</v>
      </c>
      <c r="D37" s="84"/>
      <c r="E37" s="84">
        <v>1500</v>
      </c>
      <c r="G37" s="103" t="s">
        <v>221</v>
      </c>
      <c r="H37" s="74"/>
      <c r="I37" s="84">
        <v>17800</v>
      </c>
      <c r="J37" s="74"/>
      <c r="K37" s="84">
        <v>17800</v>
      </c>
    </row>
    <row r="38" spans="1:11" ht="18.5">
      <c r="A38" s="103" t="s">
        <v>221</v>
      </c>
      <c r="B38" s="74"/>
      <c r="C38" s="84">
        <v>1500</v>
      </c>
      <c r="D38" s="84"/>
      <c r="E38" s="84">
        <v>1500</v>
      </c>
    </row>
    <row r="39" spans="1:11" ht="21">
      <c r="G39" s="212" t="s">
        <v>248</v>
      </c>
      <c r="H39" s="212"/>
      <c r="I39" s="212"/>
      <c r="J39" s="212"/>
      <c r="K39" s="212"/>
    </row>
    <row r="40" spans="1:11" ht="21">
      <c r="A40" s="212" t="s">
        <v>249</v>
      </c>
      <c r="B40" s="212"/>
      <c r="C40" s="212"/>
      <c r="D40" s="212"/>
      <c r="E40" s="212"/>
      <c r="G40" s="103" t="s">
        <v>107</v>
      </c>
      <c r="H40" s="103" t="s">
        <v>108</v>
      </c>
      <c r="I40" s="103" t="s">
        <v>235</v>
      </c>
      <c r="J40" s="103" t="s">
        <v>219</v>
      </c>
      <c r="K40" s="103" t="s">
        <v>220</v>
      </c>
    </row>
    <row r="41" spans="1:11" ht="18.5">
      <c r="A41" s="103" t="s">
        <v>107</v>
      </c>
      <c r="B41" s="103" t="s">
        <v>108</v>
      </c>
      <c r="C41" s="103" t="s">
        <v>235</v>
      </c>
      <c r="D41" s="103" t="s">
        <v>219</v>
      </c>
      <c r="E41" s="103" t="s">
        <v>220</v>
      </c>
      <c r="G41" s="110">
        <v>44196</v>
      </c>
      <c r="H41" s="74" t="s">
        <v>248</v>
      </c>
      <c r="I41" s="84"/>
      <c r="J41" s="84">
        <v>1000</v>
      </c>
      <c r="K41" s="84">
        <v>-1000</v>
      </c>
    </row>
    <row r="42" spans="1:11" ht="18.5">
      <c r="A42" s="110">
        <v>44196</v>
      </c>
      <c r="B42" s="74" t="s">
        <v>249</v>
      </c>
      <c r="C42" s="84">
        <v>1250</v>
      </c>
      <c r="D42" s="84"/>
      <c r="E42" s="84">
        <v>1250</v>
      </c>
      <c r="G42" s="103" t="s">
        <v>221</v>
      </c>
      <c r="H42" s="74"/>
      <c r="I42" s="84"/>
      <c r="J42" s="84">
        <v>1000</v>
      </c>
      <c r="K42" s="84">
        <v>-1000</v>
      </c>
    </row>
    <row r="43" spans="1:11" ht="18.5">
      <c r="A43" s="103" t="s">
        <v>221</v>
      </c>
      <c r="B43" s="74"/>
      <c r="C43" s="84">
        <v>1250</v>
      </c>
      <c r="D43" s="84"/>
      <c r="E43" s="84">
        <v>1250</v>
      </c>
    </row>
    <row r="44" spans="1:11" ht="21">
      <c r="G44" s="212" t="s">
        <v>212</v>
      </c>
      <c r="H44" s="212"/>
      <c r="I44" s="212"/>
      <c r="J44" s="212"/>
      <c r="K44" s="212"/>
    </row>
    <row r="45" spans="1:11" ht="21">
      <c r="A45" s="212" t="s">
        <v>142</v>
      </c>
      <c r="B45" s="212"/>
      <c r="C45" s="212"/>
      <c r="D45" s="212"/>
      <c r="E45" s="212"/>
      <c r="G45" s="103" t="s">
        <v>107</v>
      </c>
      <c r="H45" s="103" t="s">
        <v>108</v>
      </c>
      <c r="I45" s="103" t="s">
        <v>235</v>
      </c>
      <c r="J45" s="103" t="s">
        <v>219</v>
      </c>
      <c r="K45" s="103" t="s">
        <v>220</v>
      </c>
    </row>
    <row r="46" spans="1:11" ht="18.5">
      <c r="A46" s="103" t="s">
        <v>107</v>
      </c>
      <c r="B46" s="103" t="s">
        <v>108</v>
      </c>
      <c r="C46" s="103" t="s">
        <v>235</v>
      </c>
      <c r="D46" s="103" t="s">
        <v>219</v>
      </c>
      <c r="E46" s="103" t="s">
        <v>220</v>
      </c>
      <c r="G46" s="110">
        <v>44196</v>
      </c>
      <c r="H46" s="74" t="s">
        <v>212</v>
      </c>
      <c r="I46" s="84">
        <v>2000</v>
      </c>
      <c r="J46" s="84"/>
      <c r="K46" s="84">
        <v>2000</v>
      </c>
    </row>
    <row r="47" spans="1:11" ht="18.5">
      <c r="A47" s="110">
        <v>43939</v>
      </c>
      <c r="B47" s="74" t="s">
        <v>142</v>
      </c>
      <c r="C47" s="84">
        <v>2500</v>
      </c>
      <c r="D47" s="84"/>
      <c r="E47" s="84">
        <v>2500</v>
      </c>
      <c r="G47" s="103" t="s">
        <v>221</v>
      </c>
      <c r="H47" s="74"/>
      <c r="I47" s="84">
        <v>2000</v>
      </c>
      <c r="J47" s="84"/>
      <c r="K47" s="84">
        <v>2000</v>
      </c>
    </row>
    <row r="48" spans="1:11" ht="15.5">
      <c r="A48" s="110">
        <v>44196</v>
      </c>
      <c r="B48" s="74" t="s">
        <v>142</v>
      </c>
      <c r="C48" s="84"/>
      <c r="D48" s="84">
        <v>1250</v>
      </c>
      <c r="E48" s="84">
        <v>-1250</v>
      </c>
    </row>
    <row r="49" spans="1:11" ht="21">
      <c r="A49" s="103" t="s">
        <v>221</v>
      </c>
      <c r="B49" s="74"/>
      <c r="C49" s="84">
        <v>2500</v>
      </c>
      <c r="D49" s="84">
        <v>1250</v>
      </c>
      <c r="E49" s="84">
        <v>1250</v>
      </c>
      <c r="G49" s="212" t="s">
        <v>214</v>
      </c>
      <c r="H49" s="212"/>
      <c r="I49" s="212"/>
      <c r="J49" s="212"/>
      <c r="K49" s="212"/>
    </row>
    <row r="50" spans="1:11" ht="18.5">
      <c r="G50" s="103" t="s">
        <v>107</v>
      </c>
      <c r="H50" s="103" t="s">
        <v>108</v>
      </c>
      <c r="I50" s="103" t="s">
        <v>235</v>
      </c>
      <c r="J50" s="103" t="s">
        <v>219</v>
      </c>
      <c r="K50" s="103" t="s">
        <v>220</v>
      </c>
    </row>
    <row r="51" spans="1:11" ht="15.5">
      <c r="G51" s="110">
        <v>44196</v>
      </c>
      <c r="H51" s="84" t="s">
        <v>214</v>
      </c>
      <c r="I51" s="109"/>
      <c r="J51" s="84">
        <v>2000</v>
      </c>
      <c r="K51" s="84">
        <v>-2000</v>
      </c>
    </row>
    <row r="52" spans="1:11" ht="18.5">
      <c r="G52" s="103" t="s">
        <v>221</v>
      </c>
      <c r="H52" s="74"/>
      <c r="I52" s="109"/>
      <c r="J52" s="84">
        <v>2000</v>
      </c>
      <c r="K52" s="84">
        <v>-2000</v>
      </c>
    </row>
    <row r="53" spans="1:11">
      <c r="E53" s="91"/>
      <c r="F53" s="91"/>
    </row>
    <row r="54" spans="1:11">
      <c r="E54" s="91"/>
      <c r="F54" s="91"/>
    </row>
    <row r="55" spans="1:11" ht="15.5">
      <c r="E55" s="91"/>
      <c r="F55" s="111"/>
    </row>
    <row r="56" spans="1:11">
      <c r="E56" s="91"/>
      <c r="F56" s="91"/>
    </row>
  </sheetData>
  <mergeCells count="21">
    <mergeCell ref="A1:K1"/>
    <mergeCell ref="A3:K3"/>
    <mergeCell ref="G39:K39"/>
    <mergeCell ref="A40:E40"/>
    <mergeCell ref="A45:E45"/>
    <mergeCell ref="G44:K44"/>
    <mergeCell ref="G49:K49"/>
    <mergeCell ref="A2:K2"/>
    <mergeCell ref="A24:E24"/>
    <mergeCell ref="A30:E30"/>
    <mergeCell ref="A35:E35"/>
    <mergeCell ref="G4:K4"/>
    <mergeCell ref="G9:K9"/>
    <mergeCell ref="G14:K14"/>
    <mergeCell ref="G19:K19"/>
    <mergeCell ref="G24:K24"/>
    <mergeCell ref="G29:K29"/>
    <mergeCell ref="A9:E9"/>
    <mergeCell ref="A4:E4"/>
    <mergeCell ref="A14:E14"/>
    <mergeCell ref="A19:E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zoomScale="70" zoomScaleNormal="70" workbookViewId="0">
      <selection activeCell="J9" sqref="J9"/>
    </sheetView>
  </sheetViews>
  <sheetFormatPr defaultRowHeight="14.5"/>
  <cols>
    <col min="1" max="1" width="44.6328125" customWidth="1"/>
    <col min="2" max="9" width="22.6328125" customWidth="1"/>
  </cols>
  <sheetData>
    <row r="1" spans="1:9" ht="26">
      <c r="A1" s="233" t="s">
        <v>104</v>
      </c>
      <c r="B1" s="234"/>
      <c r="C1" s="234"/>
      <c r="D1" s="234"/>
      <c r="E1" s="234"/>
      <c r="F1" s="234"/>
      <c r="G1" s="234"/>
      <c r="H1" s="234"/>
      <c r="I1" s="234"/>
    </row>
    <row r="2" spans="1:9" ht="26">
      <c r="A2" s="217" t="s">
        <v>251</v>
      </c>
      <c r="B2" s="218"/>
      <c r="C2" s="218"/>
      <c r="D2" s="218"/>
      <c r="E2" s="218"/>
      <c r="F2" s="218"/>
      <c r="G2" s="218"/>
      <c r="H2" s="218"/>
      <c r="I2" s="218"/>
    </row>
    <row r="3" spans="1:9" ht="26.5" thickBot="1">
      <c r="A3" s="217" t="s">
        <v>106</v>
      </c>
      <c r="B3" s="218"/>
      <c r="C3" s="218"/>
      <c r="D3" s="218"/>
      <c r="E3" s="218"/>
      <c r="F3" s="218"/>
      <c r="G3" s="218"/>
      <c r="H3" s="218"/>
      <c r="I3" s="218"/>
    </row>
    <row r="4" spans="1:9" ht="23.5">
      <c r="A4" s="237" t="s">
        <v>223</v>
      </c>
      <c r="B4" s="235" t="s">
        <v>252</v>
      </c>
      <c r="C4" s="236"/>
      <c r="D4" s="236"/>
      <c r="E4" s="235" t="s">
        <v>253</v>
      </c>
      <c r="F4" s="236"/>
      <c r="G4" s="235" t="s">
        <v>254</v>
      </c>
      <c r="H4" s="236"/>
      <c r="I4" s="239"/>
    </row>
    <row r="5" spans="1:9" ht="18.5">
      <c r="A5" s="238"/>
      <c r="B5" s="113" t="s">
        <v>218</v>
      </c>
      <c r="C5" s="113" t="s">
        <v>219</v>
      </c>
      <c r="D5" s="113" t="s">
        <v>220</v>
      </c>
      <c r="E5" s="113" t="s">
        <v>218</v>
      </c>
      <c r="F5" s="113" t="s">
        <v>219</v>
      </c>
      <c r="G5" s="113" t="s">
        <v>218</v>
      </c>
      <c r="H5" s="113" t="s">
        <v>219</v>
      </c>
      <c r="I5" s="193" t="s">
        <v>220</v>
      </c>
    </row>
    <row r="6" spans="1:9" ht="15.5">
      <c r="A6" s="194" t="s">
        <v>145</v>
      </c>
      <c r="B6" s="102">
        <v>2000</v>
      </c>
      <c r="C6" s="102"/>
      <c r="D6" s="102">
        <v>2000</v>
      </c>
      <c r="E6" s="102"/>
      <c r="F6" s="102"/>
      <c r="G6" s="102">
        <v>2000</v>
      </c>
      <c r="H6" s="102"/>
      <c r="I6" s="195">
        <v>2000</v>
      </c>
    </row>
    <row r="7" spans="1:9" ht="15.5">
      <c r="A7" s="194" t="s">
        <v>117</v>
      </c>
      <c r="B7" s="102"/>
      <c r="C7" s="102">
        <v>167500</v>
      </c>
      <c r="D7" s="102">
        <v>-167500</v>
      </c>
      <c r="E7" s="102"/>
      <c r="F7" s="102"/>
      <c r="G7" s="102"/>
      <c r="H7" s="102">
        <v>167500</v>
      </c>
      <c r="I7" s="195">
        <v>-167500</v>
      </c>
    </row>
    <row r="8" spans="1:9" ht="15.5">
      <c r="A8" s="194" t="s">
        <v>124</v>
      </c>
      <c r="B8" s="102">
        <v>862000</v>
      </c>
      <c r="C8" s="102">
        <v>181400</v>
      </c>
      <c r="D8" s="102">
        <v>680600</v>
      </c>
      <c r="E8" s="102"/>
      <c r="F8" s="102"/>
      <c r="G8" s="114">
        <v>862000</v>
      </c>
      <c r="H8" s="114">
        <v>181400</v>
      </c>
      <c r="I8" s="195">
        <v>680600</v>
      </c>
    </row>
    <row r="9" spans="1:9" ht="15.5">
      <c r="A9" s="194" t="s">
        <v>114</v>
      </c>
      <c r="B9" s="102"/>
      <c r="C9" s="102">
        <v>100000</v>
      </c>
      <c r="D9" s="102">
        <v>-100000</v>
      </c>
      <c r="E9" s="102"/>
      <c r="F9" s="102"/>
      <c r="G9" s="84"/>
      <c r="H9" s="84">
        <v>100000</v>
      </c>
      <c r="I9" s="195">
        <v>-100000</v>
      </c>
    </row>
    <row r="10" spans="1:9" ht="15.5">
      <c r="A10" s="194" t="s">
        <v>112</v>
      </c>
      <c r="B10" s="102">
        <v>301600</v>
      </c>
      <c r="C10" s="102">
        <v>142800</v>
      </c>
      <c r="D10" s="102">
        <v>158800</v>
      </c>
      <c r="E10" s="102"/>
      <c r="F10" s="102"/>
      <c r="G10" s="114">
        <v>301600</v>
      </c>
      <c r="H10" s="114">
        <v>142800</v>
      </c>
      <c r="I10" s="196">
        <v>158800</v>
      </c>
    </row>
    <row r="11" spans="1:9" ht="15.5">
      <c r="A11" s="194" t="s">
        <v>147</v>
      </c>
      <c r="B11" s="102">
        <v>18000</v>
      </c>
      <c r="C11" s="102"/>
      <c r="D11" s="102">
        <v>18000</v>
      </c>
      <c r="E11" s="102"/>
      <c r="F11" s="102"/>
      <c r="G11" s="114">
        <v>18000</v>
      </c>
      <c r="H11" s="114"/>
      <c r="I11" s="196">
        <v>18000</v>
      </c>
    </row>
    <row r="12" spans="1:9" ht="15.5">
      <c r="A12" s="194" t="s">
        <v>153</v>
      </c>
      <c r="B12" s="102">
        <v>9000</v>
      </c>
      <c r="C12" s="102"/>
      <c r="D12" s="102">
        <v>9000</v>
      </c>
      <c r="E12" s="102"/>
      <c r="F12" s="102"/>
      <c r="G12" s="114">
        <v>9000</v>
      </c>
      <c r="H12" s="114"/>
      <c r="I12" s="196">
        <v>9000</v>
      </c>
    </row>
    <row r="13" spans="1:9" ht="15.5">
      <c r="A13" s="194" t="s">
        <v>140</v>
      </c>
      <c r="B13" s="102">
        <v>1500</v>
      </c>
      <c r="C13" s="102"/>
      <c r="D13" s="102">
        <v>1500</v>
      </c>
      <c r="E13" s="102"/>
      <c r="F13" s="102"/>
      <c r="G13" s="114">
        <v>1500</v>
      </c>
      <c r="H13" s="114"/>
      <c r="I13" s="196">
        <v>1500</v>
      </c>
    </row>
    <row r="14" spans="1:9" ht="15.5">
      <c r="A14" s="194" t="s">
        <v>133</v>
      </c>
      <c r="B14" s="102">
        <v>2500</v>
      </c>
      <c r="C14" s="102"/>
      <c r="D14" s="102">
        <v>2500</v>
      </c>
      <c r="E14" s="102"/>
      <c r="F14" s="102"/>
      <c r="G14" s="114">
        <v>2500</v>
      </c>
      <c r="H14" s="114"/>
      <c r="I14" s="196">
        <v>2500</v>
      </c>
    </row>
    <row r="15" spans="1:9" ht="15.5">
      <c r="A15" s="194" t="s">
        <v>155</v>
      </c>
      <c r="B15" s="102">
        <v>25700</v>
      </c>
      <c r="C15" s="102"/>
      <c r="D15" s="102">
        <v>25700</v>
      </c>
      <c r="E15" s="102"/>
      <c r="F15" s="102"/>
      <c r="G15" s="114">
        <v>25700</v>
      </c>
      <c r="H15" s="114"/>
      <c r="I15" s="196">
        <v>25700</v>
      </c>
    </row>
    <row r="16" spans="1:9" ht="15.5">
      <c r="A16" s="194" t="s">
        <v>115</v>
      </c>
      <c r="B16" s="102">
        <v>128500</v>
      </c>
      <c r="C16" s="102"/>
      <c r="D16" s="102">
        <v>128500</v>
      </c>
      <c r="E16" s="102"/>
      <c r="F16" s="102"/>
      <c r="G16" s="114">
        <v>128500</v>
      </c>
      <c r="H16" s="114"/>
      <c r="I16" s="196">
        <v>128500</v>
      </c>
    </row>
    <row r="17" spans="1:9" ht="15.5">
      <c r="A17" s="194" t="s">
        <v>138</v>
      </c>
      <c r="B17" s="102">
        <v>7200</v>
      </c>
      <c r="C17" s="102"/>
      <c r="D17" s="102">
        <v>7200</v>
      </c>
      <c r="E17" s="102"/>
      <c r="F17" s="102"/>
      <c r="G17" s="114">
        <v>7200</v>
      </c>
      <c r="H17" s="114"/>
      <c r="I17" s="196">
        <v>7200</v>
      </c>
    </row>
    <row r="18" spans="1:9" ht="15.5">
      <c r="A18" s="194" t="s">
        <v>184</v>
      </c>
      <c r="B18" s="102">
        <v>700</v>
      </c>
      <c r="C18" s="102"/>
      <c r="D18" s="102">
        <v>700</v>
      </c>
      <c r="E18" s="102"/>
      <c r="F18" s="102"/>
      <c r="G18" s="114">
        <v>700</v>
      </c>
      <c r="H18" s="114"/>
      <c r="I18" s="196">
        <v>700</v>
      </c>
    </row>
    <row r="19" spans="1:9" ht="15.5">
      <c r="A19" s="194" t="s">
        <v>157</v>
      </c>
      <c r="B19" s="102">
        <v>24000</v>
      </c>
      <c r="C19" s="102"/>
      <c r="D19" s="102">
        <v>24000</v>
      </c>
      <c r="E19" s="102"/>
      <c r="F19" s="102"/>
      <c r="G19" s="114">
        <v>24000</v>
      </c>
      <c r="H19" s="114"/>
      <c r="I19" s="196">
        <v>24000</v>
      </c>
    </row>
    <row r="20" spans="1:9" ht="15.5">
      <c r="A20" s="194" t="s">
        <v>176</v>
      </c>
      <c r="B20" s="102">
        <v>2500</v>
      </c>
      <c r="C20" s="102"/>
      <c r="D20" s="102">
        <v>2500</v>
      </c>
      <c r="E20" s="102"/>
      <c r="F20" s="102"/>
      <c r="G20" s="114">
        <v>2500</v>
      </c>
      <c r="H20" s="114"/>
      <c r="I20" s="196">
        <v>2500</v>
      </c>
    </row>
    <row r="21" spans="1:9" ht="15.5">
      <c r="A21" s="194" t="s">
        <v>165</v>
      </c>
      <c r="B21" s="102">
        <v>25500</v>
      </c>
      <c r="C21" s="102"/>
      <c r="D21" s="102">
        <v>25500</v>
      </c>
      <c r="E21" s="102"/>
      <c r="F21" s="102"/>
      <c r="G21" s="114">
        <v>25500</v>
      </c>
      <c r="H21" s="114"/>
      <c r="I21" s="196">
        <v>25500</v>
      </c>
    </row>
    <row r="22" spans="1:9" ht="15.5">
      <c r="A22" s="194" t="s">
        <v>122</v>
      </c>
      <c r="B22" s="102">
        <v>4200</v>
      </c>
      <c r="C22" s="102"/>
      <c r="D22" s="102">
        <v>4200</v>
      </c>
      <c r="E22" s="102"/>
      <c r="F22" s="102"/>
      <c r="G22" s="114">
        <v>4200</v>
      </c>
      <c r="H22" s="114"/>
      <c r="I22" s="196">
        <v>4200</v>
      </c>
    </row>
    <row r="23" spans="1:9" ht="15.5">
      <c r="A23" s="194" t="s">
        <v>174</v>
      </c>
      <c r="B23" s="102">
        <v>1000</v>
      </c>
      <c r="C23" s="102"/>
      <c r="D23" s="102">
        <v>1000</v>
      </c>
      <c r="E23" s="102"/>
      <c r="F23" s="102"/>
      <c r="G23" s="114">
        <v>1000</v>
      </c>
      <c r="H23" s="114"/>
      <c r="I23" s="196">
        <v>1000</v>
      </c>
    </row>
    <row r="24" spans="1:9" ht="15.5">
      <c r="A24" s="194" t="s">
        <v>142</v>
      </c>
      <c r="B24" s="102">
        <v>2500</v>
      </c>
      <c r="C24" s="102"/>
      <c r="D24" s="102">
        <v>2500</v>
      </c>
      <c r="E24" s="102"/>
      <c r="F24" s="102">
        <v>1250</v>
      </c>
      <c r="G24" s="114">
        <v>2500</v>
      </c>
      <c r="H24" s="114">
        <v>1250</v>
      </c>
      <c r="I24" s="196">
        <v>1250</v>
      </c>
    </row>
    <row r="25" spans="1:9" ht="15.5">
      <c r="A25" s="194" t="s">
        <v>135</v>
      </c>
      <c r="B25" s="102">
        <v>16800</v>
      </c>
      <c r="C25" s="102"/>
      <c r="D25" s="102">
        <v>16800</v>
      </c>
      <c r="E25" s="102">
        <v>1000</v>
      </c>
      <c r="F25" s="102"/>
      <c r="G25" s="114">
        <v>17800</v>
      </c>
      <c r="H25" s="114"/>
      <c r="I25" s="196">
        <v>17800</v>
      </c>
    </row>
    <row r="26" spans="1:9" ht="15.5">
      <c r="A26" s="194" t="s">
        <v>149</v>
      </c>
      <c r="B26" s="102">
        <v>5000</v>
      </c>
      <c r="C26" s="102"/>
      <c r="D26" s="102">
        <v>5000</v>
      </c>
      <c r="E26" s="102"/>
      <c r="F26" s="102"/>
      <c r="G26" s="114">
        <v>5000</v>
      </c>
      <c r="H26" s="114"/>
      <c r="I26" s="196">
        <v>5000</v>
      </c>
    </row>
    <row r="27" spans="1:9" ht="15.5">
      <c r="A27" s="194" t="s">
        <v>120</v>
      </c>
      <c r="B27" s="102">
        <v>2500</v>
      </c>
      <c r="C27" s="102"/>
      <c r="D27" s="102">
        <v>2500</v>
      </c>
      <c r="E27" s="102">
        <v>700</v>
      </c>
      <c r="F27" s="102"/>
      <c r="G27" s="114">
        <v>3200</v>
      </c>
      <c r="H27" s="114"/>
      <c r="I27" s="196">
        <v>3200</v>
      </c>
    </row>
    <row r="28" spans="1:9" ht="15.5">
      <c r="A28" s="194" t="s">
        <v>126</v>
      </c>
      <c r="B28" s="102"/>
      <c r="C28" s="102">
        <v>862000</v>
      </c>
      <c r="D28" s="102">
        <v>-862000</v>
      </c>
      <c r="E28" s="102"/>
      <c r="F28" s="102"/>
      <c r="G28" s="114"/>
      <c r="H28" s="114">
        <v>862000</v>
      </c>
      <c r="I28" s="196">
        <v>-862000</v>
      </c>
    </row>
    <row r="29" spans="1:9" ht="15.5">
      <c r="A29" s="194" t="s">
        <v>130</v>
      </c>
      <c r="B29" s="102">
        <v>8000</v>
      </c>
      <c r="C29" s="102"/>
      <c r="D29" s="102">
        <v>8000</v>
      </c>
      <c r="E29" s="102"/>
      <c r="F29" s="102"/>
      <c r="G29" s="114">
        <v>8000</v>
      </c>
      <c r="H29" s="114"/>
      <c r="I29" s="196">
        <v>8000</v>
      </c>
    </row>
    <row r="30" spans="1:9" ht="15.5">
      <c r="A30" s="194" t="s">
        <v>186</v>
      </c>
      <c r="B30" s="102">
        <v>2000</v>
      </c>
      <c r="C30" s="102"/>
      <c r="D30" s="102">
        <v>2000</v>
      </c>
      <c r="E30" s="102"/>
      <c r="F30" s="102"/>
      <c r="G30" s="114">
        <v>2000</v>
      </c>
      <c r="H30" s="114"/>
      <c r="I30" s="196">
        <v>2000</v>
      </c>
    </row>
    <row r="31" spans="1:9" ht="15.5">
      <c r="A31" s="194" t="s">
        <v>163</v>
      </c>
      <c r="B31" s="102">
        <v>8900</v>
      </c>
      <c r="C31" s="102"/>
      <c r="D31" s="102">
        <v>8900</v>
      </c>
      <c r="E31" s="102"/>
      <c r="F31" s="102"/>
      <c r="G31" s="114">
        <v>8900</v>
      </c>
      <c r="H31" s="114"/>
      <c r="I31" s="196">
        <v>8900</v>
      </c>
    </row>
    <row r="32" spans="1:9" ht="15.5">
      <c r="A32" s="194" t="s">
        <v>180</v>
      </c>
      <c r="B32" s="102">
        <v>300</v>
      </c>
      <c r="C32" s="102"/>
      <c r="D32" s="102">
        <v>300</v>
      </c>
      <c r="E32" s="102"/>
      <c r="F32" s="102"/>
      <c r="G32" s="114">
        <v>300</v>
      </c>
      <c r="H32" s="114"/>
      <c r="I32" s="196">
        <v>300</v>
      </c>
    </row>
    <row r="33" spans="1:9" ht="15.5">
      <c r="A33" s="194" t="s">
        <v>119</v>
      </c>
      <c r="B33" s="102"/>
      <c r="C33" s="102">
        <v>20000</v>
      </c>
      <c r="D33" s="102">
        <v>-20000</v>
      </c>
      <c r="E33" s="102"/>
      <c r="F33" s="102"/>
      <c r="G33" s="114"/>
      <c r="H33" s="114">
        <v>20000</v>
      </c>
      <c r="I33" s="196">
        <v>-20000</v>
      </c>
    </row>
    <row r="34" spans="1:9" ht="15.5">
      <c r="A34" s="194" t="s">
        <v>128</v>
      </c>
      <c r="B34" s="102">
        <v>10500</v>
      </c>
      <c r="C34" s="102">
        <v>200</v>
      </c>
      <c r="D34" s="102">
        <v>10300</v>
      </c>
      <c r="E34" s="102"/>
      <c r="F34" s="102"/>
      <c r="G34" s="114">
        <v>10500</v>
      </c>
      <c r="H34" s="114">
        <v>200</v>
      </c>
      <c r="I34" s="196">
        <v>10300</v>
      </c>
    </row>
    <row r="35" spans="1:9" ht="15.5">
      <c r="A35" s="194" t="s">
        <v>182</v>
      </c>
      <c r="B35" s="102">
        <v>1500</v>
      </c>
      <c r="C35" s="102"/>
      <c r="D35" s="102">
        <v>1500</v>
      </c>
      <c r="E35" s="102"/>
      <c r="F35" s="102"/>
      <c r="G35" s="114">
        <v>1500</v>
      </c>
      <c r="H35" s="114"/>
      <c r="I35" s="196">
        <v>1500</v>
      </c>
    </row>
    <row r="36" spans="1:9" ht="15.5">
      <c r="A36" s="197" t="s">
        <v>236</v>
      </c>
      <c r="B36" s="84"/>
      <c r="C36" s="84"/>
      <c r="D36" s="84"/>
      <c r="E36" s="84">
        <v>2500</v>
      </c>
      <c r="F36" s="84"/>
      <c r="G36" s="114">
        <v>2500</v>
      </c>
      <c r="H36" s="114"/>
      <c r="I36" s="196">
        <v>2500</v>
      </c>
    </row>
    <row r="37" spans="1:9" ht="15.5">
      <c r="A37" s="197" t="s">
        <v>255</v>
      </c>
      <c r="B37" s="84"/>
      <c r="C37" s="84"/>
      <c r="D37" s="84"/>
      <c r="E37" s="84"/>
      <c r="F37" s="84">
        <v>2500</v>
      </c>
      <c r="G37" s="114"/>
      <c r="H37" s="114">
        <v>2500</v>
      </c>
      <c r="I37" s="196">
        <v>-2500</v>
      </c>
    </row>
    <row r="38" spans="1:9" ht="15.5">
      <c r="A38" s="197" t="s">
        <v>239</v>
      </c>
      <c r="B38" s="84"/>
      <c r="C38" s="84"/>
      <c r="D38" s="84"/>
      <c r="E38" s="84">
        <v>6000</v>
      </c>
      <c r="F38" s="84"/>
      <c r="G38" s="84">
        <v>6000</v>
      </c>
      <c r="H38" s="84"/>
      <c r="I38" s="195">
        <v>6000</v>
      </c>
    </row>
    <row r="39" spans="1:9" ht="15.5">
      <c r="A39" s="197" t="s">
        <v>240</v>
      </c>
      <c r="B39" s="84"/>
      <c r="C39" s="84"/>
      <c r="D39" s="84"/>
      <c r="E39" s="84"/>
      <c r="F39" s="84">
        <v>6000</v>
      </c>
      <c r="G39" s="84"/>
      <c r="H39" s="84">
        <v>6000</v>
      </c>
      <c r="I39" s="195">
        <v>-6000</v>
      </c>
    </row>
    <row r="40" spans="1:9" ht="15.5">
      <c r="A40" s="194" t="s">
        <v>196</v>
      </c>
      <c r="B40" s="84"/>
      <c r="C40" s="84"/>
      <c r="D40" s="84"/>
      <c r="E40" s="84"/>
      <c r="F40" s="84">
        <v>700</v>
      </c>
      <c r="G40" s="114"/>
      <c r="H40" s="114">
        <v>700</v>
      </c>
      <c r="I40" s="196">
        <v>-700</v>
      </c>
    </row>
    <row r="41" spans="1:9" ht="15.5">
      <c r="A41" s="194" t="s">
        <v>197</v>
      </c>
      <c r="B41" s="84"/>
      <c r="C41" s="84"/>
      <c r="D41" s="84"/>
      <c r="E41" s="84">
        <v>1500</v>
      </c>
      <c r="F41" s="84"/>
      <c r="G41" s="84">
        <v>1500</v>
      </c>
      <c r="H41" s="84"/>
      <c r="I41" s="195">
        <v>1500</v>
      </c>
    </row>
    <row r="42" spans="1:9" ht="15.5">
      <c r="A42" s="194" t="s">
        <v>199</v>
      </c>
      <c r="B42" s="84"/>
      <c r="C42" s="84"/>
      <c r="D42" s="84"/>
      <c r="E42" s="84"/>
      <c r="F42" s="84">
        <v>1500</v>
      </c>
      <c r="G42" s="84"/>
      <c r="H42" s="84">
        <v>1500</v>
      </c>
      <c r="I42" s="195">
        <v>-1500</v>
      </c>
    </row>
    <row r="43" spans="1:9" ht="15.5">
      <c r="A43" s="194" t="s">
        <v>200</v>
      </c>
      <c r="B43" s="84"/>
      <c r="C43" s="84"/>
      <c r="D43" s="84"/>
      <c r="E43" s="84">
        <v>300</v>
      </c>
      <c r="F43" s="84"/>
      <c r="G43" s="84">
        <v>300</v>
      </c>
      <c r="H43" s="84"/>
      <c r="I43" s="195">
        <v>300</v>
      </c>
    </row>
    <row r="44" spans="1:9" ht="15.5">
      <c r="A44" s="194" t="s">
        <v>202</v>
      </c>
      <c r="B44" s="84"/>
      <c r="C44" s="84"/>
      <c r="D44" s="84"/>
      <c r="E44" s="84"/>
      <c r="F44" s="84">
        <v>300</v>
      </c>
      <c r="G44" s="84"/>
      <c r="H44" s="84">
        <v>300</v>
      </c>
      <c r="I44" s="195">
        <v>-300</v>
      </c>
    </row>
    <row r="45" spans="1:9" ht="15.5">
      <c r="A45" s="194" t="s">
        <v>203</v>
      </c>
      <c r="B45" s="84"/>
      <c r="C45" s="84"/>
      <c r="D45" s="84"/>
      <c r="E45" s="84">
        <v>1500</v>
      </c>
      <c r="F45" s="84"/>
      <c r="G45" s="84">
        <v>1500</v>
      </c>
      <c r="H45" s="84"/>
      <c r="I45" s="195">
        <v>1500</v>
      </c>
    </row>
    <row r="46" spans="1:9" ht="15.5">
      <c r="A46" s="194" t="s">
        <v>205</v>
      </c>
      <c r="B46" s="84"/>
      <c r="C46" s="84"/>
      <c r="D46" s="84"/>
      <c r="E46" s="84"/>
      <c r="F46" s="84">
        <v>1500</v>
      </c>
      <c r="G46" s="84"/>
      <c r="H46" s="84">
        <v>1500</v>
      </c>
      <c r="I46" s="195">
        <v>-1500</v>
      </c>
    </row>
    <row r="47" spans="1:9" ht="15.5">
      <c r="A47" s="194" t="s">
        <v>208</v>
      </c>
      <c r="B47" s="84"/>
      <c r="C47" s="84"/>
      <c r="D47" s="84"/>
      <c r="E47" s="84"/>
      <c r="F47" s="84">
        <v>1000</v>
      </c>
      <c r="G47" s="114"/>
      <c r="H47" s="114">
        <v>1000</v>
      </c>
      <c r="I47" s="196">
        <v>-1000</v>
      </c>
    </row>
    <row r="48" spans="1:9" ht="15.5">
      <c r="A48" s="194" t="s">
        <v>209</v>
      </c>
      <c r="B48" s="84"/>
      <c r="C48" s="84"/>
      <c r="D48" s="84"/>
      <c r="E48" s="84">
        <v>1250</v>
      </c>
      <c r="F48" s="84"/>
      <c r="G48" s="84">
        <v>1250</v>
      </c>
      <c r="H48" s="84"/>
      <c r="I48" s="195">
        <v>1250</v>
      </c>
    </row>
    <row r="49" spans="1:9" ht="15.5">
      <c r="A49" s="194" t="s">
        <v>212</v>
      </c>
      <c r="B49" s="84"/>
      <c r="C49" s="84"/>
      <c r="D49" s="84"/>
      <c r="E49" s="84">
        <v>2000</v>
      </c>
      <c r="F49" s="84"/>
      <c r="G49" s="84">
        <v>2000</v>
      </c>
      <c r="H49" s="84"/>
      <c r="I49" s="195">
        <v>2000</v>
      </c>
    </row>
    <row r="50" spans="1:9" ht="15.5">
      <c r="A50" s="194" t="s">
        <v>214</v>
      </c>
      <c r="B50" s="84"/>
      <c r="C50" s="84"/>
      <c r="D50" s="84"/>
      <c r="E50" s="84"/>
      <c r="F50" s="84">
        <v>2000</v>
      </c>
      <c r="G50" s="84"/>
      <c r="H50" s="84">
        <v>2000</v>
      </c>
      <c r="I50" s="195">
        <v>-2000</v>
      </c>
    </row>
    <row r="51" spans="1:9" ht="19" thickBot="1">
      <c r="A51" s="198" t="s">
        <v>221</v>
      </c>
      <c r="B51" s="199">
        <f>SUM(B6:B50)</f>
        <v>1473900</v>
      </c>
      <c r="C51" s="199">
        <f t="shared" ref="C51:I51" si="0">SUM(C6:C50)</f>
        <v>1473900</v>
      </c>
      <c r="D51" s="199">
        <f t="shared" si="0"/>
        <v>0</v>
      </c>
      <c r="E51" s="199">
        <f t="shared" si="0"/>
        <v>16750</v>
      </c>
      <c r="F51" s="199">
        <f t="shared" si="0"/>
        <v>16750</v>
      </c>
      <c r="G51" s="199">
        <f t="shared" si="0"/>
        <v>1490650</v>
      </c>
      <c r="H51" s="199">
        <f t="shared" si="0"/>
        <v>1490650</v>
      </c>
      <c r="I51" s="200">
        <f t="shared" si="0"/>
        <v>0</v>
      </c>
    </row>
  </sheetData>
  <mergeCells count="7">
    <mergeCell ref="A1:I1"/>
    <mergeCell ref="A2:I2"/>
    <mergeCell ref="A3:I3"/>
    <mergeCell ref="B4:D4"/>
    <mergeCell ref="E4:F4"/>
    <mergeCell ref="A4:A5"/>
    <mergeCell ref="G4:I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5"/>
  <sheetViews>
    <sheetView showGridLines="0" topLeftCell="A19" zoomScale="75" workbookViewId="0">
      <selection activeCell="F14" sqref="F14"/>
    </sheetView>
  </sheetViews>
  <sheetFormatPr defaultRowHeight="14.5"/>
  <cols>
    <col min="3" max="3" width="12.453125" customWidth="1"/>
    <col min="4" max="4" width="37.90625" customWidth="1"/>
    <col min="5" max="5" width="20.7265625" customWidth="1"/>
    <col min="6" max="6" width="22.54296875" customWidth="1"/>
  </cols>
  <sheetData>
    <row r="1" spans="3:11" ht="15" thickBot="1"/>
    <row r="2" spans="3:11" ht="26">
      <c r="C2" s="247" t="s">
        <v>104</v>
      </c>
      <c r="D2" s="248"/>
      <c r="E2" s="248"/>
      <c r="F2" s="249"/>
      <c r="G2" s="97"/>
      <c r="H2" s="97"/>
      <c r="I2" s="97"/>
      <c r="J2" s="97"/>
      <c r="K2" s="97"/>
    </row>
    <row r="3" spans="3:11" ht="26">
      <c r="C3" s="250" t="s">
        <v>259</v>
      </c>
      <c r="D3" s="218"/>
      <c r="E3" s="218"/>
      <c r="F3" s="251"/>
      <c r="G3" s="98"/>
      <c r="H3" s="98"/>
      <c r="I3" s="98"/>
      <c r="J3" s="98"/>
      <c r="K3" s="98"/>
    </row>
    <row r="4" spans="3:11" ht="26.5" thickBot="1">
      <c r="C4" s="240" t="s">
        <v>273</v>
      </c>
      <c r="D4" s="241"/>
      <c r="E4" s="241"/>
      <c r="F4" s="242"/>
      <c r="G4" s="98"/>
      <c r="H4" s="98"/>
      <c r="I4" s="98"/>
      <c r="J4" s="98"/>
      <c r="K4" s="98"/>
    </row>
    <row r="5" spans="3:11" ht="15.5">
      <c r="C5" s="243" t="s">
        <v>256</v>
      </c>
      <c r="D5" s="244"/>
      <c r="E5" s="112"/>
      <c r="F5" s="116"/>
    </row>
    <row r="6" spans="3:11" ht="15.5">
      <c r="C6" s="117"/>
      <c r="D6" s="118" t="s">
        <v>126</v>
      </c>
      <c r="E6" s="119"/>
      <c r="F6" s="120">
        <v>862000</v>
      </c>
    </row>
    <row r="7" spans="3:11" ht="15.5">
      <c r="C7" s="117"/>
      <c r="D7" s="112"/>
      <c r="E7" s="119"/>
      <c r="F7" s="121">
        <f>SUM(F6)</f>
        <v>862000</v>
      </c>
    </row>
    <row r="8" spans="3:11" ht="15.5">
      <c r="C8" s="243" t="s">
        <v>257</v>
      </c>
      <c r="D8" s="244"/>
      <c r="E8" s="119"/>
      <c r="F8" s="122"/>
    </row>
    <row r="9" spans="3:11" ht="15.5">
      <c r="C9" s="117"/>
      <c r="D9" s="123" t="s">
        <v>145</v>
      </c>
      <c r="E9" s="119">
        <v>2000</v>
      </c>
      <c r="F9" s="122"/>
    </row>
    <row r="10" spans="3:11" ht="15.5">
      <c r="C10" s="117"/>
      <c r="D10" s="124" t="s">
        <v>212</v>
      </c>
      <c r="E10" s="119">
        <v>2000</v>
      </c>
      <c r="F10" s="122"/>
    </row>
    <row r="11" spans="3:11" ht="15.5">
      <c r="C11" s="117"/>
      <c r="D11" s="125" t="s">
        <v>192</v>
      </c>
      <c r="E11" s="119">
        <v>6000</v>
      </c>
      <c r="F11" s="122"/>
      <c r="I11" s="91"/>
    </row>
    <row r="12" spans="3:11" ht="15.5">
      <c r="C12" s="117"/>
      <c r="D12" s="125" t="s">
        <v>246</v>
      </c>
      <c r="E12" s="119">
        <v>1500</v>
      </c>
      <c r="F12" s="122"/>
    </row>
    <row r="13" spans="3:11" ht="15.5">
      <c r="C13" s="117"/>
      <c r="D13" s="125" t="s">
        <v>147</v>
      </c>
      <c r="E13" s="126">
        <v>18000</v>
      </c>
      <c r="F13" s="122"/>
    </row>
    <row r="14" spans="3:11" ht="15.5">
      <c r="C14" s="117"/>
      <c r="D14" s="125" t="s">
        <v>209</v>
      </c>
      <c r="E14" s="126">
        <v>1250</v>
      </c>
      <c r="F14" s="122"/>
    </row>
    <row r="15" spans="3:11" ht="15.5">
      <c r="C15" s="117"/>
      <c r="D15" s="125" t="s">
        <v>200</v>
      </c>
      <c r="E15" s="126">
        <v>300</v>
      </c>
      <c r="F15" s="122"/>
    </row>
    <row r="16" spans="3:11" ht="15.5">
      <c r="C16" s="117"/>
      <c r="D16" s="125" t="s">
        <v>153</v>
      </c>
      <c r="E16" s="126">
        <v>9000</v>
      </c>
      <c r="F16" s="122"/>
    </row>
    <row r="17" spans="3:6" ht="15.5">
      <c r="C17" s="117"/>
      <c r="D17" s="125" t="s">
        <v>140</v>
      </c>
      <c r="E17" s="126">
        <v>1500</v>
      </c>
      <c r="F17" s="122"/>
    </row>
    <row r="18" spans="3:6" ht="15.5">
      <c r="C18" s="117"/>
      <c r="D18" s="125" t="s">
        <v>133</v>
      </c>
      <c r="E18" s="126">
        <v>2500</v>
      </c>
      <c r="F18" s="122"/>
    </row>
    <row r="19" spans="3:6" ht="15.5">
      <c r="C19" s="117"/>
      <c r="D19" s="125" t="s">
        <v>155</v>
      </c>
      <c r="E19" s="126">
        <v>25700</v>
      </c>
      <c r="F19" s="122"/>
    </row>
    <row r="20" spans="3:6" ht="15.5">
      <c r="C20" s="117"/>
      <c r="D20" s="125" t="s">
        <v>138</v>
      </c>
      <c r="E20" s="126">
        <v>7200</v>
      </c>
      <c r="F20" s="122"/>
    </row>
    <row r="21" spans="3:6" ht="15.5">
      <c r="C21" s="117"/>
      <c r="D21" s="125" t="s">
        <v>184</v>
      </c>
      <c r="E21" s="126">
        <v>700</v>
      </c>
      <c r="F21" s="122"/>
    </row>
    <row r="22" spans="3:6" ht="15.5">
      <c r="C22" s="117"/>
      <c r="D22" s="125" t="s">
        <v>157</v>
      </c>
      <c r="E22" s="126">
        <v>24000</v>
      </c>
      <c r="F22" s="122"/>
    </row>
    <row r="23" spans="3:6" ht="15.5">
      <c r="C23" s="117"/>
      <c r="D23" s="125" t="s">
        <v>176</v>
      </c>
      <c r="E23" s="126">
        <v>2500</v>
      </c>
      <c r="F23" s="122"/>
    </row>
    <row r="24" spans="3:6" ht="15.5">
      <c r="C24" s="117"/>
      <c r="D24" s="125" t="s">
        <v>135</v>
      </c>
      <c r="E24" s="119">
        <v>17800</v>
      </c>
      <c r="F24" s="122"/>
    </row>
    <row r="25" spans="3:6" ht="15.5">
      <c r="C25" s="117"/>
      <c r="D25" s="125" t="s">
        <v>120</v>
      </c>
      <c r="E25" s="119">
        <v>3200</v>
      </c>
      <c r="F25" s="122"/>
    </row>
    <row r="26" spans="3:6" ht="15.5">
      <c r="C26" s="117"/>
      <c r="D26" s="125" t="s">
        <v>189</v>
      </c>
      <c r="E26" s="119">
        <v>2500</v>
      </c>
      <c r="F26" s="122"/>
    </row>
    <row r="27" spans="3:6" ht="15.5">
      <c r="C27" s="117"/>
      <c r="D27" s="125" t="s">
        <v>186</v>
      </c>
      <c r="E27" s="119">
        <v>2000</v>
      </c>
      <c r="F27" s="122"/>
    </row>
    <row r="28" spans="3:6" ht="15.5">
      <c r="C28" s="117"/>
      <c r="D28" s="125" t="s">
        <v>163</v>
      </c>
      <c r="E28" s="119">
        <v>8900</v>
      </c>
      <c r="F28" s="122"/>
    </row>
    <row r="29" spans="3:6" ht="15.5">
      <c r="C29" s="117"/>
      <c r="D29" s="125" t="s">
        <v>180</v>
      </c>
      <c r="E29" s="119">
        <v>300</v>
      </c>
      <c r="F29" s="122"/>
    </row>
    <row r="30" spans="3:6" ht="15.5">
      <c r="C30" s="117"/>
      <c r="D30" s="125" t="s">
        <v>128</v>
      </c>
      <c r="E30" s="119">
        <v>10300</v>
      </c>
      <c r="F30" s="122"/>
    </row>
    <row r="31" spans="3:6" ht="15.5">
      <c r="C31" s="117"/>
      <c r="D31" s="125" t="s">
        <v>182</v>
      </c>
      <c r="E31" s="119">
        <v>1500</v>
      </c>
      <c r="F31" s="122"/>
    </row>
    <row r="32" spans="3:6" ht="15.5">
      <c r="C32" s="117"/>
      <c r="D32" s="123" t="s">
        <v>197</v>
      </c>
      <c r="E32" s="119">
        <v>1500</v>
      </c>
      <c r="F32" s="122"/>
    </row>
    <row r="33" spans="3:6" ht="15.5">
      <c r="C33" s="117"/>
      <c r="D33" s="112" t="s">
        <v>174</v>
      </c>
      <c r="E33" s="119">
        <v>1000</v>
      </c>
      <c r="F33" s="122"/>
    </row>
    <row r="34" spans="3:6" ht="15.5">
      <c r="C34" s="117"/>
      <c r="D34" s="112"/>
      <c r="E34" s="127">
        <f>SUM(E9:E33)</f>
        <v>153150</v>
      </c>
      <c r="F34" s="122"/>
    </row>
    <row r="35" spans="3:6" ht="16" thickBot="1">
      <c r="C35" s="245" t="s">
        <v>258</v>
      </c>
      <c r="D35" s="246"/>
      <c r="E35" s="128"/>
      <c r="F35" s="129">
        <f>F7-E34</f>
        <v>708850</v>
      </c>
    </row>
  </sheetData>
  <mergeCells count="6">
    <mergeCell ref="C4:F4"/>
    <mergeCell ref="C5:D5"/>
    <mergeCell ref="C8:D8"/>
    <mergeCell ref="C35:D35"/>
    <mergeCell ref="C2:F2"/>
    <mergeCell ref="C3:F3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79" workbookViewId="0">
      <selection sqref="A1:D3"/>
    </sheetView>
  </sheetViews>
  <sheetFormatPr defaultRowHeight="14.5"/>
  <cols>
    <col min="1" max="1" width="40.6328125" customWidth="1"/>
    <col min="2" max="2" width="20.6328125" customWidth="1"/>
    <col min="3" max="3" width="40.6328125" customWidth="1"/>
    <col min="4" max="4" width="20.6328125" customWidth="1"/>
  </cols>
  <sheetData>
    <row r="1" spans="1:7" ht="23.5">
      <c r="A1" s="252" t="s">
        <v>104</v>
      </c>
      <c r="B1" s="253"/>
      <c r="C1" s="253"/>
      <c r="D1" s="254"/>
    </row>
    <row r="2" spans="1:7" ht="23.5">
      <c r="A2" s="255" t="s">
        <v>279</v>
      </c>
      <c r="B2" s="256"/>
      <c r="C2" s="256"/>
      <c r="D2" s="257"/>
    </row>
    <row r="3" spans="1:7" ht="24" thickBot="1">
      <c r="A3" s="240" t="s">
        <v>106</v>
      </c>
      <c r="B3" s="241"/>
      <c r="C3" s="241"/>
      <c r="D3" s="242"/>
    </row>
    <row r="4" spans="1:7" ht="16" customHeight="1" thickBot="1">
      <c r="A4" s="133" t="s">
        <v>260</v>
      </c>
      <c r="B4" s="134" t="s">
        <v>261</v>
      </c>
      <c r="C4" s="137" t="s">
        <v>262</v>
      </c>
      <c r="D4" s="134" t="s">
        <v>261</v>
      </c>
    </row>
    <row r="5" spans="1:7" ht="15.5" customHeight="1">
      <c r="A5" s="131" t="s">
        <v>263</v>
      </c>
      <c r="B5" s="135"/>
      <c r="C5" s="131" t="s">
        <v>264</v>
      </c>
      <c r="D5" s="135"/>
    </row>
    <row r="6" spans="1:7" ht="15.5">
      <c r="A6" s="123" t="s">
        <v>112</v>
      </c>
      <c r="B6" s="135">
        <v>158800</v>
      </c>
      <c r="C6" s="123" t="s">
        <v>265</v>
      </c>
      <c r="D6" s="135">
        <v>167500</v>
      </c>
    </row>
    <row r="7" spans="1:7" ht="15.5">
      <c r="A7" s="123" t="s">
        <v>266</v>
      </c>
      <c r="B7" s="135">
        <v>680600</v>
      </c>
      <c r="C7" s="130" t="s">
        <v>214</v>
      </c>
      <c r="D7" s="135">
        <v>2000</v>
      </c>
    </row>
    <row r="8" spans="1:7" ht="15.5">
      <c r="A8" s="123" t="s">
        <v>243</v>
      </c>
      <c r="B8" s="135">
        <v>-1500</v>
      </c>
      <c r="C8" s="130" t="s">
        <v>245</v>
      </c>
      <c r="D8" s="135">
        <v>300</v>
      </c>
    </row>
    <row r="9" spans="1:7" ht="15.5" customHeight="1">
      <c r="A9" s="123" t="s">
        <v>122</v>
      </c>
      <c r="B9" s="135">
        <v>4200</v>
      </c>
      <c r="C9" s="130" t="s">
        <v>248</v>
      </c>
      <c r="D9" s="135">
        <v>1000</v>
      </c>
      <c r="G9" s="138"/>
    </row>
    <row r="10" spans="1:7" ht="15.5">
      <c r="A10" s="123" t="s">
        <v>142</v>
      </c>
      <c r="B10" s="135">
        <v>1250</v>
      </c>
      <c r="C10" s="130" t="s">
        <v>241</v>
      </c>
      <c r="D10" s="135">
        <v>700</v>
      </c>
    </row>
    <row r="11" spans="1:7" ht="15.5">
      <c r="A11" s="123" t="s">
        <v>149</v>
      </c>
      <c r="B11" s="135">
        <v>5000</v>
      </c>
      <c r="C11" s="130" t="s">
        <v>237</v>
      </c>
      <c r="D11" s="135">
        <v>2500</v>
      </c>
    </row>
    <row r="12" spans="1:7" ht="15.5">
      <c r="A12" s="123" t="s">
        <v>130</v>
      </c>
      <c r="B12" s="135">
        <v>8000</v>
      </c>
      <c r="C12" s="123" t="s">
        <v>267</v>
      </c>
      <c r="D12" s="135">
        <v>20000</v>
      </c>
    </row>
    <row r="13" spans="1:7" ht="15.5">
      <c r="A13" s="123"/>
      <c r="B13" s="135"/>
      <c r="C13" s="123"/>
      <c r="D13" s="135"/>
    </row>
    <row r="14" spans="1:7" ht="15.5">
      <c r="A14" s="123"/>
      <c r="B14" s="135"/>
      <c r="C14" s="123"/>
      <c r="D14" s="135"/>
    </row>
    <row r="15" spans="1:7" ht="15.5">
      <c r="A15" s="123"/>
      <c r="B15" s="135"/>
      <c r="C15" s="123"/>
      <c r="D15" s="135"/>
    </row>
    <row r="16" spans="1:7" ht="15.5">
      <c r="A16" s="123"/>
      <c r="B16" s="135"/>
      <c r="C16" s="123"/>
      <c r="D16" s="135"/>
    </row>
    <row r="17" spans="1:4" ht="15.5">
      <c r="A17" s="131" t="s">
        <v>268</v>
      </c>
      <c r="B17" s="135"/>
      <c r="C17" s="131" t="s">
        <v>269</v>
      </c>
      <c r="D17" s="135"/>
    </row>
    <row r="18" spans="1:4" ht="15.5">
      <c r="A18" s="132" t="s">
        <v>159</v>
      </c>
      <c r="B18" s="135">
        <v>128500</v>
      </c>
      <c r="C18" s="123" t="s">
        <v>114</v>
      </c>
      <c r="D18" s="135">
        <v>100000</v>
      </c>
    </row>
    <row r="19" spans="1:4" ht="15.5">
      <c r="A19" s="123" t="s">
        <v>194</v>
      </c>
      <c r="B19" s="135">
        <v>-6000</v>
      </c>
      <c r="C19" s="123" t="s">
        <v>270</v>
      </c>
      <c r="D19" s="135">
        <v>708850</v>
      </c>
    </row>
    <row r="20" spans="1:4" ht="15.5">
      <c r="A20" s="123" t="s">
        <v>165</v>
      </c>
      <c r="B20" s="135">
        <v>25500</v>
      </c>
      <c r="C20" s="123"/>
      <c r="D20" s="135"/>
    </row>
    <row r="21" spans="1:4" ht="16" thickBot="1">
      <c r="A21" s="123" t="s">
        <v>247</v>
      </c>
      <c r="B21" s="135">
        <v>-1500</v>
      </c>
      <c r="C21" s="123"/>
      <c r="D21" s="135"/>
    </row>
    <row r="22" spans="1:4" ht="19" thickBot="1">
      <c r="A22" s="133" t="s">
        <v>271</v>
      </c>
      <c r="B22" s="136">
        <f>SUM(B6:B21)</f>
        <v>1002850</v>
      </c>
      <c r="C22" s="137" t="s">
        <v>272</v>
      </c>
      <c r="D22" s="136">
        <f>SUM(D6:D21)</f>
        <v>1002850</v>
      </c>
    </row>
  </sheetData>
  <mergeCells count="3">
    <mergeCell ref="A1:D1"/>
    <mergeCell ref="A3:D3"/>
    <mergeCell ref="A2:D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="70" zoomScaleNormal="70" workbookViewId="0">
      <selection activeCell="K4" sqref="K4"/>
    </sheetView>
  </sheetViews>
  <sheetFormatPr defaultRowHeight="14.5"/>
  <sheetData>
    <row r="1" spans="1:8" ht="19.5">
      <c r="A1" s="258" t="s">
        <v>104</v>
      </c>
      <c r="B1" s="259"/>
      <c r="C1" s="259"/>
      <c r="D1" s="259"/>
      <c r="E1" s="259"/>
      <c r="F1" s="259"/>
      <c r="G1" s="259"/>
      <c r="H1" s="260"/>
    </row>
    <row r="2" spans="1:8" ht="19.5">
      <c r="A2" s="261" t="s">
        <v>287</v>
      </c>
      <c r="B2" s="262"/>
      <c r="C2" s="262"/>
      <c r="D2" s="262"/>
      <c r="E2" s="262"/>
      <c r="F2" s="262"/>
      <c r="G2" s="262"/>
      <c r="H2" s="263"/>
    </row>
    <row r="3" spans="1:8" ht="20" thickBot="1">
      <c r="A3" s="264" t="s">
        <v>106</v>
      </c>
      <c r="B3" s="265"/>
      <c r="C3" s="265"/>
      <c r="D3" s="265"/>
      <c r="E3" s="265"/>
      <c r="F3" s="265"/>
      <c r="G3" s="265"/>
      <c r="H3" s="266"/>
    </row>
    <row r="4" spans="1:8" ht="14.5" customHeight="1">
      <c r="A4" s="267" t="s">
        <v>274</v>
      </c>
      <c r="B4" s="268"/>
      <c r="C4" s="268"/>
      <c r="D4" s="268"/>
      <c r="E4" s="268"/>
      <c r="F4" s="268"/>
      <c r="G4" s="268"/>
      <c r="H4" s="269"/>
    </row>
    <row r="5" spans="1:8" ht="15.5">
      <c r="A5" s="139"/>
      <c r="B5" s="123"/>
      <c r="C5" s="123"/>
      <c r="D5" s="123"/>
      <c r="E5" s="123"/>
      <c r="F5" s="123"/>
      <c r="G5" s="123"/>
      <c r="H5" s="140"/>
    </row>
    <row r="6" spans="1:8" ht="15.5">
      <c r="A6" s="139" t="s">
        <v>114</v>
      </c>
      <c r="B6" s="123"/>
      <c r="C6" s="123"/>
      <c r="D6" s="123"/>
      <c r="E6" s="123"/>
      <c r="F6" s="123"/>
      <c r="G6" s="141" t="s">
        <v>275</v>
      </c>
      <c r="H6" s="140"/>
    </row>
    <row r="7" spans="1:8" ht="15.5">
      <c r="A7" s="139" t="s">
        <v>276</v>
      </c>
      <c r="B7" s="123"/>
      <c r="C7" s="123"/>
      <c r="D7" s="123"/>
      <c r="E7" s="123"/>
      <c r="F7" s="123"/>
      <c r="G7" s="123">
        <v>100000</v>
      </c>
      <c r="H7" s="140"/>
    </row>
    <row r="8" spans="1:8" ht="15.5">
      <c r="A8" s="139" t="s">
        <v>277</v>
      </c>
      <c r="B8" s="123"/>
      <c r="C8" s="123"/>
      <c r="D8" s="123"/>
      <c r="E8" s="123"/>
      <c r="F8" s="123"/>
      <c r="G8" s="123">
        <v>708850</v>
      </c>
      <c r="H8" s="140"/>
    </row>
    <row r="9" spans="1:8" ht="16" thickBot="1">
      <c r="A9" s="143" t="s">
        <v>278</v>
      </c>
      <c r="B9" s="144"/>
      <c r="C9" s="144"/>
      <c r="D9" s="144"/>
      <c r="E9" s="144"/>
      <c r="F9" s="144"/>
      <c r="G9" s="144"/>
      <c r="H9" s="142">
        <f>SUM(G7:G8)</f>
        <v>808850</v>
      </c>
    </row>
    <row r="14" spans="1:8">
      <c r="D14" s="91"/>
    </row>
  </sheetData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88" workbookViewId="0">
      <selection activeCell="A3" sqref="A1:C3"/>
    </sheetView>
  </sheetViews>
  <sheetFormatPr defaultRowHeight="14.5"/>
  <cols>
    <col min="1" max="1" width="40.6328125" customWidth="1"/>
    <col min="2" max="3" width="20.6328125" customWidth="1"/>
  </cols>
  <sheetData>
    <row r="1" spans="1:6" ht="21">
      <c r="A1" s="258" t="s">
        <v>104</v>
      </c>
      <c r="B1" s="259"/>
      <c r="C1" s="260"/>
      <c r="D1" s="152"/>
      <c r="E1" s="152"/>
      <c r="F1" s="153"/>
    </row>
    <row r="2" spans="1:6" ht="21">
      <c r="A2" s="261" t="s">
        <v>289</v>
      </c>
      <c r="B2" s="262"/>
      <c r="C2" s="263"/>
      <c r="D2" s="151"/>
      <c r="E2" s="151"/>
      <c r="F2" s="153"/>
    </row>
    <row r="3" spans="1:6" ht="21.5" thickBot="1">
      <c r="A3" s="264" t="s">
        <v>106</v>
      </c>
      <c r="B3" s="265"/>
      <c r="C3" s="266"/>
      <c r="D3" s="151"/>
      <c r="E3" s="151"/>
      <c r="F3" s="153"/>
    </row>
    <row r="4" spans="1:6" ht="26.5" thickBot="1">
      <c r="A4" s="181" t="s">
        <v>108</v>
      </c>
      <c r="B4" s="182" t="s">
        <v>110</v>
      </c>
      <c r="C4" s="183" t="s">
        <v>111</v>
      </c>
      <c r="D4" s="153"/>
      <c r="E4" s="153"/>
      <c r="F4" s="153"/>
    </row>
    <row r="5" spans="1:6" ht="15.5">
      <c r="A5" s="184" t="s">
        <v>280</v>
      </c>
      <c r="B5" s="145">
        <v>153150</v>
      </c>
      <c r="C5" s="150"/>
    </row>
    <row r="6" spans="1:6" ht="15.5">
      <c r="A6" s="185" t="s">
        <v>163</v>
      </c>
      <c r="B6" s="146"/>
      <c r="C6" s="186">
        <v>8900</v>
      </c>
    </row>
    <row r="7" spans="1:6" ht="15.5">
      <c r="A7" s="185" t="s">
        <v>180</v>
      </c>
      <c r="B7" s="146"/>
      <c r="C7" s="186">
        <v>300</v>
      </c>
    </row>
    <row r="8" spans="1:6" ht="15.5">
      <c r="A8" s="185" t="s">
        <v>128</v>
      </c>
      <c r="B8" s="146"/>
      <c r="C8" s="186">
        <v>10300</v>
      </c>
    </row>
    <row r="9" spans="1:6" ht="15.5">
      <c r="A9" s="185" t="s">
        <v>281</v>
      </c>
      <c r="B9" s="146"/>
      <c r="C9" s="186">
        <v>1500</v>
      </c>
    </row>
    <row r="10" spans="1:6" ht="15.5">
      <c r="A10" s="185" t="s">
        <v>236</v>
      </c>
      <c r="B10" s="146"/>
      <c r="C10" s="186">
        <v>2500</v>
      </c>
    </row>
    <row r="11" spans="1:6" ht="15.5">
      <c r="A11" s="185" t="s">
        <v>120</v>
      </c>
      <c r="B11" s="146"/>
      <c r="C11" s="186">
        <v>3200</v>
      </c>
    </row>
    <row r="12" spans="1:6" ht="15.5">
      <c r="A12" s="185" t="s">
        <v>282</v>
      </c>
      <c r="B12" s="146"/>
      <c r="C12" s="186">
        <v>17800</v>
      </c>
    </row>
    <row r="13" spans="1:6" ht="15.5">
      <c r="A13" s="185" t="s">
        <v>283</v>
      </c>
      <c r="B13" s="146"/>
      <c r="C13" s="186">
        <v>7200</v>
      </c>
    </row>
    <row r="14" spans="1:6" ht="15.5">
      <c r="A14" s="185" t="s">
        <v>184</v>
      </c>
      <c r="B14" s="146"/>
      <c r="C14" s="186">
        <v>700</v>
      </c>
    </row>
    <row r="15" spans="1:6" ht="15.5">
      <c r="A15" s="185" t="s">
        <v>171</v>
      </c>
      <c r="B15" s="146"/>
      <c r="C15" s="186">
        <v>24000</v>
      </c>
    </row>
    <row r="16" spans="1:6" ht="15.5">
      <c r="A16" s="185" t="s">
        <v>176</v>
      </c>
      <c r="B16" s="146"/>
      <c r="C16" s="186">
        <v>2500</v>
      </c>
    </row>
    <row r="17" spans="1:3" ht="15.5">
      <c r="A17" s="185" t="s">
        <v>284</v>
      </c>
      <c r="B17" s="146"/>
      <c r="C17" s="186">
        <v>9000</v>
      </c>
    </row>
    <row r="18" spans="1:3" ht="15.5">
      <c r="A18" s="185" t="s">
        <v>140</v>
      </c>
      <c r="B18" s="146"/>
      <c r="C18" s="186">
        <v>1500</v>
      </c>
    </row>
    <row r="19" spans="1:3" ht="15.5">
      <c r="A19" s="185" t="s">
        <v>133</v>
      </c>
      <c r="B19" s="146"/>
      <c r="C19" s="186">
        <v>2500</v>
      </c>
    </row>
    <row r="20" spans="1:3" ht="15.5">
      <c r="A20" s="185" t="s">
        <v>285</v>
      </c>
      <c r="B20" s="146"/>
      <c r="C20" s="186">
        <v>25700</v>
      </c>
    </row>
    <row r="21" spans="1:3" ht="15.5">
      <c r="A21" s="185" t="s">
        <v>192</v>
      </c>
      <c r="B21" s="146"/>
      <c r="C21" s="186">
        <v>6000</v>
      </c>
    </row>
    <row r="22" spans="1:3" ht="15.5">
      <c r="A22" s="185" t="s">
        <v>246</v>
      </c>
      <c r="B22" s="146"/>
      <c r="C22" s="186">
        <v>1500</v>
      </c>
    </row>
    <row r="23" spans="1:3" ht="15.5">
      <c r="A23" s="185" t="s">
        <v>147</v>
      </c>
      <c r="B23" s="146"/>
      <c r="C23" s="186">
        <v>18000</v>
      </c>
    </row>
    <row r="24" spans="1:3" ht="15.5">
      <c r="A24" s="185" t="s">
        <v>249</v>
      </c>
      <c r="B24" s="146"/>
      <c r="C24" s="186">
        <v>1250</v>
      </c>
    </row>
    <row r="25" spans="1:3" ht="15.5">
      <c r="A25" s="185" t="s">
        <v>244</v>
      </c>
      <c r="B25" s="146"/>
      <c r="C25" s="186">
        <v>300</v>
      </c>
    </row>
    <row r="26" spans="1:3" ht="15.5">
      <c r="A26" s="185" t="s">
        <v>286</v>
      </c>
      <c r="B26" s="146"/>
      <c r="C26" s="187">
        <v>2000</v>
      </c>
    </row>
    <row r="27" spans="1:3" ht="15.5">
      <c r="A27" s="185" t="s">
        <v>212</v>
      </c>
      <c r="B27" s="146"/>
      <c r="C27" s="186">
        <v>2000</v>
      </c>
    </row>
    <row r="28" spans="1:3" ht="15.5">
      <c r="A28" s="185" t="s">
        <v>145</v>
      </c>
      <c r="B28" s="146"/>
      <c r="C28" s="186">
        <v>2000</v>
      </c>
    </row>
    <row r="29" spans="1:3" ht="15.5">
      <c r="A29" s="185" t="s">
        <v>242</v>
      </c>
      <c r="B29" s="146"/>
      <c r="C29" s="186">
        <v>1500</v>
      </c>
    </row>
    <row r="30" spans="1:3" ht="16" thickBot="1">
      <c r="A30" s="188" t="s">
        <v>174</v>
      </c>
      <c r="B30" s="147"/>
      <c r="C30" s="189">
        <v>1000</v>
      </c>
    </row>
    <row r="31" spans="1:3" ht="15.5">
      <c r="A31" s="184" t="s">
        <v>126</v>
      </c>
      <c r="B31" s="148">
        <v>862000</v>
      </c>
      <c r="C31" s="145"/>
    </row>
    <row r="32" spans="1:3" ht="16" thickBot="1">
      <c r="A32" s="190" t="s">
        <v>280</v>
      </c>
      <c r="B32" s="149"/>
      <c r="C32" s="191">
        <v>862000</v>
      </c>
    </row>
    <row r="33" spans="1:3" ht="15.5">
      <c r="A33" s="184" t="s">
        <v>280</v>
      </c>
      <c r="B33" s="150">
        <v>708850</v>
      </c>
      <c r="C33" s="150"/>
    </row>
    <row r="34" spans="1:3" ht="15.5">
      <c r="A34" s="192" t="s">
        <v>114</v>
      </c>
      <c r="B34" s="115"/>
      <c r="C34" s="115">
        <v>708850</v>
      </c>
    </row>
  </sheetData>
  <mergeCells count="3">
    <mergeCell ref="A2:C2"/>
    <mergeCell ref="A3:C3"/>
    <mergeCell ref="A1:C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'C:\Users\User\Downloads\[123.xlsx]Chart of account'!#REF!</xm:f>
          </x14:formula1>
          <xm:sqref>A4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zoomScale="70" zoomScaleNormal="70" workbookViewId="0">
      <selection activeCell="A3" sqref="A3:I3"/>
    </sheetView>
  </sheetViews>
  <sheetFormatPr defaultRowHeight="14.5"/>
  <cols>
    <col min="1" max="1" width="35.6328125" customWidth="1"/>
    <col min="2" max="3" width="17.6328125" customWidth="1"/>
    <col min="4" max="4" width="25.6328125" customWidth="1"/>
    <col min="6" max="6" width="35.6328125" customWidth="1"/>
    <col min="7" max="8" width="17.6328125" customWidth="1"/>
    <col min="9" max="9" width="25.6328125" customWidth="1"/>
  </cols>
  <sheetData>
    <row r="1" spans="1:9" ht="26">
      <c r="A1" s="247" t="s">
        <v>104</v>
      </c>
      <c r="B1" s="248"/>
      <c r="C1" s="248"/>
      <c r="D1" s="248"/>
      <c r="E1" s="248"/>
      <c r="F1" s="248"/>
      <c r="G1" s="248"/>
      <c r="H1" s="248"/>
      <c r="I1" s="249"/>
    </row>
    <row r="2" spans="1:9" ht="26">
      <c r="A2" s="250" t="s">
        <v>288</v>
      </c>
      <c r="B2" s="218"/>
      <c r="C2" s="218"/>
      <c r="D2" s="218"/>
      <c r="E2" s="218"/>
      <c r="F2" s="218"/>
      <c r="G2" s="218"/>
      <c r="H2" s="218"/>
      <c r="I2" s="251"/>
    </row>
    <row r="3" spans="1:9" ht="26.5" thickBot="1">
      <c r="A3" s="279" t="s">
        <v>106</v>
      </c>
      <c r="B3" s="280"/>
      <c r="C3" s="280"/>
      <c r="D3" s="280"/>
      <c r="E3" s="280"/>
      <c r="F3" s="280"/>
      <c r="G3" s="280"/>
      <c r="H3" s="280"/>
      <c r="I3" s="281"/>
    </row>
    <row r="4" spans="1:9" ht="21">
      <c r="A4" s="282" t="s">
        <v>145</v>
      </c>
      <c r="B4" s="232"/>
      <c r="C4" s="232"/>
      <c r="D4" s="283"/>
      <c r="F4" s="282" t="s">
        <v>212</v>
      </c>
      <c r="G4" s="232"/>
      <c r="H4" s="232"/>
      <c r="I4" s="283"/>
    </row>
    <row r="5" spans="1:9" ht="18.5">
      <c r="A5" s="157" t="s">
        <v>108</v>
      </c>
      <c r="B5" s="156" t="s">
        <v>235</v>
      </c>
      <c r="C5" s="156" t="s">
        <v>219</v>
      </c>
      <c r="D5" s="158" t="s">
        <v>220</v>
      </c>
      <c r="F5" s="157" t="s">
        <v>108</v>
      </c>
      <c r="G5" s="156" t="s">
        <v>235</v>
      </c>
      <c r="H5" s="156" t="s">
        <v>219</v>
      </c>
      <c r="I5" s="158" t="s">
        <v>220</v>
      </c>
    </row>
    <row r="6" spans="1:9" ht="15.5">
      <c r="A6" s="159" t="s">
        <v>145</v>
      </c>
      <c r="B6" s="168">
        <v>2000</v>
      </c>
      <c r="C6" s="168">
        <v>2000</v>
      </c>
      <c r="D6" s="160">
        <v>0</v>
      </c>
      <c r="F6" s="159" t="s">
        <v>212</v>
      </c>
      <c r="G6" s="168">
        <v>2000</v>
      </c>
      <c r="H6" s="168">
        <v>2000</v>
      </c>
      <c r="I6" s="160">
        <v>0</v>
      </c>
    </row>
    <row r="7" spans="1:9" ht="16" thickBot="1">
      <c r="A7" s="161" t="s">
        <v>221</v>
      </c>
      <c r="B7" s="162">
        <v>2000</v>
      </c>
      <c r="C7" s="162">
        <v>2000</v>
      </c>
      <c r="D7" s="163">
        <v>0</v>
      </c>
      <c r="F7" s="161" t="s">
        <v>221</v>
      </c>
      <c r="G7" s="162">
        <v>2000</v>
      </c>
      <c r="H7" s="162">
        <v>2000</v>
      </c>
      <c r="I7" s="163">
        <v>0</v>
      </c>
    </row>
    <row r="8" spans="1:9" ht="15" thickBot="1"/>
    <row r="9" spans="1:9" ht="21">
      <c r="A9" s="270" t="s">
        <v>242</v>
      </c>
      <c r="B9" s="271"/>
      <c r="C9" s="271"/>
      <c r="D9" s="272"/>
      <c r="F9" s="270" t="s">
        <v>192</v>
      </c>
      <c r="G9" s="271"/>
      <c r="H9" s="271"/>
      <c r="I9" s="272"/>
    </row>
    <row r="10" spans="1:9" ht="18.5">
      <c r="A10" s="157" t="s">
        <v>108</v>
      </c>
      <c r="B10" s="156" t="s">
        <v>235</v>
      </c>
      <c r="C10" s="156" t="s">
        <v>219</v>
      </c>
      <c r="D10" s="158" t="s">
        <v>220</v>
      </c>
      <c r="F10" s="157" t="s">
        <v>108</v>
      </c>
      <c r="G10" s="156" t="s">
        <v>235</v>
      </c>
      <c r="H10" s="156" t="s">
        <v>219</v>
      </c>
      <c r="I10" s="158" t="s">
        <v>220</v>
      </c>
    </row>
    <row r="11" spans="1:9" ht="15.5">
      <c r="A11" s="159" t="s">
        <v>242</v>
      </c>
      <c r="B11" s="168">
        <v>1500</v>
      </c>
      <c r="C11" s="168">
        <v>1500</v>
      </c>
      <c r="D11" s="160">
        <v>0</v>
      </c>
      <c r="F11" s="159" t="s">
        <v>192</v>
      </c>
      <c r="G11" s="168">
        <v>6000</v>
      </c>
      <c r="H11" s="168">
        <v>6000</v>
      </c>
      <c r="I11" s="160">
        <v>0</v>
      </c>
    </row>
    <row r="12" spans="1:9" ht="16" thickBot="1">
      <c r="A12" s="161" t="s">
        <v>221</v>
      </c>
      <c r="B12" s="162">
        <v>1500</v>
      </c>
      <c r="C12" s="162">
        <v>1500</v>
      </c>
      <c r="D12" s="163">
        <v>0</v>
      </c>
      <c r="F12" s="161" t="s">
        <v>221</v>
      </c>
      <c r="G12" s="162">
        <v>6000</v>
      </c>
      <c r="H12" s="162">
        <v>6000</v>
      </c>
      <c r="I12" s="163">
        <v>0</v>
      </c>
    </row>
    <row r="13" spans="1:9" ht="15" thickBot="1"/>
    <row r="14" spans="1:9" ht="21">
      <c r="A14" s="270" t="s">
        <v>246</v>
      </c>
      <c r="B14" s="271"/>
      <c r="C14" s="271"/>
      <c r="D14" s="272"/>
      <c r="F14" s="270" t="s">
        <v>147</v>
      </c>
      <c r="G14" s="271"/>
      <c r="H14" s="271"/>
      <c r="I14" s="272"/>
    </row>
    <row r="15" spans="1:9" ht="18.5">
      <c r="A15" s="157" t="s">
        <v>108</v>
      </c>
      <c r="B15" s="156" t="s">
        <v>235</v>
      </c>
      <c r="C15" s="156" t="s">
        <v>219</v>
      </c>
      <c r="D15" s="158" t="s">
        <v>220</v>
      </c>
      <c r="F15" s="157" t="s">
        <v>108</v>
      </c>
      <c r="G15" s="156" t="s">
        <v>235</v>
      </c>
      <c r="H15" s="156" t="s">
        <v>219</v>
      </c>
      <c r="I15" s="158" t="s">
        <v>220</v>
      </c>
    </row>
    <row r="16" spans="1:9" ht="15.5">
      <c r="A16" s="159" t="s">
        <v>246</v>
      </c>
      <c r="B16" s="168">
        <v>1500</v>
      </c>
      <c r="C16" s="168">
        <v>1500</v>
      </c>
      <c r="D16" s="160">
        <v>0</v>
      </c>
      <c r="F16" s="159" t="s">
        <v>147</v>
      </c>
      <c r="G16" s="168">
        <v>18000</v>
      </c>
      <c r="H16" s="168">
        <v>18000</v>
      </c>
      <c r="I16" s="160">
        <v>0</v>
      </c>
    </row>
    <row r="17" spans="1:9" ht="16" thickBot="1">
      <c r="A17" s="161" t="s">
        <v>221</v>
      </c>
      <c r="B17" s="162">
        <v>1500</v>
      </c>
      <c r="C17" s="162">
        <v>1500</v>
      </c>
      <c r="D17" s="163">
        <v>0</v>
      </c>
      <c r="F17" s="161" t="s">
        <v>221</v>
      </c>
      <c r="G17" s="162">
        <v>18000</v>
      </c>
      <c r="H17" s="162">
        <v>18000</v>
      </c>
      <c r="I17" s="163">
        <v>0</v>
      </c>
    </row>
    <row r="18" spans="1:9" ht="15" thickBot="1"/>
    <row r="19" spans="1:9" ht="21">
      <c r="A19" s="270" t="s">
        <v>280</v>
      </c>
      <c r="B19" s="271"/>
      <c r="C19" s="271"/>
      <c r="D19" s="272"/>
      <c r="F19" s="270" t="s">
        <v>249</v>
      </c>
      <c r="G19" s="271"/>
      <c r="H19" s="271"/>
      <c r="I19" s="272"/>
    </row>
    <row r="20" spans="1:9" ht="18.5">
      <c r="A20" s="157" t="s">
        <v>108</v>
      </c>
      <c r="B20" s="156" t="s">
        <v>235</v>
      </c>
      <c r="C20" s="156" t="s">
        <v>219</v>
      </c>
      <c r="D20" s="158" t="s">
        <v>220</v>
      </c>
      <c r="F20" s="157" t="s">
        <v>108</v>
      </c>
      <c r="G20" s="156" t="s">
        <v>235</v>
      </c>
      <c r="H20" s="156" t="s">
        <v>219</v>
      </c>
      <c r="I20" s="158" t="s">
        <v>220</v>
      </c>
    </row>
    <row r="21" spans="1:9" ht="15.5">
      <c r="A21" s="159" t="s">
        <v>280</v>
      </c>
      <c r="B21" s="168">
        <v>862000</v>
      </c>
      <c r="C21" s="168">
        <v>862000</v>
      </c>
      <c r="D21" s="160">
        <v>0</v>
      </c>
      <c r="F21" s="159" t="s">
        <v>249</v>
      </c>
      <c r="G21" s="168">
        <v>1250</v>
      </c>
      <c r="H21" s="168">
        <v>1250</v>
      </c>
      <c r="I21" s="160">
        <v>0</v>
      </c>
    </row>
    <row r="22" spans="1:9" ht="16" thickBot="1">
      <c r="A22" s="161" t="s">
        <v>221</v>
      </c>
      <c r="B22" s="162">
        <v>862000</v>
      </c>
      <c r="C22" s="162">
        <v>862000</v>
      </c>
      <c r="D22" s="163">
        <v>0</v>
      </c>
      <c r="F22" s="161" t="s">
        <v>221</v>
      </c>
      <c r="G22" s="162">
        <v>1250</v>
      </c>
      <c r="H22" s="162">
        <v>1250</v>
      </c>
      <c r="I22" s="163">
        <v>0</v>
      </c>
    </row>
    <row r="23" spans="1:9" ht="15" thickBot="1"/>
    <row r="24" spans="1:9" ht="21">
      <c r="A24" s="270" t="s">
        <v>244</v>
      </c>
      <c r="B24" s="271"/>
      <c r="C24" s="271"/>
      <c r="D24" s="272"/>
      <c r="F24" s="270" t="s">
        <v>153</v>
      </c>
      <c r="G24" s="271"/>
      <c r="H24" s="271"/>
      <c r="I24" s="272"/>
    </row>
    <row r="25" spans="1:9" ht="18.5">
      <c r="A25" s="157" t="s">
        <v>108</v>
      </c>
      <c r="B25" s="156" t="s">
        <v>235</v>
      </c>
      <c r="C25" s="156" t="s">
        <v>219</v>
      </c>
      <c r="D25" s="158" t="s">
        <v>220</v>
      </c>
      <c r="F25" s="157" t="s">
        <v>108</v>
      </c>
      <c r="G25" s="156" t="s">
        <v>235</v>
      </c>
      <c r="H25" s="156" t="s">
        <v>219</v>
      </c>
      <c r="I25" s="158" t="s">
        <v>220</v>
      </c>
    </row>
    <row r="26" spans="1:9" ht="15.5">
      <c r="A26" s="159" t="s">
        <v>244</v>
      </c>
      <c r="B26" s="168">
        <v>300</v>
      </c>
      <c r="C26" s="168">
        <v>300</v>
      </c>
      <c r="D26" s="160">
        <v>0</v>
      </c>
      <c r="F26" s="159" t="s">
        <v>153</v>
      </c>
      <c r="G26" s="168">
        <v>9000</v>
      </c>
      <c r="H26" s="168">
        <v>9000</v>
      </c>
      <c r="I26" s="160">
        <v>0</v>
      </c>
    </row>
    <row r="27" spans="1:9" ht="16" thickBot="1">
      <c r="A27" s="161" t="s">
        <v>221</v>
      </c>
      <c r="B27" s="162">
        <v>300</v>
      </c>
      <c r="C27" s="162">
        <v>300</v>
      </c>
      <c r="D27" s="163">
        <v>0</v>
      </c>
      <c r="F27" s="161" t="s">
        <v>221</v>
      </c>
      <c r="G27" s="162">
        <v>9000</v>
      </c>
      <c r="H27" s="162">
        <v>9000</v>
      </c>
      <c r="I27" s="163">
        <v>0</v>
      </c>
    </row>
    <row r="28" spans="1:9" ht="15" thickBot="1"/>
    <row r="29" spans="1:9" ht="21">
      <c r="A29" s="270" t="s">
        <v>140</v>
      </c>
      <c r="B29" s="271"/>
      <c r="C29" s="271"/>
      <c r="D29" s="272"/>
      <c r="F29" s="270" t="s">
        <v>133</v>
      </c>
      <c r="G29" s="271"/>
      <c r="H29" s="271"/>
      <c r="I29" s="272"/>
    </row>
    <row r="30" spans="1:9" ht="18.5">
      <c r="A30" s="157" t="s">
        <v>108</v>
      </c>
      <c r="B30" s="156" t="s">
        <v>235</v>
      </c>
      <c r="C30" s="156" t="s">
        <v>219</v>
      </c>
      <c r="D30" s="158" t="s">
        <v>220</v>
      </c>
      <c r="F30" s="157" t="s">
        <v>108</v>
      </c>
      <c r="G30" s="156" t="s">
        <v>235</v>
      </c>
      <c r="H30" s="156" t="s">
        <v>219</v>
      </c>
      <c r="I30" s="158" t="s">
        <v>220</v>
      </c>
    </row>
    <row r="31" spans="1:9" ht="15.5">
      <c r="A31" s="159" t="s">
        <v>140</v>
      </c>
      <c r="B31" s="168">
        <v>1500</v>
      </c>
      <c r="C31" s="168">
        <v>1500</v>
      </c>
      <c r="D31" s="160">
        <v>0</v>
      </c>
      <c r="F31" s="159" t="s">
        <v>133</v>
      </c>
      <c r="G31" s="168">
        <v>2500</v>
      </c>
      <c r="H31" s="168">
        <v>2500</v>
      </c>
      <c r="I31" s="160">
        <v>0</v>
      </c>
    </row>
    <row r="32" spans="1:9" ht="16" thickBot="1">
      <c r="A32" s="161" t="s">
        <v>221</v>
      </c>
      <c r="B32" s="162">
        <v>1500</v>
      </c>
      <c r="C32" s="162">
        <v>1500</v>
      </c>
      <c r="D32" s="163">
        <v>0</v>
      </c>
      <c r="F32" s="161" t="s">
        <v>221</v>
      </c>
      <c r="G32" s="162">
        <v>2500</v>
      </c>
      <c r="H32" s="162">
        <v>2500</v>
      </c>
      <c r="I32" s="163">
        <v>0</v>
      </c>
    </row>
    <row r="33" spans="1:9" ht="15" thickBot="1"/>
    <row r="34" spans="1:9" ht="21">
      <c r="A34" s="270" t="s">
        <v>155</v>
      </c>
      <c r="B34" s="271"/>
      <c r="C34" s="271"/>
      <c r="D34" s="272"/>
      <c r="F34" s="270" t="s">
        <v>138</v>
      </c>
      <c r="G34" s="271"/>
      <c r="H34" s="271"/>
      <c r="I34" s="272"/>
    </row>
    <row r="35" spans="1:9" ht="18.5">
      <c r="A35" s="157" t="s">
        <v>108</v>
      </c>
      <c r="B35" s="156" t="s">
        <v>235</v>
      </c>
      <c r="C35" s="156" t="s">
        <v>219</v>
      </c>
      <c r="D35" s="158" t="s">
        <v>220</v>
      </c>
      <c r="F35" s="157" t="s">
        <v>108</v>
      </c>
      <c r="G35" s="156" t="s">
        <v>235</v>
      </c>
      <c r="H35" s="156" t="s">
        <v>219</v>
      </c>
      <c r="I35" s="158" t="s">
        <v>220</v>
      </c>
    </row>
    <row r="36" spans="1:9" ht="15.5">
      <c r="A36" s="159" t="s">
        <v>155</v>
      </c>
      <c r="B36" s="168">
        <v>25700</v>
      </c>
      <c r="C36" s="168">
        <v>25700</v>
      </c>
      <c r="D36" s="160">
        <v>0</v>
      </c>
      <c r="F36" s="159" t="s">
        <v>138</v>
      </c>
      <c r="G36" s="168">
        <v>7200</v>
      </c>
      <c r="H36" s="168">
        <v>7200</v>
      </c>
      <c r="I36" s="160">
        <v>0</v>
      </c>
    </row>
    <row r="37" spans="1:9" ht="16" thickBot="1">
      <c r="A37" s="161" t="s">
        <v>221</v>
      </c>
      <c r="B37" s="162">
        <v>25700</v>
      </c>
      <c r="C37" s="162">
        <v>25700</v>
      </c>
      <c r="D37" s="163">
        <v>0</v>
      </c>
      <c r="F37" s="161" t="s">
        <v>221</v>
      </c>
      <c r="G37" s="162">
        <v>7200</v>
      </c>
      <c r="H37" s="162">
        <v>7200</v>
      </c>
      <c r="I37" s="163">
        <v>0</v>
      </c>
    </row>
    <row r="38" spans="1:9" ht="15" thickBot="1"/>
    <row r="39" spans="1:9" ht="21">
      <c r="A39" s="270" t="s">
        <v>184</v>
      </c>
      <c r="B39" s="271"/>
      <c r="C39" s="271"/>
      <c r="D39" s="272"/>
      <c r="F39" s="276" t="s">
        <v>157</v>
      </c>
      <c r="G39" s="277"/>
      <c r="H39" s="277"/>
      <c r="I39" s="278"/>
    </row>
    <row r="40" spans="1:9" ht="18.5">
      <c r="A40" s="157" t="s">
        <v>108</v>
      </c>
      <c r="B40" s="156" t="s">
        <v>235</v>
      </c>
      <c r="C40" s="156" t="s">
        <v>219</v>
      </c>
      <c r="D40" s="158" t="s">
        <v>220</v>
      </c>
      <c r="F40" s="157" t="s">
        <v>108</v>
      </c>
      <c r="G40" s="156" t="s">
        <v>235</v>
      </c>
      <c r="H40" s="156" t="s">
        <v>219</v>
      </c>
      <c r="I40" s="158" t="s">
        <v>220</v>
      </c>
    </row>
    <row r="41" spans="1:9" ht="15.5">
      <c r="A41" s="159" t="s">
        <v>184</v>
      </c>
      <c r="B41" s="168">
        <v>700</v>
      </c>
      <c r="C41" s="168">
        <v>700</v>
      </c>
      <c r="D41" s="160">
        <v>0</v>
      </c>
      <c r="F41" s="159" t="s">
        <v>157</v>
      </c>
      <c r="G41" s="168">
        <v>24000</v>
      </c>
      <c r="H41" s="168">
        <v>24000</v>
      </c>
      <c r="I41" s="160">
        <v>0</v>
      </c>
    </row>
    <row r="42" spans="1:9" ht="16" thickBot="1">
      <c r="A42" s="161" t="s">
        <v>221</v>
      </c>
      <c r="B42" s="162">
        <v>700</v>
      </c>
      <c r="C42" s="162">
        <v>700</v>
      </c>
      <c r="D42" s="162">
        <v>0</v>
      </c>
      <c r="F42" s="161" t="s">
        <v>221</v>
      </c>
      <c r="G42" s="162">
        <v>24000</v>
      </c>
      <c r="H42" s="162">
        <v>24000</v>
      </c>
      <c r="I42" s="163">
        <v>0</v>
      </c>
    </row>
    <row r="43" spans="1:9" ht="15" thickBot="1"/>
    <row r="44" spans="1:9" ht="21">
      <c r="A44" s="270" t="s">
        <v>176</v>
      </c>
      <c r="B44" s="271"/>
      <c r="C44" s="271"/>
      <c r="D44" s="272"/>
      <c r="F44" s="270" t="s">
        <v>174</v>
      </c>
      <c r="G44" s="271"/>
      <c r="H44" s="271"/>
      <c r="I44" s="272"/>
    </row>
    <row r="45" spans="1:9" ht="18.5">
      <c r="A45" s="157" t="s">
        <v>108</v>
      </c>
      <c r="B45" s="156" t="s">
        <v>235</v>
      </c>
      <c r="C45" s="156" t="s">
        <v>219</v>
      </c>
      <c r="D45" s="158" t="s">
        <v>220</v>
      </c>
      <c r="F45" s="157" t="s">
        <v>108</v>
      </c>
      <c r="G45" s="156" t="s">
        <v>235</v>
      </c>
      <c r="H45" s="156" t="s">
        <v>219</v>
      </c>
      <c r="I45" s="158" t="s">
        <v>220</v>
      </c>
    </row>
    <row r="46" spans="1:9" ht="15.5">
      <c r="A46" s="159" t="s">
        <v>176</v>
      </c>
      <c r="B46" s="168">
        <v>2500</v>
      </c>
      <c r="C46" s="155">
        <v>2500</v>
      </c>
      <c r="D46" s="160">
        <v>0</v>
      </c>
      <c r="F46" s="159" t="s">
        <v>174</v>
      </c>
      <c r="G46" s="168">
        <v>1000</v>
      </c>
      <c r="H46" s="168">
        <v>1000</v>
      </c>
      <c r="I46" s="160">
        <v>0</v>
      </c>
    </row>
    <row r="47" spans="1:9" ht="16" thickBot="1">
      <c r="A47" s="161" t="s">
        <v>221</v>
      </c>
      <c r="B47" s="162">
        <v>2500</v>
      </c>
      <c r="C47" s="162">
        <v>2500</v>
      </c>
      <c r="D47" s="163">
        <v>0</v>
      </c>
      <c r="F47" s="161" t="s">
        <v>221</v>
      </c>
      <c r="G47" s="162">
        <v>1000</v>
      </c>
      <c r="H47" s="162">
        <v>1000</v>
      </c>
      <c r="I47" s="163">
        <v>0</v>
      </c>
    </row>
    <row r="48" spans="1:9" ht="15" thickBot="1"/>
    <row r="49" spans="1:9" ht="21">
      <c r="A49" s="270" t="s">
        <v>135</v>
      </c>
      <c r="B49" s="271"/>
      <c r="C49" s="271"/>
      <c r="D49" s="272"/>
      <c r="F49" s="270" t="s">
        <v>120</v>
      </c>
      <c r="G49" s="271"/>
      <c r="H49" s="271"/>
      <c r="I49" s="272"/>
    </row>
    <row r="50" spans="1:9" ht="18.5">
      <c r="A50" s="157" t="s">
        <v>108</v>
      </c>
      <c r="B50" s="156" t="s">
        <v>235</v>
      </c>
      <c r="C50" s="156" t="s">
        <v>219</v>
      </c>
      <c r="D50" s="158" t="s">
        <v>220</v>
      </c>
      <c r="F50" s="157" t="s">
        <v>108</v>
      </c>
      <c r="G50" s="156" t="s">
        <v>235</v>
      </c>
      <c r="H50" s="156" t="s">
        <v>219</v>
      </c>
      <c r="I50" s="158" t="s">
        <v>220</v>
      </c>
    </row>
    <row r="51" spans="1:9" ht="15.5">
      <c r="A51" s="159" t="s">
        <v>135</v>
      </c>
      <c r="B51" s="168">
        <v>17800</v>
      </c>
      <c r="C51" s="155">
        <v>17800</v>
      </c>
      <c r="D51" s="160">
        <v>0</v>
      </c>
      <c r="F51" s="159" t="s">
        <v>120</v>
      </c>
      <c r="G51" s="168">
        <v>3200</v>
      </c>
      <c r="H51" s="168">
        <v>3200</v>
      </c>
      <c r="I51" s="160">
        <v>0</v>
      </c>
    </row>
    <row r="52" spans="1:9" ht="16" thickBot="1">
      <c r="A52" s="161" t="s">
        <v>221</v>
      </c>
      <c r="B52" s="162">
        <v>17800</v>
      </c>
      <c r="C52" s="162">
        <v>17800</v>
      </c>
      <c r="D52" s="163">
        <v>0</v>
      </c>
      <c r="F52" s="161" t="s">
        <v>221</v>
      </c>
      <c r="G52" s="162">
        <v>3200</v>
      </c>
      <c r="H52" s="162">
        <v>3200</v>
      </c>
      <c r="I52" s="163">
        <v>0</v>
      </c>
    </row>
    <row r="53" spans="1:9" ht="15" thickBot="1"/>
    <row r="54" spans="1:9" ht="21">
      <c r="A54" s="270" t="s">
        <v>236</v>
      </c>
      <c r="B54" s="271"/>
      <c r="C54" s="271"/>
      <c r="D54" s="272"/>
      <c r="F54" s="270" t="s">
        <v>186</v>
      </c>
      <c r="G54" s="271"/>
      <c r="H54" s="271"/>
      <c r="I54" s="272"/>
    </row>
    <row r="55" spans="1:9" ht="18.5">
      <c r="A55" s="157" t="s">
        <v>108</v>
      </c>
      <c r="B55" s="156" t="s">
        <v>235</v>
      </c>
      <c r="C55" s="156" t="s">
        <v>219</v>
      </c>
      <c r="D55" s="158" t="s">
        <v>220</v>
      </c>
      <c r="F55" s="157" t="s">
        <v>108</v>
      </c>
      <c r="G55" s="156" t="s">
        <v>235</v>
      </c>
      <c r="H55" s="156" t="s">
        <v>219</v>
      </c>
      <c r="I55" s="158" t="s">
        <v>220</v>
      </c>
    </row>
    <row r="56" spans="1:9" ht="15.5">
      <c r="A56" s="159" t="s">
        <v>236</v>
      </c>
      <c r="B56" s="168">
        <v>2500</v>
      </c>
      <c r="C56" s="168">
        <v>2500</v>
      </c>
      <c r="D56" s="160">
        <v>0</v>
      </c>
      <c r="F56" s="159" t="s">
        <v>186</v>
      </c>
      <c r="G56" s="168">
        <v>2000</v>
      </c>
      <c r="H56" s="168">
        <v>2000</v>
      </c>
      <c r="I56" s="160">
        <v>0</v>
      </c>
    </row>
    <row r="57" spans="1:9" ht="16" thickBot="1">
      <c r="A57" s="161" t="s">
        <v>221</v>
      </c>
      <c r="B57" s="162">
        <v>2500</v>
      </c>
      <c r="C57" s="162">
        <v>2500</v>
      </c>
      <c r="D57" s="163">
        <v>0</v>
      </c>
      <c r="F57" s="161" t="s">
        <v>221</v>
      </c>
      <c r="G57" s="162">
        <v>2000</v>
      </c>
      <c r="H57" s="162">
        <v>2000</v>
      </c>
      <c r="I57" s="163">
        <v>0</v>
      </c>
    </row>
    <row r="58" spans="1:9" ht="15" thickBot="1"/>
    <row r="59" spans="1:9" ht="21">
      <c r="A59" s="270" t="s">
        <v>163</v>
      </c>
      <c r="B59" s="271"/>
      <c r="C59" s="271"/>
      <c r="D59" s="272"/>
      <c r="F59" s="270" t="s">
        <v>180</v>
      </c>
      <c r="G59" s="271"/>
      <c r="H59" s="271"/>
      <c r="I59" s="272"/>
    </row>
    <row r="60" spans="1:9" ht="18.5">
      <c r="A60" s="157" t="s">
        <v>108</v>
      </c>
      <c r="B60" s="156" t="s">
        <v>235</v>
      </c>
      <c r="C60" s="156" t="s">
        <v>219</v>
      </c>
      <c r="D60" s="158" t="s">
        <v>220</v>
      </c>
      <c r="F60" s="157" t="s">
        <v>108</v>
      </c>
      <c r="G60" s="156" t="s">
        <v>235</v>
      </c>
      <c r="H60" s="156" t="s">
        <v>219</v>
      </c>
      <c r="I60" s="158" t="s">
        <v>220</v>
      </c>
    </row>
    <row r="61" spans="1:9" ht="15.5">
      <c r="A61" s="159" t="s">
        <v>163</v>
      </c>
      <c r="B61" s="168">
        <v>8900</v>
      </c>
      <c r="C61" s="168">
        <v>8900</v>
      </c>
      <c r="D61" s="160">
        <v>0</v>
      </c>
      <c r="F61" s="159" t="s">
        <v>180</v>
      </c>
      <c r="G61" s="168">
        <v>300</v>
      </c>
      <c r="H61" s="168">
        <v>300</v>
      </c>
      <c r="I61" s="160">
        <v>0</v>
      </c>
    </row>
    <row r="62" spans="1:9" ht="16" thickBot="1">
      <c r="A62" s="161" t="s">
        <v>221</v>
      </c>
      <c r="B62" s="162">
        <v>8900</v>
      </c>
      <c r="C62" s="162">
        <v>8900</v>
      </c>
      <c r="D62" s="163">
        <v>0</v>
      </c>
      <c r="F62" s="162" t="s">
        <v>221</v>
      </c>
      <c r="G62" s="162">
        <v>300</v>
      </c>
      <c r="H62" s="162">
        <v>300</v>
      </c>
      <c r="I62" s="162">
        <v>0</v>
      </c>
    </row>
    <row r="63" spans="1:9" ht="15" thickBot="1"/>
    <row r="64" spans="1:9" ht="21">
      <c r="A64" s="270" t="s">
        <v>114</v>
      </c>
      <c r="B64" s="271"/>
      <c r="C64" s="271"/>
      <c r="D64" s="272"/>
      <c r="F64" s="270" t="s">
        <v>128</v>
      </c>
      <c r="G64" s="271"/>
      <c r="H64" s="271"/>
      <c r="I64" s="272"/>
    </row>
    <row r="65" spans="1:9" ht="19" thickBot="1">
      <c r="A65" s="157" t="s">
        <v>108</v>
      </c>
      <c r="B65" s="156" t="s">
        <v>235</v>
      </c>
      <c r="C65" s="156" t="s">
        <v>219</v>
      </c>
      <c r="D65" s="163" t="s">
        <v>220</v>
      </c>
      <c r="F65" s="157" t="s">
        <v>108</v>
      </c>
      <c r="G65" s="156" t="s">
        <v>235</v>
      </c>
      <c r="H65" s="156" t="s">
        <v>219</v>
      </c>
      <c r="I65" s="158" t="s">
        <v>220</v>
      </c>
    </row>
    <row r="66" spans="1:9" ht="15.5">
      <c r="A66" s="159" t="s">
        <v>114</v>
      </c>
      <c r="B66" s="154"/>
      <c r="C66" s="168">
        <v>808850</v>
      </c>
      <c r="D66" s="171">
        <v>-808850</v>
      </c>
      <c r="F66" s="159" t="s">
        <v>128</v>
      </c>
      <c r="G66" s="154">
        <v>10500</v>
      </c>
      <c r="H66" s="155">
        <v>10500</v>
      </c>
      <c r="I66" s="160">
        <v>0</v>
      </c>
    </row>
    <row r="67" spans="1:9" ht="19" thickBot="1">
      <c r="A67" s="164" t="s">
        <v>221</v>
      </c>
      <c r="B67" s="165"/>
      <c r="C67" s="166">
        <v>808850</v>
      </c>
      <c r="D67" s="167">
        <v>-808850</v>
      </c>
      <c r="F67" s="161" t="s">
        <v>221</v>
      </c>
      <c r="G67" s="162">
        <v>10500</v>
      </c>
      <c r="H67" s="162">
        <v>10500</v>
      </c>
      <c r="I67" s="163">
        <v>0</v>
      </c>
    </row>
    <row r="68" spans="1:9" ht="15" thickBot="1"/>
    <row r="69" spans="1:9" ht="21">
      <c r="A69" s="270" t="s">
        <v>182</v>
      </c>
      <c r="B69" s="271"/>
      <c r="C69" s="271"/>
      <c r="D69" s="272"/>
      <c r="F69" s="273" t="s">
        <v>126</v>
      </c>
      <c r="G69" s="274"/>
      <c r="H69" s="274"/>
      <c r="I69" s="275"/>
    </row>
    <row r="70" spans="1:9" ht="18.5">
      <c r="A70" s="157" t="s">
        <v>108</v>
      </c>
      <c r="B70" s="156" t="s">
        <v>235</v>
      </c>
      <c r="C70" s="156" t="s">
        <v>219</v>
      </c>
      <c r="D70" s="158" t="s">
        <v>220</v>
      </c>
      <c r="F70" s="157" t="s">
        <v>108</v>
      </c>
      <c r="G70" s="156" t="s">
        <v>235</v>
      </c>
      <c r="H70" s="156" t="s">
        <v>219</v>
      </c>
      <c r="I70" s="158" t="s">
        <v>220</v>
      </c>
    </row>
    <row r="71" spans="1:9" ht="15.5">
      <c r="A71" s="159" t="s">
        <v>182</v>
      </c>
      <c r="B71" s="168">
        <v>1500</v>
      </c>
      <c r="C71" s="168">
        <v>1500</v>
      </c>
      <c r="D71" s="160">
        <v>0</v>
      </c>
      <c r="F71" s="169" t="s">
        <v>126</v>
      </c>
      <c r="G71" s="168">
        <v>862000</v>
      </c>
      <c r="H71" s="168">
        <v>862000</v>
      </c>
      <c r="I71" s="170">
        <v>0</v>
      </c>
    </row>
    <row r="72" spans="1:9" ht="16" thickBot="1">
      <c r="A72" s="161" t="s">
        <v>221</v>
      </c>
      <c r="B72" s="162">
        <v>1500</v>
      </c>
      <c r="C72" s="162">
        <v>1500</v>
      </c>
      <c r="D72" s="163">
        <v>0</v>
      </c>
      <c r="F72" s="161" t="s">
        <v>221</v>
      </c>
      <c r="G72" s="162">
        <v>862000</v>
      </c>
      <c r="H72" s="162">
        <v>862000</v>
      </c>
      <c r="I72" s="163">
        <v>0</v>
      </c>
    </row>
  </sheetData>
  <mergeCells count="31">
    <mergeCell ref="A1:I1"/>
    <mergeCell ref="A2:I2"/>
    <mergeCell ref="A3:I3"/>
    <mergeCell ref="F9:I9"/>
    <mergeCell ref="A9:D9"/>
    <mergeCell ref="A4:D4"/>
    <mergeCell ref="F4:I4"/>
    <mergeCell ref="A24:D24"/>
    <mergeCell ref="F24:I24"/>
    <mergeCell ref="F19:I19"/>
    <mergeCell ref="A19:D19"/>
    <mergeCell ref="A14:D14"/>
    <mergeCell ref="F14:I14"/>
    <mergeCell ref="F39:I39"/>
    <mergeCell ref="A39:D39"/>
    <mergeCell ref="A34:D34"/>
    <mergeCell ref="F34:I34"/>
    <mergeCell ref="F29:I29"/>
    <mergeCell ref="A29:D29"/>
    <mergeCell ref="A54:D54"/>
    <mergeCell ref="F54:I54"/>
    <mergeCell ref="F49:I49"/>
    <mergeCell ref="A49:D49"/>
    <mergeCell ref="A44:D44"/>
    <mergeCell ref="F44:I44"/>
    <mergeCell ref="A64:D64"/>
    <mergeCell ref="A69:D69"/>
    <mergeCell ref="F69:I69"/>
    <mergeCell ref="F64:I64"/>
    <mergeCell ref="F59:I59"/>
    <mergeCell ref="A59:D59"/>
  </mergeCells>
  <pageMargins left="0.7" right="0.7" top="0.75" bottom="0.75" header="0.3" footer="0.3"/>
  <pageSetup orientation="portrait" r:id="rId2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70" zoomScaleNormal="70" workbookViewId="0">
      <selection sqref="A1:C3"/>
    </sheetView>
  </sheetViews>
  <sheetFormatPr defaultRowHeight="14.5"/>
  <cols>
    <col min="1" max="1" width="42" customWidth="1"/>
    <col min="2" max="3" width="17.6328125" customWidth="1"/>
  </cols>
  <sheetData>
    <row r="1" spans="1:9" ht="26">
      <c r="A1" s="284" t="s">
        <v>104</v>
      </c>
      <c r="B1" s="285"/>
      <c r="C1" s="286"/>
      <c r="D1" s="97"/>
      <c r="E1" s="97"/>
      <c r="F1" s="97"/>
      <c r="G1" s="97"/>
      <c r="H1" s="97"/>
      <c r="I1" s="97"/>
    </row>
    <row r="2" spans="1:9" ht="26">
      <c r="A2" s="287" t="s">
        <v>290</v>
      </c>
      <c r="B2" s="288"/>
      <c r="C2" s="289"/>
      <c r="D2" s="98"/>
      <c r="E2" s="98"/>
      <c r="F2" s="98"/>
      <c r="G2" s="98"/>
      <c r="H2" s="98"/>
      <c r="I2" s="98"/>
    </row>
    <row r="3" spans="1:9" ht="26.5" thickBot="1">
      <c r="A3" s="290" t="s">
        <v>106</v>
      </c>
      <c r="B3" s="291"/>
      <c r="C3" s="292"/>
      <c r="D3" s="98"/>
      <c r="E3" s="98"/>
      <c r="F3" s="98"/>
      <c r="G3" s="98"/>
      <c r="H3" s="98"/>
      <c r="I3" s="98"/>
    </row>
    <row r="4" spans="1:9" ht="18.5">
      <c r="A4" s="172" t="s">
        <v>223</v>
      </c>
      <c r="B4" s="173" t="s">
        <v>235</v>
      </c>
      <c r="C4" s="174" t="s">
        <v>219</v>
      </c>
    </row>
    <row r="5" spans="1:9" ht="15.5">
      <c r="A5" s="175" t="s">
        <v>117</v>
      </c>
      <c r="B5" s="176"/>
      <c r="C5" s="177">
        <v>167500</v>
      </c>
    </row>
    <row r="6" spans="1:9" ht="15.5">
      <c r="A6" s="175" t="s">
        <v>124</v>
      </c>
      <c r="B6" s="176">
        <v>862000</v>
      </c>
      <c r="C6" s="177">
        <v>181400</v>
      </c>
    </row>
    <row r="7" spans="1:9" ht="15.5">
      <c r="A7" s="175" t="s">
        <v>194</v>
      </c>
      <c r="B7" s="176"/>
      <c r="C7" s="177">
        <v>6000</v>
      </c>
    </row>
    <row r="8" spans="1:9" ht="15.5">
      <c r="A8" s="175" t="s">
        <v>247</v>
      </c>
      <c r="B8" s="176"/>
      <c r="C8" s="177">
        <v>1500</v>
      </c>
    </row>
    <row r="9" spans="1:9" ht="15.5">
      <c r="A9" s="175" t="s">
        <v>214</v>
      </c>
      <c r="B9" s="176"/>
      <c r="C9" s="177">
        <v>2000</v>
      </c>
    </row>
    <row r="10" spans="1:9" ht="15.5">
      <c r="A10" s="175" t="s">
        <v>243</v>
      </c>
      <c r="B10" s="176"/>
      <c r="C10" s="177">
        <v>1500</v>
      </c>
    </row>
    <row r="11" spans="1:9" ht="15.5">
      <c r="A11" s="175" t="s">
        <v>114</v>
      </c>
      <c r="B11" s="176"/>
      <c r="C11" s="177">
        <v>808850</v>
      </c>
    </row>
    <row r="12" spans="1:9" ht="15.5">
      <c r="A12" s="175" t="s">
        <v>112</v>
      </c>
      <c r="B12" s="176">
        <v>301600</v>
      </c>
      <c r="C12" s="177">
        <v>142800</v>
      </c>
    </row>
    <row r="13" spans="1:9" ht="15.5">
      <c r="A13" s="175" t="s">
        <v>245</v>
      </c>
      <c r="B13" s="176"/>
      <c r="C13" s="177">
        <v>300</v>
      </c>
    </row>
    <row r="14" spans="1:9" ht="15.5">
      <c r="A14" s="175" t="s">
        <v>115</v>
      </c>
      <c r="B14" s="176">
        <v>128500</v>
      </c>
      <c r="C14" s="177"/>
    </row>
    <row r="15" spans="1:9" ht="15.5">
      <c r="A15" s="175" t="s">
        <v>165</v>
      </c>
      <c r="B15" s="176">
        <v>25500</v>
      </c>
      <c r="C15" s="177"/>
    </row>
    <row r="16" spans="1:9" ht="15.5">
      <c r="A16" s="175" t="s">
        <v>122</v>
      </c>
      <c r="B16" s="176">
        <v>4200</v>
      </c>
      <c r="C16" s="177"/>
    </row>
    <row r="17" spans="1:3" ht="15.5">
      <c r="A17" s="175" t="s">
        <v>142</v>
      </c>
      <c r="B17" s="176">
        <v>2500</v>
      </c>
      <c r="C17" s="177">
        <v>1250</v>
      </c>
    </row>
    <row r="18" spans="1:3" ht="15.5">
      <c r="A18" s="175" t="s">
        <v>248</v>
      </c>
      <c r="B18" s="176"/>
      <c r="C18" s="177">
        <v>1000</v>
      </c>
    </row>
    <row r="19" spans="1:3" ht="15.5">
      <c r="A19" s="175" t="s">
        <v>149</v>
      </c>
      <c r="B19" s="176">
        <v>5000</v>
      </c>
      <c r="C19" s="177"/>
    </row>
    <row r="20" spans="1:3" ht="15.5">
      <c r="A20" s="175" t="s">
        <v>241</v>
      </c>
      <c r="B20" s="176"/>
      <c r="C20" s="177">
        <v>700</v>
      </c>
    </row>
    <row r="21" spans="1:3" ht="15.5">
      <c r="A21" s="175" t="s">
        <v>237</v>
      </c>
      <c r="B21" s="176"/>
      <c r="C21" s="177">
        <v>2500</v>
      </c>
    </row>
    <row r="22" spans="1:3" ht="15.5">
      <c r="A22" s="175" t="s">
        <v>130</v>
      </c>
      <c r="B22" s="176">
        <v>8000</v>
      </c>
      <c r="C22" s="177"/>
    </row>
    <row r="23" spans="1:3" ht="15.5">
      <c r="A23" s="175" t="s">
        <v>119</v>
      </c>
      <c r="B23" s="176"/>
      <c r="C23" s="177">
        <v>20000</v>
      </c>
    </row>
    <row r="24" spans="1:3" ht="19" thickBot="1">
      <c r="A24" s="178" t="s">
        <v>221</v>
      </c>
      <c r="B24" s="179">
        <v>1337300</v>
      </c>
      <c r="C24" s="180">
        <v>1337300</v>
      </c>
    </row>
  </sheetData>
  <mergeCells count="3">
    <mergeCell ref="A1:C1"/>
    <mergeCell ref="A2:C2"/>
    <mergeCell ref="A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Cover Page</vt:lpstr>
      <vt:lpstr>transactions</vt:lpstr>
      <vt:lpstr>General Journal</vt:lpstr>
      <vt:lpstr>LEDGER</vt:lpstr>
      <vt:lpstr>TRIAL BALANCE</vt:lpstr>
      <vt:lpstr>ADJUSTEMENTS</vt:lpstr>
      <vt:lpstr>ADJUSTING ENTERIES</vt:lpstr>
      <vt:lpstr>ADJUSTED LEDGER</vt:lpstr>
      <vt:lpstr>ADJUSTED TRIAL BALANCE</vt:lpstr>
      <vt:lpstr>INCOME STATEMENT</vt:lpstr>
      <vt:lpstr>BALANCE SHEET</vt:lpstr>
      <vt:lpstr>OWNER'S EQUITY</vt:lpstr>
      <vt:lpstr>POST CLOSING ENTRIES</vt:lpstr>
      <vt:lpstr>CLOSING LEDGER</vt:lpstr>
      <vt:lpstr>POST CLOSING 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kashaf .s2972</dc:creator>
  <cp:lastModifiedBy>User</cp:lastModifiedBy>
  <dcterms:created xsi:type="dcterms:W3CDTF">2024-05-01T04:33:07Z</dcterms:created>
  <dcterms:modified xsi:type="dcterms:W3CDTF">2024-05-01T17:36:35Z</dcterms:modified>
</cp:coreProperties>
</file>