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nstrumentacion\"/>
    </mc:Choice>
  </mc:AlternateContent>
  <xr:revisionPtr revIDLastSave="0" documentId="13_ncr:1_{6D87AC70-4A54-4748-90A6-FC9422864AFD}" xr6:coauthVersionLast="40" xr6:coauthVersionMax="40" xr10:uidLastSave="{00000000-0000-0000-0000-000000000000}"/>
  <bookViews>
    <workbookView xWindow="0" yWindow="0" windowWidth="20490" windowHeight="7545" xr2:uid="{D92F16E1-1D20-4727-8642-F18CAF4815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9" i="1"/>
  <c r="G10" i="1"/>
  <c r="G7" i="1"/>
  <c r="G6" i="1"/>
  <c r="G5" i="1"/>
  <c r="G4" i="1"/>
  <c r="G8" i="1"/>
  <c r="F5" i="1"/>
  <c r="F13" i="1"/>
  <c r="F12" i="1"/>
  <c r="F11" i="1"/>
  <c r="F10" i="1"/>
  <c r="F9" i="1"/>
  <c r="F8" i="1"/>
  <c r="F7" i="1"/>
  <c r="F6" i="1"/>
  <c r="F4" i="1"/>
  <c r="I12" i="1" l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<sst xmlns="http://schemas.openxmlformats.org/spreadsheetml/2006/main" count="12" uniqueCount="11">
  <si>
    <t>Mediciones:</t>
  </si>
  <si>
    <t>MEDICIONES REALES</t>
  </si>
  <si>
    <t>MEDICIONES IDEALES</t>
  </si>
  <si>
    <t>ERROR</t>
  </si>
  <si>
    <t>V0</t>
  </si>
  <si>
    <t>V0(Amp)</t>
  </si>
  <si>
    <t>Temperaturan °C</t>
  </si>
  <si>
    <t>Mediciones de Sensor NTC</t>
  </si>
  <si>
    <t>V0(Amplificado)</t>
  </si>
  <si>
    <t>NTC Ω</t>
  </si>
  <si>
    <t>NTCΩ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</si>
</sst>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5" fillId="0" borderId="0" xfId="0" applyFo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693B-93A9-49C3-A853-785FAB72259C}">
  <dimension ref="A1:K24"/>
  <sheetViews>
    <sheetView tabSelected="1" zoomScale="130" zoomScaleNormal="130" workbookViewId="0">
      <selection activeCell="I13" sqref="A1:I13"/>
    </sheetView>
  </sheetViews>
  <sheetFormatPr baseColWidth="10" defaultRowHeight="15" x14ac:dyDescent="0.25"/>
  <cols>
    <col min="1" max="1" width="12.28515625" customWidth="1"/>
    <col min="2" max="2" width="16.5703125" customWidth="1"/>
    <col min="5" max="5" width="14.5703125" customWidth="1"/>
    <col min="6" max="6" width="12.85546875" customWidth="1"/>
    <col min="8" max="8" width="14.5703125" customWidth="1"/>
    <col min="9" max="9" width="14.42578125" customWidth="1"/>
    <col min="10" max="10" width="12.85546875" customWidth="1"/>
  </cols>
  <sheetData>
    <row r="1" spans="1:11" ht="15.75" x14ac:dyDescent="0.25">
      <c r="A1" s="12" t="s">
        <v>7</v>
      </c>
      <c r="B1" s="12"/>
      <c r="C1" s="12"/>
      <c r="D1" s="12"/>
      <c r="E1" s="12"/>
      <c r="F1" s="12"/>
      <c r="G1" s="12"/>
      <c r="H1" s="12"/>
      <c r="I1" s="12"/>
      <c r="J1" s="11"/>
      <c r="K1" s="11"/>
    </row>
    <row r="2" spans="1:11" x14ac:dyDescent="0.25">
      <c r="C2" s="13" t="s">
        <v>1</v>
      </c>
      <c r="D2" s="13"/>
      <c r="E2" s="13"/>
      <c r="F2" s="14" t="s">
        <v>2</v>
      </c>
      <c r="G2" s="14"/>
      <c r="H2" s="14"/>
    </row>
    <row r="3" spans="1:11" x14ac:dyDescent="0.25">
      <c r="A3" s="2" t="s">
        <v>0</v>
      </c>
      <c r="B3" s="2" t="s">
        <v>6</v>
      </c>
      <c r="C3" s="3" t="s">
        <v>10</v>
      </c>
      <c r="D3" s="3" t="s">
        <v>4</v>
      </c>
      <c r="E3" s="7" t="s">
        <v>8</v>
      </c>
      <c r="F3" s="4" t="s">
        <v>9</v>
      </c>
      <c r="G3" s="4" t="s">
        <v>5</v>
      </c>
      <c r="H3" s="1" t="s">
        <v>8</v>
      </c>
      <c r="I3" s="5" t="s">
        <v>3</v>
      </c>
    </row>
    <row r="4" spans="1:11" x14ac:dyDescent="0.25">
      <c r="A4" s="6">
        <v>1</v>
      </c>
      <c r="B4">
        <v>18</v>
      </c>
      <c r="C4" s="1">
        <v>13500</v>
      </c>
      <c r="D4" s="7">
        <v>0</v>
      </c>
      <c r="E4" s="7">
        <f>D4*1.358</f>
        <v>0</v>
      </c>
      <c r="F4" s="1">
        <f>10000*2.71828182845904^(3977*((1/(B4+273))-(1/(298))))</f>
        <v>13785.456722430688</v>
      </c>
      <c r="G4" s="1">
        <f>5*((10000/(10000+F4))-(10000/(10000+30000)))</f>
        <v>0.85212486493260797</v>
      </c>
      <c r="H4" s="1">
        <f>G4*1.358</f>
        <v>1.1571855665784818</v>
      </c>
      <c r="I4">
        <v>0</v>
      </c>
    </row>
    <row r="5" spans="1:11" x14ac:dyDescent="0.25">
      <c r="A5" s="6">
        <v>2</v>
      </c>
      <c r="B5">
        <v>19</v>
      </c>
      <c r="C5" s="1">
        <v>13000</v>
      </c>
      <c r="D5" s="7">
        <v>0.9</v>
      </c>
      <c r="E5" s="7">
        <f t="shared" ref="E5:E13" si="0">D5*1.358</f>
        <v>1.2222000000000002</v>
      </c>
      <c r="F5" s="1">
        <f>10000*2.71828182845904^(3977*((1/(B5+273))-(1/(298))))</f>
        <v>13155.113242776539</v>
      </c>
      <c r="G5" s="1">
        <f>5*((10000/(10000+F5))-(10000/(10000+30000)))</f>
        <v>0.90935026858907642</v>
      </c>
      <c r="H5" s="1">
        <f t="shared" ref="H5:H13" si="1">G5*1.358</f>
        <v>1.2348976647439658</v>
      </c>
      <c r="I5">
        <f>((G5-D5) / G5)*100</f>
        <v>1.0282361936928903</v>
      </c>
    </row>
    <row r="6" spans="1:11" x14ac:dyDescent="0.25">
      <c r="A6" s="6">
        <v>3</v>
      </c>
      <c r="B6">
        <v>20</v>
      </c>
      <c r="C6" s="1">
        <v>12400</v>
      </c>
      <c r="D6" s="7">
        <v>1.01</v>
      </c>
      <c r="E6" s="7">
        <f t="shared" si="0"/>
        <v>1.37158</v>
      </c>
      <c r="F6" s="1">
        <f t="shared" ref="F5:F13" si="2">10000*2.71828182845904^(3977*((1/(B6+273))-(1/(298))))</f>
        <v>12557.603625543039</v>
      </c>
      <c r="G6" s="1">
        <f>5*((10000/(10000+F6))-(10000/(10000+30000)))</f>
        <v>0.96654750344946416</v>
      </c>
      <c r="H6" s="1">
        <f t="shared" si="1"/>
        <v>1.3125715096843724</v>
      </c>
      <c r="I6">
        <f>((G6-D6) / G6)*100</f>
        <v>-4.4956400379143657</v>
      </c>
    </row>
    <row r="7" spans="1:11" x14ac:dyDescent="0.25">
      <c r="A7" s="6">
        <v>4</v>
      </c>
      <c r="B7">
        <v>23</v>
      </c>
      <c r="C7" s="1">
        <v>10500</v>
      </c>
      <c r="D7" s="7">
        <v>1.2</v>
      </c>
      <c r="E7" s="7">
        <f t="shared" si="0"/>
        <v>1.6296000000000002</v>
      </c>
      <c r="F7" s="1">
        <f t="shared" si="2"/>
        <v>10943.63840562045</v>
      </c>
      <c r="G7" s="1">
        <f>5*((10000/(10000+F7))-(10000/(10000+30000)))</f>
        <v>1.1373597811248484</v>
      </c>
      <c r="H7" s="1">
        <f t="shared" si="1"/>
        <v>1.5445345827675443</v>
      </c>
      <c r="I7">
        <f>((G7-D7) / G7)*100</f>
        <v>-5.5075113358765364</v>
      </c>
    </row>
    <row r="8" spans="1:11" x14ac:dyDescent="0.25">
      <c r="A8" s="6">
        <v>5</v>
      </c>
      <c r="B8">
        <v>25</v>
      </c>
      <c r="C8" s="1">
        <v>10000</v>
      </c>
      <c r="D8" s="7">
        <v>1.62</v>
      </c>
      <c r="E8" s="7">
        <f t="shared" si="0"/>
        <v>2.1999600000000004</v>
      </c>
      <c r="F8" s="1">
        <f t="shared" si="2"/>
        <v>10000</v>
      </c>
      <c r="G8" s="1">
        <f>5*((10000/(10000+F8))-(10000/(10000+30000)))</f>
        <v>1.25</v>
      </c>
      <c r="H8" s="1">
        <f t="shared" si="1"/>
        <v>1.6975000000000002</v>
      </c>
      <c r="I8">
        <f>((G8-D8) / G8)*100</f>
        <v>-29.600000000000009</v>
      </c>
    </row>
    <row r="9" spans="1:11" x14ac:dyDescent="0.25">
      <c r="A9" s="6">
        <v>6</v>
      </c>
      <c r="B9">
        <v>27</v>
      </c>
      <c r="C9" s="1">
        <v>9000</v>
      </c>
      <c r="D9" s="7">
        <v>1.34</v>
      </c>
      <c r="E9" s="7">
        <f t="shared" si="0"/>
        <v>1.8197200000000002</v>
      </c>
      <c r="F9" s="1">
        <f t="shared" si="2"/>
        <v>9148.7218020845485</v>
      </c>
      <c r="G9" s="1">
        <f>5*((10000/(10000+F9))-(10000/(10000+30000)))</f>
        <v>1.3611403422528678</v>
      </c>
      <c r="H9" s="1">
        <f t="shared" si="1"/>
        <v>1.8484285847793946</v>
      </c>
      <c r="I9">
        <f>((G9-D9) / G9)*100</f>
        <v>1.5531346472236427</v>
      </c>
    </row>
    <row r="10" spans="1:11" x14ac:dyDescent="0.25">
      <c r="A10" s="6">
        <v>7</v>
      </c>
      <c r="B10">
        <v>29</v>
      </c>
      <c r="C10" s="1">
        <v>8300</v>
      </c>
      <c r="D10" s="7">
        <v>1.45</v>
      </c>
      <c r="E10" s="7">
        <f t="shared" si="0"/>
        <v>1.9691000000000001</v>
      </c>
      <c r="F10" s="1">
        <f t="shared" si="2"/>
        <v>8379.7801686076837</v>
      </c>
      <c r="G10" s="1">
        <f>5*((10000/(10000+F10))-(10000/(10000+30000)))</f>
        <v>1.470380741299564</v>
      </c>
      <c r="H10" s="1">
        <f t="shared" si="1"/>
        <v>1.996777046684808</v>
      </c>
      <c r="I10">
        <f>((G10-D10) / G10)*100</f>
        <v>1.3860859794416884</v>
      </c>
    </row>
    <row r="11" spans="1:11" x14ac:dyDescent="0.25">
      <c r="A11" s="6">
        <v>8</v>
      </c>
      <c r="B11">
        <v>30</v>
      </c>
      <c r="C11" s="1">
        <v>8000</v>
      </c>
      <c r="D11" s="7">
        <v>1.5</v>
      </c>
      <c r="E11" s="7">
        <f t="shared" si="0"/>
        <v>2.0369999999999999</v>
      </c>
      <c r="F11" s="1">
        <f t="shared" si="2"/>
        <v>8023.3821733467894</v>
      </c>
      <c r="G11" s="1">
        <f>5*((10000/(10000+F11))-(10000/(10000+30000)))</f>
        <v>1.5241740989069545</v>
      </c>
      <c r="H11" s="1">
        <f t="shared" si="1"/>
        <v>2.0698284263156443</v>
      </c>
      <c r="I11">
        <f>((G11-D11) / G11)*100</f>
        <v>1.586045775498399</v>
      </c>
    </row>
    <row r="12" spans="1:11" x14ac:dyDescent="0.25">
      <c r="A12" s="6">
        <v>9</v>
      </c>
      <c r="B12">
        <v>40</v>
      </c>
      <c r="C12" s="1">
        <v>5000</v>
      </c>
      <c r="D12" s="7">
        <v>2</v>
      </c>
      <c r="E12" s="7">
        <f t="shared" si="0"/>
        <v>2.7160000000000002</v>
      </c>
      <c r="F12" s="1">
        <f t="shared" si="2"/>
        <v>5275.2063476838193</v>
      </c>
      <c r="G12" s="1">
        <f>5*((10000/(10000+F12))-(10000/(10000+30000)))</f>
        <v>2.0232782040343111</v>
      </c>
      <c r="H12" s="1">
        <f t="shared" si="1"/>
        <v>2.7476118010785946</v>
      </c>
      <c r="I12">
        <f>((G12-D12) / G12)*100</f>
        <v>1.1505191914733035</v>
      </c>
    </row>
    <row r="13" spans="1:11" x14ac:dyDescent="0.25">
      <c r="A13" s="6">
        <v>10</v>
      </c>
      <c r="B13">
        <v>50</v>
      </c>
      <c r="C13" s="1">
        <v>3559.57</v>
      </c>
      <c r="D13" s="7">
        <v>2.4300000000000002</v>
      </c>
      <c r="E13" s="7">
        <f t="shared" si="0"/>
        <v>3.2999400000000003</v>
      </c>
      <c r="F13" s="1">
        <f t="shared" si="2"/>
        <v>3559.5744726083435</v>
      </c>
      <c r="G13" s="1">
        <f>5*((10000/(10000+F13))-(10000/(10000+30000)))</f>
        <v>2.4374313497820199</v>
      </c>
      <c r="H13" s="1">
        <f t="shared" si="1"/>
        <v>3.3100317730039834</v>
      </c>
      <c r="I13">
        <v>0</v>
      </c>
    </row>
    <row r="17" spans="2:6" x14ac:dyDescent="0.25">
      <c r="B17" s="10"/>
      <c r="E17" s="10"/>
    </row>
    <row r="24" spans="2:6" x14ac:dyDescent="0.25">
      <c r="C24" s="8"/>
      <c r="D24" s="8"/>
      <c r="E24" s="9"/>
      <c r="F24" s="8"/>
    </row>
  </sheetData>
  <mergeCells count="3">
    <mergeCell ref="C2:E2"/>
    <mergeCell ref="F2:H2"/>
    <mergeCell ref="A1:I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Guerra</dc:creator>
  <cp:lastModifiedBy>Irving Guerra</cp:lastModifiedBy>
  <cp:lastPrinted>2018-09-19T04:19:07Z</cp:lastPrinted>
  <dcterms:created xsi:type="dcterms:W3CDTF">2018-09-13T23:22:35Z</dcterms:created>
  <dcterms:modified xsi:type="dcterms:W3CDTF">2018-11-29T23:02:09Z</dcterms:modified>
</cp:coreProperties>
</file>