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User\Documents\BI\"/>
    </mc:Choice>
  </mc:AlternateContent>
  <bookViews>
    <workbookView xWindow="0" yWindow="0" windowWidth="20490" windowHeight="7050"/>
  </bookViews>
  <sheets>
    <sheet name="Чистовик" sheetId="4" r:id="rId1"/>
    <sheet name="5 Данные для воронки продаж" sheetId="1" r:id="rId2"/>
    <sheet name="Черновик" sheetId="3" r:id="rId3"/>
  </sheets>
  <externalReferences>
    <externalReference r:id="rId4"/>
  </externalReferences>
  <definedNames>
    <definedName name="Slicer_Months">#N/A</definedName>
    <definedName name="Slicer_менеджер">#N/A</definedName>
    <definedName name="статус">[1]Справка!$Q$2:$Q$3</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3" l="1"/>
  <c r="C4" i="3"/>
  <c r="C5" i="3"/>
  <c r="C6" i="3"/>
  <c r="C2" i="3"/>
  <c r="D2" i="3"/>
  <c r="D3" i="3"/>
  <c r="D6" i="3"/>
  <c r="D4" i="3"/>
  <c r="D5" i="3"/>
</calcChain>
</file>

<file path=xl/sharedStrings.xml><?xml version="1.0" encoding="utf-8"?>
<sst xmlns="http://schemas.openxmlformats.org/spreadsheetml/2006/main" count="154" uniqueCount="34">
  <si>
    <t>дата</t>
  </si>
  <si>
    <t>Месяц</t>
  </si>
  <si>
    <t>менеджер</t>
  </si>
  <si>
    <t>Список компаний</t>
  </si>
  <si>
    <t>Договорился на встречу</t>
  </si>
  <si>
    <t>Провел презентацию</t>
  </si>
  <si>
    <t>Коммерческое предложение</t>
  </si>
  <si>
    <t>Заключен договор</t>
  </si>
  <si>
    <t>Витя</t>
  </si>
  <si>
    <t>Маша</t>
  </si>
  <si>
    <t>Петя</t>
  </si>
  <si>
    <t>Саша</t>
  </si>
  <si>
    <t>Row Labels</t>
  </si>
  <si>
    <t>15-Jan</t>
  </si>
  <si>
    <t>22-Jan</t>
  </si>
  <si>
    <t>29-Jan</t>
  </si>
  <si>
    <t>5-Feb</t>
  </si>
  <si>
    <t>12-Feb</t>
  </si>
  <si>
    <t>19-Feb</t>
  </si>
  <si>
    <t>26-Feb</t>
  </si>
  <si>
    <t>4-Mar</t>
  </si>
  <si>
    <t>11-Mar</t>
  </si>
  <si>
    <t>18-Mar</t>
  </si>
  <si>
    <t>25-Mar</t>
  </si>
  <si>
    <t>Values</t>
  </si>
  <si>
    <t xml:space="preserve"> Список компаний</t>
  </si>
  <si>
    <t xml:space="preserve"> Договорился на встречу</t>
  </si>
  <si>
    <t xml:space="preserve"> Провел презентацию</t>
  </si>
  <si>
    <t xml:space="preserve"> Коммерческое предложение</t>
  </si>
  <si>
    <t xml:space="preserve"> Заключен договор</t>
  </si>
  <si>
    <t>January</t>
  </si>
  <si>
    <t>February</t>
  </si>
  <si>
    <t>March</t>
  </si>
  <si>
    <t>Sum of Заключен договор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</si>
</sst>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
  </numFmts>
  <fonts count="2" x14ac:knownFonts="1">
    <font>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3">
    <border>
      <left/>
      <right/>
      <top/>
      <bottom/>
      <diagonal/>
    </border>
    <border>
      <left/>
      <right/>
      <top style="thin">
        <color theme="9"/>
      </top>
      <bottom/>
      <diagonal/>
    </border>
    <border>
      <left/>
      <right style="thin">
        <color theme="9"/>
      </right>
      <top style="thin">
        <color theme="9"/>
      </top>
      <bottom/>
      <diagonal/>
    </border>
  </borders>
  <cellStyleXfs count="2">
    <xf numFmtId="0" fontId="0" fillId="0" borderId="0"/>
    <xf numFmtId="0" fontId="1" fillId="0" borderId="0"/>
  </cellStyleXfs>
  <cellXfs count="11">
    <xf numFmtId="0" fontId="0" fillId="0" borderId="0" xfId="0"/>
    <xf numFmtId="164" fontId="1" fillId="0" borderId="0" xfId="1" applyNumberFormat="1"/>
    <xf numFmtId="0" fontId="1" fillId="0" borderId="0" xfId="1"/>
    <xf numFmtId="0" fontId="1" fillId="0" borderId="0" xfId="1" applyAlignment="1">
      <alignment wrapText="1"/>
    </xf>
    <xf numFmtId="16" fontId="1" fillId="0" borderId="0" xfId="1" applyNumberFormat="1"/>
    <xf numFmtId="0" fontId="1" fillId="0" borderId="0" xfId="1" applyBorder="1" applyAlignment="1">
      <alignment wrapText="1"/>
    </xf>
    <xf numFmtId="0" fontId="1" fillId="0" borderId="1" xfId="1" applyBorder="1" applyAlignment="1">
      <alignment wrapText="1"/>
    </xf>
    <xf numFmtId="0" fontId="1" fillId="0" borderId="2" xfId="1" applyBorder="1" applyAlignment="1">
      <alignment wrapText="1"/>
    </xf>
    <xf numFmtId="0" fontId="0" fillId="0" borderId="0" xfId="0" pivotButton="1"/>
    <xf numFmtId="0" fontId="0" fillId="0" borderId="0" xfId="0" applyAlignment="1">
      <alignment horizontal="left"/>
    </xf>
    <xf numFmtId="0" fontId="0" fillId="0" borderId="0" xfId="0" applyNumberFormat="1"/>
  </cellXfs>
  <cellStyles count="2">
    <cellStyle name="Normal" xfId="0" builtinId="0"/>
    <cellStyle name="Обычный 38" xfId="1"/>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d/m/yy;@"/>
    </dxf>
    <dxf>
      <numFmt numFmtId="164" formatCode="d/m/yy;@"/>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d/m/yy;@"/>
    </dxf>
    <dxf>
      <numFmt numFmtId="164" formatCode="d/m/yy;@"/>
    </dxf>
  </dxfs>
  <tableStyles count="0" defaultTableStyle="TableStyleMedium2" defaultPivotStyle="PivotStyleLight16"/>
  <colors>
    <mruColors>
      <color rgb="FFC29002"/>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image" Target="../media/image1.jp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 модуль. Данные воронка продаж.xlsx]Черновик!PivotTable18</c:name>
    <c:fmtId val="23"/>
  </c:pivotSource>
  <c:chart>
    <c:title>
      <c:tx>
        <c:rich>
          <a:bodyPr rot="0" spcFirstLastPara="1" vertOverflow="ellipsis" vert="horz" wrap="square" anchor="t" anchorCtr="0"/>
          <a:lstStyle/>
          <a:p>
            <a:pPr>
              <a:defRPr sz="1400" b="0" i="0" u="none" strike="noStrike" kern="1200" spc="0" baseline="0">
                <a:solidFill>
                  <a:schemeClr val="lt1"/>
                </a:solidFill>
                <a:latin typeface="+mn-lt"/>
                <a:ea typeface="+mn-ea"/>
                <a:cs typeface="+mn-cs"/>
              </a:defRPr>
            </a:pPr>
            <a:r>
              <a:rPr lang="ru-RU">
                <a:ln>
                  <a:noFill/>
                </a:ln>
                <a:solidFill>
                  <a:schemeClr val="lt1"/>
                </a:solidFill>
                <a:effectLst>
                  <a:outerShdw blurRad="101600" dist="38100" dir="6600000" sx="102000" sy="102000" rotWithShape="0">
                    <a:schemeClr val="accent2">
                      <a:lumMod val="50000"/>
                      <a:alpha val="18000"/>
                    </a:schemeClr>
                  </a:outerShdw>
                </a:effectLst>
                <a:latin typeface="+mn-lt"/>
                <a:ea typeface="+mn-ea"/>
                <a:cs typeface="+mn-cs"/>
              </a:rPr>
              <a:t>Встречи</a:t>
            </a:r>
            <a:endParaRPr lang="en-US">
              <a:ln>
                <a:noFill/>
              </a:ln>
              <a:solidFill>
                <a:schemeClr val="accent2">
                  <a:lumMod val="50000"/>
                </a:schemeClr>
              </a:solidFill>
              <a:effectLst>
                <a:outerShdw blurRad="101600" dist="38100" dir="6600000" sx="102000" sy="102000" rotWithShape="0">
                  <a:schemeClr val="accent2">
                    <a:lumMod val="50000"/>
                    <a:alpha val="18000"/>
                  </a:schemeClr>
                </a:outerShdw>
              </a:effectLst>
            </a:endParaRPr>
          </a:p>
        </c:rich>
      </c:tx>
      <c:layout/>
      <c:overlay val="0"/>
      <c:spPr>
        <a:solidFill>
          <a:schemeClr val="accent2"/>
        </a:solidFill>
        <a:ln w="12700" cap="flat" cmpd="sng" algn="ctr">
          <a:solidFill>
            <a:schemeClr val="accent2">
              <a:shade val="50000"/>
            </a:schemeClr>
          </a:solidFill>
          <a:prstDash val="solid"/>
          <a:miter lim="800000"/>
        </a:ln>
        <a:effectLst/>
      </c:spPr>
      <c:txPr>
        <a:bodyPr rot="0" spcFirstLastPara="1" vertOverflow="ellipsis" vert="horz" wrap="square" anchor="t" anchorCtr="0"/>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2">
                <a:lumMod val="60000"/>
                <a:lumOff val="40000"/>
              </a:schemeClr>
            </a:solidFill>
            <a:round/>
          </a:ln>
          <a:effectLst/>
        </c:spPr>
        <c:marker>
          <c:symbol val="diamond"/>
          <c:size val="14"/>
          <c:spPr>
            <a:blipFill>
              <a:blip xmlns:r="http://schemas.openxmlformats.org/officeDocument/2006/relationships" r:embed="rId3"/>
              <a:stretch>
                <a:fillRect/>
              </a:stretch>
            </a:blipFill>
            <a:ln w="9525">
              <a:solidFill>
                <a:schemeClr val="accent2"/>
              </a:solidFill>
            </a:ln>
            <a:effectLst/>
            <a:scene3d>
              <a:camera prst="orthographicFront"/>
              <a:lightRig rig="threePt" dir="t"/>
            </a:scene3d>
            <a:sp3d prstMaterial="dkEdge"/>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3"/>
        <c:spPr>
          <a:ln w="28575" cap="rnd">
            <a:solidFill>
              <a:schemeClr val="accent2">
                <a:lumMod val="60000"/>
                <a:lumOff val="40000"/>
              </a:schemeClr>
            </a:solidFill>
            <a:round/>
          </a:ln>
          <a:effectLst/>
        </c:spPr>
        <c:marker>
          <c:symbol val="diamond"/>
          <c:size val="14"/>
          <c:spPr>
            <a:blipFill>
              <a:blip xmlns:r="http://schemas.openxmlformats.org/officeDocument/2006/relationships" r:embed="rId3"/>
              <a:stretch>
                <a:fillRect/>
              </a:stretch>
            </a:blipFill>
            <a:ln w="9525">
              <a:solidFill>
                <a:schemeClr val="accent2"/>
              </a:solidFill>
            </a:ln>
            <a:effectLst/>
            <a:scene3d>
              <a:camera prst="orthographicFront"/>
              <a:lightRig rig="threePt" dir="t"/>
            </a:scene3d>
            <a:sp3d prstMaterial="dkEdge"/>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s>
    <c:plotArea>
      <c:layout/>
      <c:lineChart>
        <c:grouping val="standard"/>
        <c:varyColors val="0"/>
        <c:ser>
          <c:idx val="0"/>
          <c:order val="0"/>
          <c:tx>
            <c:strRef>
              <c:f>Черновик!$B$11</c:f>
              <c:strCache>
                <c:ptCount val="1"/>
                <c:pt idx="0">
                  <c:v>Total</c:v>
                </c:pt>
              </c:strCache>
            </c:strRef>
          </c:tx>
          <c:spPr>
            <a:ln w="28575" cap="rnd">
              <a:solidFill>
                <a:schemeClr val="accent2">
                  <a:lumMod val="60000"/>
                  <a:lumOff val="40000"/>
                </a:schemeClr>
              </a:solidFill>
              <a:round/>
            </a:ln>
            <a:effectLst/>
          </c:spPr>
          <c:marker>
            <c:symbol val="diamond"/>
            <c:size val="14"/>
            <c:spPr>
              <a:blipFill>
                <a:blip xmlns:r="http://schemas.openxmlformats.org/officeDocument/2006/relationships" r:embed="rId3"/>
                <a:stretch>
                  <a:fillRect/>
                </a:stretch>
              </a:blipFill>
              <a:ln w="9525">
                <a:solidFill>
                  <a:schemeClr val="accent2"/>
                </a:solidFill>
              </a:ln>
              <a:effectLst/>
              <a:scene3d>
                <a:camera prst="orthographicFront"/>
                <a:lightRig rig="threePt" dir="t"/>
              </a:scene3d>
              <a:sp3d prstMaterial="dkEdge"/>
            </c:spPr>
          </c:marker>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Черновик!$A$12:$A$22</c:f>
              <c:strCache>
                <c:ptCount val="11"/>
                <c:pt idx="0">
                  <c:v>15-Jan</c:v>
                </c:pt>
                <c:pt idx="1">
                  <c:v>22-Jan</c:v>
                </c:pt>
                <c:pt idx="2">
                  <c:v>29-Jan</c:v>
                </c:pt>
                <c:pt idx="3">
                  <c:v>5-Feb</c:v>
                </c:pt>
                <c:pt idx="4">
                  <c:v>12-Feb</c:v>
                </c:pt>
                <c:pt idx="5">
                  <c:v>19-Feb</c:v>
                </c:pt>
                <c:pt idx="6">
                  <c:v>26-Feb</c:v>
                </c:pt>
                <c:pt idx="7">
                  <c:v>4-Mar</c:v>
                </c:pt>
                <c:pt idx="8">
                  <c:v>11-Mar</c:v>
                </c:pt>
                <c:pt idx="9">
                  <c:v>18-Mar</c:v>
                </c:pt>
                <c:pt idx="10">
                  <c:v>25-Mar</c:v>
                </c:pt>
              </c:strCache>
            </c:strRef>
          </c:cat>
          <c:val>
            <c:numRef>
              <c:f>Черновик!$B$12:$B$22</c:f>
              <c:numCache>
                <c:formatCode>General</c:formatCode>
                <c:ptCount val="11"/>
                <c:pt idx="0">
                  <c:v>3</c:v>
                </c:pt>
                <c:pt idx="1">
                  <c:v>5</c:v>
                </c:pt>
                <c:pt idx="2">
                  <c:v>3</c:v>
                </c:pt>
                <c:pt idx="3">
                  <c:v>2</c:v>
                </c:pt>
                <c:pt idx="4">
                  <c:v>2</c:v>
                </c:pt>
                <c:pt idx="5">
                  <c:v>1</c:v>
                </c:pt>
                <c:pt idx="6">
                  <c:v>0</c:v>
                </c:pt>
                <c:pt idx="7">
                  <c:v>3</c:v>
                </c:pt>
                <c:pt idx="8">
                  <c:v>2</c:v>
                </c:pt>
                <c:pt idx="9">
                  <c:v>2</c:v>
                </c:pt>
                <c:pt idx="10">
                  <c:v>0</c:v>
                </c:pt>
              </c:numCache>
            </c:numRef>
          </c:val>
          <c:smooth val="0"/>
          <c:extLst>
            <c:ext xmlns:c16="http://schemas.microsoft.com/office/drawing/2014/chart" uri="{C3380CC4-5D6E-409C-BE32-E72D297353CC}">
              <c16:uniqueId val="{00000000-EADF-4AA6-967F-FD3D3EC27585}"/>
            </c:ext>
          </c:extLst>
        </c:ser>
        <c:dLbls>
          <c:showLegendKey val="0"/>
          <c:showVal val="0"/>
          <c:showCatName val="0"/>
          <c:showSerName val="0"/>
          <c:showPercent val="0"/>
          <c:showBubbleSize val="0"/>
        </c:dLbls>
        <c:marker val="1"/>
        <c:smooth val="0"/>
        <c:axId val="663727296"/>
        <c:axId val="663727624"/>
      </c:lineChart>
      <c:dateAx>
        <c:axId val="663727296"/>
        <c:scaling>
          <c:orientation val="minMax"/>
        </c:scaling>
        <c:delete val="0"/>
        <c:axPos val="b"/>
        <c:majorGridlines>
          <c:spPr>
            <a:ln w="9525" cap="flat" cmpd="sng" algn="ctr">
              <a:noFill/>
              <a:round/>
            </a:ln>
            <a:effectLst/>
          </c:spPr>
        </c:majorGridlines>
        <c:numFmt formatCode="General" sourceLinked="1"/>
        <c:majorTickMark val="in"/>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727624"/>
        <c:crossesAt val="15"/>
        <c:auto val="0"/>
        <c:lblOffset val="100"/>
        <c:baseTimeUnit val="days"/>
      </c:dateAx>
      <c:valAx>
        <c:axId val="663727624"/>
        <c:scaling>
          <c:orientation val="minMax"/>
          <c:max val="15"/>
          <c:min val="0"/>
        </c:scaling>
        <c:delete val="0"/>
        <c:axPos val="r"/>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solidFill>
              <a:schemeClr val="accent1"/>
            </a:solidFill>
          </a:ln>
          <a:effectLst/>
        </c:spPr>
        <c:txPr>
          <a:bodyPr rot="0" spcFirstLastPara="1" vertOverflow="ellipsis" vert="horz" wrap="square" anchor="t"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663727296"/>
        <c:crosses val="max"/>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glow rad="1168400">
            <a:schemeClr val="accent2">
              <a:satMod val="175000"/>
              <a:alpha val="0"/>
            </a:schemeClr>
          </a:glow>
          <a:innerShdw blurRad="63500" dist="50800" dir="13500000">
            <a:prstClr val="black">
              <a:alpha val="47000"/>
            </a:prstClr>
          </a:innerShdw>
          <a:softEdge rad="533400"/>
        </a:effectLst>
      </c:spPr>
    </c:plotArea>
    <c:plotVisOnly val="1"/>
    <c:dispBlanksAs val="gap"/>
    <c:showDLblsOverMax val="0"/>
  </c:chart>
  <c:spPr>
    <a:solidFill>
      <a:schemeClr val="accent4">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 модуль. Данные воронка продаж.xlsx]Черновик!PivotTable19</c:name>
    <c:fmtId val="24"/>
  </c:pivotSource>
  <c:chart>
    <c:title>
      <c:tx>
        <c:rich>
          <a:bodyPr rot="0" spcFirstLastPara="1" vertOverflow="ellipsis" vert="horz" wrap="square" anchor="t" anchorCtr="0"/>
          <a:lstStyle/>
          <a:p>
            <a:pPr>
              <a:defRPr sz="1400" b="0" i="0" u="none" strike="noStrike" kern="1200" spc="0" baseline="0">
                <a:solidFill>
                  <a:schemeClr val="lt1"/>
                </a:solidFill>
                <a:latin typeface="+mn-lt"/>
                <a:ea typeface="+mn-ea"/>
                <a:cs typeface="+mn-cs"/>
              </a:defRPr>
            </a:pPr>
            <a:r>
              <a:rPr lang="ru-RU">
                <a:solidFill>
                  <a:schemeClr val="lt1"/>
                </a:solidFill>
                <a:effectLst/>
                <a:latin typeface="+mn-lt"/>
                <a:ea typeface="+mn-ea"/>
                <a:cs typeface="+mn-cs"/>
              </a:rPr>
              <a:t>Презентации</a:t>
            </a:r>
            <a:endParaRPr lang="en-US">
              <a:effectLst/>
            </a:endParaRPr>
          </a:p>
        </c:rich>
      </c:tx>
      <c:layout>
        <c:manualLayout>
          <c:xMode val="edge"/>
          <c:yMode val="edge"/>
          <c:x val="0.43825159110013207"/>
          <c:y val="2.7777471871960061E-2"/>
        </c:manualLayout>
      </c:layout>
      <c:overlay val="0"/>
      <c:spPr>
        <a:solidFill>
          <a:schemeClr val="accent3"/>
        </a:solidFill>
        <a:ln w="12700" cap="flat" cmpd="sng" algn="ctr">
          <a:solidFill>
            <a:schemeClr val="accent3">
              <a:shade val="50000"/>
            </a:schemeClr>
          </a:solidFill>
          <a:prstDash val="solid"/>
          <a:miter lim="800000"/>
        </a:ln>
        <a:effectLst/>
      </c:spPr>
      <c:txPr>
        <a:bodyPr rot="0" spcFirstLastPara="1" vertOverflow="ellipsis" vert="horz" wrap="square" anchor="t" anchorCtr="0"/>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bg1">
                <a:lumMod val="75000"/>
              </a:schemeClr>
            </a:solidFill>
            <a:round/>
          </a:ln>
          <a:effectLst/>
        </c:spPr>
        <c:marker>
          <c:symbol val="square"/>
          <c:size val="10"/>
          <c:spPr>
            <a:gradFill>
              <a:gsLst>
                <a:gs pos="11000">
                  <a:schemeClr val="tx1">
                    <a:lumMod val="50000"/>
                    <a:lumOff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s>
    <c:plotArea>
      <c:layout>
        <c:manualLayout>
          <c:layoutTarget val="inner"/>
          <c:xMode val="edge"/>
          <c:yMode val="edge"/>
          <c:x val="4.4927384076990373E-2"/>
          <c:y val="0.16875282198116845"/>
          <c:w val="0.75991863517060365"/>
          <c:h val="0.55575750947798197"/>
        </c:manualLayout>
      </c:layout>
      <c:lineChart>
        <c:grouping val="stacked"/>
        <c:varyColors val="0"/>
        <c:ser>
          <c:idx val="0"/>
          <c:order val="0"/>
          <c:tx>
            <c:strRef>
              <c:f>Черновик!$B$30</c:f>
              <c:strCache>
                <c:ptCount val="1"/>
                <c:pt idx="0">
                  <c:v>Total</c:v>
                </c:pt>
              </c:strCache>
            </c:strRef>
          </c:tx>
          <c:spPr>
            <a:ln w="28575" cap="rnd">
              <a:solidFill>
                <a:schemeClr val="bg1">
                  <a:lumMod val="75000"/>
                </a:schemeClr>
              </a:solidFill>
              <a:round/>
            </a:ln>
            <a:effectLst/>
          </c:spPr>
          <c:marker>
            <c:symbol val="square"/>
            <c:size val="10"/>
            <c:spPr>
              <a:gradFill>
                <a:gsLst>
                  <a:gs pos="11000">
                    <a:schemeClr val="tx1">
                      <a:lumMod val="50000"/>
                      <a:lumOff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Черновик!$A$31:$A$41</c:f>
              <c:strCache>
                <c:ptCount val="11"/>
                <c:pt idx="0">
                  <c:v>15-Jan</c:v>
                </c:pt>
                <c:pt idx="1">
                  <c:v>22-Jan</c:v>
                </c:pt>
                <c:pt idx="2">
                  <c:v>29-Jan</c:v>
                </c:pt>
                <c:pt idx="3">
                  <c:v>5-Feb</c:v>
                </c:pt>
                <c:pt idx="4">
                  <c:v>12-Feb</c:v>
                </c:pt>
                <c:pt idx="5">
                  <c:v>19-Feb</c:v>
                </c:pt>
                <c:pt idx="6">
                  <c:v>26-Feb</c:v>
                </c:pt>
                <c:pt idx="7">
                  <c:v>4-Mar</c:v>
                </c:pt>
                <c:pt idx="8">
                  <c:v>11-Mar</c:v>
                </c:pt>
                <c:pt idx="9">
                  <c:v>18-Mar</c:v>
                </c:pt>
                <c:pt idx="10">
                  <c:v>25-Mar</c:v>
                </c:pt>
              </c:strCache>
            </c:strRef>
          </c:cat>
          <c:val>
            <c:numRef>
              <c:f>Черновик!$B$31:$B$41</c:f>
              <c:numCache>
                <c:formatCode>General</c:formatCode>
                <c:ptCount val="11"/>
                <c:pt idx="0">
                  <c:v>1</c:v>
                </c:pt>
                <c:pt idx="1">
                  <c:v>3</c:v>
                </c:pt>
                <c:pt idx="2">
                  <c:v>3</c:v>
                </c:pt>
                <c:pt idx="3">
                  <c:v>2</c:v>
                </c:pt>
                <c:pt idx="4">
                  <c:v>1</c:v>
                </c:pt>
                <c:pt idx="5">
                  <c:v>0</c:v>
                </c:pt>
                <c:pt idx="6">
                  <c:v>2</c:v>
                </c:pt>
                <c:pt idx="7">
                  <c:v>3</c:v>
                </c:pt>
                <c:pt idx="8">
                  <c:v>2</c:v>
                </c:pt>
                <c:pt idx="9">
                  <c:v>1</c:v>
                </c:pt>
                <c:pt idx="10">
                  <c:v>1</c:v>
                </c:pt>
              </c:numCache>
            </c:numRef>
          </c:val>
          <c:smooth val="0"/>
          <c:extLst>
            <c:ext xmlns:c16="http://schemas.microsoft.com/office/drawing/2014/chart" uri="{C3380CC4-5D6E-409C-BE32-E72D297353CC}">
              <c16:uniqueId val="{00000000-E631-4667-896B-333D4B44DD03}"/>
            </c:ext>
          </c:extLst>
        </c:ser>
        <c:dLbls>
          <c:showLegendKey val="0"/>
          <c:showVal val="0"/>
          <c:showCatName val="0"/>
          <c:showSerName val="0"/>
          <c:showPercent val="0"/>
          <c:showBubbleSize val="0"/>
        </c:dLbls>
        <c:marker val="1"/>
        <c:smooth val="0"/>
        <c:axId val="672201760"/>
        <c:axId val="672197496"/>
      </c:lineChart>
      <c:catAx>
        <c:axId val="672201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197496"/>
        <c:crosses val="autoZero"/>
        <c:auto val="1"/>
        <c:lblAlgn val="ctr"/>
        <c:lblOffset val="100"/>
        <c:noMultiLvlLbl val="0"/>
      </c:catAx>
      <c:valAx>
        <c:axId val="672197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201760"/>
        <c:crosses val="autoZero"/>
        <c:crossBetween val="between"/>
      </c:valAx>
      <c:spPr>
        <a:noFill/>
        <a:ln>
          <a:noFill/>
        </a:ln>
        <a:effectLst/>
      </c:spPr>
    </c:plotArea>
    <c:plotVisOnly val="1"/>
    <c:dispBlanksAs val="zero"/>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 модуль. Данные воронка продаж.xlsx]Черновик!PivotTable23</c:name>
    <c:fmtId val="4"/>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ru-RU">
                <a:ln>
                  <a:noFill/>
                </a:ln>
                <a:solidFill>
                  <a:schemeClr val="lt1"/>
                </a:solidFill>
                <a:effectLst>
                  <a:outerShdw blurRad="50800" dist="50800" dir="5400000" algn="ctr" rotWithShape="0">
                    <a:srgbClr val="FFC000"/>
                  </a:outerShdw>
                </a:effectLst>
                <a:latin typeface="+mn-lt"/>
                <a:ea typeface="+mn-ea"/>
                <a:cs typeface="+mn-cs"/>
              </a:rPr>
              <a:t>Предложения</a:t>
            </a:r>
            <a:endParaRPr lang="en-US">
              <a:ln>
                <a:noFill/>
              </a:ln>
              <a:solidFill>
                <a:srgbClr val="FFC000"/>
              </a:solidFill>
              <a:effectLst>
                <a:outerShdw blurRad="50800" dist="50800" dir="5400000" algn="ctr" rotWithShape="0">
                  <a:srgbClr val="FFC000"/>
                </a:outerShdw>
              </a:effectLst>
            </a:endParaRPr>
          </a:p>
        </c:rich>
      </c:tx>
      <c:layout/>
      <c:overlay val="0"/>
      <c:spPr>
        <a:solidFill>
          <a:schemeClr val="accent4"/>
        </a:solidFill>
        <a:ln w="12700" cap="flat" cmpd="sng" algn="ctr">
          <a:solidFill>
            <a:schemeClr val="accent4">
              <a:shade val="50000"/>
            </a:schemeClr>
          </a:solidFill>
          <a:prstDash val="solid"/>
          <a:miter lim="800000"/>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rgbClr val="FFFF00"/>
            </a:solidFill>
            <a:round/>
          </a:ln>
          <a:effectLst/>
        </c:spPr>
        <c:marker>
          <c:symbol val="triangle"/>
          <c:size val="12"/>
          <c:spPr>
            <a:solidFill>
              <a:srgbClr val="FFFF00">
                <a:alpha val="99000"/>
              </a:srgbClr>
            </a:solidFill>
            <a:ln w="9525">
              <a:solidFill>
                <a:schemeClr val="accent1"/>
              </a:solidFill>
            </a:ln>
            <a:effectLst/>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3"/>
        <c:spPr>
          <a:ln w="28575" cap="rnd">
            <a:solidFill>
              <a:srgbClr val="FFFF00"/>
            </a:solidFill>
            <a:round/>
          </a:ln>
          <a:effectLst/>
        </c:spPr>
        <c:marker>
          <c:symbol val="triangle"/>
          <c:size val="12"/>
          <c:spPr>
            <a:solidFill>
              <a:srgbClr val="FFFF00">
                <a:alpha val="99000"/>
              </a:srgbClr>
            </a:solidFill>
            <a:ln w="9525">
              <a:solidFill>
                <a:schemeClr val="accent1"/>
              </a:solidFill>
            </a:ln>
            <a:effectLst/>
          </c:spPr>
        </c:marker>
      </c:pivotFmt>
    </c:pivotFmts>
    <c:plotArea>
      <c:layout/>
      <c:lineChart>
        <c:grouping val="stacked"/>
        <c:varyColors val="0"/>
        <c:ser>
          <c:idx val="0"/>
          <c:order val="0"/>
          <c:tx>
            <c:strRef>
              <c:f>Черновик!$B$46</c:f>
              <c:strCache>
                <c:ptCount val="1"/>
                <c:pt idx="0">
                  <c:v>Total</c:v>
                </c:pt>
              </c:strCache>
            </c:strRef>
          </c:tx>
          <c:spPr>
            <a:ln w="28575" cap="rnd">
              <a:solidFill>
                <a:srgbClr val="FFFF00"/>
              </a:solidFill>
              <a:round/>
            </a:ln>
            <a:effectLst/>
          </c:spPr>
          <c:marker>
            <c:symbol val="triangle"/>
            <c:size val="12"/>
            <c:spPr>
              <a:solidFill>
                <a:srgbClr val="FFFF00">
                  <a:alpha val="99000"/>
                </a:srgbClr>
              </a:solidFill>
              <a:ln w="9525">
                <a:solidFill>
                  <a:schemeClr val="accent1"/>
                </a:solidFill>
              </a:ln>
              <a:effectLst/>
            </c:spPr>
          </c:marker>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Черновик!$A$47:$A$57</c:f>
              <c:strCache>
                <c:ptCount val="11"/>
                <c:pt idx="0">
                  <c:v>15-Jan</c:v>
                </c:pt>
                <c:pt idx="1">
                  <c:v>22-Jan</c:v>
                </c:pt>
                <c:pt idx="2">
                  <c:v>29-Jan</c:v>
                </c:pt>
                <c:pt idx="3">
                  <c:v>5-Feb</c:v>
                </c:pt>
                <c:pt idx="4">
                  <c:v>12-Feb</c:v>
                </c:pt>
                <c:pt idx="5">
                  <c:v>19-Feb</c:v>
                </c:pt>
                <c:pt idx="6">
                  <c:v>26-Feb</c:v>
                </c:pt>
                <c:pt idx="7">
                  <c:v>4-Mar</c:v>
                </c:pt>
                <c:pt idx="8">
                  <c:v>11-Mar</c:v>
                </c:pt>
                <c:pt idx="9">
                  <c:v>18-Mar</c:v>
                </c:pt>
                <c:pt idx="10">
                  <c:v>25-Mar</c:v>
                </c:pt>
              </c:strCache>
            </c:strRef>
          </c:cat>
          <c:val>
            <c:numRef>
              <c:f>Черновик!$B$47:$B$57</c:f>
              <c:numCache>
                <c:formatCode>General</c:formatCode>
                <c:ptCount val="11"/>
                <c:pt idx="0">
                  <c:v>0</c:v>
                </c:pt>
                <c:pt idx="1">
                  <c:v>1</c:v>
                </c:pt>
                <c:pt idx="2">
                  <c:v>1</c:v>
                </c:pt>
                <c:pt idx="3">
                  <c:v>2</c:v>
                </c:pt>
                <c:pt idx="4">
                  <c:v>1</c:v>
                </c:pt>
                <c:pt idx="5">
                  <c:v>0</c:v>
                </c:pt>
                <c:pt idx="6">
                  <c:v>0</c:v>
                </c:pt>
                <c:pt idx="7">
                  <c:v>1</c:v>
                </c:pt>
                <c:pt idx="8">
                  <c:v>1</c:v>
                </c:pt>
                <c:pt idx="9">
                  <c:v>1</c:v>
                </c:pt>
                <c:pt idx="10">
                  <c:v>1</c:v>
                </c:pt>
              </c:numCache>
            </c:numRef>
          </c:val>
          <c:smooth val="0"/>
          <c:extLst>
            <c:ext xmlns:c16="http://schemas.microsoft.com/office/drawing/2014/chart" uri="{C3380CC4-5D6E-409C-BE32-E72D297353CC}">
              <c16:uniqueId val="{00000000-1A5B-49D5-8904-78F90B8AC8D8}"/>
            </c:ext>
          </c:extLst>
        </c:ser>
        <c:dLbls>
          <c:showLegendKey val="0"/>
          <c:showVal val="0"/>
          <c:showCatName val="0"/>
          <c:showSerName val="0"/>
          <c:showPercent val="0"/>
          <c:showBubbleSize val="0"/>
        </c:dLbls>
        <c:marker val="1"/>
        <c:smooth val="0"/>
        <c:axId val="718484368"/>
        <c:axId val="718487976"/>
      </c:lineChart>
      <c:catAx>
        <c:axId val="71848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487976"/>
        <c:crosses val="autoZero"/>
        <c:auto val="1"/>
        <c:lblAlgn val="ctr"/>
        <c:lblOffset val="100"/>
        <c:noMultiLvlLbl val="0"/>
      </c:catAx>
      <c:valAx>
        <c:axId val="718487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484368"/>
        <c:crosses val="autoZero"/>
        <c:crossBetween val="between"/>
      </c:valAx>
      <c:spPr>
        <a:noFill/>
        <a:ln>
          <a:noFill/>
        </a:ln>
        <a:effectLst/>
      </c:spPr>
    </c:plotArea>
    <c:plotVisOnly val="1"/>
    <c:dispBlanksAs val="zero"/>
    <c:showDLblsOverMax val="0"/>
  </c:chart>
  <c:spPr>
    <a:solidFill>
      <a:srgbClr val="FFFF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 модуль. Данные воронка продаж.xlsx]Черновик!PivotTable1</c:name>
    <c:fmtId val="4"/>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ru-RU">
                <a:solidFill>
                  <a:schemeClr val="lt1"/>
                </a:solidFill>
                <a:latin typeface="+mn-lt"/>
                <a:ea typeface="+mn-ea"/>
                <a:cs typeface="+mn-cs"/>
              </a:rPr>
              <a:t>Договора</a:t>
            </a:r>
            <a:endParaRPr lang="en-US"/>
          </a:p>
        </c:rich>
      </c:tx>
      <c:layout/>
      <c:overlay val="0"/>
      <c:spPr>
        <a:solidFill>
          <a:schemeClr val="accent1"/>
        </a:solidFill>
        <a:ln w="12700" cap="flat" cmpd="sng" algn="ctr">
          <a:solidFill>
            <a:schemeClr val="accent1">
              <a:shade val="50000"/>
            </a:schemeClr>
          </a:solidFill>
          <a:prstDash val="solid"/>
          <a:miter lim="800000"/>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square"/>
          <c:size val="12"/>
          <c:spPr>
            <a:solidFill>
              <a:schemeClr val="accent1"/>
            </a:solidFill>
            <a:ln w="9525">
              <a:solidFill>
                <a:schemeClr val="accent1"/>
              </a:solidFill>
            </a:ln>
            <a:effectLst/>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3"/>
        <c:spPr>
          <a:ln w="28575" cap="rnd">
            <a:solidFill>
              <a:schemeClr val="accent1"/>
            </a:solidFill>
            <a:round/>
          </a:ln>
          <a:effectLst/>
        </c:spPr>
        <c:marker>
          <c:symbol val="square"/>
          <c:size val="12"/>
          <c:spPr>
            <a:solidFill>
              <a:schemeClr val="accent1"/>
            </a:solidFill>
            <a:ln w="9525">
              <a:solidFill>
                <a:schemeClr val="accent1"/>
              </a:solidFill>
            </a:ln>
            <a:effectLst/>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4"/>
        <c:spPr>
          <a:ln w="28575" cap="rnd">
            <a:solidFill>
              <a:schemeClr val="accent1"/>
            </a:solidFill>
            <a:round/>
          </a:ln>
          <a:effectLst/>
        </c:spPr>
        <c:marker>
          <c:symbol val="square"/>
          <c:size val="12"/>
          <c:spPr>
            <a:solidFill>
              <a:schemeClr val="accent1"/>
            </a:solidFill>
            <a:ln w="9525">
              <a:solidFill>
                <a:schemeClr val="accent1"/>
              </a:solidFill>
            </a:ln>
            <a:effectLst/>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5"/>
        <c:spPr>
          <a:ln w="28575" cap="rnd">
            <a:solidFill>
              <a:schemeClr val="accent1"/>
            </a:solidFill>
            <a:round/>
          </a:ln>
          <a:effectLst/>
        </c:spPr>
        <c:marker>
          <c:symbol val="square"/>
          <c:size val="12"/>
          <c:spPr>
            <a:solidFill>
              <a:schemeClr val="accent1"/>
            </a:solidFill>
            <a:ln w="9525">
              <a:solidFill>
                <a:schemeClr val="accent1"/>
              </a:solidFill>
            </a:ln>
            <a:effectLst/>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6"/>
        <c:spPr>
          <a:ln w="28575" cap="rnd">
            <a:solidFill>
              <a:schemeClr val="accent1"/>
            </a:solidFill>
            <a:round/>
          </a:ln>
          <a:effectLst/>
        </c:spPr>
        <c:marker>
          <c:symbol val="square"/>
          <c:size val="12"/>
          <c:spPr>
            <a:solidFill>
              <a:schemeClr val="accent1"/>
            </a:solidFill>
            <a:ln w="9525">
              <a:solidFill>
                <a:schemeClr val="accent1"/>
              </a:solidFill>
            </a:ln>
            <a:effectLst/>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7"/>
        <c:spPr>
          <a:ln w="28575" cap="rnd">
            <a:solidFill>
              <a:schemeClr val="accent1"/>
            </a:solidFill>
            <a:round/>
          </a:ln>
          <a:effectLst/>
        </c:spPr>
        <c:marker>
          <c:symbol val="square"/>
          <c:size val="12"/>
          <c:spPr>
            <a:solidFill>
              <a:schemeClr val="accent1"/>
            </a:solidFill>
            <a:ln w="9525">
              <a:solidFill>
                <a:schemeClr val="accent1"/>
              </a:solidFill>
            </a:ln>
            <a:effectLst/>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8"/>
        <c:spPr>
          <a:ln w="28575" cap="rnd">
            <a:solidFill>
              <a:schemeClr val="accent1"/>
            </a:solidFill>
            <a:round/>
          </a:ln>
          <a:effectLst/>
        </c:spPr>
        <c:marker>
          <c:symbol val="square"/>
          <c:size val="12"/>
          <c:spPr>
            <a:solidFill>
              <a:schemeClr val="accent1"/>
            </a:solidFill>
            <a:ln w="9525">
              <a:solidFill>
                <a:schemeClr val="accent1"/>
              </a:solidFill>
            </a:ln>
            <a:effectLst/>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9"/>
        <c:spPr>
          <a:ln w="28575" cap="rnd">
            <a:solidFill>
              <a:schemeClr val="accent1"/>
            </a:solidFill>
            <a:round/>
          </a:ln>
          <a:effectLst/>
        </c:spPr>
        <c:marker>
          <c:symbol val="square"/>
          <c:size val="12"/>
          <c:spPr>
            <a:solidFill>
              <a:schemeClr val="accent1"/>
            </a:solidFill>
            <a:ln w="9525">
              <a:solidFill>
                <a:schemeClr val="accent1"/>
              </a:solidFill>
            </a:ln>
            <a:effectLst/>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10"/>
        <c:spPr>
          <a:ln w="28575" cap="rnd">
            <a:solidFill>
              <a:schemeClr val="accent1"/>
            </a:solidFill>
            <a:round/>
          </a:ln>
          <a:effectLst/>
        </c:spPr>
        <c:marker>
          <c:symbol val="square"/>
          <c:size val="12"/>
          <c:spPr>
            <a:solidFill>
              <a:schemeClr val="accent1"/>
            </a:solidFill>
            <a:ln w="9525">
              <a:solidFill>
                <a:schemeClr val="accent1"/>
              </a:solidFill>
            </a:ln>
            <a:effectLst/>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11"/>
        <c:spPr>
          <a:ln w="28575" cap="rnd">
            <a:solidFill>
              <a:schemeClr val="accent1"/>
            </a:solidFill>
            <a:round/>
          </a:ln>
          <a:effectLst/>
        </c:spPr>
        <c:marker>
          <c:symbol val="square"/>
          <c:size val="12"/>
          <c:spPr>
            <a:solidFill>
              <a:schemeClr val="accent1"/>
            </a:solidFill>
            <a:ln w="9525">
              <a:solidFill>
                <a:schemeClr val="accent1"/>
              </a:solidFill>
            </a:ln>
            <a:effectLst/>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12"/>
        <c:spPr>
          <a:ln w="28575" cap="rnd">
            <a:solidFill>
              <a:schemeClr val="accent1"/>
            </a:solidFill>
            <a:round/>
          </a:ln>
          <a:effectLst/>
        </c:spPr>
        <c:marker>
          <c:symbol val="square"/>
          <c:size val="12"/>
          <c:spPr>
            <a:solidFill>
              <a:schemeClr val="accent1"/>
            </a:solidFill>
            <a:ln w="9525">
              <a:solidFill>
                <a:schemeClr val="accent1"/>
              </a:solidFill>
            </a:ln>
            <a:effectLst/>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
        <c:idx val="13"/>
        <c:spPr>
          <a:ln w="28575" cap="rnd">
            <a:solidFill>
              <a:schemeClr val="accent1"/>
            </a:solidFill>
            <a:round/>
          </a:ln>
          <a:effectLst/>
        </c:spPr>
        <c:marker>
          <c:symbol val="square"/>
          <c:size val="12"/>
          <c:spPr>
            <a:solidFill>
              <a:schemeClr val="accent1"/>
            </a:solidFill>
            <a:ln w="9525">
              <a:solidFill>
                <a:schemeClr val="accent1"/>
              </a:solidFill>
            </a:ln>
            <a:effectLst/>
          </c:spPr>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layout/>
            </c:ext>
          </c:extLst>
        </c:dLbl>
      </c:pivotFmt>
    </c:pivotFmts>
    <c:plotArea>
      <c:layout/>
      <c:lineChart>
        <c:grouping val="stacked"/>
        <c:varyColors val="0"/>
        <c:ser>
          <c:idx val="0"/>
          <c:order val="0"/>
          <c:tx>
            <c:strRef>
              <c:f>Черновик!$B$62</c:f>
              <c:strCache>
                <c:ptCount val="1"/>
                <c:pt idx="0">
                  <c:v>Total</c:v>
                </c:pt>
              </c:strCache>
            </c:strRef>
          </c:tx>
          <c:spPr>
            <a:ln w="28575" cap="rnd">
              <a:solidFill>
                <a:schemeClr val="accent1"/>
              </a:solidFill>
              <a:round/>
            </a:ln>
            <a:effectLst/>
          </c:spPr>
          <c:marker>
            <c:symbol val="square"/>
            <c:size val="12"/>
            <c:spPr>
              <a:solidFill>
                <a:schemeClr val="accent1"/>
              </a:solidFill>
              <a:ln w="9525">
                <a:solidFill>
                  <a:schemeClr val="accent1"/>
                </a:solidFill>
              </a:ln>
              <a:effectLst/>
            </c:spPr>
          </c:marker>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Черновик!$A$63:$A$73</c:f>
              <c:strCache>
                <c:ptCount val="11"/>
                <c:pt idx="0">
                  <c:v>15-Jan</c:v>
                </c:pt>
                <c:pt idx="1">
                  <c:v>22-Jan</c:v>
                </c:pt>
                <c:pt idx="2">
                  <c:v>29-Jan</c:v>
                </c:pt>
                <c:pt idx="3">
                  <c:v>5-Feb</c:v>
                </c:pt>
                <c:pt idx="4">
                  <c:v>12-Feb</c:v>
                </c:pt>
                <c:pt idx="5">
                  <c:v>19-Feb</c:v>
                </c:pt>
                <c:pt idx="6">
                  <c:v>26-Feb</c:v>
                </c:pt>
                <c:pt idx="7">
                  <c:v>4-Mar</c:v>
                </c:pt>
                <c:pt idx="8">
                  <c:v>11-Mar</c:v>
                </c:pt>
                <c:pt idx="9">
                  <c:v>18-Mar</c:v>
                </c:pt>
                <c:pt idx="10">
                  <c:v>25-Mar</c:v>
                </c:pt>
              </c:strCache>
            </c:strRef>
          </c:cat>
          <c:val>
            <c:numRef>
              <c:f>Черновик!$B$63:$B$73</c:f>
              <c:numCache>
                <c:formatCode>General</c:formatCode>
                <c:ptCount val="11"/>
                <c:pt idx="0">
                  <c:v>0</c:v>
                </c:pt>
                <c:pt idx="1">
                  <c:v>0</c:v>
                </c:pt>
                <c:pt idx="2">
                  <c:v>0</c:v>
                </c:pt>
                <c:pt idx="3">
                  <c:v>0</c:v>
                </c:pt>
                <c:pt idx="4">
                  <c:v>0</c:v>
                </c:pt>
                <c:pt idx="5">
                  <c:v>1</c:v>
                </c:pt>
                <c:pt idx="6">
                  <c:v>1</c:v>
                </c:pt>
                <c:pt idx="7">
                  <c:v>1</c:v>
                </c:pt>
                <c:pt idx="8">
                  <c:v>1</c:v>
                </c:pt>
                <c:pt idx="9">
                  <c:v>0</c:v>
                </c:pt>
                <c:pt idx="10">
                  <c:v>1</c:v>
                </c:pt>
              </c:numCache>
            </c:numRef>
          </c:val>
          <c:smooth val="0"/>
          <c:extLst>
            <c:ext xmlns:c16="http://schemas.microsoft.com/office/drawing/2014/chart" uri="{C3380CC4-5D6E-409C-BE32-E72D297353CC}">
              <c16:uniqueId val="{00000000-1C1C-444F-A463-1C29B38ADD73}"/>
            </c:ext>
          </c:extLst>
        </c:ser>
        <c:dLbls>
          <c:showLegendKey val="0"/>
          <c:showVal val="0"/>
          <c:showCatName val="0"/>
          <c:showSerName val="0"/>
          <c:showPercent val="0"/>
          <c:showBubbleSize val="0"/>
        </c:dLbls>
        <c:marker val="1"/>
        <c:smooth val="0"/>
        <c:axId val="443241432"/>
        <c:axId val="443242088"/>
      </c:lineChart>
      <c:catAx>
        <c:axId val="443241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242088"/>
        <c:crosses val="autoZero"/>
        <c:auto val="1"/>
        <c:lblAlgn val="ctr"/>
        <c:lblOffset val="100"/>
        <c:noMultiLvlLbl val="0"/>
      </c:catAx>
      <c:valAx>
        <c:axId val="443242088"/>
        <c:scaling>
          <c:orientation val="minMax"/>
          <c:max val="5"/>
        </c:scaling>
        <c:delete val="0"/>
        <c:axPos val="l"/>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241432"/>
        <c:crosses val="autoZero"/>
        <c:crossBetween val="between"/>
        <c:majorUnit val="1"/>
      </c:valAx>
      <c:spPr>
        <a:noFill/>
        <a:ln>
          <a:noFill/>
        </a:ln>
        <a:effectLst/>
      </c:spPr>
    </c:plotArea>
    <c:plotVisOnly val="1"/>
    <c:dispBlanksAs val="zero"/>
    <c:showDLblsOverMax val="0"/>
  </c:chart>
  <c:spPr>
    <a:solidFill>
      <a:schemeClr val="accent1">
        <a:lumMod val="20000"/>
        <a:lumOff val="80000"/>
      </a:schemeClr>
    </a:solidFill>
    <a:ln w="9525" cap="flat" cmpd="sng" algn="ctr">
      <a:gradFill flip="none" rotWithShape="1">
        <a:gsLst>
          <a:gs pos="15000">
            <a:schemeClr val="accent1">
              <a:lumMod val="67000"/>
            </a:schemeClr>
          </a:gs>
          <a:gs pos="48000">
            <a:schemeClr val="accent1">
              <a:lumMod val="97000"/>
              <a:lumOff val="3000"/>
            </a:schemeClr>
          </a:gs>
          <a:gs pos="100000">
            <a:schemeClr val="accent1">
              <a:lumMod val="60000"/>
              <a:lumOff val="40000"/>
            </a:schemeClr>
          </a:gs>
        </a:gsLst>
        <a:lin ang="16200000" scaled="1"/>
        <a:tileRect/>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hPercent val="100"/>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4799194621220296E-2"/>
          <c:y val="0"/>
          <c:w val="0.92359112645165931"/>
          <c:h val="0.95659327914958747"/>
        </c:manualLayout>
      </c:layout>
      <c:bar3DChart>
        <c:barDir val="bar"/>
        <c:grouping val="clustered"/>
        <c:varyColors val="0"/>
        <c:ser>
          <c:idx val="0"/>
          <c:order val="0"/>
          <c:tx>
            <c:strRef>
              <c:f>Черновик!$C$2</c:f>
              <c:strCache>
                <c:ptCount val="1"/>
                <c:pt idx="0">
                  <c:v> Список компаний</c:v>
                </c:pt>
              </c:strCache>
            </c:strRef>
          </c:tx>
          <c:spPr>
            <a:solidFill>
              <a:schemeClr val="accent1"/>
            </a:solidFill>
            <a:ln>
              <a:noFill/>
            </a:ln>
            <a:effectLst/>
            <a:sp3d/>
          </c:spPr>
          <c:invertIfNegative val="0"/>
          <c:dLbls>
            <c:dLbl>
              <c:idx val="0"/>
              <c:layout>
                <c:manualLayout>
                  <c:x val="-0.42922374429223753"/>
                  <c:y val="-1.255492780916519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38E1-4A52-8FC5-AB223AFD1DD3}"/>
                </c:ext>
              </c:extLst>
            </c:dLbl>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val>
            <c:numRef>
              <c:f>Черновик!$D$2</c:f>
              <c:numCache>
                <c:formatCode>General</c:formatCode>
                <c:ptCount val="1"/>
                <c:pt idx="0">
                  <c:v>29</c:v>
                </c:pt>
              </c:numCache>
            </c:numRef>
          </c:val>
          <c:shape val="cylinder"/>
          <c:extLst>
            <c:ext xmlns:c16="http://schemas.microsoft.com/office/drawing/2014/chart" uri="{C3380CC4-5D6E-409C-BE32-E72D297353CC}">
              <c16:uniqueId val="{00000000-38E1-4A52-8FC5-AB223AFD1DD3}"/>
            </c:ext>
          </c:extLst>
        </c:ser>
        <c:ser>
          <c:idx val="1"/>
          <c:order val="1"/>
          <c:tx>
            <c:strRef>
              <c:f>Черновик!$C$3</c:f>
              <c:strCache>
                <c:ptCount val="1"/>
                <c:pt idx="0">
                  <c:v> Договорился на встречу</c:v>
                </c:pt>
              </c:strCache>
            </c:strRef>
          </c:tx>
          <c:spPr>
            <a:solidFill>
              <a:schemeClr val="accent2"/>
            </a:solidFill>
            <a:ln>
              <a:noFill/>
            </a:ln>
            <a:effectLst/>
            <a:sp3d/>
          </c:spPr>
          <c:invertIfNegative val="0"/>
          <c:dLbls>
            <c:dLbl>
              <c:idx val="0"/>
              <c:layout>
                <c:manualLayout>
                  <c:x val="-0.18949771689497716"/>
                  <c:y val="-5.0219711236660393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38E1-4A52-8FC5-AB223AFD1DD3}"/>
                </c:ext>
              </c:extLst>
            </c:dLbl>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val>
            <c:numRef>
              <c:f>Черновик!$D$3</c:f>
              <c:numCache>
                <c:formatCode>General</c:formatCode>
                <c:ptCount val="1"/>
                <c:pt idx="0">
                  <c:v>23</c:v>
                </c:pt>
              </c:numCache>
            </c:numRef>
          </c:val>
          <c:shape val="cylinder"/>
          <c:extLst>
            <c:ext xmlns:c16="http://schemas.microsoft.com/office/drawing/2014/chart" uri="{C3380CC4-5D6E-409C-BE32-E72D297353CC}">
              <c16:uniqueId val="{00000001-38E1-4A52-8FC5-AB223AFD1DD3}"/>
            </c:ext>
          </c:extLst>
        </c:ser>
        <c:ser>
          <c:idx val="2"/>
          <c:order val="2"/>
          <c:tx>
            <c:strRef>
              <c:f>Черновик!$C$4</c:f>
              <c:strCache>
                <c:ptCount val="1"/>
                <c:pt idx="0">
                  <c:v> Провел презентацию</c:v>
                </c:pt>
              </c:strCache>
            </c:strRef>
          </c:tx>
          <c:spPr>
            <a:solidFill>
              <a:schemeClr val="accent3"/>
            </a:solidFill>
            <a:ln>
              <a:noFill/>
            </a:ln>
            <a:effectLst/>
            <a:sp3d/>
          </c:spPr>
          <c:invertIfNegative val="0"/>
          <c:dLbls>
            <c:dLbl>
              <c:idx val="0"/>
              <c:layout>
                <c:manualLayout>
                  <c:x val="-0.16438356164383569"/>
                  <c:y val="-7.5329566854990581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38E1-4A52-8FC5-AB223AFD1DD3}"/>
                </c:ext>
              </c:extLst>
            </c:dLbl>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val>
            <c:numRef>
              <c:f>Черновик!$D$4</c:f>
              <c:numCache>
                <c:formatCode>General</c:formatCode>
                <c:ptCount val="1"/>
                <c:pt idx="0">
                  <c:v>19</c:v>
                </c:pt>
              </c:numCache>
            </c:numRef>
          </c:val>
          <c:shape val="cylinder"/>
          <c:extLst>
            <c:ext xmlns:c16="http://schemas.microsoft.com/office/drawing/2014/chart" uri="{C3380CC4-5D6E-409C-BE32-E72D297353CC}">
              <c16:uniqueId val="{00000002-38E1-4A52-8FC5-AB223AFD1DD3}"/>
            </c:ext>
          </c:extLst>
        </c:ser>
        <c:ser>
          <c:idx val="3"/>
          <c:order val="3"/>
          <c:tx>
            <c:strRef>
              <c:f>Черновик!$C$5</c:f>
              <c:strCache>
                <c:ptCount val="1"/>
                <c:pt idx="0">
                  <c:v> Коммерческое предложение</c:v>
                </c:pt>
              </c:strCache>
            </c:strRef>
          </c:tx>
          <c:spPr>
            <a:solidFill>
              <a:schemeClr val="accent4"/>
            </a:solidFill>
            <a:ln>
              <a:noFill/>
            </a:ln>
            <a:effectLst/>
            <a:sp3d/>
          </c:spPr>
          <c:invertIfNegative val="0"/>
          <c:dLbls>
            <c:dLbl>
              <c:idx val="0"/>
              <c:layout>
                <c:manualLayout>
                  <c:x val="-0.14383561643835616"/>
                  <c:y val="-1.7576898932831177E-2"/>
                </c:manualLayout>
              </c:layout>
              <c:showLegendKey val="0"/>
              <c:showVal val="1"/>
              <c:showCatName val="0"/>
              <c:showSerName val="0"/>
              <c:showPercent val="0"/>
              <c:showBubbleSize val="0"/>
              <c:extLst>
                <c:ext xmlns:c15="http://schemas.microsoft.com/office/drawing/2012/chart" uri="{CE6537A1-D6FC-4f65-9D91-7224C49458BB}">
                  <c15:layout>
                    <c:manualLayout>
                      <c:w val="5.1720598281379211E-2"/>
                      <c:h val="4.9434385673542226E-2"/>
                    </c:manualLayout>
                  </c15:layout>
                </c:ext>
                <c:ext xmlns:c16="http://schemas.microsoft.com/office/drawing/2014/chart" uri="{C3380CC4-5D6E-409C-BE32-E72D297353CC}">
                  <c16:uniqueId val="{00000009-38E1-4A52-8FC5-AB223AFD1DD3}"/>
                </c:ext>
              </c:extLst>
            </c:dLbl>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val>
            <c:numRef>
              <c:f>Черновик!$D$5</c:f>
              <c:numCache>
                <c:formatCode>General</c:formatCode>
                <c:ptCount val="1"/>
                <c:pt idx="0">
                  <c:v>9</c:v>
                </c:pt>
              </c:numCache>
            </c:numRef>
          </c:val>
          <c:shape val="cylinder"/>
          <c:extLst>
            <c:ext xmlns:c16="http://schemas.microsoft.com/office/drawing/2014/chart" uri="{C3380CC4-5D6E-409C-BE32-E72D297353CC}">
              <c16:uniqueId val="{00000003-38E1-4A52-8FC5-AB223AFD1DD3}"/>
            </c:ext>
          </c:extLst>
        </c:ser>
        <c:ser>
          <c:idx val="4"/>
          <c:order val="4"/>
          <c:tx>
            <c:strRef>
              <c:f>Черновик!$C$6</c:f>
              <c:strCache>
                <c:ptCount val="1"/>
                <c:pt idx="0">
                  <c:v> Заключен договор</c:v>
                </c:pt>
              </c:strCache>
            </c:strRef>
          </c:tx>
          <c:spPr>
            <a:solidFill>
              <a:schemeClr val="accent5"/>
            </a:solidFill>
            <a:ln>
              <a:noFill/>
            </a:ln>
            <a:effectLst/>
            <a:sp3d/>
          </c:spPr>
          <c:invertIfNegative val="0"/>
          <c:dLbls>
            <c:dLbl>
              <c:idx val="0"/>
              <c:layout>
                <c:manualLayout>
                  <c:x val="-9.5890410958904146E-2"/>
                  <c:y val="-7.532956685499078E-3"/>
                </c:manualLayout>
              </c:layout>
              <c:showLegendKey val="0"/>
              <c:showVal val="1"/>
              <c:showCatName val="0"/>
              <c:showSerName val="0"/>
              <c:showPercent val="0"/>
              <c:showBubbleSize val="0"/>
              <c:extLst>
                <c:ext xmlns:c15="http://schemas.microsoft.com/office/drawing/2012/chart" uri="{CE6537A1-D6FC-4f65-9D91-7224C49458BB}">
                  <c15:layout>
                    <c:manualLayout>
                      <c:w val="4.2588178190055004E-2"/>
                      <c:h val="4.9434385673542226E-2"/>
                    </c:manualLayout>
                  </c15:layout>
                </c:ext>
                <c:ext xmlns:c16="http://schemas.microsoft.com/office/drawing/2014/chart" uri="{C3380CC4-5D6E-409C-BE32-E72D297353CC}">
                  <c16:uniqueId val="{00000005-38E1-4A52-8FC5-AB223AFD1DD3}"/>
                </c:ext>
              </c:extLst>
            </c:dLbl>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15:showLeaderLines val="1"/>
                <c15:leaderLines>
                  <c:spPr>
                    <a:ln w="9525" cap="flat" cmpd="sng" algn="ctr">
                      <a:solidFill>
                        <a:schemeClr val="tx1">
                          <a:lumMod val="35000"/>
                          <a:lumOff val="65000"/>
                        </a:schemeClr>
                      </a:solidFill>
                      <a:round/>
                    </a:ln>
                    <a:effectLst/>
                  </c:spPr>
                </c15:leaderLines>
              </c:ext>
            </c:extLst>
          </c:dLbls>
          <c:val>
            <c:numRef>
              <c:f>Черновик!$D$6</c:f>
              <c:numCache>
                <c:formatCode>General</c:formatCode>
                <c:ptCount val="1"/>
                <c:pt idx="0">
                  <c:v>5</c:v>
                </c:pt>
              </c:numCache>
            </c:numRef>
          </c:val>
          <c:shape val="cylinder"/>
          <c:extLst>
            <c:ext xmlns:c16="http://schemas.microsoft.com/office/drawing/2014/chart" uri="{C3380CC4-5D6E-409C-BE32-E72D297353CC}">
              <c16:uniqueId val="{00000004-38E1-4A52-8FC5-AB223AFD1DD3}"/>
            </c:ext>
          </c:extLst>
        </c:ser>
        <c:dLbls>
          <c:showLegendKey val="0"/>
          <c:showVal val="0"/>
          <c:showCatName val="0"/>
          <c:showSerName val="0"/>
          <c:showPercent val="0"/>
          <c:showBubbleSize val="0"/>
        </c:dLbls>
        <c:gapWidth val="150"/>
        <c:shape val="box"/>
        <c:axId val="668203328"/>
        <c:axId val="668203984"/>
        <c:axId val="0"/>
      </c:bar3DChart>
      <c:catAx>
        <c:axId val="668203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203984"/>
        <c:crosses val="autoZero"/>
        <c:auto val="1"/>
        <c:lblAlgn val="ctr"/>
        <c:lblOffset val="100"/>
        <c:noMultiLvlLbl val="0"/>
      </c:catAx>
      <c:valAx>
        <c:axId val="668203984"/>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203328"/>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1">
        <a:lumMod val="20000"/>
        <a:lumOff val="80000"/>
      </a:schemeClr>
    </a:solidFill>
    <a:ln w="9525" cap="flat" cmpd="sng" algn="ctr">
      <a:solidFill>
        <a:schemeClr val="tx1">
          <a:lumMod val="15000"/>
          <a:lumOff val="85000"/>
        </a:schemeClr>
      </a:solidFill>
      <a:round/>
    </a:ln>
    <a:effectLst/>
    <a:scene3d>
      <a:camera prst="orthographicFront"/>
      <a:lightRig rig="threePt" dir="t"/>
    </a:scene3d>
    <a:sp3d>
      <a:bevelT w="101600" prst="riblet"/>
    </a:sp3d>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0"/>
      <c:hPercent val="350"/>
      <c:rotY val="350"/>
      <c:depthPercent val="20"/>
      <c:rAngAx val="0"/>
      <c:perspective val="10"/>
    </c:view3D>
    <c:floor>
      <c:thickness val="0"/>
      <c:spPr>
        <a:noFill/>
        <a:ln>
          <a:noFill/>
        </a:ln>
        <a:effectLst>
          <a:innerShdw blurRad="63500" dist="50800" dir="13500000">
            <a:prstClr val="black">
              <a:alpha val="50000"/>
            </a:prstClr>
          </a:innerShdw>
        </a:effectLst>
        <a:scene3d>
          <a:camera prst="orthographicFront"/>
          <a:lightRig rig="threePt" dir="t"/>
        </a:scene3d>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5581949315159132E-2"/>
          <c:y val="0.16708333333333336"/>
          <c:w val="0.93044045964842625"/>
          <c:h val="0.54380322251385238"/>
        </c:manualLayout>
      </c:layout>
      <c:bar3DChart>
        <c:barDir val="bar"/>
        <c:grouping val="clustered"/>
        <c:varyColors val="0"/>
        <c:ser>
          <c:idx val="0"/>
          <c:order val="0"/>
          <c:tx>
            <c:strRef>
              <c:f>Черновик!$C$2</c:f>
              <c:strCache>
                <c:ptCount val="1"/>
                <c:pt idx="0">
                  <c:v> Список компаний</c:v>
                </c:pt>
              </c:strCache>
            </c:strRef>
          </c:tx>
          <c:spPr>
            <a:solidFill>
              <a:schemeClr val="accent1"/>
            </a:solidFill>
            <a:ln>
              <a:noFill/>
            </a:ln>
            <a:effectLst/>
            <a:scene3d>
              <a:camera prst="orthographicFront"/>
              <a:lightRig rig="threePt" dir="t"/>
            </a:scene3d>
            <a:sp3d>
              <a:bevelT/>
            </a:sp3d>
          </c:spPr>
          <c:invertIfNegative val="0"/>
          <c:val>
            <c:numRef>
              <c:f>Черновик!$D$2</c:f>
              <c:numCache>
                <c:formatCode>General</c:formatCode>
                <c:ptCount val="1"/>
                <c:pt idx="0">
                  <c:v>29</c:v>
                </c:pt>
              </c:numCache>
            </c:numRef>
          </c:val>
          <c:shape val="cylinder"/>
          <c:extLst>
            <c:ext xmlns:c16="http://schemas.microsoft.com/office/drawing/2014/chart" uri="{C3380CC4-5D6E-409C-BE32-E72D297353CC}">
              <c16:uniqueId val="{00000000-3EF5-4E9C-8A19-731DA04E891B}"/>
            </c:ext>
          </c:extLst>
        </c:ser>
        <c:ser>
          <c:idx val="1"/>
          <c:order val="1"/>
          <c:tx>
            <c:strRef>
              <c:f>Черновик!$C$3</c:f>
              <c:strCache>
                <c:ptCount val="1"/>
                <c:pt idx="0">
                  <c:v> Договорился на встречу</c:v>
                </c:pt>
              </c:strCache>
            </c:strRef>
          </c:tx>
          <c:spPr>
            <a:solidFill>
              <a:schemeClr val="accent2"/>
            </a:solidFill>
            <a:ln>
              <a:noFill/>
            </a:ln>
            <a:effectLst/>
            <a:sp3d/>
          </c:spPr>
          <c:invertIfNegative val="0"/>
          <c:val>
            <c:numRef>
              <c:f>Черновик!$D$3</c:f>
              <c:numCache>
                <c:formatCode>General</c:formatCode>
                <c:ptCount val="1"/>
                <c:pt idx="0">
                  <c:v>23</c:v>
                </c:pt>
              </c:numCache>
            </c:numRef>
          </c:val>
          <c:shape val="cylinder"/>
          <c:extLst>
            <c:ext xmlns:c16="http://schemas.microsoft.com/office/drawing/2014/chart" uri="{C3380CC4-5D6E-409C-BE32-E72D297353CC}">
              <c16:uniqueId val="{00000001-3EF5-4E9C-8A19-731DA04E891B}"/>
            </c:ext>
          </c:extLst>
        </c:ser>
        <c:ser>
          <c:idx val="2"/>
          <c:order val="2"/>
          <c:tx>
            <c:strRef>
              <c:f>Черновик!$C$4</c:f>
              <c:strCache>
                <c:ptCount val="1"/>
                <c:pt idx="0">
                  <c:v> Провел презентацию</c:v>
                </c:pt>
              </c:strCache>
            </c:strRef>
          </c:tx>
          <c:spPr>
            <a:solidFill>
              <a:schemeClr val="accent3"/>
            </a:solidFill>
            <a:ln>
              <a:noFill/>
            </a:ln>
            <a:effectLst/>
            <a:sp3d/>
          </c:spPr>
          <c:invertIfNegative val="0"/>
          <c:val>
            <c:numRef>
              <c:f>Черновик!$D$4</c:f>
              <c:numCache>
                <c:formatCode>General</c:formatCode>
                <c:ptCount val="1"/>
                <c:pt idx="0">
                  <c:v>19</c:v>
                </c:pt>
              </c:numCache>
            </c:numRef>
          </c:val>
          <c:shape val="cylinder"/>
          <c:extLst>
            <c:ext xmlns:c16="http://schemas.microsoft.com/office/drawing/2014/chart" uri="{C3380CC4-5D6E-409C-BE32-E72D297353CC}">
              <c16:uniqueId val="{00000002-3EF5-4E9C-8A19-731DA04E891B}"/>
            </c:ext>
          </c:extLst>
        </c:ser>
        <c:ser>
          <c:idx val="3"/>
          <c:order val="3"/>
          <c:tx>
            <c:strRef>
              <c:f>Черновик!$C$5</c:f>
              <c:strCache>
                <c:ptCount val="1"/>
                <c:pt idx="0">
                  <c:v> Коммерческое предложение</c:v>
                </c:pt>
              </c:strCache>
            </c:strRef>
          </c:tx>
          <c:spPr>
            <a:solidFill>
              <a:schemeClr val="accent4"/>
            </a:solidFill>
            <a:ln>
              <a:noFill/>
            </a:ln>
            <a:effectLst/>
            <a:sp3d/>
          </c:spPr>
          <c:invertIfNegative val="0"/>
          <c:val>
            <c:numRef>
              <c:f>Черновик!$D$5</c:f>
              <c:numCache>
                <c:formatCode>General</c:formatCode>
                <c:ptCount val="1"/>
                <c:pt idx="0">
                  <c:v>9</c:v>
                </c:pt>
              </c:numCache>
            </c:numRef>
          </c:val>
          <c:shape val="cylinder"/>
          <c:extLst>
            <c:ext xmlns:c16="http://schemas.microsoft.com/office/drawing/2014/chart" uri="{C3380CC4-5D6E-409C-BE32-E72D297353CC}">
              <c16:uniqueId val="{00000003-3EF5-4E9C-8A19-731DA04E891B}"/>
            </c:ext>
          </c:extLst>
        </c:ser>
        <c:ser>
          <c:idx val="4"/>
          <c:order val="4"/>
          <c:tx>
            <c:strRef>
              <c:f>Черновик!$C$6</c:f>
              <c:strCache>
                <c:ptCount val="1"/>
                <c:pt idx="0">
                  <c:v> Заключен договор</c:v>
                </c:pt>
              </c:strCache>
            </c:strRef>
          </c:tx>
          <c:spPr>
            <a:solidFill>
              <a:schemeClr val="accent5"/>
            </a:solidFill>
            <a:ln>
              <a:noFill/>
            </a:ln>
            <a:effectLst/>
            <a:sp3d/>
          </c:spPr>
          <c:invertIfNegative val="0"/>
          <c:val>
            <c:numRef>
              <c:f>Черновик!$D$6</c:f>
              <c:numCache>
                <c:formatCode>General</c:formatCode>
                <c:ptCount val="1"/>
                <c:pt idx="0">
                  <c:v>5</c:v>
                </c:pt>
              </c:numCache>
            </c:numRef>
          </c:val>
          <c:shape val="cylinder"/>
          <c:extLst>
            <c:ext xmlns:c16="http://schemas.microsoft.com/office/drawing/2014/chart" uri="{C3380CC4-5D6E-409C-BE32-E72D297353CC}">
              <c16:uniqueId val="{00000004-3EF5-4E9C-8A19-731DA04E891B}"/>
            </c:ext>
          </c:extLst>
        </c:ser>
        <c:dLbls>
          <c:showLegendKey val="0"/>
          <c:showVal val="0"/>
          <c:showCatName val="0"/>
          <c:showSerName val="0"/>
          <c:showPercent val="0"/>
          <c:showBubbleSize val="0"/>
        </c:dLbls>
        <c:gapWidth val="150"/>
        <c:gapDepth val="163"/>
        <c:shape val="box"/>
        <c:axId val="668203328"/>
        <c:axId val="668203984"/>
        <c:axId val="0"/>
      </c:bar3DChart>
      <c:catAx>
        <c:axId val="668203328"/>
        <c:scaling>
          <c:orientation val="minMax"/>
        </c:scaling>
        <c:delete val="1"/>
        <c:axPos val="l"/>
        <c:numFmt formatCode="General" sourceLinked="1"/>
        <c:majorTickMark val="none"/>
        <c:minorTickMark val="none"/>
        <c:tickLblPos val="nextTo"/>
        <c:crossAx val="668203984"/>
        <c:crosses val="autoZero"/>
        <c:auto val="1"/>
        <c:lblAlgn val="ctr"/>
        <c:lblOffset val="100"/>
        <c:noMultiLvlLbl val="0"/>
      </c:catAx>
      <c:valAx>
        <c:axId val="668203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203328"/>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legend>
      <c:legendPos val="t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 модуль. Данные воронка продаж.xlsx]Черновик!PivotTable18</c:name>
    <c:fmtId val="2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Черновик!$B$11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Черновик!$A$12:$A$22</c:f>
              <c:strCache>
                <c:ptCount val="11"/>
                <c:pt idx="0">
                  <c:v>15-Jan</c:v>
                </c:pt>
                <c:pt idx="1">
                  <c:v>22-Jan</c:v>
                </c:pt>
                <c:pt idx="2">
                  <c:v>29-Jan</c:v>
                </c:pt>
                <c:pt idx="3">
                  <c:v>5-Feb</c:v>
                </c:pt>
                <c:pt idx="4">
                  <c:v>12-Feb</c:v>
                </c:pt>
                <c:pt idx="5">
                  <c:v>19-Feb</c:v>
                </c:pt>
                <c:pt idx="6">
                  <c:v>26-Feb</c:v>
                </c:pt>
                <c:pt idx="7">
                  <c:v>4-Mar</c:v>
                </c:pt>
                <c:pt idx="8">
                  <c:v>11-Mar</c:v>
                </c:pt>
                <c:pt idx="9">
                  <c:v>18-Mar</c:v>
                </c:pt>
                <c:pt idx="10">
                  <c:v>25-Mar</c:v>
                </c:pt>
              </c:strCache>
            </c:strRef>
          </c:cat>
          <c:val>
            <c:numRef>
              <c:f>Черновик!$B$12:$B$22</c:f>
              <c:numCache>
                <c:formatCode>General</c:formatCode>
                <c:ptCount val="11"/>
                <c:pt idx="0">
                  <c:v>3</c:v>
                </c:pt>
                <c:pt idx="1">
                  <c:v>5</c:v>
                </c:pt>
                <c:pt idx="2">
                  <c:v>3</c:v>
                </c:pt>
                <c:pt idx="3">
                  <c:v>2</c:v>
                </c:pt>
                <c:pt idx="4">
                  <c:v>2</c:v>
                </c:pt>
                <c:pt idx="5">
                  <c:v>1</c:v>
                </c:pt>
                <c:pt idx="6">
                  <c:v>0</c:v>
                </c:pt>
                <c:pt idx="7">
                  <c:v>3</c:v>
                </c:pt>
                <c:pt idx="8">
                  <c:v>2</c:v>
                </c:pt>
                <c:pt idx="9">
                  <c:v>2</c:v>
                </c:pt>
                <c:pt idx="10">
                  <c:v>0</c:v>
                </c:pt>
              </c:numCache>
            </c:numRef>
          </c:val>
          <c:smooth val="0"/>
          <c:extLst>
            <c:ext xmlns:c16="http://schemas.microsoft.com/office/drawing/2014/chart" uri="{C3380CC4-5D6E-409C-BE32-E72D297353CC}">
              <c16:uniqueId val="{00000000-5FF2-4AF8-80DF-1271B38BE1C8}"/>
            </c:ext>
          </c:extLst>
        </c:ser>
        <c:dLbls>
          <c:showLegendKey val="0"/>
          <c:showVal val="0"/>
          <c:showCatName val="0"/>
          <c:showSerName val="0"/>
          <c:showPercent val="0"/>
          <c:showBubbleSize val="0"/>
        </c:dLbls>
        <c:marker val="1"/>
        <c:smooth val="0"/>
        <c:axId val="663727296"/>
        <c:axId val="663727624"/>
      </c:lineChart>
      <c:catAx>
        <c:axId val="66372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727624"/>
        <c:crosses val="autoZero"/>
        <c:auto val="1"/>
        <c:lblAlgn val="ctr"/>
        <c:lblOffset val="100"/>
        <c:noMultiLvlLbl val="0"/>
      </c:catAx>
      <c:valAx>
        <c:axId val="663727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727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 модуль. Данные воронка продаж.xlsx]Черновик!PivotTable19</c:name>
    <c:fmtId val="2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cked"/>
        <c:varyColors val="0"/>
        <c:ser>
          <c:idx val="0"/>
          <c:order val="0"/>
          <c:tx>
            <c:strRef>
              <c:f>Черновик!$B$30</c:f>
              <c:strCache>
                <c:ptCount val="1"/>
                <c:pt idx="0">
                  <c:v>Total</c:v>
                </c:pt>
              </c:strCache>
            </c:strRef>
          </c:tx>
          <c:spPr>
            <a:ln w="28575" cap="rnd">
              <a:solidFill>
                <a:schemeClr val="accent1"/>
              </a:solidFill>
              <a:round/>
            </a:ln>
            <a:effectLst/>
          </c:spPr>
          <c:marker>
            <c:symbol val="none"/>
          </c:marker>
          <c:cat>
            <c:strRef>
              <c:f>Черновик!$A$31:$A$41</c:f>
              <c:strCache>
                <c:ptCount val="11"/>
                <c:pt idx="0">
                  <c:v>15-Jan</c:v>
                </c:pt>
                <c:pt idx="1">
                  <c:v>22-Jan</c:v>
                </c:pt>
                <c:pt idx="2">
                  <c:v>29-Jan</c:v>
                </c:pt>
                <c:pt idx="3">
                  <c:v>5-Feb</c:v>
                </c:pt>
                <c:pt idx="4">
                  <c:v>12-Feb</c:v>
                </c:pt>
                <c:pt idx="5">
                  <c:v>19-Feb</c:v>
                </c:pt>
                <c:pt idx="6">
                  <c:v>26-Feb</c:v>
                </c:pt>
                <c:pt idx="7">
                  <c:v>4-Mar</c:v>
                </c:pt>
                <c:pt idx="8">
                  <c:v>11-Mar</c:v>
                </c:pt>
                <c:pt idx="9">
                  <c:v>18-Mar</c:v>
                </c:pt>
                <c:pt idx="10">
                  <c:v>25-Mar</c:v>
                </c:pt>
              </c:strCache>
            </c:strRef>
          </c:cat>
          <c:val>
            <c:numRef>
              <c:f>Черновик!$B$31:$B$41</c:f>
              <c:numCache>
                <c:formatCode>General</c:formatCode>
                <c:ptCount val="11"/>
                <c:pt idx="0">
                  <c:v>1</c:v>
                </c:pt>
                <c:pt idx="1">
                  <c:v>3</c:v>
                </c:pt>
                <c:pt idx="2">
                  <c:v>3</c:v>
                </c:pt>
                <c:pt idx="3">
                  <c:v>2</c:v>
                </c:pt>
                <c:pt idx="4">
                  <c:v>1</c:v>
                </c:pt>
                <c:pt idx="5">
                  <c:v>0</c:v>
                </c:pt>
                <c:pt idx="6">
                  <c:v>2</c:v>
                </c:pt>
                <c:pt idx="7">
                  <c:v>3</c:v>
                </c:pt>
                <c:pt idx="8">
                  <c:v>2</c:v>
                </c:pt>
                <c:pt idx="9">
                  <c:v>1</c:v>
                </c:pt>
                <c:pt idx="10">
                  <c:v>1</c:v>
                </c:pt>
              </c:numCache>
            </c:numRef>
          </c:val>
          <c:smooth val="0"/>
          <c:extLst>
            <c:ext xmlns:c16="http://schemas.microsoft.com/office/drawing/2014/chart" uri="{C3380CC4-5D6E-409C-BE32-E72D297353CC}">
              <c16:uniqueId val="{00000000-59E3-4CF9-B07C-6642A670B973}"/>
            </c:ext>
          </c:extLst>
        </c:ser>
        <c:dLbls>
          <c:showLegendKey val="0"/>
          <c:showVal val="0"/>
          <c:showCatName val="0"/>
          <c:showSerName val="0"/>
          <c:showPercent val="0"/>
          <c:showBubbleSize val="0"/>
        </c:dLbls>
        <c:smooth val="0"/>
        <c:axId val="672201760"/>
        <c:axId val="672197496"/>
      </c:lineChart>
      <c:catAx>
        <c:axId val="672201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197496"/>
        <c:crosses val="autoZero"/>
        <c:auto val="1"/>
        <c:lblAlgn val="ctr"/>
        <c:lblOffset val="100"/>
        <c:noMultiLvlLbl val="0"/>
      </c:catAx>
      <c:valAx>
        <c:axId val="672197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2017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 модуль. Данные воронка продаж.xlsx]Черновик!PivotTable23</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cked"/>
        <c:varyColors val="0"/>
        <c:ser>
          <c:idx val="0"/>
          <c:order val="0"/>
          <c:tx>
            <c:strRef>
              <c:f>Черновик!$B$46</c:f>
              <c:strCache>
                <c:ptCount val="1"/>
                <c:pt idx="0">
                  <c:v>Total</c:v>
                </c:pt>
              </c:strCache>
            </c:strRef>
          </c:tx>
          <c:spPr>
            <a:ln w="28575" cap="rnd">
              <a:solidFill>
                <a:schemeClr val="accent1"/>
              </a:solidFill>
              <a:round/>
            </a:ln>
            <a:effectLst/>
          </c:spPr>
          <c:marker>
            <c:symbol val="none"/>
          </c:marker>
          <c:cat>
            <c:strRef>
              <c:f>Черновик!$A$47:$A$57</c:f>
              <c:strCache>
                <c:ptCount val="11"/>
                <c:pt idx="0">
                  <c:v>15-Jan</c:v>
                </c:pt>
                <c:pt idx="1">
                  <c:v>22-Jan</c:v>
                </c:pt>
                <c:pt idx="2">
                  <c:v>29-Jan</c:v>
                </c:pt>
                <c:pt idx="3">
                  <c:v>5-Feb</c:v>
                </c:pt>
                <c:pt idx="4">
                  <c:v>12-Feb</c:v>
                </c:pt>
                <c:pt idx="5">
                  <c:v>19-Feb</c:v>
                </c:pt>
                <c:pt idx="6">
                  <c:v>26-Feb</c:v>
                </c:pt>
                <c:pt idx="7">
                  <c:v>4-Mar</c:v>
                </c:pt>
                <c:pt idx="8">
                  <c:v>11-Mar</c:v>
                </c:pt>
                <c:pt idx="9">
                  <c:v>18-Mar</c:v>
                </c:pt>
                <c:pt idx="10">
                  <c:v>25-Mar</c:v>
                </c:pt>
              </c:strCache>
            </c:strRef>
          </c:cat>
          <c:val>
            <c:numRef>
              <c:f>Черновик!$B$47:$B$57</c:f>
              <c:numCache>
                <c:formatCode>General</c:formatCode>
                <c:ptCount val="11"/>
                <c:pt idx="0">
                  <c:v>0</c:v>
                </c:pt>
                <c:pt idx="1">
                  <c:v>1</c:v>
                </c:pt>
                <c:pt idx="2">
                  <c:v>1</c:v>
                </c:pt>
                <c:pt idx="3">
                  <c:v>2</c:v>
                </c:pt>
                <c:pt idx="4">
                  <c:v>1</c:v>
                </c:pt>
                <c:pt idx="5">
                  <c:v>0</c:v>
                </c:pt>
                <c:pt idx="6">
                  <c:v>0</c:v>
                </c:pt>
                <c:pt idx="7">
                  <c:v>1</c:v>
                </c:pt>
                <c:pt idx="8">
                  <c:v>1</c:v>
                </c:pt>
                <c:pt idx="9">
                  <c:v>1</c:v>
                </c:pt>
                <c:pt idx="10">
                  <c:v>1</c:v>
                </c:pt>
              </c:numCache>
            </c:numRef>
          </c:val>
          <c:smooth val="0"/>
          <c:extLst>
            <c:ext xmlns:c16="http://schemas.microsoft.com/office/drawing/2014/chart" uri="{C3380CC4-5D6E-409C-BE32-E72D297353CC}">
              <c16:uniqueId val="{00000000-EEAB-4B16-BAEE-262CC7B4D25C}"/>
            </c:ext>
          </c:extLst>
        </c:ser>
        <c:dLbls>
          <c:showLegendKey val="0"/>
          <c:showVal val="0"/>
          <c:showCatName val="0"/>
          <c:showSerName val="0"/>
          <c:showPercent val="0"/>
          <c:showBubbleSize val="0"/>
        </c:dLbls>
        <c:smooth val="0"/>
        <c:axId val="718484368"/>
        <c:axId val="718487976"/>
      </c:lineChart>
      <c:catAx>
        <c:axId val="71848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487976"/>
        <c:crosses val="autoZero"/>
        <c:auto val="1"/>
        <c:lblAlgn val="ctr"/>
        <c:lblOffset val="100"/>
        <c:noMultiLvlLbl val="0"/>
      </c:catAx>
      <c:valAx>
        <c:axId val="718487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4843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 модуль. Данные воронка продаж.xlsx]Черновик!PivotTable1</c:name>
    <c:fmtId val="9"/>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manualLayout>
          <c:layoutTarget val="inner"/>
          <c:xMode val="edge"/>
          <c:yMode val="edge"/>
          <c:x val="4.0025371828521436E-2"/>
          <c:y val="0.28643299795858851"/>
          <c:w val="0.75991863517060365"/>
          <c:h val="0.55575750947798197"/>
        </c:manualLayout>
      </c:layout>
      <c:lineChart>
        <c:grouping val="stacked"/>
        <c:varyColors val="0"/>
        <c:ser>
          <c:idx val="0"/>
          <c:order val="0"/>
          <c:tx>
            <c:strRef>
              <c:f>Черновик!$B$62</c:f>
              <c:strCache>
                <c:ptCount val="1"/>
                <c:pt idx="0">
                  <c:v>Total</c:v>
                </c:pt>
              </c:strCache>
            </c:strRef>
          </c:tx>
          <c:spPr>
            <a:ln w="28575" cap="rnd">
              <a:solidFill>
                <a:schemeClr val="accent1"/>
              </a:solidFill>
              <a:round/>
            </a:ln>
            <a:effectLst/>
          </c:spPr>
          <c:marker>
            <c:symbol val="none"/>
          </c:marker>
          <c:cat>
            <c:strRef>
              <c:f>Черновик!$A$63:$A$73</c:f>
              <c:strCache>
                <c:ptCount val="11"/>
                <c:pt idx="0">
                  <c:v>15-Jan</c:v>
                </c:pt>
                <c:pt idx="1">
                  <c:v>22-Jan</c:v>
                </c:pt>
                <c:pt idx="2">
                  <c:v>29-Jan</c:v>
                </c:pt>
                <c:pt idx="3">
                  <c:v>5-Feb</c:v>
                </c:pt>
                <c:pt idx="4">
                  <c:v>12-Feb</c:v>
                </c:pt>
                <c:pt idx="5">
                  <c:v>19-Feb</c:v>
                </c:pt>
                <c:pt idx="6">
                  <c:v>26-Feb</c:v>
                </c:pt>
                <c:pt idx="7">
                  <c:v>4-Mar</c:v>
                </c:pt>
                <c:pt idx="8">
                  <c:v>11-Mar</c:v>
                </c:pt>
                <c:pt idx="9">
                  <c:v>18-Mar</c:v>
                </c:pt>
                <c:pt idx="10">
                  <c:v>25-Mar</c:v>
                </c:pt>
              </c:strCache>
            </c:strRef>
          </c:cat>
          <c:val>
            <c:numRef>
              <c:f>Черновик!$B$63:$B$73</c:f>
              <c:numCache>
                <c:formatCode>General</c:formatCode>
                <c:ptCount val="11"/>
                <c:pt idx="0">
                  <c:v>0</c:v>
                </c:pt>
                <c:pt idx="1">
                  <c:v>0</c:v>
                </c:pt>
                <c:pt idx="2">
                  <c:v>0</c:v>
                </c:pt>
                <c:pt idx="3">
                  <c:v>0</c:v>
                </c:pt>
                <c:pt idx="4">
                  <c:v>0</c:v>
                </c:pt>
                <c:pt idx="5">
                  <c:v>1</c:v>
                </c:pt>
                <c:pt idx="6">
                  <c:v>1</c:v>
                </c:pt>
                <c:pt idx="7">
                  <c:v>1</c:v>
                </c:pt>
                <c:pt idx="8">
                  <c:v>1</c:v>
                </c:pt>
                <c:pt idx="9">
                  <c:v>0</c:v>
                </c:pt>
                <c:pt idx="10">
                  <c:v>1</c:v>
                </c:pt>
              </c:numCache>
            </c:numRef>
          </c:val>
          <c:smooth val="0"/>
          <c:extLst>
            <c:ext xmlns:c16="http://schemas.microsoft.com/office/drawing/2014/chart" uri="{C3380CC4-5D6E-409C-BE32-E72D297353CC}">
              <c16:uniqueId val="{00000000-F065-4628-94FA-94BDAEA8D52D}"/>
            </c:ext>
          </c:extLst>
        </c:ser>
        <c:dLbls>
          <c:showLegendKey val="0"/>
          <c:showVal val="0"/>
          <c:showCatName val="0"/>
          <c:showSerName val="0"/>
          <c:showPercent val="0"/>
          <c:showBubbleSize val="0"/>
        </c:dLbls>
        <c:smooth val="0"/>
        <c:axId val="437800600"/>
        <c:axId val="437800928"/>
      </c:lineChart>
      <c:catAx>
        <c:axId val="437800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800928"/>
        <c:crosses val="autoZero"/>
        <c:auto val="1"/>
        <c:lblAlgn val="ctr"/>
        <c:lblOffset val="100"/>
        <c:noMultiLvlLbl val="0"/>
      </c:catAx>
      <c:valAx>
        <c:axId val="437800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8006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9525</xdr:colOff>
      <xdr:row>25</xdr:row>
      <xdr:rowOff>171450</xdr:rowOff>
    </xdr:from>
    <xdr:to>
      <xdr:col>21</xdr:col>
      <xdr:colOff>581025</xdr:colOff>
      <xdr:row>32</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581024</xdr:colOff>
      <xdr:row>18</xdr:row>
      <xdr:rowOff>180975</xdr:rowOff>
    </xdr:from>
    <xdr:to>
      <xdr:col>21</xdr:col>
      <xdr:colOff>552449</xdr:colOff>
      <xdr:row>26</xdr:row>
      <xdr:rowOff>19050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581024</xdr:colOff>
      <xdr:row>12</xdr:row>
      <xdr:rowOff>57151</xdr:rowOff>
    </xdr:from>
    <xdr:to>
      <xdr:col>21</xdr:col>
      <xdr:colOff>571499</xdr:colOff>
      <xdr:row>19</xdr:row>
      <xdr:rowOff>47625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523875</xdr:colOff>
      <xdr:row>5</xdr:row>
      <xdr:rowOff>0</xdr:rowOff>
    </xdr:from>
    <xdr:to>
      <xdr:col>21</xdr:col>
      <xdr:colOff>561974</xdr:colOff>
      <xdr:row>12</xdr:row>
      <xdr:rowOff>66675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419100</xdr:colOff>
      <xdr:row>5</xdr:row>
      <xdr:rowOff>85725</xdr:rowOff>
    </xdr:from>
    <xdr:to>
      <xdr:col>9</xdr:col>
      <xdr:colOff>495300</xdr:colOff>
      <xdr:row>32</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600076</xdr:colOff>
      <xdr:row>1</xdr:row>
      <xdr:rowOff>19051</xdr:rowOff>
    </xdr:from>
    <xdr:to>
      <xdr:col>10</xdr:col>
      <xdr:colOff>9526</xdr:colOff>
      <xdr:row>4</xdr:row>
      <xdr:rowOff>114300</xdr:rowOff>
    </xdr:to>
    <mc:AlternateContent xmlns:mc="http://schemas.openxmlformats.org/markup-compatibility/2006">
      <mc:Choice xmlns:a14="http://schemas.microsoft.com/office/drawing/2010/main" Requires="a14">
        <xdr:graphicFrame macro="">
          <xdr:nvGraphicFramePr>
            <xdr:cNvPr id="7" name="менеджер 1"/>
            <xdr:cNvGraphicFramePr/>
          </xdr:nvGraphicFramePr>
          <xdr:xfrm>
            <a:off x="0" y="0"/>
            <a:ext cx="0" cy="0"/>
          </xdr:xfrm>
          <a:graphic>
            <a:graphicData uri="http://schemas.microsoft.com/office/drawing/2010/slicer">
              <sle:slicer xmlns:sle="http://schemas.microsoft.com/office/drawing/2010/slicer" name="менеджер 1"/>
            </a:graphicData>
          </a:graphic>
        </xdr:graphicFrame>
      </mc:Choice>
      <mc:Fallback>
        <xdr:sp macro="" textlink="">
          <xdr:nvSpPr>
            <xdr:cNvPr id="0" name=""/>
            <xdr:cNvSpPr>
              <a:spLocks noTextEdit="1"/>
            </xdr:cNvSpPr>
          </xdr:nvSpPr>
          <xdr:spPr>
            <a:xfrm>
              <a:off x="600076" y="209551"/>
              <a:ext cx="5505450" cy="666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11</xdr:col>
      <xdr:colOff>0</xdr:colOff>
      <xdr:row>1</xdr:row>
      <xdr:rowOff>0</xdr:rowOff>
    </xdr:from>
    <xdr:to>
      <xdr:col>17</xdr:col>
      <xdr:colOff>476250</xdr:colOff>
      <xdr:row>4</xdr:row>
      <xdr:rowOff>133350</xdr:rowOff>
    </xdr:to>
    <mc:AlternateContent xmlns:mc="http://schemas.openxmlformats.org/markup-compatibility/2006">
      <mc:Choice xmlns:a14="http://schemas.microsoft.com/office/drawing/2010/main" Requires="a14">
        <xdr:graphicFrame macro="">
          <xdr:nvGraphicFramePr>
            <xdr:cNvPr id="8" name="Months 1"/>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dr:sp macro="" textlink="">
          <xdr:nvSpPr>
            <xdr:cNvPr id="0" name=""/>
            <xdr:cNvSpPr>
              <a:spLocks noTextEdit="1"/>
            </xdr:cNvSpPr>
          </xdr:nvSpPr>
          <xdr:spPr>
            <a:xfrm>
              <a:off x="6705600" y="190500"/>
              <a:ext cx="4133850" cy="704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26</xdr:row>
      <xdr:rowOff>0</xdr:rowOff>
    </xdr:from>
    <xdr:to>
      <xdr:col>20</xdr:col>
      <xdr:colOff>66675</xdr:colOff>
      <xdr:row>40</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695325</xdr:colOff>
      <xdr:row>1</xdr:row>
      <xdr:rowOff>142875</xdr:rowOff>
    </xdr:from>
    <xdr:to>
      <xdr:col>21</xdr:col>
      <xdr:colOff>285751</xdr:colOff>
      <xdr:row>15</xdr:row>
      <xdr:rowOff>0</xdr:rowOff>
    </xdr:to>
    <mc:AlternateContent xmlns:mc="http://schemas.openxmlformats.org/markup-compatibility/2006" xmlns:a14="http://schemas.microsoft.com/office/drawing/2010/main">
      <mc:Choice Requires="a14">
        <xdr:graphicFrame macro="">
          <xdr:nvGraphicFramePr>
            <xdr:cNvPr id="7" name="менеджер"/>
            <xdr:cNvGraphicFramePr/>
          </xdr:nvGraphicFramePr>
          <xdr:xfrm>
            <a:off x="0" y="0"/>
            <a:ext cx="0" cy="0"/>
          </xdr:xfrm>
          <a:graphic>
            <a:graphicData uri="http://schemas.microsoft.com/office/drawing/2010/slicer">
              <sle:slicer xmlns:sle="http://schemas.microsoft.com/office/drawing/2010/slicer" name="менеджер"/>
            </a:graphicData>
          </a:graphic>
        </xdr:graphicFrame>
      </mc:Choice>
      <mc:Fallback xmlns="">
        <xdr:sp macro="" textlink="">
          <xdr:nvSpPr>
            <xdr:cNvPr id="0" name=""/>
            <xdr:cNvSpPr>
              <a:spLocks noTextEdit="1"/>
            </xdr:cNvSpPr>
          </xdr:nvSpPr>
          <xdr:spPr>
            <a:xfrm>
              <a:off x="9658350" y="333375"/>
              <a:ext cx="5676901"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xdr:col>
      <xdr:colOff>438150</xdr:colOff>
      <xdr:row>11</xdr:row>
      <xdr:rowOff>85725</xdr:rowOff>
    </xdr:from>
    <xdr:to>
      <xdr:col>10</xdr:col>
      <xdr:colOff>257175</xdr:colOff>
      <xdr:row>25</xdr:row>
      <xdr:rowOff>161925</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257175</xdr:colOff>
      <xdr:row>28</xdr:row>
      <xdr:rowOff>38100</xdr:rowOff>
    </xdr:from>
    <xdr:to>
      <xdr:col>10</xdr:col>
      <xdr:colOff>76200</xdr:colOff>
      <xdr:row>42</xdr:row>
      <xdr:rowOff>114300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333375</xdr:colOff>
      <xdr:row>45</xdr:row>
      <xdr:rowOff>0</xdr:rowOff>
    </xdr:from>
    <xdr:to>
      <xdr:col>10</xdr:col>
      <xdr:colOff>152400</xdr:colOff>
      <xdr:row>59</xdr:row>
      <xdr:rowOff>76200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95250</xdr:colOff>
      <xdr:row>0</xdr:row>
      <xdr:rowOff>114300</xdr:rowOff>
    </xdr:from>
    <xdr:to>
      <xdr:col>12</xdr:col>
      <xdr:colOff>571500</xdr:colOff>
      <xdr:row>13</xdr:row>
      <xdr:rowOff>161925</xdr:rowOff>
    </xdr:to>
    <mc:AlternateContent xmlns:mc="http://schemas.openxmlformats.org/markup-compatibility/2006">
      <mc:Choice xmlns:a14="http://schemas.microsoft.com/office/drawing/2010/main" Requires="a14">
        <xdr:graphicFrame macro="">
          <xdr:nvGraphicFramePr>
            <xdr:cNvPr id="3" name="Months"/>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7391400" y="114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319087</xdr:colOff>
      <xdr:row>60</xdr:row>
      <xdr:rowOff>38100</xdr:rowOff>
    </xdr:from>
    <xdr:to>
      <xdr:col>10</xdr:col>
      <xdr:colOff>138112</xdr:colOff>
      <xdr:row>74</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1043;&#1072;&#1079;&#1087;&#1088;&#1086;&#1084;&#1085;&#1077;&#1092;&#1090;&#1100;-&#1062;&#1077;&#1085;&#1090;&#1088;\&#1041;&#1083;&#1086;&#1082;%20&#1086;&#1088;&#1075;&#1072;&#1085;&#1080;&#1079;&#1072;&#1094;&#1080;&#1086;&#1085;&#1085;&#1099;&#1093;%20&#1074;&#1086;&#1087;&#1088;&#1086;&#1089;&#1086;&#1074;\&#1059;&#1087;&#1088;-&#1077;%20&#1087;&#1086;%20&#1088;&#1072;&#1073;&#1086;&#1090;&#1077;%20&#1089;%20&#1087;&#1077;&#1088;&#1089;&#1086;&#1085;&#1072;&#1083;&#1086;&#1084;\&#1054;&#1080;&#1056;\&#1090;&#1088;&#1077;&#1085;&#1080;&#1085;&#1075;%20&#1074;&#1080;&#1079;&#1091;&#1072;&#1083;&#1080;&#1079;&#1072;&#1094;&#1080;&#1103;\&#1087;&#1088;&#1080;&#1084;&#1077;&#1088;&#1099;%20&#1086;&#1090;&#1095;&#1077;&#1090;&#1086;&#1074;%20&#1086;&#1073;&#1091;&#1095;&#1077;&#1085;&#1080;&#1077;\&#1055;&#1088;&#1086;&#1074;&#1077;&#1088;&#1082;&#1080;%20&#1040;&#1047;&#1057;\&#1048;&#1102;&#1083;&#1100;%202015\&#1050;&#1086;&#1085;&#1100;&#1082;&#1086;&#1074;%20&#1040;&#1085;&#1076;&#1088;&#1077;&#1081;%20&#1070;&#1088;&#1100;&#1077;&#1074;&#1080;&#1095;_&#1082;\&#1050;&#1077;&#1084;&#1077;&#1088;&#1086;&#1074;&#1089;&#1082;&#1086;&#1077;%20&#1086;&#1090;&#1076;&#1077;&#1083;&#1077;&#1085;&#1080;&#1077;\&#1057;&#1087;&#1088;&#1072;&#1074;&#1082;&#1072;%20&#1087;&#1086;%20&#1079;&#1072;&#1084;&#1077;&#1095;&#1072;&#1085;&#1080;&#1103;&#108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Справка"/>
      <sheetName val="Инструкция к заполнению"/>
    </sheetNames>
    <sheetDataSet>
      <sheetData sheetId="0"/>
      <sheetData sheetId="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338.772613078705" createdVersion="6" refreshedVersion="6" minRefreshableVersion="3" recordCount="47">
  <cacheSource type="worksheet">
    <worksheetSource ref="A1:H1048576" sheet="5 Данные для воронки продаж"/>
  </cacheSource>
  <cacheFields count="9">
    <cacheField name="дата" numFmtId="0">
      <sharedItems containsNonDate="0" containsDate="1" containsString="0" containsBlank="1" minDate="2016-01-15T00:00:00" maxDate="2016-03-26T00:00:00" count="12">
        <d v="2016-01-15T00:00:00"/>
        <d v="2016-01-22T00:00:00"/>
        <d v="2016-01-29T00:00:00"/>
        <d v="2016-02-05T00:00:00"/>
        <d v="2016-02-12T00:00:00"/>
        <d v="2016-02-19T00:00:00"/>
        <d v="2016-02-26T00:00:00"/>
        <d v="2016-03-04T00:00:00"/>
        <d v="2016-03-11T00:00:00"/>
        <d v="2016-03-18T00:00:00"/>
        <d v="2016-03-25T00:00:00"/>
        <m/>
      </sharedItems>
      <fieldGroup par="8" base="0">
        <rangePr groupBy="days" startDate="2016-01-15T00:00:00" endDate="2016-03-26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26/2016"/>
        </groupItems>
      </fieldGroup>
    </cacheField>
    <cacheField name="Месяц" numFmtId="0">
      <sharedItems containsBlank="1" count="4">
        <s v="Январь"/>
        <s v="Февраль"/>
        <s v="Март"/>
        <m/>
      </sharedItems>
    </cacheField>
    <cacheField name="менеджер" numFmtId="0">
      <sharedItems containsBlank="1" count="5">
        <s v="Витя"/>
        <s v="Маша"/>
        <s v="Петя"/>
        <s v="Саша"/>
        <m/>
      </sharedItems>
    </cacheField>
    <cacheField name="Список компаний" numFmtId="0">
      <sharedItems containsString="0" containsBlank="1" containsNumber="1" containsInteger="1" minValue="0" maxValue="20" count="9">
        <n v="20"/>
        <n v="0"/>
        <n v="2"/>
        <n v="4"/>
        <n v="5"/>
        <n v="1"/>
        <n v="3"/>
        <n v="6"/>
        <m/>
      </sharedItems>
    </cacheField>
    <cacheField name="Договорился на встречу" numFmtId="0">
      <sharedItems containsString="0" containsBlank="1" containsNumber="1" containsInteger="1" minValue="0" maxValue="5" count="7">
        <n v="1"/>
        <n v="0"/>
        <n v="3"/>
        <n v="2"/>
        <n v="5"/>
        <n v="4"/>
        <m/>
      </sharedItems>
    </cacheField>
    <cacheField name="Провел презентацию" numFmtId="0">
      <sharedItems containsString="0" containsBlank="1" containsNumber="1" containsInteger="1" minValue="0" maxValue="4" count="6">
        <n v="0"/>
        <n v="1"/>
        <n v="3"/>
        <n v="2"/>
        <n v="4"/>
        <m/>
      </sharedItems>
    </cacheField>
    <cacheField name="Коммерческое предложение" numFmtId="0">
      <sharedItems containsString="0" containsBlank="1" containsNumber="1" containsInteger="1" minValue="0" maxValue="2" count="4">
        <n v="0"/>
        <n v="1"/>
        <n v="2"/>
        <m/>
      </sharedItems>
    </cacheField>
    <cacheField name="Заключен договор" numFmtId="0">
      <sharedItems containsString="0" containsBlank="1" containsNumber="1" containsInteger="1" minValue="0" maxValue="2" count="4">
        <n v="0"/>
        <n v="1"/>
        <n v="2"/>
        <m/>
      </sharedItems>
    </cacheField>
    <cacheField name="Months" numFmtId="0" databaseField="0">
      <fieldGroup base="0">
        <rangePr groupBy="months" startDate="2016-01-15T00:00:00" endDate="2016-03-26T00:00:00"/>
        <groupItems count="14">
          <s v="&lt;1/15/2016"/>
          <s v="Jan"/>
          <s v="Feb"/>
          <s v="Mar"/>
          <s v="Apr"/>
          <s v="May"/>
          <s v="Jun"/>
          <s v="Jul"/>
          <s v="Aug"/>
          <s v="Sep"/>
          <s v="Oct"/>
          <s v="Nov"/>
          <s v="Dec"/>
          <s v="&gt;3/26/2016"/>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
  <r>
    <x v="0"/>
    <x v="0"/>
    <x v="0"/>
    <x v="0"/>
    <x v="0"/>
    <x v="0"/>
    <x v="0"/>
    <x v="0"/>
  </r>
  <r>
    <x v="0"/>
    <x v="0"/>
    <x v="1"/>
    <x v="0"/>
    <x v="0"/>
    <x v="0"/>
    <x v="0"/>
    <x v="0"/>
  </r>
  <r>
    <x v="0"/>
    <x v="0"/>
    <x v="2"/>
    <x v="0"/>
    <x v="1"/>
    <x v="0"/>
    <x v="0"/>
    <x v="0"/>
  </r>
  <r>
    <x v="0"/>
    <x v="0"/>
    <x v="3"/>
    <x v="0"/>
    <x v="2"/>
    <x v="1"/>
    <x v="0"/>
    <x v="0"/>
  </r>
  <r>
    <x v="1"/>
    <x v="0"/>
    <x v="0"/>
    <x v="1"/>
    <x v="3"/>
    <x v="1"/>
    <x v="0"/>
    <x v="0"/>
  </r>
  <r>
    <x v="1"/>
    <x v="0"/>
    <x v="1"/>
    <x v="1"/>
    <x v="0"/>
    <x v="0"/>
    <x v="0"/>
    <x v="0"/>
  </r>
  <r>
    <x v="1"/>
    <x v="0"/>
    <x v="2"/>
    <x v="1"/>
    <x v="1"/>
    <x v="0"/>
    <x v="0"/>
    <x v="0"/>
  </r>
  <r>
    <x v="1"/>
    <x v="0"/>
    <x v="3"/>
    <x v="1"/>
    <x v="4"/>
    <x v="2"/>
    <x v="1"/>
    <x v="0"/>
  </r>
  <r>
    <x v="2"/>
    <x v="0"/>
    <x v="0"/>
    <x v="1"/>
    <x v="5"/>
    <x v="3"/>
    <x v="0"/>
    <x v="0"/>
  </r>
  <r>
    <x v="2"/>
    <x v="0"/>
    <x v="1"/>
    <x v="1"/>
    <x v="0"/>
    <x v="1"/>
    <x v="0"/>
    <x v="0"/>
  </r>
  <r>
    <x v="2"/>
    <x v="0"/>
    <x v="2"/>
    <x v="1"/>
    <x v="2"/>
    <x v="0"/>
    <x v="0"/>
    <x v="0"/>
  </r>
  <r>
    <x v="2"/>
    <x v="0"/>
    <x v="3"/>
    <x v="1"/>
    <x v="2"/>
    <x v="2"/>
    <x v="1"/>
    <x v="0"/>
  </r>
  <r>
    <x v="3"/>
    <x v="1"/>
    <x v="0"/>
    <x v="1"/>
    <x v="3"/>
    <x v="3"/>
    <x v="0"/>
    <x v="0"/>
  </r>
  <r>
    <x v="3"/>
    <x v="1"/>
    <x v="1"/>
    <x v="2"/>
    <x v="1"/>
    <x v="3"/>
    <x v="1"/>
    <x v="0"/>
  </r>
  <r>
    <x v="3"/>
    <x v="1"/>
    <x v="2"/>
    <x v="3"/>
    <x v="5"/>
    <x v="1"/>
    <x v="0"/>
    <x v="0"/>
  </r>
  <r>
    <x v="3"/>
    <x v="1"/>
    <x v="3"/>
    <x v="2"/>
    <x v="3"/>
    <x v="3"/>
    <x v="2"/>
    <x v="0"/>
  </r>
  <r>
    <x v="4"/>
    <x v="1"/>
    <x v="0"/>
    <x v="1"/>
    <x v="3"/>
    <x v="1"/>
    <x v="0"/>
    <x v="0"/>
  </r>
  <r>
    <x v="4"/>
    <x v="1"/>
    <x v="1"/>
    <x v="2"/>
    <x v="0"/>
    <x v="1"/>
    <x v="1"/>
    <x v="0"/>
  </r>
  <r>
    <x v="4"/>
    <x v="1"/>
    <x v="2"/>
    <x v="4"/>
    <x v="4"/>
    <x v="3"/>
    <x v="1"/>
    <x v="0"/>
  </r>
  <r>
    <x v="4"/>
    <x v="1"/>
    <x v="3"/>
    <x v="5"/>
    <x v="3"/>
    <x v="1"/>
    <x v="1"/>
    <x v="0"/>
  </r>
  <r>
    <x v="5"/>
    <x v="1"/>
    <x v="0"/>
    <x v="1"/>
    <x v="2"/>
    <x v="1"/>
    <x v="1"/>
    <x v="0"/>
  </r>
  <r>
    <x v="5"/>
    <x v="1"/>
    <x v="1"/>
    <x v="1"/>
    <x v="3"/>
    <x v="0"/>
    <x v="1"/>
    <x v="1"/>
  </r>
  <r>
    <x v="5"/>
    <x v="1"/>
    <x v="2"/>
    <x v="6"/>
    <x v="3"/>
    <x v="4"/>
    <x v="2"/>
    <x v="0"/>
  </r>
  <r>
    <x v="5"/>
    <x v="1"/>
    <x v="3"/>
    <x v="2"/>
    <x v="0"/>
    <x v="0"/>
    <x v="0"/>
    <x v="1"/>
  </r>
  <r>
    <x v="6"/>
    <x v="1"/>
    <x v="0"/>
    <x v="1"/>
    <x v="1"/>
    <x v="3"/>
    <x v="1"/>
    <x v="1"/>
  </r>
  <r>
    <x v="6"/>
    <x v="1"/>
    <x v="1"/>
    <x v="1"/>
    <x v="3"/>
    <x v="0"/>
    <x v="0"/>
    <x v="1"/>
  </r>
  <r>
    <x v="6"/>
    <x v="1"/>
    <x v="2"/>
    <x v="5"/>
    <x v="2"/>
    <x v="2"/>
    <x v="2"/>
    <x v="0"/>
  </r>
  <r>
    <x v="6"/>
    <x v="1"/>
    <x v="3"/>
    <x v="5"/>
    <x v="1"/>
    <x v="3"/>
    <x v="0"/>
    <x v="1"/>
  </r>
  <r>
    <x v="7"/>
    <x v="2"/>
    <x v="0"/>
    <x v="1"/>
    <x v="0"/>
    <x v="1"/>
    <x v="1"/>
    <x v="0"/>
  </r>
  <r>
    <x v="7"/>
    <x v="2"/>
    <x v="1"/>
    <x v="6"/>
    <x v="0"/>
    <x v="1"/>
    <x v="0"/>
    <x v="0"/>
  </r>
  <r>
    <x v="7"/>
    <x v="2"/>
    <x v="2"/>
    <x v="1"/>
    <x v="3"/>
    <x v="1"/>
    <x v="1"/>
    <x v="1"/>
  </r>
  <r>
    <x v="7"/>
    <x v="2"/>
    <x v="3"/>
    <x v="1"/>
    <x v="2"/>
    <x v="2"/>
    <x v="1"/>
    <x v="1"/>
  </r>
  <r>
    <x v="8"/>
    <x v="2"/>
    <x v="0"/>
    <x v="1"/>
    <x v="1"/>
    <x v="1"/>
    <x v="1"/>
    <x v="1"/>
  </r>
  <r>
    <x v="8"/>
    <x v="2"/>
    <x v="1"/>
    <x v="4"/>
    <x v="3"/>
    <x v="1"/>
    <x v="2"/>
    <x v="1"/>
  </r>
  <r>
    <x v="8"/>
    <x v="2"/>
    <x v="2"/>
    <x v="3"/>
    <x v="2"/>
    <x v="3"/>
    <x v="1"/>
    <x v="1"/>
  </r>
  <r>
    <x v="8"/>
    <x v="2"/>
    <x v="3"/>
    <x v="5"/>
    <x v="3"/>
    <x v="3"/>
    <x v="1"/>
    <x v="1"/>
  </r>
  <r>
    <x v="9"/>
    <x v="2"/>
    <x v="0"/>
    <x v="1"/>
    <x v="0"/>
    <x v="1"/>
    <x v="1"/>
    <x v="1"/>
  </r>
  <r>
    <x v="9"/>
    <x v="2"/>
    <x v="1"/>
    <x v="2"/>
    <x v="3"/>
    <x v="3"/>
    <x v="2"/>
    <x v="1"/>
  </r>
  <r>
    <x v="9"/>
    <x v="2"/>
    <x v="2"/>
    <x v="3"/>
    <x v="3"/>
    <x v="2"/>
    <x v="1"/>
    <x v="2"/>
  </r>
  <r>
    <x v="9"/>
    <x v="2"/>
    <x v="3"/>
    <x v="5"/>
    <x v="3"/>
    <x v="1"/>
    <x v="1"/>
    <x v="0"/>
  </r>
  <r>
    <x v="10"/>
    <x v="2"/>
    <x v="0"/>
    <x v="1"/>
    <x v="0"/>
    <x v="1"/>
    <x v="2"/>
    <x v="1"/>
  </r>
  <r>
    <x v="10"/>
    <x v="2"/>
    <x v="1"/>
    <x v="7"/>
    <x v="0"/>
    <x v="3"/>
    <x v="1"/>
    <x v="1"/>
  </r>
  <r>
    <x v="10"/>
    <x v="2"/>
    <x v="2"/>
    <x v="3"/>
    <x v="3"/>
    <x v="3"/>
    <x v="2"/>
    <x v="2"/>
  </r>
  <r>
    <x v="10"/>
    <x v="2"/>
    <x v="3"/>
    <x v="5"/>
    <x v="1"/>
    <x v="1"/>
    <x v="1"/>
    <x v="1"/>
  </r>
  <r>
    <x v="11"/>
    <x v="3"/>
    <x v="4"/>
    <x v="8"/>
    <x v="6"/>
    <x v="5"/>
    <x v="3"/>
    <x v="3"/>
  </r>
  <r>
    <x v="11"/>
    <x v="3"/>
    <x v="4"/>
    <x v="8"/>
    <x v="6"/>
    <x v="5"/>
    <x v="3"/>
    <x v="3"/>
  </r>
  <r>
    <x v="11"/>
    <x v="3"/>
    <x v="4"/>
    <x v="8"/>
    <x v="6"/>
    <x v="5"/>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outline="1" outlineData="1" multipleFieldFilters="0" chartFormat="11">
  <location ref="A62:B73" firstHeaderRow="1" firstDataRow="1" firstDataCol="1"/>
  <pivotFields count="9">
    <pivotField axis="axisRow" showAll="0">
      <items count="369">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2"/>
        <item x="1"/>
        <item x="0"/>
        <item x="3"/>
        <item t="default"/>
      </items>
    </pivotField>
    <pivotField showAll="0">
      <items count="6">
        <item h="1" x="0"/>
        <item h="1" x="1"/>
        <item h="1" x="2"/>
        <item x="3"/>
        <item h="1" x="4"/>
        <item t="default"/>
      </items>
    </pivotField>
    <pivotField showAll="0">
      <items count="10">
        <item x="1"/>
        <item x="5"/>
        <item x="2"/>
        <item x="6"/>
        <item x="3"/>
        <item x="4"/>
        <item x="7"/>
        <item x="0"/>
        <item x="8"/>
        <item t="default"/>
      </items>
    </pivotField>
    <pivotField showAll="0">
      <items count="8">
        <item x="1"/>
        <item x="0"/>
        <item x="3"/>
        <item x="2"/>
        <item x="5"/>
        <item x="4"/>
        <item x="6"/>
        <item t="default"/>
      </items>
    </pivotField>
    <pivotField showAll="0">
      <items count="7">
        <item x="0"/>
        <item x="1"/>
        <item x="3"/>
        <item x="2"/>
        <item x="4"/>
        <item x="5"/>
        <item t="default"/>
      </items>
    </pivotField>
    <pivotField showAll="0">
      <items count="5">
        <item x="0"/>
        <item x="1"/>
        <item x="2"/>
        <item x="3"/>
        <item t="default"/>
      </items>
    </pivotField>
    <pivotField dataField="1" showAll="0">
      <items count="5">
        <item x="0"/>
        <item x="1"/>
        <item x="2"/>
        <item x="3"/>
        <item t="default"/>
      </items>
    </pivotField>
    <pivotField showAll="0" defaultSubtotal="0">
      <items count="14">
        <item h="1" sd="0" x="0"/>
        <item sd="0" x="1"/>
        <item sd="0" x="2"/>
        <item sd="0" x="3"/>
        <item h="1" sd="0" x="4"/>
        <item h="1" sd="0" x="5"/>
        <item h="1" sd="0" x="6"/>
        <item h="1" sd="0" x="7"/>
        <item h="1" sd="0" x="8"/>
        <item h="1" sd="0" x="9"/>
        <item h="1" sd="0" x="10"/>
        <item h="1" sd="0" x="11"/>
        <item h="1" sd="0" x="12"/>
        <item h="1" sd="0" x="13"/>
      </items>
    </pivotField>
  </pivotFields>
  <rowFields count="1">
    <field x="0"/>
  </rowFields>
  <rowItems count="11">
    <i>
      <x v="15"/>
    </i>
    <i>
      <x v="22"/>
    </i>
    <i>
      <x v="29"/>
    </i>
    <i>
      <x v="36"/>
    </i>
    <i>
      <x v="43"/>
    </i>
    <i>
      <x v="50"/>
    </i>
    <i>
      <x v="57"/>
    </i>
    <i>
      <x v="64"/>
    </i>
    <i>
      <x v="71"/>
    </i>
    <i>
      <x v="78"/>
    </i>
    <i>
      <x v="85"/>
    </i>
  </rowItems>
  <colItems count="1">
    <i/>
  </colItems>
  <dataFields count="1">
    <dataField name="Sum of Заключен договор" fld="7" baseField="0" baseItem="15"/>
  </dataFields>
  <chartFormats count="14">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0" count="1" selected="0">
            <x v="50"/>
          </reference>
        </references>
      </pivotArea>
    </chartFormat>
    <chartFormat chart="4" format="4">
      <pivotArea type="data" outline="0" fieldPosition="0">
        <references count="2">
          <reference field="4294967294" count="1" selected="0">
            <x v="0"/>
          </reference>
          <reference field="0" count="1" selected="0">
            <x v="78"/>
          </reference>
        </references>
      </pivotArea>
    </chartFormat>
    <chartFormat chart="10" format="1"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71"/>
          </reference>
        </references>
      </pivotArea>
    </chartFormat>
    <chartFormat chart="4" format="6">
      <pivotArea type="data" outline="0" fieldPosition="0">
        <references count="2">
          <reference field="4294967294" count="1" selected="0">
            <x v="0"/>
          </reference>
          <reference field="0" count="1" selected="0">
            <x v="85"/>
          </reference>
        </references>
      </pivotArea>
    </chartFormat>
    <chartFormat chart="4" format="7">
      <pivotArea type="data" outline="0" fieldPosition="0">
        <references count="2">
          <reference field="4294967294" count="1" selected="0">
            <x v="0"/>
          </reference>
          <reference field="0" count="1" selected="0">
            <x v="64"/>
          </reference>
        </references>
      </pivotArea>
    </chartFormat>
    <chartFormat chart="4" format="8">
      <pivotArea type="data" outline="0" fieldPosition="0">
        <references count="2">
          <reference field="4294967294" count="1" selected="0">
            <x v="0"/>
          </reference>
          <reference field="0" count="1" selected="0">
            <x v="57"/>
          </reference>
        </references>
      </pivotArea>
    </chartFormat>
    <chartFormat chart="4" format="9">
      <pivotArea type="data" outline="0" fieldPosition="0">
        <references count="2">
          <reference field="4294967294" count="1" selected="0">
            <x v="0"/>
          </reference>
          <reference field="0" count="1" selected="0">
            <x v="43"/>
          </reference>
        </references>
      </pivotArea>
    </chartFormat>
    <chartFormat chart="4" format="10">
      <pivotArea type="data" outline="0" fieldPosition="0">
        <references count="2">
          <reference field="4294967294" count="1" selected="0">
            <x v="0"/>
          </reference>
          <reference field="0" count="1" selected="0">
            <x v="36"/>
          </reference>
        </references>
      </pivotArea>
    </chartFormat>
    <chartFormat chart="4" format="11">
      <pivotArea type="data" outline="0" fieldPosition="0">
        <references count="2">
          <reference field="4294967294" count="1" selected="0">
            <x v="0"/>
          </reference>
          <reference field="0" count="1" selected="0">
            <x v="29"/>
          </reference>
        </references>
      </pivotArea>
    </chartFormat>
    <chartFormat chart="4" format="12">
      <pivotArea type="data" outline="0" fieldPosition="0">
        <references count="2">
          <reference field="4294967294" count="1" selected="0">
            <x v="0"/>
          </reference>
          <reference field="0" count="1" selected="0">
            <x v="22"/>
          </reference>
        </references>
      </pivotArea>
    </chartFormat>
    <chartFormat chart="4" format="13">
      <pivotArea type="data" outline="0" fieldPosition="0">
        <references count="2">
          <reference field="4294967294" count="1" selected="0">
            <x v="0"/>
          </reference>
          <reference field="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3" cacheId="0" dataOnRows="1"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outline="1" outlineData="1" multipleFieldFilters="0" chartFormat="5">
  <location ref="A46:B57" firstHeaderRow="1" firstDataRow="1" firstDataCol="1"/>
  <pivotFields count="9">
    <pivotField axis="axisRow" showAll="0">
      <items count="369">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2"/>
        <item x="1"/>
        <item x="0"/>
        <item x="3"/>
        <item t="default"/>
      </items>
    </pivotField>
    <pivotField showAll="0">
      <items count="6">
        <item h="1" x="0"/>
        <item h="1" x="1"/>
        <item h="1" x="2"/>
        <item x="3"/>
        <item h="1" x="4"/>
        <item t="default"/>
      </items>
    </pivotField>
    <pivotField showAll="0">
      <items count="10">
        <item x="1"/>
        <item x="5"/>
        <item x="2"/>
        <item x="6"/>
        <item x="3"/>
        <item x="4"/>
        <item x="7"/>
        <item x="0"/>
        <item x="8"/>
        <item t="default"/>
      </items>
    </pivotField>
    <pivotField showAll="0">
      <items count="8">
        <item x="1"/>
        <item x="0"/>
        <item x="3"/>
        <item x="2"/>
        <item x="5"/>
        <item x="4"/>
        <item x="6"/>
        <item t="default"/>
      </items>
    </pivotField>
    <pivotField showAll="0">
      <items count="7">
        <item x="0"/>
        <item x="1"/>
        <item x="3"/>
        <item x="2"/>
        <item x="4"/>
        <item x="5"/>
        <item t="default"/>
      </items>
    </pivotField>
    <pivotField dataField="1" showAll="0">
      <items count="5">
        <item x="0"/>
        <item x="1"/>
        <item x="2"/>
        <item x="3"/>
        <item t="default"/>
      </items>
    </pivotField>
    <pivotField showAll="0">
      <items count="5">
        <item x="0"/>
        <item x="1"/>
        <item x="2"/>
        <item x="3"/>
        <item t="default"/>
      </items>
    </pivotField>
    <pivotField showAll="0" defaultSubtotal="0">
      <items count="14">
        <item h="1" sd="0" x="0"/>
        <item sd="0" x="1"/>
        <item sd="0" x="2"/>
        <item sd="0" x="3"/>
        <item h="1" sd="0" x="4"/>
        <item h="1" sd="0" x="5"/>
        <item h="1" sd="0" x="6"/>
        <item h="1" sd="0" x="7"/>
        <item h="1" sd="0" x="8"/>
        <item h="1" sd="0" x="9"/>
        <item h="1" sd="0" x="10"/>
        <item h="1" sd="0" x="11"/>
        <item h="1" sd="0" x="12"/>
        <item h="1" sd="0" x="13"/>
      </items>
    </pivotField>
  </pivotFields>
  <rowFields count="1">
    <field x="0"/>
  </rowFields>
  <rowItems count="11">
    <i>
      <x v="15"/>
    </i>
    <i>
      <x v="22"/>
    </i>
    <i>
      <x v="29"/>
    </i>
    <i>
      <x v="36"/>
    </i>
    <i>
      <x v="43"/>
    </i>
    <i>
      <x v="50"/>
    </i>
    <i>
      <x v="57"/>
    </i>
    <i>
      <x v="64"/>
    </i>
    <i>
      <x v="71"/>
    </i>
    <i>
      <x v="78"/>
    </i>
    <i>
      <x v="85"/>
    </i>
  </rowItems>
  <colItems count="1">
    <i/>
  </colItems>
  <dataFields count="1">
    <dataField name=" Коммерческое предложение" fld="6" baseField="0" baseItem="333540096"/>
  </dataFields>
  <chartFormats count="3">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0" count="1" selected="0">
            <x v="5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9" cacheId="0" dataOnRows="1"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outline="1" outlineData="1" multipleFieldFilters="0" chartFormat="25">
  <location ref="A30:B41" firstHeaderRow="1" firstDataRow="1" firstDataCol="1"/>
  <pivotFields count="9">
    <pivotField axis="axisRow" showAll="0">
      <items count="369">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2"/>
        <item x="1"/>
        <item x="0"/>
        <item x="3"/>
        <item t="default"/>
      </items>
    </pivotField>
    <pivotField showAll="0">
      <items count="6">
        <item h="1" x="0"/>
        <item h="1" x="1"/>
        <item h="1" x="2"/>
        <item x="3"/>
        <item h="1" x="4"/>
        <item t="default"/>
      </items>
    </pivotField>
    <pivotField showAll="0">
      <items count="10">
        <item x="1"/>
        <item x="5"/>
        <item x="2"/>
        <item x="6"/>
        <item x="3"/>
        <item x="4"/>
        <item x="7"/>
        <item x="0"/>
        <item x="8"/>
        <item t="default"/>
      </items>
    </pivotField>
    <pivotField showAll="0">
      <items count="8">
        <item x="1"/>
        <item x="0"/>
        <item x="3"/>
        <item x="2"/>
        <item x="5"/>
        <item x="4"/>
        <item x="6"/>
        <item t="default"/>
      </items>
    </pivotField>
    <pivotField dataField="1" showAll="0">
      <items count="7">
        <item x="0"/>
        <item x="1"/>
        <item x="3"/>
        <item x="2"/>
        <item x="4"/>
        <item x="5"/>
        <item t="default"/>
      </items>
    </pivotField>
    <pivotField showAll="0">
      <items count="5">
        <item x="0"/>
        <item x="1"/>
        <item x="2"/>
        <item x="3"/>
        <item t="default"/>
      </items>
    </pivotField>
    <pivotField showAll="0">
      <items count="5">
        <item x="0"/>
        <item x="1"/>
        <item x="2"/>
        <item x="3"/>
        <item t="default"/>
      </items>
    </pivotField>
    <pivotField showAll="0" defaultSubtotal="0">
      <items count="14">
        <item h="1" sd="0" x="0"/>
        <item x="1"/>
        <item x="2"/>
        <item x="3"/>
        <item h="1" sd="0" x="4"/>
        <item h="1" sd="0" x="5"/>
        <item h="1" sd="0" x="6"/>
        <item h="1" sd="0" x="7"/>
        <item h="1" sd="0" x="8"/>
        <item h="1" sd="0" x="9"/>
        <item h="1" sd="0" x="10"/>
        <item h="1" sd="0" x="11"/>
        <item h="1" sd="0" x="12"/>
        <item h="1" sd="0" x="13"/>
      </items>
    </pivotField>
  </pivotFields>
  <rowFields count="1">
    <field x="0"/>
  </rowFields>
  <rowItems count="11">
    <i>
      <x v="15"/>
    </i>
    <i>
      <x v="22"/>
    </i>
    <i>
      <x v="29"/>
    </i>
    <i>
      <x v="36"/>
    </i>
    <i>
      <x v="43"/>
    </i>
    <i>
      <x v="50"/>
    </i>
    <i>
      <x v="57"/>
    </i>
    <i>
      <x v="64"/>
    </i>
    <i>
      <x v="71"/>
    </i>
    <i>
      <x v="78"/>
    </i>
    <i>
      <x v="85"/>
    </i>
  </rowItems>
  <colItems count="1">
    <i/>
  </colItems>
  <dataFields count="1">
    <dataField name=" Провел презентацию" fld="5" baseField="0" baseItem="431945544"/>
  </dataFields>
  <chartFormats count="4">
    <chartFormat chart="11"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8" cacheId="0" dataOnRows="1" applyNumberFormats="0" applyBorderFormats="0" applyFontFormats="0" applyPatternFormats="0" applyAlignmentFormats="0" applyWidthHeightFormats="1" dataCaption="Values" missingCaption="0" showMissing="0" updatedVersion="6" minRefreshableVersion="3" useAutoFormatting="1" rowGrandTotals="0" colGrandTotals="0" itemPrintTitles="1" createdVersion="6" indent="0" outline="1" outlineData="1" multipleFieldFilters="0" chartFormat="24">
  <location ref="A11:B22" firstHeaderRow="1" firstDataRow="1" firstDataCol="1"/>
  <pivotFields count="9">
    <pivotField axis="axisRow" showAll="0">
      <items count="369">
        <item h="1" x="0"/>
        <item x="1"/>
        <item x="2"/>
        <item x="3"/>
        <item x="4"/>
        <item x="5"/>
        <item x="6"/>
        <item x="7"/>
        <item x="8"/>
        <item x="9"/>
        <item x="10"/>
        <item x="11"/>
        <item x="12"/>
        <item x="13"/>
        <item x="14"/>
        <item sd="0" x="15"/>
        <item x="16"/>
        <item x="17"/>
        <item x="18"/>
        <item x="19"/>
        <item x="20"/>
        <item x="21"/>
        <item sd="0" x="22"/>
        <item x="23"/>
        <item x="24"/>
        <item x="25"/>
        <item x="26"/>
        <item x="27"/>
        <item x="28"/>
        <item sd="0" x="29"/>
        <item x="30"/>
        <item x="31"/>
        <item x="32"/>
        <item x="33"/>
        <item x="34"/>
        <item x="35"/>
        <item sd="0" x="36"/>
        <item x="37"/>
        <item x="38"/>
        <item x="39"/>
        <item x="40"/>
        <item x="41"/>
        <item x="42"/>
        <item sd="0" x="43"/>
        <item x="44"/>
        <item x="45"/>
        <item x="46"/>
        <item x="47"/>
        <item x="48"/>
        <item x="49"/>
        <item x="50"/>
        <item x="51"/>
        <item x="52"/>
        <item x="53"/>
        <item x="54"/>
        <item x="55"/>
        <item x="56"/>
        <item sd="0"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sortType="descending">
      <items count="5">
        <item h="1" x="3"/>
        <item sd="0" x="0"/>
        <item h="1" sd="0" x="1"/>
        <item h="1" sd="0" x="2"/>
        <item t="default"/>
      </items>
    </pivotField>
    <pivotField showAll="0">
      <items count="6">
        <item h="1" x="0"/>
        <item h="1" x="1"/>
        <item h="1" x="2"/>
        <item x="3"/>
        <item h="1" x="4"/>
        <item t="default"/>
      </items>
    </pivotField>
    <pivotField showAll="0">
      <items count="10">
        <item x="1"/>
        <item x="5"/>
        <item x="2"/>
        <item x="6"/>
        <item x="3"/>
        <item x="4"/>
        <item x="7"/>
        <item x="0"/>
        <item x="8"/>
        <item t="default"/>
      </items>
    </pivotField>
    <pivotField dataField="1" showAll="0">
      <items count="8">
        <item x="1"/>
        <item x="0"/>
        <item x="3"/>
        <item x="2"/>
        <item x="5"/>
        <item x="4"/>
        <item x="6"/>
        <item t="default"/>
      </items>
    </pivotField>
    <pivotField showAll="0">
      <items count="7">
        <item x="0"/>
        <item x="1"/>
        <item x="3"/>
        <item x="2"/>
        <item x="4"/>
        <item x="5"/>
        <item t="default"/>
      </items>
    </pivotField>
    <pivotField showAll="0">
      <items count="5">
        <item x="0"/>
        <item x="1"/>
        <item x="2"/>
        <item x="3"/>
        <item t="default"/>
      </items>
    </pivotField>
    <pivotField showAll="0">
      <items count="5">
        <item x="0"/>
        <item x="1"/>
        <item x="2"/>
        <item x="3"/>
        <item t="default"/>
      </items>
    </pivotField>
    <pivotField showAll="0" defaultSubtotal="0">
      <items count="14">
        <item h="1" sd="0" x="0"/>
        <item sd="0" x="1"/>
        <item sd="0" x="2"/>
        <item sd="0" x="3"/>
        <item h="1" sd="0" x="4"/>
        <item h="1" sd="0" x="5"/>
        <item h="1" sd="0" x="6"/>
        <item h="1" sd="0" x="7"/>
        <item h="1" sd="0" x="8"/>
        <item h="1" sd="0" x="9"/>
        <item h="1" sd="0" x="10"/>
        <item h="1" sd="0" x="11"/>
        <item h="1" sd="0" x="12"/>
        <item h="1" sd="0" x="13"/>
      </items>
    </pivotField>
  </pivotFields>
  <rowFields count="1">
    <field x="0"/>
  </rowFields>
  <rowItems count="11">
    <i>
      <x v="15"/>
    </i>
    <i>
      <x v="22"/>
    </i>
    <i>
      <x v="29"/>
    </i>
    <i>
      <x v="36"/>
    </i>
    <i>
      <x v="43"/>
    </i>
    <i>
      <x v="50"/>
    </i>
    <i>
      <x v="57"/>
    </i>
    <i>
      <x v="64"/>
    </i>
    <i>
      <x v="71"/>
    </i>
    <i>
      <x v="78"/>
    </i>
    <i>
      <x v="85"/>
    </i>
  </rowItems>
  <colItems count="1">
    <i/>
  </colItems>
  <dataFields count="1">
    <dataField name=" Договорился на встречу" fld="4" baseField="1" baseItem="2"/>
  </dataFields>
  <chartFormats count="10">
    <chartFormat chart="1"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2">
          <reference field="4294967294" count="1" selected="0">
            <x v="0"/>
          </reference>
          <reference field="0" count="1" selected="0">
            <x v="22"/>
          </reference>
        </references>
      </pivotArea>
    </chartFormat>
    <chartFormat chart="16" format="2" series="1">
      <pivotArea type="data" outline="0" fieldPosition="0">
        <references count="2">
          <reference field="4294967294" count="1" selected="0">
            <x v="0"/>
          </reference>
          <reference field="0" count="1" selected="0">
            <x v="29"/>
          </reference>
        </references>
      </pivotArea>
    </chartFormat>
    <chartFormat chart="16" format="3" series="1">
      <pivotArea type="data" outline="0" fieldPosition="0">
        <references count="2">
          <reference field="4294967294" count="1" selected="0">
            <x v="0"/>
          </reference>
          <reference field="0" count="1" selected="0">
            <x v="36"/>
          </reference>
        </references>
      </pivotArea>
    </chartFormat>
    <chartFormat chart="16" format="4" series="1">
      <pivotArea type="data" outline="0" fieldPosition="0">
        <references count="2">
          <reference field="4294967294" count="1" selected="0">
            <x v="0"/>
          </reference>
          <reference field="0" count="1" selected="0">
            <x v="43"/>
          </reference>
        </references>
      </pivotArea>
    </chartFormat>
    <chartFormat chart="16" format="6" series="1">
      <pivotArea type="data" outline="0" fieldPosition="0">
        <references count="2">
          <reference field="4294967294" count="1" selected="0">
            <x v="0"/>
          </reference>
          <reference field="0" count="1" selected="0">
            <x v="57"/>
          </reference>
        </references>
      </pivotArea>
    </chartFormat>
    <chartFormat chart="21"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3" format="3">
      <pivotArea type="data" outline="0" fieldPosition="0">
        <references count="2">
          <reference field="4294967294" count="1" selected="0">
            <x v="0"/>
          </reference>
          <reference field="0" count="1" selected="0">
            <x v="5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dataOnRows="1"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outline="1" outlineData="1" multipleFieldFilters="0">
  <location ref="A1:B6" firstHeaderRow="1" firstDataRow="1" firstDataCol="1"/>
  <pivotFields count="9">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2"/>
        <item x="1"/>
        <item x="0"/>
        <item x="3"/>
        <item t="default"/>
      </items>
    </pivotField>
    <pivotField showAll="0">
      <items count="6">
        <item h="1" x="0"/>
        <item h="1" x="1"/>
        <item h="1" x="2"/>
        <item x="3"/>
        <item h="1" x="4"/>
        <item t="default"/>
      </items>
    </pivotField>
    <pivotField dataField="1" showAll="0">
      <items count="10">
        <item x="1"/>
        <item x="5"/>
        <item x="2"/>
        <item x="6"/>
        <item x="3"/>
        <item x="4"/>
        <item x="7"/>
        <item x="0"/>
        <item x="8"/>
        <item t="default"/>
      </items>
    </pivotField>
    <pivotField dataField="1" showAll="0">
      <items count="8">
        <item x="1"/>
        <item x="0"/>
        <item x="3"/>
        <item x="2"/>
        <item x="5"/>
        <item x="4"/>
        <item x="6"/>
        <item t="default"/>
      </items>
    </pivotField>
    <pivotField dataField="1" showAll="0">
      <items count="7">
        <item x="0"/>
        <item x="1"/>
        <item x="3"/>
        <item x="2"/>
        <item x="4"/>
        <item x="5"/>
        <item t="default"/>
      </items>
    </pivotField>
    <pivotField dataField="1" showAll="0">
      <items count="5">
        <item x="0"/>
        <item x="1"/>
        <item x="2"/>
        <item x="3"/>
        <item t="default"/>
      </items>
    </pivotField>
    <pivotField dataField="1" showAll="0">
      <items count="5">
        <item x="0"/>
        <item x="1"/>
        <item x="2"/>
        <item x="3"/>
        <item t="default"/>
      </items>
    </pivotField>
    <pivotField showAll="0" defaultSubtotal="0">
      <items count="14">
        <item h="1" x="0"/>
        <item x="1"/>
        <item x="2"/>
        <item x="3"/>
        <item h="1" x="4"/>
        <item h="1" x="5"/>
        <item h="1" x="6"/>
        <item h="1" x="7"/>
        <item h="1" x="8"/>
        <item h="1" x="9"/>
        <item h="1" x="10"/>
        <item h="1" x="11"/>
        <item h="1" x="12"/>
        <item h="1" x="13"/>
      </items>
    </pivotField>
  </pivotFields>
  <rowFields count="1">
    <field x="-2"/>
  </rowFields>
  <rowItems count="5">
    <i>
      <x/>
    </i>
    <i i="1">
      <x v="1"/>
    </i>
    <i i="2">
      <x v="2"/>
    </i>
    <i i="3">
      <x v="3"/>
    </i>
    <i i="4">
      <x v="4"/>
    </i>
  </rowItems>
  <colItems count="1">
    <i/>
  </colItems>
  <dataFields count="5">
    <dataField name=" Список компаний" fld="3" baseField="0" baseItem="425810592"/>
    <dataField name=" Договорился на встречу" fld="4" baseField="0" baseItem="431798808"/>
    <dataField name=" Провел презентацию" fld="5" baseField="0" baseItem="431945544"/>
    <dataField name=" Коммерческое предложение" fld="6" baseField="0" baseItem="333540096"/>
    <dataField name=" Заключен договор" fld="7" baseField="0" baseItem="4319455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менеджер" sourceName="менеджер">
  <pivotTables>
    <pivotTable tabId="3" name="PivotTable2"/>
    <pivotTable tabId="3" name="PivotTable18"/>
    <pivotTable tabId="3" name="PivotTable19"/>
    <pivotTable tabId="3" name="PivotTable23"/>
    <pivotTable tabId="3" name="PivotTable1"/>
  </pivotTables>
  <data>
    <tabular pivotCacheId="1">
      <items count="5">
        <i x="0"/>
        <i x="1"/>
        <i x="2"/>
        <i x="3" s="1"/>
        <i x="4"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s" sourceName="Months">
  <pivotTables>
    <pivotTable tabId="3" name="PivotTable1"/>
    <pivotTable tabId="3" name="PivotTable18"/>
    <pivotTable tabId="3" name="PivotTable19"/>
    <pivotTable tabId="3" name="PivotTable2"/>
    <pivotTable tabId="3" name="PivotTable23"/>
  </pivotTables>
  <data>
    <tabular pivotCacheId="1">
      <items count="14">
        <i x="1" s="1"/>
        <i x="2" s="1"/>
        <i x="3" s="1"/>
        <i x="4" nd="1"/>
        <i x="5" nd="1"/>
        <i x="6" nd="1"/>
        <i x="7" nd="1"/>
        <i x="8" nd="1"/>
        <i x="9" nd="1"/>
        <i x="10" nd="1"/>
        <i x="11" nd="1"/>
        <i x="12" nd="1"/>
        <i x="0" nd="1"/>
        <i x="1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менеджер 1" cache="Slicer_менеджер" caption="менеджер" columnCount="4" rowHeight="241300"/>
  <slicer name="Months 1" cache="Slicer_Months" caption="Months" columnCount="3"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менеджер" cache="Slicer_менеджер" caption="менеджер" rowHeight="241300"/>
  <slicer name="Months" cache="Slicer_Months" caption="Months" rowHeight="241300"/>
</slicers>
</file>

<file path=xl/tables/table1.xml><?xml version="1.0" encoding="utf-8"?>
<table xmlns="http://schemas.openxmlformats.org/spreadsheetml/2006/main" id="1" name="Таблица3" displayName="Таблица3" ref="A1:H46" totalsRowCount="1">
  <autoFilter ref="A1:H46"/>
  <sortState ref="A2:G51">
    <sortCondition ref="A25"/>
  </sortState>
  <tableColumns count="8">
    <tableColumn id="1" name="дата" dataDxfId="13" totalsRowDxfId="6" dataCellStyle="Обычный 38"/>
    <tableColumn id="8" name="Месяц" dataDxfId="12" totalsRowDxfId="5" dataCellStyle="Обычный 38"/>
    <tableColumn id="2" name="менеджер" dataCellStyle="Обычный 38"/>
    <tableColumn id="3" name="Список компаний" dataDxfId="11" totalsRowDxfId="4" dataCellStyle="Обычный 38"/>
    <tableColumn id="4" name="Договорился на встречу" dataDxfId="10" totalsRowDxfId="3" dataCellStyle="Обычный 38"/>
    <tableColumn id="5" name="Провел презентацию" dataDxfId="9" totalsRowDxfId="2" dataCellStyle="Обычный 38"/>
    <tableColumn id="6" name="Коммерческое предложение" dataDxfId="8" totalsRowDxfId="1" dataCellStyle="Обычный 38"/>
    <tableColumn id="7" name="Заключен договор" dataDxfId="7" totalsRowDxfId="0" dataCellStyle="Обычный 38"/>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Y9" sqref="Y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16" workbookViewId="0">
      <selection activeCell="K37" sqref="K37"/>
    </sheetView>
  </sheetViews>
  <sheetFormatPr defaultRowHeight="15" x14ac:dyDescent="0.25"/>
  <cols>
    <col min="1" max="1" width="18" style="2" customWidth="1"/>
    <col min="2" max="2" width="12.85546875" style="2" customWidth="1"/>
    <col min="3" max="3" width="14.28515625" style="2" customWidth="1"/>
    <col min="4" max="8" width="18" style="2" customWidth="1"/>
    <col min="9" max="16384" width="9.140625" style="2"/>
  </cols>
  <sheetData>
    <row r="1" spans="1:8" ht="30" x14ac:dyDescent="0.25">
      <c r="A1" s="1" t="s">
        <v>0</v>
      </c>
      <c r="B1" s="1" t="s">
        <v>1</v>
      </c>
      <c r="C1" s="2" t="s">
        <v>2</v>
      </c>
      <c r="D1" s="3" t="s">
        <v>3</v>
      </c>
      <c r="E1" s="3" t="s">
        <v>4</v>
      </c>
      <c r="F1" s="3" t="s">
        <v>5</v>
      </c>
      <c r="G1" s="3" t="s">
        <v>6</v>
      </c>
      <c r="H1" s="3" t="s">
        <v>7</v>
      </c>
    </row>
    <row r="2" spans="1:8" x14ac:dyDescent="0.25">
      <c r="A2" s="4">
        <v>42384</v>
      </c>
      <c r="B2" s="4" t="s">
        <v>30</v>
      </c>
      <c r="C2" s="2" t="s">
        <v>8</v>
      </c>
      <c r="D2" s="3">
        <v>20</v>
      </c>
      <c r="E2" s="3">
        <v>1</v>
      </c>
      <c r="F2" s="3">
        <v>0</v>
      </c>
      <c r="G2" s="3">
        <v>0</v>
      </c>
      <c r="H2" s="3">
        <v>0</v>
      </c>
    </row>
    <row r="3" spans="1:8" x14ac:dyDescent="0.25">
      <c r="A3" s="4">
        <v>42384</v>
      </c>
      <c r="B3" s="4" t="s">
        <v>30</v>
      </c>
      <c r="C3" s="2" t="s">
        <v>9</v>
      </c>
      <c r="D3" s="3">
        <v>20</v>
      </c>
      <c r="E3" s="3">
        <v>1</v>
      </c>
      <c r="F3" s="3">
        <v>0</v>
      </c>
      <c r="G3" s="3">
        <v>0</v>
      </c>
      <c r="H3" s="3">
        <v>0</v>
      </c>
    </row>
    <row r="4" spans="1:8" x14ac:dyDescent="0.25">
      <c r="A4" s="4">
        <v>42384</v>
      </c>
      <c r="B4" s="4" t="s">
        <v>30</v>
      </c>
      <c r="C4" s="2" t="s">
        <v>10</v>
      </c>
      <c r="D4" s="3">
        <v>20</v>
      </c>
      <c r="E4" s="3">
        <v>0</v>
      </c>
      <c r="F4" s="3">
        <v>0</v>
      </c>
      <c r="G4" s="3">
        <v>0</v>
      </c>
      <c r="H4" s="3">
        <v>0</v>
      </c>
    </row>
    <row r="5" spans="1:8" x14ac:dyDescent="0.25">
      <c r="A5" s="4">
        <v>42384</v>
      </c>
      <c r="B5" s="4" t="s">
        <v>30</v>
      </c>
      <c r="C5" s="2" t="s">
        <v>11</v>
      </c>
      <c r="D5" s="3">
        <v>20</v>
      </c>
      <c r="E5" s="3">
        <v>3</v>
      </c>
      <c r="F5" s="3">
        <v>1</v>
      </c>
      <c r="G5" s="3">
        <v>0</v>
      </c>
      <c r="H5" s="3">
        <v>0</v>
      </c>
    </row>
    <row r="6" spans="1:8" x14ac:dyDescent="0.25">
      <c r="A6" s="4">
        <v>42391</v>
      </c>
      <c r="B6" s="4" t="s">
        <v>30</v>
      </c>
      <c r="C6" s="2" t="s">
        <v>8</v>
      </c>
      <c r="D6" s="3">
        <v>0</v>
      </c>
      <c r="E6" s="3">
        <v>2</v>
      </c>
      <c r="F6" s="3">
        <v>1</v>
      </c>
      <c r="G6" s="3">
        <v>0</v>
      </c>
      <c r="H6" s="3">
        <v>0</v>
      </c>
    </row>
    <row r="7" spans="1:8" x14ac:dyDescent="0.25">
      <c r="A7" s="4">
        <v>42391</v>
      </c>
      <c r="B7" s="4" t="s">
        <v>30</v>
      </c>
      <c r="C7" s="2" t="s">
        <v>9</v>
      </c>
      <c r="D7" s="3">
        <v>0</v>
      </c>
      <c r="E7" s="3">
        <v>1</v>
      </c>
      <c r="F7" s="3">
        <v>0</v>
      </c>
      <c r="G7" s="3">
        <v>0</v>
      </c>
      <c r="H7" s="3">
        <v>0</v>
      </c>
    </row>
    <row r="8" spans="1:8" x14ac:dyDescent="0.25">
      <c r="A8" s="4">
        <v>42391</v>
      </c>
      <c r="B8" s="4" t="s">
        <v>30</v>
      </c>
      <c r="C8" s="2" t="s">
        <v>10</v>
      </c>
      <c r="D8" s="3">
        <v>0</v>
      </c>
      <c r="E8" s="3">
        <v>0</v>
      </c>
      <c r="F8" s="3">
        <v>0</v>
      </c>
      <c r="G8" s="3">
        <v>0</v>
      </c>
      <c r="H8" s="3">
        <v>0</v>
      </c>
    </row>
    <row r="9" spans="1:8" x14ac:dyDescent="0.25">
      <c r="A9" s="4">
        <v>42391</v>
      </c>
      <c r="B9" s="4" t="s">
        <v>30</v>
      </c>
      <c r="C9" s="2" t="s">
        <v>11</v>
      </c>
      <c r="D9" s="3">
        <v>0</v>
      </c>
      <c r="E9" s="3">
        <v>5</v>
      </c>
      <c r="F9" s="3">
        <v>3</v>
      </c>
      <c r="G9" s="3">
        <v>1</v>
      </c>
      <c r="H9" s="3">
        <v>0</v>
      </c>
    </row>
    <row r="10" spans="1:8" x14ac:dyDescent="0.25">
      <c r="A10" s="4">
        <v>42398</v>
      </c>
      <c r="B10" s="4" t="s">
        <v>30</v>
      </c>
      <c r="C10" s="2" t="s">
        <v>8</v>
      </c>
      <c r="D10" s="3">
        <v>0</v>
      </c>
      <c r="E10" s="3">
        <v>4</v>
      </c>
      <c r="F10" s="3">
        <v>2</v>
      </c>
      <c r="G10" s="3">
        <v>0</v>
      </c>
      <c r="H10" s="3">
        <v>0</v>
      </c>
    </row>
    <row r="11" spans="1:8" x14ac:dyDescent="0.25">
      <c r="A11" s="4">
        <v>42398</v>
      </c>
      <c r="B11" s="4" t="s">
        <v>30</v>
      </c>
      <c r="C11" s="2" t="s">
        <v>9</v>
      </c>
      <c r="D11" s="3">
        <v>0</v>
      </c>
      <c r="E11" s="3">
        <v>1</v>
      </c>
      <c r="F11" s="3">
        <v>1</v>
      </c>
      <c r="G11" s="3">
        <v>0</v>
      </c>
      <c r="H11" s="3">
        <v>0</v>
      </c>
    </row>
    <row r="12" spans="1:8" x14ac:dyDescent="0.25">
      <c r="A12" s="4">
        <v>42398</v>
      </c>
      <c r="B12" s="4" t="s">
        <v>30</v>
      </c>
      <c r="C12" s="2" t="s">
        <v>10</v>
      </c>
      <c r="D12" s="3">
        <v>0</v>
      </c>
      <c r="E12" s="3">
        <v>3</v>
      </c>
      <c r="F12" s="3">
        <v>0</v>
      </c>
      <c r="G12" s="3">
        <v>0</v>
      </c>
      <c r="H12" s="3">
        <v>0</v>
      </c>
    </row>
    <row r="13" spans="1:8" x14ac:dyDescent="0.25">
      <c r="A13" s="4">
        <v>42398</v>
      </c>
      <c r="B13" s="4" t="s">
        <v>30</v>
      </c>
      <c r="C13" s="2" t="s">
        <v>11</v>
      </c>
      <c r="D13" s="3">
        <v>0</v>
      </c>
      <c r="E13" s="3">
        <v>3</v>
      </c>
      <c r="F13" s="3">
        <v>3</v>
      </c>
      <c r="G13" s="3">
        <v>1</v>
      </c>
      <c r="H13" s="3">
        <v>0</v>
      </c>
    </row>
    <row r="14" spans="1:8" x14ac:dyDescent="0.25">
      <c r="A14" s="4">
        <v>42405</v>
      </c>
      <c r="B14" s="4" t="s">
        <v>31</v>
      </c>
      <c r="C14" s="2" t="s">
        <v>8</v>
      </c>
      <c r="D14" s="3">
        <v>0</v>
      </c>
      <c r="E14" s="3">
        <v>2</v>
      </c>
      <c r="F14" s="3">
        <v>2</v>
      </c>
      <c r="G14" s="3">
        <v>0</v>
      </c>
      <c r="H14" s="3">
        <v>0</v>
      </c>
    </row>
    <row r="15" spans="1:8" x14ac:dyDescent="0.25">
      <c r="A15" s="4">
        <v>42405</v>
      </c>
      <c r="B15" s="4" t="s">
        <v>31</v>
      </c>
      <c r="C15" s="2" t="s">
        <v>9</v>
      </c>
      <c r="D15" s="3">
        <v>2</v>
      </c>
      <c r="E15" s="3">
        <v>0</v>
      </c>
      <c r="F15" s="3">
        <v>2</v>
      </c>
      <c r="G15" s="3">
        <v>1</v>
      </c>
      <c r="H15" s="3">
        <v>0</v>
      </c>
    </row>
    <row r="16" spans="1:8" x14ac:dyDescent="0.25">
      <c r="A16" s="4">
        <v>42405</v>
      </c>
      <c r="B16" s="4" t="s">
        <v>31</v>
      </c>
      <c r="C16" s="2" t="s">
        <v>10</v>
      </c>
      <c r="D16" s="3">
        <v>4</v>
      </c>
      <c r="E16" s="3">
        <v>4</v>
      </c>
      <c r="F16" s="3">
        <v>1</v>
      </c>
      <c r="G16" s="3">
        <v>0</v>
      </c>
      <c r="H16" s="3">
        <v>0</v>
      </c>
    </row>
    <row r="17" spans="1:8" x14ac:dyDescent="0.25">
      <c r="A17" s="4">
        <v>42405</v>
      </c>
      <c r="B17" s="4" t="s">
        <v>31</v>
      </c>
      <c r="C17" s="2" t="s">
        <v>11</v>
      </c>
      <c r="D17" s="3">
        <v>2</v>
      </c>
      <c r="E17" s="3">
        <v>2</v>
      </c>
      <c r="F17" s="3">
        <v>2</v>
      </c>
      <c r="G17" s="3">
        <v>2</v>
      </c>
      <c r="H17" s="3">
        <v>0</v>
      </c>
    </row>
    <row r="18" spans="1:8" x14ac:dyDescent="0.25">
      <c r="A18" s="4">
        <v>42412</v>
      </c>
      <c r="B18" s="4" t="s">
        <v>31</v>
      </c>
      <c r="C18" s="2" t="s">
        <v>8</v>
      </c>
      <c r="D18" s="3">
        <v>0</v>
      </c>
      <c r="E18" s="3">
        <v>2</v>
      </c>
      <c r="F18" s="3">
        <v>1</v>
      </c>
      <c r="G18" s="3">
        <v>0</v>
      </c>
      <c r="H18" s="3">
        <v>0</v>
      </c>
    </row>
    <row r="19" spans="1:8" x14ac:dyDescent="0.25">
      <c r="A19" s="4">
        <v>42412</v>
      </c>
      <c r="B19" s="4" t="s">
        <v>31</v>
      </c>
      <c r="C19" s="2" t="s">
        <v>9</v>
      </c>
      <c r="D19" s="3">
        <v>2</v>
      </c>
      <c r="E19" s="3">
        <v>1</v>
      </c>
      <c r="F19" s="3">
        <v>1</v>
      </c>
      <c r="G19" s="3">
        <v>1</v>
      </c>
      <c r="H19" s="3">
        <v>0</v>
      </c>
    </row>
    <row r="20" spans="1:8" x14ac:dyDescent="0.25">
      <c r="A20" s="4">
        <v>42412</v>
      </c>
      <c r="B20" s="4" t="s">
        <v>31</v>
      </c>
      <c r="C20" s="2" t="s">
        <v>10</v>
      </c>
      <c r="D20" s="3">
        <v>5</v>
      </c>
      <c r="E20" s="3">
        <v>5</v>
      </c>
      <c r="F20" s="3">
        <v>2</v>
      </c>
      <c r="G20" s="3">
        <v>1</v>
      </c>
      <c r="H20" s="3">
        <v>0</v>
      </c>
    </row>
    <row r="21" spans="1:8" x14ac:dyDescent="0.25">
      <c r="A21" s="4">
        <v>42412</v>
      </c>
      <c r="B21" s="4" t="s">
        <v>31</v>
      </c>
      <c r="C21" s="2" t="s">
        <v>11</v>
      </c>
      <c r="D21" s="3">
        <v>1</v>
      </c>
      <c r="E21" s="3">
        <v>2</v>
      </c>
      <c r="F21" s="3">
        <v>1</v>
      </c>
      <c r="G21" s="3">
        <v>1</v>
      </c>
      <c r="H21" s="3">
        <v>0</v>
      </c>
    </row>
    <row r="22" spans="1:8" x14ac:dyDescent="0.25">
      <c r="A22" s="4">
        <v>42419</v>
      </c>
      <c r="B22" s="4" t="s">
        <v>31</v>
      </c>
      <c r="C22" s="2" t="s">
        <v>8</v>
      </c>
      <c r="D22" s="5">
        <v>0</v>
      </c>
      <c r="E22" s="5">
        <v>3</v>
      </c>
      <c r="F22" s="5">
        <v>1</v>
      </c>
      <c r="G22" s="5">
        <v>1</v>
      </c>
      <c r="H22" s="5">
        <v>0</v>
      </c>
    </row>
    <row r="23" spans="1:8" x14ac:dyDescent="0.25">
      <c r="A23" s="4">
        <v>42419</v>
      </c>
      <c r="B23" s="4" t="s">
        <v>31</v>
      </c>
      <c r="C23" s="2" t="s">
        <v>9</v>
      </c>
      <c r="D23" s="3">
        <v>0</v>
      </c>
      <c r="E23" s="3">
        <v>2</v>
      </c>
      <c r="F23" s="3">
        <v>0</v>
      </c>
      <c r="G23" s="3">
        <v>1</v>
      </c>
      <c r="H23" s="3">
        <v>1</v>
      </c>
    </row>
    <row r="24" spans="1:8" x14ac:dyDescent="0.25">
      <c r="A24" s="4">
        <v>42419</v>
      </c>
      <c r="B24" s="4" t="s">
        <v>31</v>
      </c>
      <c r="C24" s="2" t="s">
        <v>10</v>
      </c>
      <c r="D24" s="3">
        <v>3</v>
      </c>
      <c r="E24" s="3">
        <v>2</v>
      </c>
      <c r="F24" s="3">
        <v>4</v>
      </c>
      <c r="G24" s="3">
        <v>2</v>
      </c>
      <c r="H24" s="3">
        <v>0</v>
      </c>
    </row>
    <row r="25" spans="1:8" x14ac:dyDescent="0.25">
      <c r="A25" s="4">
        <v>42419</v>
      </c>
      <c r="B25" s="4" t="s">
        <v>31</v>
      </c>
      <c r="C25" s="2" t="s">
        <v>11</v>
      </c>
      <c r="D25" s="5">
        <v>2</v>
      </c>
      <c r="E25" s="5">
        <v>1</v>
      </c>
      <c r="F25" s="5">
        <v>0</v>
      </c>
      <c r="G25" s="5">
        <v>0</v>
      </c>
      <c r="H25" s="5">
        <v>1</v>
      </c>
    </row>
    <row r="26" spans="1:8" x14ac:dyDescent="0.25">
      <c r="A26" s="4">
        <v>42426</v>
      </c>
      <c r="B26" s="4" t="s">
        <v>31</v>
      </c>
      <c r="C26" s="2" t="s">
        <v>8</v>
      </c>
      <c r="D26" s="5">
        <v>0</v>
      </c>
      <c r="E26" s="5">
        <v>0</v>
      </c>
      <c r="F26" s="5">
        <v>2</v>
      </c>
      <c r="G26" s="5">
        <v>1</v>
      </c>
      <c r="H26" s="5">
        <v>1</v>
      </c>
    </row>
    <row r="27" spans="1:8" x14ac:dyDescent="0.25">
      <c r="A27" s="4">
        <v>42426</v>
      </c>
      <c r="B27" s="4" t="s">
        <v>31</v>
      </c>
      <c r="C27" s="2" t="s">
        <v>9</v>
      </c>
      <c r="D27" s="3">
        <v>0</v>
      </c>
      <c r="E27" s="3">
        <v>2</v>
      </c>
      <c r="F27" s="3">
        <v>0</v>
      </c>
      <c r="G27" s="3">
        <v>0</v>
      </c>
      <c r="H27" s="3">
        <v>1</v>
      </c>
    </row>
    <row r="28" spans="1:8" x14ac:dyDescent="0.25">
      <c r="A28" s="4">
        <v>42426</v>
      </c>
      <c r="B28" s="4" t="s">
        <v>31</v>
      </c>
      <c r="C28" s="2" t="s">
        <v>10</v>
      </c>
      <c r="D28" s="3">
        <v>1</v>
      </c>
      <c r="E28" s="3">
        <v>3</v>
      </c>
      <c r="F28" s="3">
        <v>3</v>
      </c>
      <c r="G28" s="3">
        <v>2</v>
      </c>
      <c r="H28" s="3">
        <v>0</v>
      </c>
    </row>
    <row r="29" spans="1:8" x14ac:dyDescent="0.25">
      <c r="A29" s="4">
        <v>42426</v>
      </c>
      <c r="B29" s="4" t="s">
        <v>31</v>
      </c>
      <c r="C29" s="2" t="s">
        <v>11</v>
      </c>
      <c r="D29" s="5">
        <v>1</v>
      </c>
      <c r="E29" s="5">
        <v>0</v>
      </c>
      <c r="F29" s="5">
        <v>2</v>
      </c>
      <c r="G29" s="5">
        <v>0</v>
      </c>
      <c r="H29" s="5">
        <v>1</v>
      </c>
    </row>
    <row r="30" spans="1:8" x14ac:dyDescent="0.25">
      <c r="A30" s="4">
        <v>42433</v>
      </c>
      <c r="B30" s="4" t="s">
        <v>32</v>
      </c>
      <c r="C30" s="2" t="s">
        <v>8</v>
      </c>
      <c r="D30" s="5">
        <v>0</v>
      </c>
      <c r="E30" s="5">
        <v>1</v>
      </c>
      <c r="F30" s="5">
        <v>1</v>
      </c>
      <c r="G30" s="5">
        <v>1</v>
      </c>
      <c r="H30" s="5">
        <v>0</v>
      </c>
    </row>
    <row r="31" spans="1:8" x14ac:dyDescent="0.25">
      <c r="A31" s="4">
        <v>42433</v>
      </c>
      <c r="B31" s="4" t="s">
        <v>32</v>
      </c>
      <c r="C31" s="2" t="s">
        <v>9</v>
      </c>
      <c r="D31" s="3">
        <v>3</v>
      </c>
      <c r="E31" s="3">
        <v>1</v>
      </c>
      <c r="F31" s="3">
        <v>1</v>
      </c>
      <c r="G31" s="3">
        <v>0</v>
      </c>
      <c r="H31" s="3">
        <v>0</v>
      </c>
    </row>
    <row r="32" spans="1:8" x14ac:dyDescent="0.25">
      <c r="A32" s="4">
        <v>42433</v>
      </c>
      <c r="B32" s="4" t="s">
        <v>32</v>
      </c>
      <c r="C32" s="2" t="s">
        <v>10</v>
      </c>
      <c r="D32" s="3">
        <v>0</v>
      </c>
      <c r="E32" s="3">
        <v>2</v>
      </c>
      <c r="F32" s="3">
        <v>1</v>
      </c>
      <c r="G32" s="3">
        <v>1</v>
      </c>
      <c r="H32" s="3">
        <v>1</v>
      </c>
    </row>
    <row r="33" spans="1:8" x14ac:dyDescent="0.25">
      <c r="A33" s="4">
        <v>42433</v>
      </c>
      <c r="B33" s="4" t="s">
        <v>32</v>
      </c>
      <c r="C33" s="2" t="s">
        <v>11</v>
      </c>
      <c r="D33" s="5">
        <v>0</v>
      </c>
      <c r="E33" s="5">
        <v>3</v>
      </c>
      <c r="F33" s="5">
        <v>3</v>
      </c>
      <c r="G33" s="5">
        <v>1</v>
      </c>
      <c r="H33" s="5">
        <v>1</v>
      </c>
    </row>
    <row r="34" spans="1:8" x14ac:dyDescent="0.25">
      <c r="A34" s="4">
        <v>42440</v>
      </c>
      <c r="B34" s="4" t="s">
        <v>32</v>
      </c>
      <c r="C34" s="2" t="s">
        <v>8</v>
      </c>
      <c r="D34" s="5">
        <v>0</v>
      </c>
      <c r="E34" s="5">
        <v>0</v>
      </c>
      <c r="F34" s="5">
        <v>1</v>
      </c>
      <c r="G34" s="5">
        <v>1</v>
      </c>
      <c r="H34" s="5">
        <v>1</v>
      </c>
    </row>
    <row r="35" spans="1:8" x14ac:dyDescent="0.25">
      <c r="A35" s="4">
        <v>42440</v>
      </c>
      <c r="B35" s="4" t="s">
        <v>32</v>
      </c>
      <c r="C35" s="2" t="s">
        <v>9</v>
      </c>
      <c r="D35" s="3">
        <v>5</v>
      </c>
      <c r="E35" s="3">
        <v>2</v>
      </c>
      <c r="F35" s="3">
        <v>1</v>
      </c>
      <c r="G35" s="3">
        <v>2</v>
      </c>
      <c r="H35" s="3">
        <v>1</v>
      </c>
    </row>
    <row r="36" spans="1:8" x14ac:dyDescent="0.25">
      <c r="A36" s="4">
        <v>42440</v>
      </c>
      <c r="B36" s="4" t="s">
        <v>32</v>
      </c>
      <c r="C36" s="2" t="s">
        <v>10</v>
      </c>
      <c r="D36" s="3">
        <v>4</v>
      </c>
      <c r="E36" s="3">
        <v>3</v>
      </c>
      <c r="F36" s="3">
        <v>2</v>
      </c>
      <c r="G36" s="3">
        <v>1</v>
      </c>
      <c r="H36" s="3">
        <v>1</v>
      </c>
    </row>
    <row r="37" spans="1:8" x14ac:dyDescent="0.25">
      <c r="A37" s="4">
        <v>42440</v>
      </c>
      <c r="B37" s="4" t="s">
        <v>32</v>
      </c>
      <c r="C37" s="2" t="s">
        <v>11</v>
      </c>
      <c r="D37" s="5">
        <v>1</v>
      </c>
      <c r="E37" s="5">
        <v>2</v>
      </c>
      <c r="F37" s="5">
        <v>2</v>
      </c>
      <c r="G37" s="5">
        <v>1</v>
      </c>
      <c r="H37" s="5">
        <v>1</v>
      </c>
    </row>
    <row r="38" spans="1:8" x14ac:dyDescent="0.25">
      <c r="A38" s="4">
        <v>42447</v>
      </c>
      <c r="B38" s="4" t="s">
        <v>32</v>
      </c>
      <c r="C38" s="2" t="s">
        <v>8</v>
      </c>
      <c r="D38" s="6">
        <v>0</v>
      </c>
      <c r="E38" s="7">
        <v>1</v>
      </c>
      <c r="F38" s="7">
        <v>1</v>
      </c>
      <c r="G38" s="7">
        <v>1</v>
      </c>
      <c r="H38" s="7">
        <v>1</v>
      </c>
    </row>
    <row r="39" spans="1:8" x14ac:dyDescent="0.25">
      <c r="A39" s="4">
        <v>42447</v>
      </c>
      <c r="B39" s="4" t="s">
        <v>32</v>
      </c>
      <c r="C39" s="2" t="s">
        <v>9</v>
      </c>
      <c r="D39" s="6">
        <v>2</v>
      </c>
      <c r="E39" s="7">
        <v>2</v>
      </c>
      <c r="F39" s="7">
        <v>2</v>
      </c>
      <c r="G39" s="7">
        <v>2</v>
      </c>
      <c r="H39" s="7">
        <v>1</v>
      </c>
    </row>
    <row r="40" spans="1:8" x14ac:dyDescent="0.25">
      <c r="A40" s="4">
        <v>42447</v>
      </c>
      <c r="B40" s="4" t="s">
        <v>32</v>
      </c>
      <c r="C40" s="2" t="s">
        <v>10</v>
      </c>
      <c r="D40" s="6">
        <v>4</v>
      </c>
      <c r="E40" s="7">
        <v>2</v>
      </c>
      <c r="F40" s="7">
        <v>3</v>
      </c>
      <c r="G40" s="7">
        <v>1</v>
      </c>
      <c r="H40" s="7">
        <v>2</v>
      </c>
    </row>
    <row r="41" spans="1:8" x14ac:dyDescent="0.25">
      <c r="A41" s="4">
        <v>42447</v>
      </c>
      <c r="B41" s="4" t="s">
        <v>32</v>
      </c>
      <c r="C41" s="2" t="s">
        <v>11</v>
      </c>
      <c r="D41" s="6">
        <v>1</v>
      </c>
      <c r="E41" s="7">
        <v>2</v>
      </c>
      <c r="F41" s="7">
        <v>1</v>
      </c>
      <c r="G41" s="7">
        <v>1</v>
      </c>
      <c r="H41" s="7">
        <v>0</v>
      </c>
    </row>
    <row r="42" spans="1:8" x14ac:dyDescent="0.25">
      <c r="A42" s="4">
        <v>45376</v>
      </c>
      <c r="B42" s="4" t="s">
        <v>32</v>
      </c>
      <c r="C42" s="2" t="s">
        <v>8</v>
      </c>
      <c r="D42" s="6">
        <v>0</v>
      </c>
      <c r="E42" s="7">
        <v>1</v>
      </c>
      <c r="F42" s="7">
        <v>1</v>
      </c>
      <c r="G42" s="7">
        <v>2</v>
      </c>
      <c r="H42" s="7">
        <v>1</v>
      </c>
    </row>
    <row r="43" spans="1:8" x14ac:dyDescent="0.25">
      <c r="A43" s="4">
        <v>42454</v>
      </c>
      <c r="B43" s="4" t="s">
        <v>32</v>
      </c>
      <c r="C43" s="2" t="s">
        <v>9</v>
      </c>
      <c r="D43" s="6">
        <v>6</v>
      </c>
      <c r="E43" s="7">
        <v>1</v>
      </c>
      <c r="F43" s="7">
        <v>2</v>
      </c>
      <c r="G43" s="7">
        <v>1</v>
      </c>
      <c r="H43" s="7">
        <v>1</v>
      </c>
    </row>
    <row r="44" spans="1:8" x14ac:dyDescent="0.25">
      <c r="A44" s="4">
        <v>42454</v>
      </c>
      <c r="B44" s="4" t="s">
        <v>32</v>
      </c>
      <c r="C44" s="2" t="s">
        <v>10</v>
      </c>
      <c r="D44" s="6">
        <v>4</v>
      </c>
      <c r="E44" s="7">
        <v>2</v>
      </c>
      <c r="F44" s="7">
        <v>2</v>
      </c>
      <c r="G44" s="7">
        <v>2</v>
      </c>
      <c r="H44" s="7">
        <v>2</v>
      </c>
    </row>
    <row r="45" spans="1:8" x14ac:dyDescent="0.25">
      <c r="A45" s="4">
        <v>42454</v>
      </c>
      <c r="B45" s="4" t="s">
        <v>32</v>
      </c>
      <c r="C45" s="2" t="s">
        <v>11</v>
      </c>
      <c r="D45" s="6">
        <v>1</v>
      </c>
      <c r="E45" s="7">
        <v>0</v>
      </c>
      <c r="F45" s="7">
        <v>1</v>
      </c>
      <c r="G45" s="7">
        <v>1</v>
      </c>
      <c r="H45" s="7">
        <v>1</v>
      </c>
    </row>
    <row r="46" spans="1:8" x14ac:dyDescent="0.25">
      <c r="A46" s="1"/>
      <c r="B46" s="1"/>
      <c r="D46" s="3"/>
      <c r="E46" s="3"/>
      <c r="F46" s="3"/>
      <c r="G46" s="3"/>
      <c r="H46"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D73"/>
  <sheetViews>
    <sheetView topLeftCell="A19" workbookViewId="0">
      <selection activeCell="M20" sqref="M20"/>
    </sheetView>
  </sheetViews>
  <sheetFormatPr defaultRowHeight="15" x14ac:dyDescent="0.25"/>
  <cols>
    <col min="1" max="1" width="13.140625" customWidth="1"/>
    <col min="2" max="2" width="25" customWidth="1"/>
    <col min="3" max="4" width="8.42578125" customWidth="1"/>
    <col min="5" max="5" width="7.85546875" customWidth="1"/>
    <col min="6" max="7" width="8.85546875" customWidth="1"/>
    <col min="8" max="8" width="11.85546875" bestFit="1" customWidth="1"/>
    <col min="9" max="9" width="8.85546875" customWidth="1"/>
    <col min="10" max="10" width="8.140625" customWidth="1"/>
    <col min="11" max="11" width="11.140625" bestFit="1" customWidth="1"/>
    <col min="13" max="13" width="12.140625" bestFit="1" customWidth="1"/>
    <col min="15" max="15" width="12.140625" bestFit="1" customWidth="1"/>
    <col min="17" max="17" width="12.140625" bestFit="1" customWidth="1"/>
  </cols>
  <sheetData>
    <row r="1" spans="1:4" x14ac:dyDescent="0.25">
      <c r="A1" s="8" t="s">
        <v>24</v>
      </c>
    </row>
    <row r="2" spans="1:4" x14ac:dyDescent="0.25">
      <c r="A2" s="9" t="s">
        <v>25</v>
      </c>
      <c r="B2" s="10">
        <v>29</v>
      </c>
      <c r="C2" t="str">
        <f>A2</f>
        <v xml:space="preserve"> Список компаний</v>
      </c>
      <c r="D2">
        <f>GETPIVOTDATA(" Список компаний",$A$1)</f>
        <v>29</v>
      </c>
    </row>
    <row r="3" spans="1:4" x14ac:dyDescent="0.25">
      <c r="A3" s="9" t="s">
        <v>26</v>
      </c>
      <c r="B3" s="10">
        <v>23</v>
      </c>
      <c r="C3" t="str">
        <f t="shared" ref="C3:C6" si="0">A3</f>
        <v xml:space="preserve"> Договорился на встречу</v>
      </c>
      <c r="D3">
        <f>GETPIVOTDATA(" Договорился на встречу",$A$1)</f>
        <v>23</v>
      </c>
    </row>
    <row r="4" spans="1:4" x14ac:dyDescent="0.25">
      <c r="A4" s="9" t="s">
        <v>27</v>
      </c>
      <c r="B4" s="10">
        <v>19</v>
      </c>
      <c r="C4" t="str">
        <f t="shared" si="0"/>
        <v xml:space="preserve"> Провел презентацию</v>
      </c>
      <c r="D4">
        <f>GETPIVOTDATA(" Провел презентацию",$A$1)</f>
        <v>19</v>
      </c>
    </row>
    <row r="5" spans="1:4" x14ac:dyDescent="0.25">
      <c r="A5" s="9" t="s">
        <v>28</v>
      </c>
      <c r="B5" s="10">
        <v>9</v>
      </c>
      <c r="C5" t="str">
        <f t="shared" si="0"/>
        <v xml:space="preserve"> Коммерческое предложение</v>
      </c>
      <c r="D5">
        <f>GETPIVOTDATA(" Коммерческое предложение",$A$1)</f>
        <v>9</v>
      </c>
    </row>
    <row r="6" spans="1:4" x14ac:dyDescent="0.25">
      <c r="A6" s="9" t="s">
        <v>29</v>
      </c>
      <c r="B6" s="10">
        <v>5</v>
      </c>
      <c r="C6" t="str">
        <f t="shared" si="0"/>
        <v xml:space="preserve"> Заключен договор</v>
      </c>
      <c r="D6">
        <f>GETPIVOTDATA(" Заключен договор",$A$1)</f>
        <v>5</v>
      </c>
    </row>
    <row r="11" spans="1:4" x14ac:dyDescent="0.25">
      <c r="A11" s="8" t="s">
        <v>12</v>
      </c>
      <c r="B11" t="s">
        <v>26</v>
      </c>
    </row>
    <row r="12" spans="1:4" x14ac:dyDescent="0.25">
      <c r="A12" s="9" t="s">
        <v>13</v>
      </c>
      <c r="B12" s="10">
        <v>3</v>
      </c>
    </row>
    <row r="13" spans="1:4" x14ac:dyDescent="0.25">
      <c r="A13" s="9" t="s">
        <v>14</v>
      </c>
      <c r="B13" s="10">
        <v>5</v>
      </c>
    </row>
    <row r="14" spans="1:4" x14ac:dyDescent="0.25">
      <c r="A14" s="9" t="s">
        <v>15</v>
      </c>
      <c r="B14" s="10">
        <v>3</v>
      </c>
    </row>
    <row r="15" spans="1:4" x14ac:dyDescent="0.25">
      <c r="A15" s="9" t="s">
        <v>16</v>
      </c>
      <c r="B15" s="10">
        <v>2</v>
      </c>
    </row>
    <row r="16" spans="1:4" x14ac:dyDescent="0.25">
      <c r="A16" s="9" t="s">
        <v>17</v>
      </c>
      <c r="B16" s="10">
        <v>2</v>
      </c>
    </row>
    <row r="17" spans="1:2" x14ac:dyDescent="0.25">
      <c r="A17" s="9" t="s">
        <v>18</v>
      </c>
      <c r="B17" s="10">
        <v>1</v>
      </c>
    </row>
    <row r="18" spans="1:2" x14ac:dyDescent="0.25">
      <c r="A18" s="9" t="s">
        <v>19</v>
      </c>
      <c r="B18" s="10">
        <v>0</v>
      </c>
    </row>
    <row r="19" spans="1:2" x14ac:dyDescent="0.25">
      <c r="A19" s="9" t="s">
        <v>20</v>
      </c>
      <c r="B19" s="10">
        <v>3</v>
      </c>
    </row>
    <row r="20" spans="1:2" x14ac:dyDescent="0.25">
      <c r="A20" s="9" t="s">
        <v>21</v>
      </c>
      <c r="B20" s="10">
        <v>2</v>
      </c>
    </row>
    <row r="21" spans="1:2" x14ac:dyDescent="0.25">
      <c r="A21" s="9" t="s">
        <v>22</v>
      </c>
      <c r="B21" s="10">
        <v>2</v>
      </c>
    </row>
    <row r="22" spans="1:2" x14ac:dyDescent="0.25">
      <c r="A22" s="9" t="s">
        <v>23</v>
      </c>
      <c r="B22" s="10">
        <v>0</v>
      </c>
    </row>
    <row r="30" spans="1:2" x14ac:dyDescent="0.25">
      <c r="A30" s="8" t="s">
        <v>12</v>
      </c>
      <c r="B30" t="s">
        <v>27</v>
      </c>
    </row>
    <row r="31" spans="1:2" x14ac:dyDescent="0.25">
      <c r="A31" s="9" t="s">
        <v>13</v>
      </c>
      <c r="B31" s="10">
        <v>1</v>
      </c>
    </row>
    <row r="32" spans="1:2" x14ac:dyDescent="0.25">
      <c r="A32" s="9" t="s">
        <v>14</v>
      </c>
      <c r="B32" s="10">
        <v>3</v>
      </c>
    </row>
    <row r="33" spans="1:2" x14ac:dyDescent="0.25">
      <c r="A33" s="9" t="s">
        <v>15</v>
      </c>
      <c r="B33" s="10">
        <v>3</v>
      </c>
    </row>
    <row r="34" spans="1:2" x14ac:dyDescent="0.25">
      <c r="A34" s="9" t="s">
        <v>16</v>
      </c>
      <c r="B34" s="10">
        <v>2</v>
      </c>
    </row>
    <row r="35" spans="1:2" x14ac:dyDescent="0.25">
      <c r="A35" s="9" t="s">
        <v>17</v>
      </c>
      <c r="B35" s="10">
        <v>1</v>
      </c>
    </row>
    <row r="36" spans="1:2" x14ac:dyDescent="0.25">
      <c r="A36" s="9" t="s">
        <v>18</v>
      </c>
      <c r="B36" s="10">
        <v>0</v>
      </c>
    </row>
    <row r="37" spans="1:2" x14ac:dyDescent="0.25">
      <c r="A37" s="9" t="s">
        <v>19</v>
      </c>
      <c r="B37" s="10">
        <v>2</v>
      </c>
    </row>
    <row r="38" spans="1:2" x14ac:dyDescent="0.25">
      <c r="A38" s="9" t="s">
        <v>20</v>
      </c>
      <c r="B38" s="10">
        <v>3</v>
      </c>
    </row>
    <row r="39" spans="1:2" x14ac:dyDescent="0.25">
      <c r="A39" s="9" t="s">
        <v>21</v>
      </c>
      <c r="B39" s="10">
        <v>2</v>
      </c>
    </row>
    <row r="40" spans="1:2" x14ac:dyDescent="0.25">
      <c r="A40" s="9" t="s">
        <v>22</v>
      </c>
      <c r="B40" s="10">
        <v>1</v>
      </c>
    </row>
    <row r="41" spans="1:2" x14ac:dyDescent="0.25">
      <c r="A41" s="9" t="s">
        <v>23</v>
      </c>
      <c r="B41" s="10">
        <v>1</v>
      </c>
    </row>
    <row r="46" spans="1:2" x14ac:dyDescent="0.25">
      <c r="A46" s="8" t="s">
        <v>12</v>
      </c>
      <c r="B46" t="s">
        <v>28</v>
      </c>
    </row>
    <row r="47" spans="1:2" x14ac:dyDescent="0.25">
      <c r="A47" s="9" t="s">
        <v>13</v>
      </c>
      <c r="B47" s="10">
        <v>0</v>
      </c>
    </row>
    <row r="48" spans="1:2" x14ac:dyDescent="0.25">
      <c r="A48" s="9" t="s">
        <v>14</v>
      </c>
      <c r="B48" s="10">
        <v>1</v>
      </c>
    </row>
    <row r="49" spans="1:2" x14ac:dyDescent="0.25">
      <c r="A49" s="9" t="s">
        <v>15</v>
      </c>
      <c r="B49" s="10">
        <v>1</v>
      </c>
    </row>
    <row r="50" spans="1:2" x14ac:dyDescent="0.25">
      <c r="A50" s="9" t="s">
        <v>16</v>
      </c>
      <c r="B50" s="10">
        <v>2</v>
      </c>
    </row>
    <row r="51" spans="1:2" x14ac:dyDescent="0.25">
      <c r="A51" s="9" t="s">
        <v>17</v>
      </c>
      <c r="B51" s="10">
        <v>1</v>
      </c>
    </row>
    <row r="52" spans="1:2" x14ac:dyDescent="0.25">
      <c r="A52" s="9" t="s">
        <v>18</v>
      </c>
      <c r="B52" s="10">
        <v>0</v>
      </c>
    </row>
    <row r="53" spans="1:2" x14ac:dyDescent="0.25">
      <c r="A53" s="9" t="s">
        <v>19</v>
      </c>
      <c r="B53" s="10">
        <v>0</v>
      </c>
    </row>
    <row r="54" spans="1:2" x14ac:dyDescent="0.25">
      <c r="A54" s="9" t="s">
        <v>20</v>
      </c>
      <c r="B54" s="10">
        <v>1</v>
      </c>
    </row>
    <row r="55" spans="1:2" x14ac:dyDescent="0.25">
      <c r="A55" s="9" t="s">
        <v>21</v>
      </c>
      <c r="B55" s="10">
        <v>1</v>
      </c>
    </row>
    <row r="56" spans="1:2" x14ac:dyDescent="0.25">
      <c r="A56" s="9" t="s">
        <v>22</v>
      </c>
      <c r="B56" s="10">
        <v>1</v>
      </c>
    </row>
    <row r="57" spans="1:2" x14ac:dyDescent="0.25">
      <c r="A57" s="9" t="s">
        <v>23</v>
      </c>
      <c r="B57" s="10">
        <v>1</v>
      </c>
    </row>
    <row r="62" spans="1:2" x14ac:dyDescent="0.25">
      <c r="A62" s="8" t="s">
        <v>12</v>
      </c>
      <c r="B62" t="s">
        <v>33</v>
      </c>
    </row>
    <row r="63" spans="1:2" x14ac:dyDescent="0.25">
      <c r="A63" s="9" t="s">
        <v>13</v>
      </c>
      <c r="B63" s="10">
        <v>0</v>
      </c>
    </row>
    <row r="64" spans="1:2" x14ac:dyDescent="0.25">
      <c r="A64" s="9" t="s">
        <v>14</v>
      </c>
      <c r="B64" s="10">
        <v>0</v>
      </c>
    </row>
    <row r="65" spans="1:2" x14ac:dyDescent="0.25">
      <c r="A65" s="9" t="s">
        <v>15</v>
      </c>
      <c r="B65" s="10">
        <v>0</v>
      </c>
    </row>
    <row r="66" spans="1:2" x14ac:dyDescent="0.25">
      <c r="A66" s="9" t="s">
        <v>16</v>
      </c>
      <c r="B66" s="10">
        <v>0</v>
      </c>
    </row>
    <row r="67" spans="1:2" x14ac:dyDescent="0.25">
      <c r="A67" s="9" t="s">
        <v>17</v>
      </c>
      <c r="B67" s="10">
        <v>0</v>
      </c>
    </row>
    <row r="68" spans="1:2" x14ac:dyDescent="0.25">
      <c r="A68" s="9" t="s">
        <v>18</v>
      </c>
      <c r="B68" s="10">
        <v>1</v>
      </c>
    </row>
    <row r="69" spans="1:2" x14ac:dyDescent="0.25">
      <c r="A69" s="9" t="s">
        <v>19</v>
      </c>
      <c r="B69" s="10">
        <v>1</v>
      </c>
    </row>
    <row r="70" spans="1:2" x14ac:dyDescent="0.25">
      <c r="A70" s="9" t="s">
        <v>20</v>
      </c>
      <c r="B70" s="10">
        <v>1</v>
      </c>
    </row>
    <row r="71" spans="1:2" x14ac:dyDescent="0.25">
      <c r="A71" s="9" t="s">
        <v>21</v>
      </c>
      <c r="B71" s="10">
        <v>1</v>
      </c>
    </row>
    <row r="72" spans="1:2" x14ac:dyDescent="0.25">
      <c r="A72" s="9" t="s">
        <v>22</v>
      </c>
      <c r="B72" s="10">
        <v>0</v>
      </c>
    </row>
    <row r="73" spans="1:2" x14ac:dyDescent="0.25">
      <c r="A73" s="9" t="s">
        <v>23</v>
      </c>
      <c r="B73" s="10">
        <v>1</v>
      </c>
    </row>
  </sheetData>
  <pageMargins left="0.7" right="0.7" top="0.75" bottom="0.75" header="0.3" footer="0.3"/>
  <drawing r:id="rId6"/>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Черновик!E23</xm:f>
              <xm:sqref>D14</xm:sqref>
            </x14:sparkline>
          </x14:sparklines>
        </x14:sparklineGroup>
      </x14:sparklineGroups>
    </ex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Чистовик</vt:lpstr>
      <vt:lpstr>5 Данные для воронки продаж</vt:lpstr>
      <vt:lpstr>Черновик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Kolokolov</dc:creator>
  <cp:lastModifiedBy>User</cp:lastModifiedBy>
  <dcterms:created xsi:type="dcterms:W3CDTF">2017-02-14T09:23:21Z</dcterms:created>
  <dcterms:modified xsi:type="dcterms:W3CDTF">2024-02-16T20:01:34Z</dcterms:modified>
</cp:coreProperties>
</file>