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risha\Downloads\"/>
    </mc:Choice>
  </mc:AlternateContent>
  <bookViews>
    <workbookView xWindow="0" yWindow="0" windowWidth="20400" windowHeight="7350"/>
  </bookViews>
  <sheets>
    <sheet name="ReasonsToLeave" sheetId="1" r:id="rId1"/>
    <sheet name="Headcount" sheetId="2" r:id="rId2"/>
    <sheet name="WorkExp" sheetId="5" r:id="rId3"/>
    <sheet name="Hiring" sheetId="6" r:id="rId4"/>
    <sheet name="Salary" sheetId="7" r:id="rId5"/>
    <sheet name="Satisf" sheetId="8" r:id="rId6"/>
  </sheets>
  <definedNames>
    <definedName name="_xlnm._FilterDatabase" localSheetId="1" hidden="1">Headcount!$A$1:$D$64</definedName>
    <definedName name="_xlnm._FilterDatabase" localSheetId="3" hidden="1">Hiring!$A$1:$D$64</definedName>
    <definedName name="_xlnm._FilterDatabase" localSheetId="0" hidden="1">ReasonsToLeave!$A$1:$D$85</definedName>
    <definedName name="_xlnm._FilterDatabase" localSheetId="4" hidden="1">Salary!$A$1:$E$64</definedName>
    <definedName name="_xlnm._FilterDatabase" localSheetId="5" hidden="1">Satisf!$A$1:$I$106</definedName>
    <definedName name="_xlnm._FilterDatabase" localSheetId="2" hidden="1">WorkExp!$A$1:$D$64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1" l="1"/>
  <c r="E7" i="7" l="1"/>
  <c r="E10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E43" i="7" s="1"/>
  <c r="E46" i="7" s="1"/>
  <c r="E49" i="7" s="1"/>
  <c r="E52" i="7" s="1"/>
  <c r="E55" i="7" s="1"/>
  <c r="E58" i="7" s="1"/>
  <c r="E61" i="7" s="1"/>
  <c r="E64" i="7" s="1"/>
  <c r="E6" i="7"/>
  <c r="E9" i="7" s="1"/>
  <c r="E12" i="7" s="1"/>
  <c r="E15" i="7" s="1"/>
  <c r="E18" i="7" s="1"/>
  <c r="E21" i="7" s="1"/>
  <c r="E24" i="7" s="1"/>
  <c r="E27" i="7" s="1"/>
  <c r="E30" i="7" s="1"/>
  <c r="E33" i="7" s="1"/>
  <c r="E36" i="7" s="1"/>
  <c r="E39" i="7" s="1"/>
  <c r="E42" i="7" s="1"/>
  <c r="E45" i="7" s="1"/>
  <c r="E48" i="7" s="1"/>
  <c r="E51" i="7" s="1"/>
  <c r="E54" i="7" s="1"/>
  <c r="E57" i="7" s="1"/>
  <c r="E60" i="7" s="1"/>
  <c r="E63" i="7" s="1"/>
  <c r="E5" i="7"/>
  <c r="E8" i="7" s="1"/>
  <c r="E11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E44" i="7" s="1"/>
  <c r="E47" i="7" s="1"/>
  <c r="E50" i="7" s="1"/>
  <c r="E53" i="7" s="1"/>
  <c r="E56" i="7" s="1"/>
  <c r="E59" i="7" s="1"/>
  <c r="E62" i="7" s="1"/>
  <c r="C31" i="1"/>
  <c r="C33" i="1"/>
  <c r="C62" i="1"/>
  <c r="C37" i="1"/>
  <c r="C40" i="1"/>
  <c r="C68" i="1" s="1"/>
  <c r="C44" i="1"/>
  <c r="C45" i="1"/>
  <c r="C73" i="1" s="1"/>
  <c r="C74" i="1"/>
  <c r="C47" i="1"/>
  <c r="C75" i="1" s="1"/>
  <c r="C76" i="1"/>
  <c r="C49" i="1"/>
  <c r="C77" i="1" s="1"/>
  <c r="C52" i="1"/>
  <c r="C80" i="1" s="1"/>
  <c r="C53" i="1"/>
  <c r="C81" i="1" s="1"/>
  <c r="C54" i="1"/>
  <c r="C83" i="1"/>
  <c r="C56" i="1"/>
  <c r="C84" i="1" s="1"/>
  <c r="C85" i="1"/>
  <c r="C30" i="1"/>
  <c r="C63" i="6"/>
  <c r="C62" i="6"/>
  <c r="C60" i="6"/>
  <c r="C59" i="6"/>
  <c r="C57" i="6"/>
  <c r="C56" i="6"/>
  <c r="C54" i="6"/>
  <c r="C53" i="6"/>
  <c r="C51" i="6"/>
  <c r="C50" i="6"/>
  <c r="C48" i="6"/>
  <c r="C47" i="6"/>
  <c r="C45" i="6"/>
  <c r="C44" i="6"/>
  <c r="C42" i="6"/>
  <c r="C41" i="6"/>
  <c r="C39" i="6"/>
  <c r="C38" i="6"/>
  <c r="C36" i="6"/>
  <c r="C35" i="6"/>
  <c r="C33" i="6"/>
  <c r="C32" i="6"/>
  <c r="C30" i="6"/>
  <c r="C29" i="6"/>
  <c r="C27" i="6"/>
  <c r="C26" i="6"/>
  <c r="C24" i="6"/>
  <c r="C23" i="6"/>
  <c r="C21" i="6"/>
  <c r="C20" i="6"/>
  <c r="C18" i="6"/>
  <c r="C17" i="6"/>
  <c r="C15" i="6"/>
  <c r="C14" i="6"/>
  <c r="C12" i="6"/>
  <c r="C11" i="6"/>
  <c r="C9" i="6"/>
  <c r="C8" i="6"/>
  <c r="C6" i="6"/>
  <c r="C5" i="6"/>
  <c r="C3" i="6"/>
  <c r="C2" i="6"/>
</calcChain>
</file>

<file path=xl/sharedStrings.xml><?xml version="1.0" encoding="utf-8"?>
<sst xmlns="http://schemas.openxmlformats.org/spreadsheetml/2006/main" count="803" uniqueCount="31">
  <si>
    <t>Dept</t>
  </si>
  <si>
    <t>Reasons</t>
  </si>
  <si>
    <t>Year</t>
  </si>
  <si>
    <t>work experience</t>
  </si>
  <si>
    <t>details</t>
  </si>
  <si>
    <t>hiring</t>
  </si>
  <si>
    <t>YEAR</t>
  </si>
  <si>
    <t>Salary</t>
  </si>
  <si>
    <t>satisf</t>
  </si>
  <si>
    <t>Отдел продаж</t>
  </si>
  <si>
    <t>Отдел поддержки покупателей</t>
  </si>
  <si>
    <t>Отдел персонала</t>
  </si>
  <si>
    <t>Отдел финансов</t>
  </si>
  <si>
    <t>Отдел инф.технологий</t>
  </si>
  <si>
    <t>Отдел маркетинга</t>
  </si>
  <si>
    <t>Отдел логистики</t>
  </si>
  <si>
    <t>Лучшие возможности</t>
  </si>
  <si>
    <t>Выход на пенсию</t>
  </si>
  <si>
    <t>Личные причины</t>
  </si>
  <si>
    <t>Прочие причины</t>
  </si>
  <si>
    <t>Уволенные</t>
  </si>
  <si>
    <t>На испытат.сроке</t>
  </si>
  <si>
    <t>Действующие сотрудники</t>
  </si>
  <si>
    <t>до 1 года</t>
  </si>
  <si>
    <t>1-3 года</t>
  </si>
  <si>
    <t>больше 3 лет</t>
  </si>
  <si>
    <t>собеседований проведено</t>
  </si>
  <si>
    <t>отпр. предложений</t>
  </si>
  <si>
    <t>прин. предложений</t>
  </si>
  <si>
    <t>Quantity of pers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</si>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</sst>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abSelected="1" workbookViewId="0">
      <selection sqref="A1:XFD1"/>
    </sheetView>
  </sheetViews>
  <sheetFormatPr defaultRowHeight="15" x14ac:dyDescent="0.25"/>
  <cols>
    <col min="1" max="1" width="28" bestFit="1" customWidth="1"/>
    <col min="2" max="2" width="20" bestFit="1" customWidth="1"/>
    <col min="3" max="3" width="14.28515625" bestFit="1" customWidth="1"/>
    <col min="4" max="4" width="5.28515625" bestFit="1" customWidth="1"/>
  </cols>
  <sheetData>
    <row r="1" spans="1:4" x14ac:dyDescent="0.25">
      <c r="A1" t="s">
        <v>0</v>
      </c>
      <c r="B1" t="s">
        <v>1</v>
      </c>
      <c r="C1" t="s">
        <v>29</v>
      </c>
      <c r="D1" t="s">
        <v>6</v>
      </c>
    </row>
    <row r="2" spans="1:4" x14ac:dyDescent="0.25">
      <c r="A2" t="s">
        <v>9</v>
      </c>
      <c r="B2" t="s">
        <v>16</v>
      </c>
      <c r="C2">
        <v>4</v>
      </c>
      <c r="D2">
        <v>2018</v>
      </c>
    </row>
    <row r="3" spans="1:4" x14ac:dyDescent="0.25">
      <c r="A3" t="s">
        <v>9</v>
      </c>
      <c r="B3" t="s">
        <v>17</v>
      </c>
      <c r="C3">
        <v>2</v>
      </c>
      <c r="D3">
        <v>2018</v>
      </c>
    </row>
    <row r="4" spans="1:4" x14ac:dyDescent="0.25">
      <c r="A4" t="s">
        <v>9</v>
      </c>
      <c r="B4" t="s">
        <v>18</v>
      </c>
      <c r="C4">
        <v>1</v>
      </c>
      <c r="D4">
        <v>2018</v>
      </c>
    </row>
    <row r="5" spans="1:4" x14ac:dyDescent="0.25">
      <c r="A5" t="s">
        <v>9</v>
      </c>
      <c r="B5" t="s">
        <v>19</v>
      </c>
      <c r="C5">
        <v>3</v>
      </c>
      <c r="D5">
        <v>2018</v>
      </c>
    </row>
    <row r="6" spans="1:4" x14ac:dyDescent="0.25">
      <c r="A6" t="s">
        <v>10</v>
      </c>
      <c r="B6" t="s">
        <v>16</v>
      </c>
      <c r="C6">
        <v>1</v>
      </c>
      <c r="D6">
        <v>2018</v>
      </c>
    </row>
    <row r="7" spans="1:4" x14ac:dyDescent="0.25">
      <c r="A7" t="s">
        <v>10</v>
      </c>
      <c r="B7" t="s">
        <v>17</v>
      </c>
      <c r="C7">
        <v>1</v>
      </c>
      <c r="D7">
        <v>2018</v>
      </c>
    </row>
    <row r="8" spans="1:4" x14ac:dyDescent="0.25">
      <c r="A8" t="s">
        <v>10</v>
      </c>
      <c r="B8" t="s">
        <v>18</v>
      </c>
      <c r="C8">
        <v>1</v>
      </c>
      <c r="D8">
        <v>2018</v>
      </c>
    </row>
    <row r="9" spans="1:4" x14ac:dyDescent="0.25">
      <c r="A9" t="s">
        <v>10</v>
      </c>
      <c r="B9" t="s">
        <v>19</v>
      </c>
      <c r="C9">
        <v>0</v>
      </c>
      <c r="D9">
        <v>2018</v>
      </c>
    </row>
    <row r="10" spans="1:4" x14ac:dyDescent="0.25">
      <c r="A10" t="s">
        <v>11</v>
      </c>
      <c r="B10" t="s">
        <v>16</v>
      </c>
      <c r="C10">
        <v>0</v>
      </c>
      <c r="D10">
        <v>2018</v>
      </c>
    </row>
    <row r="11" spans="1:4" x14ac:dyDescent="0.25">
      <c r="A11" t="s">
        <v>11</v>
      </c>
      <c r="B11" t="s">
        <v>17</v>
      </c>
      <c r="C11">
        <v>0</v>
      </c>
      <c r="D11">
        <v>2018</v>
      </c>
    </row>
    <row r="12" spans="1:4" x14ac:dyDescent="0.25">
      <c r="A12" t="s">
        <v>11</v>
      </c>
      <c r="B12" t="s">
        <v>18</v>
      </c>
      <c r="C12">
        <v>0</v>
      </c>
      <c r="D12">
        <v>2018</v>
      </c>
    </row>
    <row r="13" spans="1:4" x14ac:dyDescent="0.25">
      <c r="A13" t="s">
        <v>11</v>
      </c>
      <c r="B13" t="s">
        <v>19</v>
      </c>
      <c r="C13">
        <v>0</v>
      </c>
      <c r="D13">
        <v>2018</v>
      </c>
    </row>
    <row r="14" spans="1:4" x14ac:dyDescent="0.25">
      <c r="A14" t="s">
        <v>12</v>
      </c>
      <c r="B14" t="s">
        <v>16</v>
      </c>
      <c r="C14">
        <v>1</v>
      </c>
      <c r="D14">
        <v>2018</v>
      </c>
    </row>
    <row r="15" spans="1:4" x14ac:dyDescent="0.25">
      <c r="A15" t="s">
        <v>12</v>
      </c>
      <c r="B15" t="s">
        <v>17</v>
      </c>
      <c r="C15">
        <v>2</v>
      </c>
      <c r="D15">
        <v>2018</v>
      </c>
    </row>
    <row r="16" spans="1:4" x14ac:dyDescent="0.25">
      <c r="A16" t="s">
        <v>12</v>
      </c>
      <c r="B16" t="s">
        <v>18</v>
      </c>
      <c r="C16">
        <v>2</v>
      </c>
      <c r="D16">
        <v>2018</v>
      </c>
    </row>
    <row r="17" spans="1:4" x14ac:dyDescent="0.25">
      <c r="A17" t="s">
        <v>12</v>
      </c>
      <c r="B17" t="s">
        <v>19</v>
      </c>
      <c r="C17">
        <v>0</v>
      </c>
      <c r="D17">
        <v>2018</v>
      </c>
    </row>
    <row r="18" spans="1:4" x14ac:dyDescent="0.25">
      <c r="A18" t="s">
        <v>13</v>
      </c>
      <c r="B18" t="s">
        <v>16</v>
      </c>
      <c r="C18">
        <v>2</v>
      </c>
      <c r="D18">
        <v>2018</v>
      </c>
    </row>
    <row r="19" spans="1:4" x14ac:dyDescent="0.25">
      <c r="A19" t="s">
        <v>13</v>
      </c>
      <c r="B19" t="s">
        <v>17</v>
      </c>
      <c r="C19">
        <v>0</v>
      </c>
      <c r="D19">
        <v>2018</v>
      </c>
    </row>
    <row r="20" spans="1:4" x14ac:dyDescent="0.25">
      <c r="A20" t="s">
        <v>13</v>
      </c>
      <c r="B20" t="s">
        <v>18</v>
      </c>
      <c r="C20">
        <v>2</v>
      </c>
      <c r="D20">
        <v>2018</v>
      </c>
    </row>
    <row r="21" spans="1:4" x14ac:dyDescent="0.25">
      <c r="A21" t="s">
        <v>13</v>
      </c>
      <c r="B21" t="s">
        <v>19</v>
      </c>
      <c r="C21">
        <v>1</v>
      </c>
      <c r="D21">
        <v>2018</v>
      </c>
    </row>
    <row r="22" spans="1:4" x14ac:dyDescent="0.25">
      <c r="A22" t="s">
        <v>14</v>
      </c>
      <c r="B22" t="s">
        <v>16</v>
      </c>
      <c r="C22">
        <v>0</v>
      </c>
      <c r="D22">
        <v>2018</v>
      </c>
    </row>
    <row r="23" spans="1:4" x14ac:dyDescent="0.25">
      <c r="A23" t="s">
        <v>14</v>
      </c>
      <c r="B23" t="s">
        <v>17</v>
      </c>
      <c r="C23">
        <v>0</v>
      </c>
      <c r="D23">
        <v>2018</v>
      </c>
    </row>
    <row r="24" spans="1:4" x14ac:dyDescent="0.25">
      <c r="A24" t="s">
        <v>14</v>
      </c>
      <c r="B24" t="s">
        <v>18</v>
      </c>
      <c r="C24">
        <v>1</v>
      </c>
      <c r="D24">
        <v>2018</v>
      </c>
    </row>
    <row r="25" spans="1:4" x14ac:dyDescent="0.25">
      <c r="A25" t="s">
        <v>14</v>
      </c>
      <c r="B25" t="s">
        <v>19</v>
      </c>
      <c r="C25">
        <v>0</v>
      </c>
      <c r="D25">
        <v>2018</v>
      </c>
    </row>
    <row r="26" spans="1:4" x14ac:dyDescent="0.25">
      <c r="A26" t="s">
        <v>15</v>
      </c>
      <c r="B26" t="s">
        <v>16</v>
      </c>
      <c r="C26">
        <v>1</v>
      </c>
      <c r="D26">
        <v>2018</v>
      </c>
    </row>
    <row r="27" spans="1:4" x14ac:dyDescent="0.25">
      <c r="A27" t="s">
        <v>15</v>
      </c>
      <c r="B27" t="s">
        <v>17</v>
      </c>
      <c r="C27">
        <v>2</v>
      </c>
      <c r="D27">
        <v>2018</v>
      </c>
    </row>
    <row r="28" spans="1:4" x14ac:dyDescent="0.25">
      <c r="A28" t="s">
        <v>15</v>
      </c>
      <c r="B28" t="s">
        <v>18</v>
      </c>
      <c r="C28">
        <v>0</v>
      </c>
      <c r="D28">
        <v>2018</v>
      </c>
    </row>
    <row r="29" spans="1:4" x14ac:dyDescent="0.25">
      <c r="A29" t="s">
        <v>15</v>
      </c>
      <c r="B29" t="s">
        <v>19</v>
      </c>
      <c r="C29">
        <v>1</v>
      </c>
      <c r="D29">
        <v>2018</v>
      </c>
    </row>
    <row r="30" spans="1:4" x14ac:dyDescent="0.25">
      <c r="A30" t="s">
        <v>9</v>
      </c>
      <c r="B30" t="s">
        <v>16</v>
      </c>
      <c r="C30">
        <f>ROUND(C2*0.76,0)</f>
        <v>3</v>
      </c>
      <c r="D30">
        <v>2019</v>
      </c>
    </row>
    <row r="31" spans="1:4" x14ac:dyDescent="0.25">
      <c r="A31" t="s">
        <v>9</v>
      </c>
      <c r="B31" t="s">
        <v>17</v>
      </c>
      <c r="C31">
        <f t="shared" ref="C31:C57" si="0">ROUND(C3*0.76,0)</f>
        <v>2</v>
      </c>
      <c r="D31">
        <v>2019</v>
      </c>
    </row>
    <row r="32" spans="1:4" x14ac:dyDescent="0.25">
      <c r="A32" t="s">
        <v>9</v>
      </c>
      <c r="B32" t="s">
        <v>18</v>
      </c>
      <c r="C32">
        <v>11</v>
      </c>
      <c r="D32">
        <v>2019</v>
      </c>
    </row>
    <row r="33" spans="1:4" x14ac:dyDescent="0.25">
      <c r="A33" t="s">
        <v>9</v>
      </c>
      <c r="B33" t="s">
        <v>19</v>
      </c>
      <c r="C33">
        <f t="shared" si="0"/>
        <v>2</v>
      </c>
      <c r="D33">
        <v>2019</v>
      </c>
    </row>
    <row r="34" spans="1:4" x14ac:dyDescent="0.25">
      <c r="A34" t="s">
        <v>10</v>
      </c>
      <c r="B34" t="s">
        <v>16</v>
      </c>
      <c r="C34">
        <v>1</v>
      </c>
      <c r="D34">
        <v>2019</v>
      </c>
    </row>
    <row r="35" spans="1:4" x14ac:dyDescent="0.25">
      <c r="A35" t="s">
        <v>10</v>
      </c>
      <c r="B35" t="s">
        <v>17</v>
      </c>
      <c r="C35">
        <v>0</v>
      </c>
      <c r="D35">
        <v>2019</v>
      </c>
    </row>
    <row r="36" spans="1:4" x14ac:dyDescent="0.25">
      <c r="A36" t="s">
        <v>10</v>
      </c>
      <c r="B36" t="s">
        <v>18</v>
      </c>
      <c r="C36">
        <v>0</v>
      </c>
      <c r="D36">
        <v>2019</v>
      </c>
    </row>
    <row r="37" spans="1:4" x14ac:dyDescent="0.25">
      <c r="A37" t="s">
        <v>10</v>
      </c>
      <c r="B37" t="s">
        <v>19</v>
      </c>
      <c r="C37">
        <f t="shared" si="0"/>
        <v>0</v>
      </c>
      <c r="D37">
        <v>2019</v>
      </c>
    </row>
    <row r="38" spans="1:4" x14ac:dyDescent="0.25">
      <c r="A38" t="s">
        <v>11</v>
      </c>
      <c r="B38" t="s">
        <v>16</v>
      </c>
      <c r="C38">
        <v>1</v>
      </c>
      <c r="D38">
        <v>2019</v>
      </c>
    </row>
    <row r="39" spans="1:4" x14ac:dyDescent="0.25">
      <c r="A39" t="s">
        <v>11</v>
      </c>
      <c r="B39" t="s">
        <v>17</v>
      </c>
      <c r="C39">
        <v>1</v>
      </c>
      <c r="D39">
        <v>2019</v>
      </c>
    </row>
    <row r="40" spans="1:4" x14ac:dyDescent="0.25">
      <c r="A40" t="s">
        <v>11</v>
      </c>
      <c r="B40" t="s">
        <v>18</v>
      </c>
      <c r="C40">
        <f t="shared" si="0"/>
        <v>0</v>
      </c>
      <c r="D40">
        <v>2019</v>
      </c>
    </row>
    <row r="41" spans="1:4" x14ac:dyDescent="0.25">
      <c r="A41" t="s">
        <v>11</v>
      </c>
      <c r="B41" t="s">
        <v>19</v>
      </c>
      <c r="C41">
        <v>0</v>
      </c>
      <c r="D41">
        <v>2019</v>
      </c>
    </row>
    <row r="42" spans="1:4" x14ac:dyDescent="0.25">
      <c r="A42" t="s">
        <v>12</v>
      </c>
      <c r="B42" t="s">
        <v>16</v>
      </c>
      <c r="C42">
        <v>1</v>
      </c>
      <c r="D42">
        <v>2019</v>
      </c>
    </row>
    <row r="43" spans="1:4" x14ac:dyDescent="0.25">
      <c r="A43" t="s">
        <v>12</v>
      </c>
      <c r="B43" t="s">
        <v>17</v>
      </c>
      <c r="C43">
        <v>0</v>
      </c>
      <c r="D43">
        <v>2019</v>
      </c>
    </row>
    <row r="44" spans="1:4" x14ac:dyDescent="0.25">
      <c r="A44" t="s">
        <v>12</v>
      </c>
      <c r="B44" t="s">
        <v>18</v>
      </c>
      <c r="C44">
        <f t="shared" si="0"/>
        <v>2</v>
      </c>
      <c r="D44">
        <v>2019</v>
      </c>
    </row>
    <row r="45" spans="1:4" x14ac:dyDescent="0.25">
      <c r="A45" t="s">
        <v>12</v>
      </c>
      <c r="B45" t="s">
        <v>19</v>
      </c>
      <c r="C45">
        <f t="shared" si="0"/>
        <v>0</v>
      </c>
      <c r="D45">
        <v>2019</v>
      </c>
    </row>
    <row r="46" spans="1:4" x14ac:dyDescent="0.25">
      <c r="A46" t="s">
        <v>13</v>
      </c>
      <c r="B46" t="s">
        <v>16</v>
      </c>
      <c r="C46">
        <v>1</v>
      </c>
      <c r="D46">
        <v>2019</v>
      </c>
    </row>
    <row r="47" spans="1:4" x14ac:dyDescent="0.25">
      <c r="A47" t="s">
        <v>13</v>
      </c>
      <c r="B47" t="s">
        <v>17</v>
      </c>
      <c r="C47">
        <f t="shared" si="0"/>
        <v>0</v>
      </c>
      <c r="D47">
        <v>2019</v>
      </c>
    </row>
    <row r="48" spans="1:4" x14ac:dyDescent="0.25">
      <c r="A48" t="s">
        <v>13</v>
      </c>
      <c r="B48" t="s">
        <v>18</v>
      </c>
      <c r="C48">
        <v>0</v>
      </c>
      <c r="D48">
        <v>2019</v>
      </c>
    </row>
    <row r="49" spans="1:4" x14ac:dyDescent="0.25">
      <c r="A49" t="s">
        <v>13</v>
      </c>
      <c r="B49" t="s">
        <v>19</v>
      </c>
      <c r="C49">
        <f t="shared" si="0"/>
        <v>1</v>
      </c>
      <c r="D49">
        <v>2019</v>
      </c>
    </row>
    <row r="50" spans="1:4" x14ac:dyDescent="0.25">
      <c r="A50" t="s">
        <v>14</v>
      </c>
      <c r="B50" t="s">
        <v>16</v>
      </c>
      <c r="C50">
        <v>2</v>
      </c>
      <c r="D50">
        <v>2019</v>
      </c>
    </row>
    <row r="51" spans="1:4" x14ac:dyDescent="0.25">
      <c r="A51" t="s">
        <v>14</v>
      </c>
      <c r="B51" t="s">
        <v>17</v>
      </c>
      <c r="C51">
        <f t="shared" si="0"/>
        <v>0</v>
      </c>
      <c r="D51">
        <v>2019</v>
      </c>
    </row>
    <row r="52" spans="1:4" x14ac:dyDescent="0.25">
      <c r="A52" t="s">
        <v>14</v>
      </c>
      <c r="B52" t="s">
        <v>18</v>
      </c>
      <c r="C52">
        <f t="shared" si="0"/>
        <v>1</v>
      </c>
      <c r="D52">
        <v>2019</v>
      </c>
    </row>
    <row r="53" spans="1:4" x14ac:dyDescent="0.25">
      <c r="A53" t="s">
        <v>14</v>
      </c>
      <c r="B53" t="s">
        <v>19</v>
      </c>
      <c r="C53">
        <f t="shared" si="0"/>
        <v>0</v>
      </c>
      <c r="D53">
        <v>2019</v>
      </c>
    </row>
    <row r="54" spans="1:4" x14ac:dyDescent="0.25">
      <c r="A54" t="s">
        <v>15</v>
      </c>
      <c r="B54" t="s">
        <v>16</v>
      </c>
      <c r="C54">
        <f t="shared" si="0"/>
        <v>1</v>
      </c>
      <c r="D54">
        <v>2019</v>
      </c>
    </row>
    <row r="55" spans="1:4" x14ac:dyDescent="0.25">
      <c r="A55" t="s">
        <v>15</v>
      </c>
      <c r="B55" t="s">
        <v>17</v>
      </c>
      <c r="C55">
        <v>0</v>
      </c>
      <c r="D55">
        <v>2019</v>
      </c>
    </row>
    <row r="56" spans="1:4" x14ac:dyDescent="0.25">
      <c r="A56" t="s">
        <v>15</v>
      </c>
      <c r="B56" t="s">
        <v>18</v>
      </c>
      <c r="C56">
        <f t="shared" si="0"/>
        <v>0</v>
      </c>
      <c r="D56">
        <v>2019</v>
      </c>
    </row>
    <row r="57" spans="1:4" x14ac:dyDescent="0.25">
      <c r="A57" t="s">
        <v>15</v>
      </c>
      <c r="B57" t="s">
        <v>19</v>
      </c>
      <c r="C57">
        <v>0</v>
      </c>
      <c r="D57">
        <v>2019</v>
      </c>
    </row>
    <row r="58" spans="1:4" x14ac:dyDescent="0.25">
      <c r="A58" t="s">
        <v>9</v>
      </c>
      <c r="B58" t="s">
        <v>16</v>
      </c>
      <c r="C58">
        <v>2</v>
      </c>
      <c r="D58">
        <v>2020</v>
      </c>
    </row>
    <row r="59" spans="1:4" x14ac:dyDescent="0.25">
      <c r="A59" t="s">
        <v>9</v>
      </c>
      <c r="B59" t="s">
        <v>17</v>
      </c>
      <c r="C59">
        <v>2</v>
      </c>
      <c r="D59">
        <v>2020</v>
      </c>
    </row>
    <row r="60" spans="1:4" x14ac:dyDescent="0.25">
      <c r="A60" t="s">
        <v>9</v>
      </c>
      <c r="B60" t="s">
        <v>18</v>
      </c>
      <c r="C60">
        <v>2</v>
      </c>
      <c r="D60">
        <v>2020</v>
      </c>
    </row>
    <row r="61" spans="1:4" x14ac:dyDescent="0.25">
      <c r="A61" t="s">
        <v>9</v>
      </c>
      <c r="B61" t="s">
        <v>19</v>
      </c>
      <c r="C61">
        <v>2</v>
      </c>
      <c r="D61">
        <v>2020</v>
      </c>
    </row>
    <row r="62" spans="1:4" x14ac:dyDescent="0.25">
      <c r="A62" t="s">
        <v>10</v>
      </c>
      <c r="B62" t="s">
        <v>16</v>
      </c>
      <c r="C62">
        <f t="shared" ref="C59:C85" si="1">ROUND(C34*1.34,0)</f>
        <v>1</v>
      </c>
      <c r="D62">
        <v>2020</v>
      </c>
    </row>
    <row r="63" spans="1:4" x14ac:dyDescent="0.25">
      <c r="A63" t="s">
        <v>10</v>
      </c>
      <c r="B63" t="s">
        <v>17</v>
      </c>
      <c r="C63">
        <v>2</v>
      </c>
      <c r="D63">
        <v>2020</v>
      </c>
    </row>
    <row r="64" spans="1:4" x14ac:dyDescent="0.25">
      <c r="A64" t="s">
        <v>10</v>
      </c>
      <c r="B64" t="s">
        <v>18</v>
      </c>
      <c r="C64">
        <v>5</v>
      </c>
      <c r="D64">
        <v>2020</v>
      </c>
    </row>
    <row r="65" spans="1:4" x14ac:dyDescent="0.25">
      <c r="A65" t="s">
        <v>10</v>
      </c>
      <c r="B65" t="s">
        <v>19</v>
      </c>
      <c r="C65">
        <v>2</v>
      </c>
      <c r="D65">
        <v>2020</v>
      </c>
    </row>
    <row r="66" spans="1:4" x14ac:dyDescent="0.25">
      <c r="A66" t="s">
        <v>11</v>
      </c>
      <c r="B66" t="s">
        <v>16</v>
      </c>
      <c r="C66">
        <v>1</v>
      </c>
      <c r="D66">
        <v>2020</v>
      </c>
    </row>
    <row r="67" spans="1:4" x14ac:dyDescent="0.25">
      <c r="A67" t="s">
        <v>11</v>
      </c>
      <c r="B67" t="s">
        <v>17</v>
      </c>
      <c r="C67">
        <v>1</v>
      </c>
      <c r="D67">
        <v>2020</v>
      </c>
    </row>
    <row r="68" spans="1:4" x14ac:dyDescent="0.25">
      <c r="A68" t="s">
        <v>11</v>
      </c>
      <c r="B68" t="s">
        <v>18</v>
      </c>
      <c r="C68">
        <f t="shared" si="1"/>
        <v>0</v>
      </c>
      <c r="D68">
        <v>2020</v>
      </c>
    </row>
    <row r="69" spans="1:4" x14ac:dyDescent="0.25">
      <c r="A69" t="s">
        <v>11</v>
      </c>
      <c r="B69" t="s">
        <v>19</v>
      </c>
      <c r="C69">
        <v>0</v>
      </c>
      <c r="D69">
        <v>2020</v>
      </c>
    </row>
    <row r="70" spans="1:4" x14ac:dyDescent="0.25">
      <c r="A70" t="s">
        <v>12</v>
      </c>
      <c r="B70" t="s">
        <v>16</v>
      </c>
      <c r="C70">
        <v>1</v>
      </c>
      <c r="D70">
        <v>2020</v>
      </c>
    </row>
    <row r="71" spans="1:4" x14ac:dyDescent="0.25">
      <c r="A71" t="s">
        <v>12</v>
      </c>
      <c r="B71" t="s">
        <v>17</v>
      </c>
      <c r="C71">
        <v>0</v>
      </c>
      <c r="D71">
        <v>2020</v>
      </c>
    </row>
    <row r="72" spans="1:4" x14ac:dyDescent="0.25">
      <c r="A72" t="s">
        <v>12</v>
      </c>
      <c r="B72" t="s">
        <v>18</v>
      </c>
      <c r="C72">
        <v>0</v>
      </c>
      <c r="D72">
        <v>2020</v>
      </c>
    </row>
    <row r="73" spans="1:4" x14ac:dyDescent="0.25">
      <c r="A73" t="s">
        <v>12</v>
      </c>
      <c r="B73" t="s">
        <v>19</v>
      </c>
      <c r="C73">
        <f t="shared" si="1"/>
        <v>0</v>
      </c>
      <c r="D73">
        <v>2020</v>
      </c>
    </row>
    <row r="74" spans="1:4" x14ac:dyDescent="0.25">
      <c r="A74" t="s">
        <v>13</v>
      </c>
      <c r="B74" t="s">
        <v>16</v>
      </c>
      <c r="C74">
        <f t="shared" si="1"/>
        <v>1</v>
      </c>
      <c r="D74">
        <v>2020</v>
      </c>
    </row>
    <row r="75" spans="1:4" x14ac:dyDescent="0.25">
      <c r="A75" t="s">
        <v>13</v>
      </c>
      <c r="B75" t="s">
        <v>17</v>
      </c>
      <c r="C75">
        <f t="shared" si="1"/>
        <v>0</v>
      </c>
      <c r="D75">
        <v>2020</v>
      </c>
    </row>
    <row r="76" spans="1:4" x14ac:dyDescent="0.25">
      <c r="A76" t="s">
        <v>13</v>
      </c>
      <c r="B76" t="s">
        <v>18</v>
      </c>
      <c r="C76">
        <f t="shared" si="1"/>
        <v>0</v>
      </c>
      <c r="D76">
        <v>2020</v>
      </c>
    </row>
    <row r="77" spans="1:4" x14ac:dyDescent="0.25">
      <c r="A77" t="s">
        <v>13</v>
      </c>
      <c r="B77" t="s">
        <v>19</v>
      </c>
      <c r="C77">
        <f t="shared" si="1"/>
        <v>1</v>
      </c>
      <c r="D77">
        <v>2020</v>
      </c>
    </row>
    <row r="78" spans="1:4" x14ac:dyDescent="0.25">
      <c r="A78" t="s">
        <v>14</v>
      </c>
      <c r="B78" t="s">
        <v>16</v>
      </c>
      <c r="C78">
        <v>1</v>
      </c>
      <c r="D78">
        <v>2020</v>
      </c>
    </row>
    <row r="79" spans="1:4" x14ac:dyDescent="0.25">
      <c r="A79" t="s">
        <v>14</v>
      </c>
      <c r="B79" t="s">
        <v>17</v>
      </c>
      <c r="C79">
        <v>1</v>
      </c>
      <c r="D79">
        <v>2020</v>
      </c>
    </row>
    <row r="80" spans="1:4" x14ac:dyDescent="0.25">
      <c r="A80" t="s">
        <v>14</v>
      </c>
      <c r="B80" t="s">
        <v>18</v>
      </c>
      <c r="C80">
        <f>ROUND(C52*1.34,0)</f>
        <v>1</v>
      </c>
      <c r="D80">
        <v>2020</v>
      </c>
    </row>
    <row r="81" spans="1:4" x14ac:dyDescent="0.25">
      <c r="A81" t="s">
        <v>14</v>
      </c>
      <c r="B81" t="s">
        <v>19</v>
      </c>
      <c r="C81">
        <f t="shared" si="1"/>
        <v>0</v>
      </c>
      <c r="D81">
        <v>2020</v>
      </c>
    </row>
    <row r="82" spans="1:4" x14ac:dyDescent="0.25">
      <c r="A82" t="s">
        <v>15</v>
      </c>
      <c r="B82" t="s">
        <v>16</v>
      </c>
      <c r="C82">
        <v>0</v>
      </c>
      <c r="D82">
        <v>2020</v>
      </c>
    </row>
    <row r="83" spans="1:4" x14ac:dyDescent="0.25">
      <c r="A83" t="s">
        <v>15</v>
      </c>
      <c r="B83" t="s">
        <v>17</v>
      </c>
      <c r="C83">
        <f t="shared" si="1"/>
        <v>0</v>
      </c>
      <c r="D83">
        <v>2020</v>
      </c>
    </row>
    <row r="84" spans="1:4" x14ac:dyDescent="0.25">
      <c r="A84" t="s">
        <v>15</v>
      </c>
      <c r="B84" t="s">
        <v>18</v>
      </c>
      <c r="C84">
        <f t="shared" si="1"/>
        <v>0</v>
      </c>
      <c r="D84">
        <v>2020</v>
      </c>
    </row>
    <row r="85" spans="1:4" x14ac:dyDescent="0.25">
      <c r="A85" t="s">
        <v>15</v>
      </c>
      <c r="B85" t="s">
        <v>19</v>
      </c>
      <c r="C85">
        <f t="shared" si="1"/>
        <v>0</v>
      </c>
      <c r="D85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sqref="A1:XFD1"/>
    </sheetView>
  </sheetViews>
  <sheetFormatPr defaultRowHeight="15" x14ac:dyDescent="0.25"/>
  <cols>
    <col min="1" max="1" width="17.28515625" bestFit="1" customWidth="1"/>
    <col min="4" max="4" width="14.5703125" bestFit="1" customWidth="1"/>
  </cols>
  <sheetData>
    <row r="1" spans="1:4" x14ac:dyDescent="0.25">
      <c r="A1" t="s">
        <v>0</v>
      </c>
      <c r="B1" t="s">
        <v>2</v>
      </c>
      <c r="C1" t="s">
        <v>29</v>
      </c>
      <c r="D1" t="s">
        <v>4</v>
      </c>
    </row>
    <row r="2" spans="1:4" x14ac:dyDescent="0.25">
      <c r="A2" t="s">
        <v>9</v>
      </c>
      <c r="B2">
        <v>2018</v>
      </c>
      <c r="C2">
        <v>10</v>
      </c>
      <c r="D2" t="s">
        <v>20</v>
      </c>
    </row>
    <row r="3" spans="1:4" x14ac:dyDescent="0.25">
      <c r="A3" t="s">
        <v>9</v>
      </c>
      <c r="B3">
        <v>2018</v>
      </c>
      <c r="C3">
        <v>20</v>
      </c>
      <c r="D3" t="s">
        <v>21</v>
      </c>
    </row>
    <row r="4" spans="1:4" x14ac:dyDescent="0.25">
      <c r="A4" t="s">
        <v>9</v>
      </c>
      <c r="B4">
        <v>2018</v>
      </c>
      <c r="C4">
        <v>70</v>
      </c>
      <c r="D4" t="s">
        <v>22</v>
      </c>
    </row>
    <row r="5" spans="1:4" x14ac:dyDescent="0.25">
      <c r="A5" t="s">
        <v>10</v>
      </c>
      <c r="B5">
        <v>2018</v>
      </c>
      <c r="C5">
        <v>3</v>
      </c>
      <c r="D5" t="s">
        <v>20</v>
      </c>
    </row>
    <row r="6" spans="1:4" x14ac:dyDescent="0.25">
      <c r="A6" t="s">
        <v>10</v>
      </c>
      <c r="B6">
        <v>2018</v>
      </c>
      <c r="C6">
        <v>1</v>
      </c>
      <c r="D6" t="s">
        <v>21</v>
      </c>
    </row>
    <row r="7" spans="1:4" x14ac:dyDescent="0.25">
      <c r="A7" t="s">
        <v>10</v>
      </c>
      <c r="B7">
        <v>2018</v>
      </c>
      <c r="C7">
        <v>16</v>
      </c>
      <c r="D7" t="s">
        <v>22</v>
      </c>
    </row>
    <row r="8" spans="1:4" x14ac:dyDescent="0.25">
      <c r="A8" t="s">
        <v>11</v>
      </c>
      <c r="B8">
        <v>2018</v>
      </c>
      <c r="C8">
        <v>0</v>
      </c>
      <c r="D8" t="s">
        <v>20</v>
      </c>
    </row>
    <row r="9" spans="1:4" x14ac:dyDescent="0.25">
      <c r="A9" t="s">
        <v>11</v>
      </c>
      <c r="B9">
        <v>2018</v>
      </c>
      <c r="C9">
        <v>5</v>
      </c>
      <c r="D9" t="s">
        <v>21</v>
      </c>
    </row>
    <row r="10" spans="1:4" x14ac:dyDescent="0.25">
      <c r="A10" t="s">
        <v>11</v>
      </c>
      <c r="B10">
        <v>2018</v>
      </c>
      <c r="C10">
        <v>10</v>
      </c>
      <c r="D10" t="s">
        <v>22</v>
      </c>
    </row>
    <row r="11" spans="1:4" x14ac:dyDescent="0.25">
      <c r="A11" t="s">
        <v>12</v>
      </c>
      <c r="B11">
        <v>2018</v>
      </c>
      <c r="C11">
        <v>5</v>
      </c>
      <c r="D11" t="s">
        <v>20</v>
      </c>
    </row>
    <row r="12" spans="1:4" x14ac:dyDescent="0.25">
      <c r="A12" t="s">
        <v>12</v>
      </c>
      <c r="B12">
        <v>2018</v>
      </c>
      <c r="C12">
        <v>3</v>
      </c>
      <c r="D12" t="s">
        <v>21</v>
      </c>
    </row>
    <row r="13" spans="1:4" x14ac:dyDescent="0.25">
      <c r="A13" t="s">
        <v>12</v>
      </c>
      <c r="B13">
        <v>2018</v>
      </c>
      <c r="C13">
        <v>13</v>
      </c>
      <c r="D13" t="s">
        <v>22</v>
      </c>
    </row>
    <row r="14" spans="1:4" x14ac:dyDescent="0.25">
      <c r="A14" t="s">
        <v>13</v>
      </c>
      <c r="B14">
        <v>2018</v>
      </c>
      <c r="C14">
        <v>5</v>
      </c>
      <c r="D14" t="s">
        <v>20</v>
      </c>
    </row>
    <row r="15" spans="1:4" x14ac:dyDescent="0.25">
      <c r="A15" t="s">
        <v>13</v>
      </c>
      <c r="B15">
        <v>2018</v>
      </c>
      <c r="C15">
        <v>12</v>
      </c>
      <c r="D15" t="s">
        <v>21</v>
      </c>
    </row>
    <row r="16" spans="1:4" x14ac:dyDescent="0.25">
      <c r="A16" t="s">
        <v>13</v>
      </c>
      <c r="B16">
        <v>2018</v>
      </c>
      <c r="C16">
        <v>13</v>
      </c>
      <c r="D16" t="s">
        <v>22</v>
      </c>
    </row>
    <row r="17" spans="1:4" x14ac:dyDescent="0.25">
      <c r="A17" t="s">
        <v>14</v>
      </c>
      <c r="B17">
        <v>2018</v>
      </c>
      <c r="C17">
        <v>1</v>
      </c>
      <c r="D17" t="s">
        <v>20</v>
      </c>
    </row>
    <row r="18" spans="1:4" x14ac:dyDescent="0.25">
      <c r="A18" t="s">
        <v>14</v>
      </c>
      <c r="B18">
        <v>2018</v>
      </c>
      <c r="C18">
        <v>3</v>
      </c>
      <c r="D18" t="s">
        <v>21</v>
      </c>
    </row>
    <row r="19" spans="1:4" x14ac:dyDescent="0.25">
      <c r="A19" t="s">
        <v>14</v>
      </c>
      <c r="B19">
        <v>2018</v>
      </c>
      <c r="C19">
        <v>11</v>
      </c>
      <c r="D19" t="s">
        <v>22</v>
      </c>
    </row>
    <row r="20" spans="1:4" x14ac:dyDescent="0.25">
      <c r="A20" t="s">
        <v>15</v>
      </c>
      <c r="B20">
        <v>2018</v>
      </c>
      <c r="C20">
        <v>4</v>
      </c>
      <c r="D20" t="s">
        <v>20</v>
      </c>
    </row>
    <row r="21" spans="1:4" x14ac:dyDescent="0.25">
      <c r="A21" t="s">
        <v>15</v>
      </c>
      <c r="B21">
        <v>2018</v>
      </c>
      <c r="C21">
        <v>0</v>
      </c>
      <c r="D21" t="s">
        <v>21</v>
      </c>
    </row>
    <row r="22" spans="1:4" x14ac:dyDescent="0.25">
      <c r="A22" t="s">
        <v>15</v>
      </c>
      <c r="B22">
        <v>2018</v>
      </c>
      <c r="C22">
        <v>8</v>
      </c>
      <c r="D22" t="s">
        <v>22</v>
      </c>
    </row>
    <row r="23" spans="1:4" x14ac:dyDescent="0.25">
      <c r="A23" t="s">
        <v>9</v>
      </c>
      <c r="B23">
        <v>2019</v>
      </c>
      <c r="C23">
        <v>18</v>
      </c>
      <c r="D23" t="s">
        <v>20</v>
      </c>
    </row>
    <row r="24" spans="1:4" x14ac:dyDescent="0.25">
      <c r="A24" t="s">
        <v>9</v>
      </c>
      <c r="B24">
        <v>2019</v>
      </c>
      <c r="C24">
        <v>6</v>
      </c>
      <c r="D24" t="s">
        <v>21</v>
      </c>
    </row>
    <row r="25" spans="1:4" x14ac:dyDescent="0.25">
      <c r="A25" t="s">
        <v>9</v>
      </c>
      <c r="B25">
        <v>2019</v>
      </c>
      <c r="C25">
        <v>96</v>
      </c>
      <c r="D25" t="s">
        <v>22</v>
      </c>
    </row>
    <row r="26" spans="1:4" x14ac:dyDescent="0.25">
      <c r="A26" t="s">
        <v>10</v>
      </c>
      <c r="B26">
        <v>2019</v>
      </c>
      <c r="C26">
        <v>1</v>
      </c>
      <c r="D26" t="s">
        <v>20</v>
      </c>
    </row>
    <row r="27" spans="1:4" x14ac:dyDescent="0.25">
      <c r="A27" t="s">
        <v>10</v>
      </c>
      <c r="B27">
        <v>2019</v>
      </c>
      <c r="C27">
        <v>0</v>
      </c>
      <c r="D27" t="s">
        <v>21</v>
      </c>
    </row>
    <row r="28" spans="1:4" x14ac:dyDescent="0.25">
      <c r="A28" t="s">
        <v>10</v>
      </c>
      <c r="B28">
        <v>2019</v>
      </c>
      <c r="C28">
        <v>21</v>
      </c>
      <c r="D28" t="s">
        <v>22</v>
      </c>
    </row>
    <row r="29" spans="1:4" x14ac:dyDescent="0.25">
      <c r="A29" t="s">
        <v>11</v>
      </c>
      <c r="B29">
        <v>2019</v>
      </c>
      <c r="C29">
        <v>2</v>
      </c>
      <c r="D29" t="s">
        <v>20</v>
      </c>
    </row>
    <row r="30" spans="1:4" x14ac:dyDescent="0.25">
      <c r="A30" t="s">
        <v>11</v>
      </c>
      <c r="B30">
        <v>2019</v>
      </c>
      <c r="C30">
        <v>4</v>
      </c>
      <c r="D30" t="s">
        <v>21</v>
      </c>
    </row>
    <row r="31" spans="1:4" x14ac:dyDescent="0.25">
      <c r="A31" t="s">
        <v>11</v>
      </c>
      <c r="B31">
        <v>2019</v>
      </c>
      <c r="C31">
        <v>11</v>
      </c>
      <c r="D31" t="s">
        <v>22</v>
      </c>
    </row>
    <row r="32" spans="1:4" x14ac:dyDescent="0.25">
      <c r="A32" t="s">
        <v>12</v>
      </c>
      <c r="B32">
        <v>2019</v>
      </c>
      <c r="C32">
        <v>3</v>
      </c>
      <c r="D32" t="s">
        <v>20</v>
      </c>
    </row>
    <row r="33" spans="1:4" x14ac:dyDescent="0.25">
      <c r="A33" t="s">
        <v>12</v>
      </c>
      <c r="B33">
        <v>2019</v>
      </c>
      <c r="C33">
        <v>8</v>
      </c>
      <c r="D33" t="s">
        <v>21</v>
      </c>
    </row>
    <row r="34" spans="1:4" x14ac:dyDescent="0.25">
      <c r="A34" t="s">
        <v>12</v>
      </c>
      <c r="B34">
        <v>2019</v>
      </c>
      <c r="C34">
        <v>8</v>
      </c>
      <c r="D34" t="s">
        <v>22</v>
      </c>
    </row>
    <row r="35" spans="1:4" x14ac:dyDescent="0.25">
      <c r="A35" t="s">
        <v>13</v>
      </c>
      <c r="B35">
        <v>2019</v>
      </c>
      <c r="C35">
        <v>2</v>
      </c>
      <c r="D35" t="s">
        <v>20</v>
      </c>
    </row>
    <row r="36" spans="1:4" x14ac:dyDescent="0.25">
      <c r="A36" t="s">
        <v>13</v>
      </c>
      <c r="B36">
        <v>2019</v>
      </c>
      <c r="C36">
        <v>7</v>
      </c>
      <c r="D36" t="s">
        <v>21</v>
      </c>
    </row>
    <row r="37" spans="1:4" x14ac:dyDescent="0.25">
      <c r="A37" t="s">
        <v>13</v>
      </c>
      <c r="B37">
        <v>2019</v>
      </c>
      <c r="C37">
        <v>26</v>
      </c>
      <c r="D37" t="s">
        <v>22</v>
      </c>
    </row>
    <row r="38" spans="1:4" x14ac:dyDescent="0.25">
      <c r="A38" t="s">
        <v>14</v>
      </c>
      <c r="B38">
        <v>2019</v>
      </c>
      <c r="C38">
        <v>3</v>
      </c>
      <c r="D38" t="s">
        <v>20</v>
      </c>
    </row>
    <row r="39" spans="1:4" x14ac:dyDescent="0.25">
      <c r="A39" t="s">
        <v>14</v>
      </c>
      <c r="B39">
        <v>2019</v>
      </c>
      <c r="C39">
        <v>0</v>
      </c>
      <c r="D39" t="s">
        <v>21</v>
      </c>
    </row>
    <row r="40" spans="1:4" x14ac:dyDescent="0.25">
      <c r="A40" t="s">
        <v>14</v>
      </c>
      <c r="B40">
        <v>2019</v>
      </c>
      <c r="C40">
        <v>14</v>
      </c>
      <c r="D40" t="s">
        <v>22</v>
      </c>
    </row>
    <row r="41" spans="1:4" x14ac:dyDescent="0.25">
      <c r="A41" t="s">
        <v>15</v>
      </c>
      <c r="B41">
        <v>2019</v>
      </c>
      <c r="C41">
        <v>1</v>
      </c>
      <c r="D41" t="s">
        <v>20</v>
      </c>
    </row>
    <row r="42" spans="1:4" x14ac:dyDescent="0.25">
      <c r="A42" t="s">
        <v>15</v>
      </c>
      <c r="B42">
        <v>2019</v>
      </c>
      <c r="C42">
        <v>2</v>
      </c>
      <c r="D42" t="s">
        <v>21</v>
      </c>
    </row>
    <row r="43" spans="1:4" x14ac:dyDescent="0.25">
      <c r="A43" t="s">
        <v>15</v>
      </c>
      <c r="B43">
        <v>2019</v>
      </c>
      <c r="C43">
        <v>9</v>
      </c>
      <c r="D43" t="s">
        <v>22</v>
      </c>
    </row>
    <row r="44" spans="1:4" x14ac:dyDescent="0.25">
      <c r="A44" t="s">
        <v>9</v>
      </c>
      <c r="B44">
        <v>2020</v>
      </c>
      <c r="C44">
        <v>8</v>
      </c>
      <c r="D44" t="s">
        <v>20</v>
      </c>
    </row>
    <row r="45" spans="1:4" x14ac:dyDescent="0.25">
      <c r="A45" t="s">
        <v>9</v>
      </c>
      <c r="B45">
        <v>2020</v>
      </c>
      <c r="C45">
        <v>2</v>
      </c>
      <c r="D45" t="s">
        <v>21</v>
      </c>
    </row>
    <row r="46" spans="1:4" x14ac:dyDescent="0.25">
      <c r="A46" t="s">
        <v>9</v>
      </c>
      <c r="B46">
        <v>2020</v>
      </c>
      <c r="C46">
        <v>142</v>
      </c>
      <c r="D46" t="s">
        <v>22</v>
      </c>
    </row>
    <row r="47" spans="1:4" x14ac:dyDescent="0.25">
      <c r="A47" t="s">
        <v>10</v>
      </c>
      <c r="B47">
        <v>2020</v>
      </c>
      <c r="C47">
        <v>10</v>
      </c>
      <c r="D47" t="s">
        <v>20</v>
      </c>
    </row>
    <row r="48" spans="1:4" x14ac:dyDescent="0.25">
      <c r="A48" t="s">
        <v>10</v>
      </c>
      <c r="B48">
        <v>2020</v>
      </c>
      <c r="C48">
        <v>4</v>
      </c>
      <c r="D48" t="s">
        <v>21</v>
      </c>
    </row>
    <row r="49" spans="1:4" x14ac:dyDescent="0.25">
      <c r="A49" t="s">
        <v>10</v>
      </c>
      <c r="B49">
        <v>2020</v>
      </c>
      <c r="C49">
        <v>26</v>
      </c>
      <c r="D49" t="s">
        <v>22</v>
      </c>
    </row>
    <row r="50" spans="1:4" x14ac:dyDescent="0.25">
      <c r="A50" t="s">
        <v>11</v>
      </c>
      <c r="B50">
        <v>2020</v>
      </c>
      <c r="C50">
        <v>2</v>
      </c>
      <c r="D50" t="s">
        <v>20</v>
      </c>
    </row>
    <row r="51" spans="1:4" x14ac:dyDescent="0.25">
      <c r="A51" t="s">
        <v>11</v>
      </c>
      <c r="B51">
        <v>2020</v>
      </c>
      <c r="C51">
        <v>4</v>
      </c>
      <c r="D51" t="s">
        <v>21</v>
      </c>
    </row>
    <row r="52" spans="1:4" x14ac:dyDescent="0.25">
      <c r="A52" t="s">
        <v>11</v>
      </c>
      <c r="B52">
        <v>2020</v>
      </c>
      <c r="C52">
        <v>4</v>
      </c>
      <c r="D52" t="s">
        <v>22</v>
      </c>
    </row>
    <row r="53" spans="1:4" x14ac:dyDescent="0.25">
      <c r="A53" t="s">
        <v>12</v>
      </c>
      <c r="B53">
        <v>2020</v>
      </c>
      <c r="C53">
        <v>2</v>
      </c>
      <c r="D53" t="s">
        <v>20</v>
      </c>
    </row>
    <row r="54" spans="1:4" x14ac:dyDescent="0.25">
      <c r="A54" t="s">
        <v>12</v>
      </c>
      <c r="B54">
        <v>2020</v>
      </c>
      <c r="C54">
        <v>5</v>
      </c>
      <c r="D54" t="s">
        <v>21</v>
      </c>
    </row>
    <row r="55" spans="1:4" x14ac:dyDescent="0.25">
      <c r="A55" t="s">
        <v>12</v>
      </c>
      <c r="B55">
        <v>2020</v>
      </c>
      <c r="C55">
        <v>18</v>
      </c>
      <c r="D55" t="s">
        <v>22</v>
      </c>
    </row>
    <row r="56" spans="1:4" x14ac:dyDescent="0.25">
      <c r="A56" t="s">
        <v>13</v>
      </c>
      <c r="B56">
        <v>2020</v>
      </c>
      <c r="C56">
        <v>8</v>
      </c>
      <c r="D56" t="s">
        <v>20</v>
      </c>
    </row>
    <row r="57" spans="1:4" x14ac:dyDescent="0.25">
      <c r="A57" t="s">
        <v>13</v>
      </c>
      <c r="B57">
        <v>2020</v>
      </c>
      <c r="C57">
        <v>0</v>
      </c>
      <c r="D57" t="s">
        <v>21</v>
      </c>
    </row>
    <row r="58" spans="1:4" x14ac:dyDescent="0.25">
      <c r="A58" t="s">
        <v>13</v>
      </c>
      <c r="B58">
        <v>2020</v>
      </c>
      <c r="C58">
        <v>42</v>
      </c>
      <c r="D58" t="s">
        <v>22</v>
      </c>
    </row>
    <row r="59" spans="1:4" x14ac:dyDescent="0.25">
      <c r="A59" t="s">
        <v>14</v>
      </c>
      <c r="B59">
        <v>2020</v>
      </c>
      <c r="C59">
        <v>3</v>
      </c>
      <c r="D59" t="s">
        <v>20</v>
      </c>
    </row>
    <row r="60" spans="1:4" x14ac:dyDescent="0.25">
      <c r="A60" t="s">
        <v>14</v>
      </c>
      <c r="B60">
        <v>2020</v>
      </c>
      <c r="C60">
        <v>5</v>
      </c>
      <c r="D60" t="s">
        <v>21</v>
      </c>
    </row>
    <row r="61" spans="1:4" x14ac:dyDescent="0.25">
      <c r="A61" t="s">
        <v>14</v>
      </c>
      <c r="B61">
        <v>2020</v>
      </c>
      <c r="C61">
        <v>17</v>
      </c>
      <c r="D61" t="s">
        <v>22</v>
      </c>
    </row>
    <row r="62" spans="1:4" x14ac:dyDescent="0.25">
      <c r="A62" t="s">
        <v>15</v>
      </c>
      <c r="B62">
        <v>2020</v>
      </c>
      <c r="C62">
        <v>0</v>
      </c>
      <c r="D62" t="s">
        <v>20</v>
      </c>
    </row>
    <row r="63" spans="1:4" x14ac:dyDescent="0.25">
      <c r="A63" t="s">
        <v>15</v>
      </c>
      <c r="B63">
        <v>2020</v>
      </c>
      <c r="C63">
        <v>5</v>
      </c>
      <c r="D63" t="s">
        <v>21</v>
      </c>
    </row>
    <row r="64" spans="1:4" x14ac:dyDescent="0.25">
      <c r="A64" t="s">
        <v>15</v>
      </c>
      <c r="B64">
        <v>2020</v>
      </c>
      <c r="C64">
        <v>12</v>
      </c>
      <c r="D64" t="s">
        <v>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sqref="A1:XFD1"/>
    </sheetView>
  </sheetViews>
  <sheetFormatPr defaultRowHeight="15" x14ac:dyDescent="0.25"/>
  <cols>
    <col min="1" max="1" width="17.28515625" bestFit="1" customWidth="1"/>
    <col min="4" max="4" width="14.5703125" bestFit="1" customWidth="1"/>
  </cols>
  <sheetData>
    <row r="1" spans="1:4" x14ac:dyDescent="0.25">
      <c r="A1" t="s">
        <v>0</v>
      </c>
      <c r="B1" t="s">
        <v>2</v>
      </c>
      <c r="C1" t="s">
        <v>29</v>
      </c>
      <c r="D1" t="s">
        <v>3</v>
      </c>
    </row>
    <row r="2" spans="1:4" x14ac:dyDescent="0.25">
      <c r="A2" t="s">
        <v>9</v>
      </c>
      <c r="B2">
        <v>2018</v>
      </c>
      <c r="C2">
        <v>80</v>
      </c>
      <c r="D2" t="s">
        <v>23</v>
      </c>
    </row>
    <row r="3" spans="1:4" x14ac:dyDescent="0.25">
      <c r="A3" t="s">
        <v>9</v>
      </c>
      <c r="B3">
        <v>2018</v>
      </c>
      <c r="C3">
        <v>15</v>
      </c>
      <c r="D3" t="s">
        <v>24</v>
      </c>
    </row>
    <row r="4" spans="1:4" x14ac:dyDescent="0.25">
      <c r="A4" t="s">
        <v>9</v>
      </c>
      <c r="B4">
        <v>2018</v>
      </c>
      <c r="C4">
        <v>5</v>
      </c>
      <c r="D4" t="s">
        <v>25</v>
      </c>
    </row>
    <row r="5" spans="1:4" x14ac:dyDescent="0.25">
      <c r="A5" t="s">
        <v>10</v>
      </c>
      <c r="B5">
        <v>2018</v>
      </c>
      <c r="C5">
        <v>7</v>
      </c>
      <c r="D5" t="s">
        <v>23</v>
      </c>
    </row>
    <row r="6" spans="1:4" x14ac:dyDescent="0.25">
      <c r="A6" t="s">
        <v>10</v>
      </c>
      <c r="B6">
        <v>2018</v>
      </c>
      <c r="C6">
        <v>6</v>
      </c>
      <c r="D6" t="s">
        <v>24</v>
      </c>
    </row>
    <row r="7" spans="1:4" x14ac:dyDescent="0.25">
      <c r="A7" t="s">
        <v>10</v>
      </c>
      <c r="B7">
        <v>2018</v>
      </c>
      <c r="C7">
        <v>7</v>
      </c>
      <c r="D7" t="s">
        <v>25</v>
      </c>
    </row>
    <row r="8" spans="1:4" x14ac:dyDescent="0.25">
      <c r="A8" t="s">
        <v>11</v>
      </c>
      <c r="B8">
        <v>2018</v>
      </c>
      <c r="C8">
        <v>1</v>
      </c>
      <c r="D8" t="s">
        <v>23</v>
      </c>
    </row>
    <row r="9" spans="1:4" x14ac:dyDescent="0.25">
      <c r="A9" t="s">
        <v>11</v>
      </c>
      <c r="B9">
        <v>2018</v>
      </c>
      <c r="C9">
        <v>1</v>
      </c>
      <c r="D9" t="s">
        <v>24</v>
      </c>
    </row>
    <row r="10" spans="1:4" x14ac:dyDescent="0.25">
      <c r="A10" t="s">
        <v>11</v>
      </c>
      <c r="B10">
        <v>2018</v>
      </c>
      <c r="C10">
        <v>3</v>
      </c>
      <c r="D10" t="s">
        <v>25</v>
      </c>
    </row>
    <row r="11" spans="1:4" x14ac:dyDescent="0.25">
      <c r="A11" t="s">
        <v>12</v>
      </c>
      <c r="B11">
        <v>2018</v>
      </c>
      <c r="C11">
        <v>1</v>
      </c>
      <c r="D11" t="s">
        <v>23</v>
      </c>
    </row>
    <row r="12" spans="1:4" x14ac:dyDescent="0.25">
      <c r="A12" t="s">
        <v>12</v>
      </c>
      <c r="B12">
        <v>2018</v>
      </c>
      <c r="C12">
        <v>10</v>
      </c>
      <c r="D12" t="s">
        <v>24</v>
      </c>
    </row>
    <row r="13" spans="1:4" x14ac:dyDescent="0.25">
      <c r="A13" t="s">
        <v>12</v>
      </c>
      <c r="B13">
        <v>2018</v>
      </c>
      <c r="C13">
        <v>10</v>
      </c>
      <c r="D13" t="s">
        <v>25</v>
      </c>
    </row>
    <row r="14" spans="1:4" x14ac:dyDescent="0.25">
      <c r="A14" t="s">
        <v>13</v>
      </c>
      <c r="B14">
        <v>2018</v>
      </c>
      <c r="C14">
        <v>15</v>
      </c>
      <c r="D14" t="s">
        <v>23</v>
      </c>
    </row>
    <row r="15" spans="1:4" x14ac:dyDescent="0.25">
      <c r="A15" t="s">
        <v>13</v>
      </c>
      <c r="B15">
        <v>2018</v>
      </c>
      <c r="C15">
        <v>9</v>
      </c>
      <c r="D15" t="s">
        <v>24</v>
      </c>
    </row>
    <row r="16" spans="1:4" x14ac:dyDescent="0.25">
      <c r="A16" t="s">
        <v>13</v>
      </c>
      <c r="B16">
        <v>2018</v>
      </c>
      <c r="C16">
        <v>6</v>
      </c>
      <c r="D16" t="s">
        <v>25</v>
      </c>
    </row>
    <row r="17" spans="1:4" x14ac:dyDescent="0.25">
      <c r="A17" t="s">
        <v>14</v>
      </c>
      <c r="B17">
        <v>2018</v>
      </c>
      <c r="C17">
        <v>4</v>
      </c>
      <c r="D17" t="s">
        <v>23</v>
      </c>
    </row>
    <row r="18" spans="1:4" x14ac:dyDescent="0.25">
      <c r="A18" t="s">
        <v>14</v>
      </c>
      <c r="B18">
        <v>2018</v>
      </c>
      <c r="C18">
        <v>8</v>
      </c>
      <c r="D18" t="s">
        <v>24</v>
      </c>
    </row>
    <row r="19" spans="1:4" x14ac:dyDescent="0.25">
      <c r="A19" t="s">
        <v>14</v>
      </c>
      <c r="B19">
        <v>2018</v>
      </c>
      <c r="C19">
        <v>3</v>
      </c>
      <c r="D19" t="s">
        <v>25</v>
      </c>
    </row>
    <row r="20" spans="1:4" x14ac:dyDescent="0.25">
      <c r="A20" t="s">
        <v>15</v>
      </c>
      <c r="B20">
        <v>2018</v>
      </c>
      <c r="C20">
        <v>4</v>
      </c>
      <c r="D20" t="s">
        <v>23</v>
      </c>
    </row>
    <row r="21" spans="1:4" x14ac:dyDescent="0.25">
      <c r="A21" t="s">
        <v>15</v>
      </c>
      <c r="B21">
        <v>2018</v>
      </c>
      <c r="C21">
        <v>4</v>
      </c>
      <c r="D21" t="s">
        <v>24</v>
      </c>
    </row>
    <row r="22" spans="1:4" x14ac:dyDescent="0.25">
      <c r="A22" t="s">
        <v>15</v>
      </c>
      <c r="B22">
        <v>2018</v>
      </c>
      <c r="C22">
        <v>4</v>
      </c>
      <c r="D22" t="s">
        <v>25</v>
      </c>
    </row>
    <row r="23" spans="1:4" x14ac:dyDescent="0.25">
      <c r="A23" t="s">
        <v>9</v>
      </c>
      <c r="B23">
        <v>2019</v>
      </c>
      <c r="C23">
        <v>88</v>
      </c>
      <c r="D23" t="s">
        <v>23</v>
      </c>
    </row>
    <row r="24" spans="1:4" x14ac:dyDescent="0.25">
      <c r="A24" t="s">
        <v>9</v>
      </c>
      <c r="B24">
        <v>2019</v>
      </c>
      <c r="C24">
        <v>17</v>
      </c>
      <c r="D24" t="s">
        <v>24</v>
      </c>
    </row>
    <row r="25" spans="1:4" x14ac:dyDescent="0.25">
      <c r="A25" t="s">
        <v>9</v>
      </c>
      <c r="B25">
        <v>2019</v>
      </c>
      <c r="C25">
        <v>15</v>
      </c>
      <c r="D25" t="s">
        <v>25</v>
      </c>
    </row>
    <row r="26" spans="1:4" x14ac:dyDescent="0.25">
      <c r="A26" t="s">
        <v>10</v>
      </c>
      <c r="B26">
        <v>2019</v>
      </c>
      <c r="C26">
        <v>8</v>
      </c>
      <c r="D26" t="s">
        <v>23</v>
      </c>
    </row>
    <row r="27" spans="1:4" x14ac:dyDescent="0.25">
      <c r="A27" t="s">
        <v>10</v>
      </c>
      <c r="B27">
        <v>2019</v>
      </c>
      <c r="C27">
        <v>7</v>
      </c>
      <c r="D27" t="s">
        <v>24</v>
      </c>
    </row>
    <row r="28" spans="1:4" x14ac:dyDescent="0.25">
      <c r="A28" t="s">
        <v>10</v>
      </c>
      <c r="B28">
        <v>2019</v>
      </c>
      <c r="C28">
        <v>7</v>
      </c>
      <c r="D28" t="s">
        <v>25</v>
      </c>
    </row>
    <row r="29" spans="1:4" x14ac:dyDescent="0.25">
      <c r="A29" t="s">
        <v>11</v>
      </c>
      <c r="B29">
        <v>2019</v>
      </c>
      <c r="C29">
        <v>1</v>
      </c>
      <c r="D29" t="s">
        <v>23</v>
      </c>
    </row>
    <row r="30" spans="1:4" x14ac:dyDescent="0.25">
      <c r="A30" t="s">
        <v>11</v>
      </c>
      <c r="B30">
        <v>2019</v>
      </c>
      <c r="C30">
        <v>1</v>
      </c>
      <c r="D30" t="s">
        <v>24</v>
      </c>
    </row>
    <row r="31" spans="1:4" x14ac:dyDescent="0.25">
      <c r="A31" t="s">
        <v>11</v>
      </c>
      <c r="B31">
        <v>2019</v>
      </c>
      <c r="C31">
        <v>5</v>
      </c>
      <c r="D31" t="s">
        <v>25</v>
      </c>
    </row>
    <row r="32" spans="1:4" x14ac:dyDescent="0.25">
      <c r="A32" t="s">
        <v>12</v>
      </c>
      <c r="B32">
        <v>2019</v>
      </c>
      <c r="C32">
        <v>1</v>
      </c>
      <c r="D32" t="s">
        <v>23</v>
      </c>
    </row>
    <row r="33" spans="1:4" x14ac:dyDescent="0.25">
      <c r="A33" t="s">
        <v>12</v>
      </c>
      <c r="B33">
        <v>2019</v>
      </c>
      <c r="C33">
        <v>11</v>
      </c>
      <c r="D33" t="s">
        <v>24</v>
      </c>
    </row>
    <row r="34" spans="1:4" x14ac:dyDescent="0.25">
      <c r="A34" t="s">
        <v>12</v>
      </c>
      <c r="B34">
        <v>2019</v>
      </c>
      <c r="C34">
        <v>7</v>
      </c>
      <c r="D34" t="s">
        <v>25</v>
      </c>
    </row>
    <row r="35" spans="1:4" x14ac:dyDescent="0.25">
      <c r="A35" t="s">
        <v>13</v>
      </c>
      <c r="B35">
        <v>2019</v>
      </c>
      <c r="C35">
        <v>17</v>
      </c>
      <c r="D35" t="s">
        <v>23</v>
      </c>
    </row>
    <row r="36" spans="1:4" x14ac:dyDescent="0.25">
      <c r="A36" t="s">
        <v>13</v>
      </c>
      <c r="B36">
        <v>2019</v>
      </c>
      <c r="C36">
        <v>10</v>
      </c>
      <c r="D36" t="s">
        <v>24</v>
      </c>
    </row>
    <row r="37" spans="1:4" x14ac:dyDescent="0.25">
      <c r="A37" t="s">
        <v>13</v>
      </c>
      <c r="B37">
        <v>2019</v>
      </c>
      <c r="C37">
        <v>8</v>
      </c>
      <c r="D37" t="s">
        <v>25</v>
      </c>
    </row>
    <row r="38" spans="1:4" x14ac:dyDescent="0.25">
      <c r="A38" t="s">
        <v>14</v>
      </c>
      <c r="B38">
        <v>2019</v>
      </c>
      <c r="C38">
        <v>4</v>
      </c>
      <c r="D38" t="s">
        <v>23</v>
      </c>
    </row>
    <row r="39" spans="1:4" x14ac:dyDescent="0.25">
      <c r="A39" t="s">
        <v>14</v>
      </c>
      <c r="B39">
        <v>2019</v>
      </c>
      <c r="C39">
        <v>9</v>
      </c>
      <c r="D39" t="s">
        <v>24</v>
      </c>
    </row>
    <row r="40" spans="1:4" x14ac:dyDescent="0.25">
      <c r="A40" t="s">
        <v>14</v>
      </c>
      <c r="B40">
        <v>2019</v>
      </c>
      <c r="C40">
        <v>4</v>
      </c>
      <c r="D40" t="s">
        <v>25</v>
      </c>
    </row>
    <row r="41" spans="1:4" x14ac:dyDescent="0.25">
      <c r="A41" t="s">
        <v>15</v>
      </c>
      <c r="B41">
        <v>2019</v>
      </c>
      <c r="C41">
        <v>3</v>
      </c>
      <c r="D41" t="s">
        <v>23</v>
      </c>
    </row>
    <row r="42" spans="1:4" x14ac:dyDescent="0.25">
      <c r="A42" t="s">
        <v>15</v>
      </c>
      <c r="B42">
        <v>2019</v>
      </c>
      <c r="C42">
        <v>4</v>
      </c>
      <c r="D42" t="s">
        <v>24</v>
      </c>
    </row>
    <row r="43" spans="1:4" x14ac:dyDescent="0.25">
      <c r="A43" t="s">
        <v>15</v>
      </c>
      <c r="B43">
        <v>2019</v>
      </c>
      <c r="C43">
        <v>5</v>
      </c>
      <c r="D43" t="s">
        <v>25</v>
      </c>
    </row>
    <row r="44" spans="1:4" x14ac:dyDescent="0.25">
      <c r="A44" t="s">
        <v>9</v>
      </c>
      <c r="B44">
        <v>2020</v>
      </c>
      <c r="C44">
        <v>97</v>
      </c>
      <c r="D44" t="s">
        <v>23</v>
      </c>
    </row>
    <row r="45" spans="1:4" x14ac:dyDescent="0.25">
      <c r="A45" t="s">
        <v>9</v>
      </c>
      <c r="B45">
        <v>2020</v>
      </c>
      <c r="C45">
        <v>19</v>
      </c>
      <c r="D45" t="s">
        <v>24</v>
      </c>
    </row>
    <row r="46" spans="1:4" x14ac:dyDescent="0.25">
      <c r="A46" t="s">
        <v>9</v>
      </c>
      <c r="B46">
        <v>2020</v>
      </c>
      <c r="C46">
        <v>36</v>
      </c>
      <c r="D46" t="s">
        <v>25</v>
      </c>
    </row>
    <row r="47" spans="1:4" x14ac:dyDescent="0.25">
      <c r="A47" t="s">
        <v>10</v>
      </c>
      <c r="B47">
        <v>2020</v>
      </c>
      <c r="C47">
        <v>9</v>
      </c>
      <c r="D47" t="s">
        <v>23</v>
      </c>
    </row>
    <row r="48" spans="1:4" x14ac:dyDescent="0.25">
      <c r="A48" t="s">
        <v>10</v>
      </c>
      <c r="B48">
        <v>2020</v>
      </c>
      <c r="C48">
        <v>8</v>
      </c>
      <c r="D48" t="s">
        <v>24</v>
      </c>
    </row>
    <row r="49" spans="1:4" x14ac:dyDescent="0.25">
      <c r="A49" t="s">
        <v>10</v>
      </c>
      <c r="B49">
        <v>2020</v>
      </c>
      <c r="C49">
        <v>23</v>
      </c>
      <c r="D49" t="s">
        <v>25</v>
      </c>
    </row>
    <row r="50" spans="1:4" x14ac:dyDescent="0.25">
      <c r="A50" t="s">
        <v>11</v>
      </c>
      <c r="B50">
        <v>2020</v>
      </c>
      <c r="C50">
        <v>1</v>
      </c>
      <c r="D50" t="s">
        <v>23</v>
      </c>
    </row>
    <row r="51" spans="1:4" x14ac:dyDescent="0.25">
      <c r="A51" t="s">
        <v>11</v>
      </c>
      <c r="B51">
        <v>2020</v>
      </c>
      <c r="C51">
        <v>1</v>
      </c>
      <c r="D51" t="s">
        <v>24</v>
      </c>
    </row>
    <row r="52" spans="1:4" x14ac:dyDescent="0.25">
      <c r="A52" t="s">
        <v>11</v>
      </c>
      <c r="B52">
        <v>2020</v>
      </c>
      <c r="C52">
        <v>8</v>
      </c>
      <c r="D52" t="s">
        <v>25</v>
      </c>
    </row>
    <row r="53" spans="1:4" x14ac:dyDescent="0.25">
      <c r="A53" t="s">
        <v>12</v>
      </c>
      <c r="B53">
        <v>2020</v>
      </c>
      <c r="C53">
        <v>1</v>
      </c>
      <c r="D53" t="s">
        <v>23</v>
      </c>
    </row>
    <row r="54" spans="1:4" x14ac:dyDescent="0.25">
      <c r="A54" t="s">
        <v>12</v>
      </c>
      <c r="B54">
        <v>2020</v>
      </c>
      <c r="C54">
        <v>11</v>
      </c>
      <c r="D54" t="s">
        <v>24</v>
      </c>
    </row>
    <row r="55" spans="1:4" x14ac:dyDescent="0.25">
      <c r="A55" t="s">
        <v>12</v>
      </c>
      <c r="B55">
        <v>2020</v>
      </c>
      <c r="C55">
        <v>13</v>
      </c>
      <c r="D55" t="s">
        <v>25</v>
      </c>
    </row>
    <row r="56" spans="1:4" x14ac:dyDescent="0.25">
      <c r="A56" t="s">
        <v>13</v>
      </c>
      <c r="B56">
        <v>2020</v>
      </c>
      <c r="C56">
        <v>19</v>
      </c>
      <c r="D56" t="s">
        <v>23</v>
      </c>
    </row>
    <row r="57" spans="1:4" x14ac:dyDescent="0.25">
      <c r="A57" t="s">
        <v>13</v>
      </c>
      <c r="B57">
        <v>2020</v>
      </c>
      <c r="C57">
        <v>11</v>
      </c>
      <c r="D57" t="s">
        <v>24</v>
      </c>
    </row>
    <row r="58" spans="1:4" x14ac:dyDescent="0.25">
      <c r="A58" t="s">
        <v>13</v>
      </c>
      <c r="B58">
        <v>2020</v>
      </c>
      <c r="C58">
        <v>20</v>
      </c>
      <c r="D58" t="s">
        <v>25</v>
      </c>
    </row>
    <row r="59" spans="1:4" x14ac:dyDescent="0.25">
      <c r="A59" t="s">
        <v>14</v>
      </c>
      <c r="B59">
        <v>2020</v>
      </c>
      <c r="C59">
        <v>4</v>
      </c>
      <c r="D59" t="s">
        <v>23</v>
      </c>
    </row>
    <row r="60" spans="1:4" x14ac:dyDescent="0.25">
      <c r="A60" t="s">
        <v>14</v>
      </c>
      <c r="B60">
        <v>2020</v>
      </c>
      <c r="C60">
        <v>10</v>
      </c>
      <c r="D60" t="s">
        <v>24</v>
      </c>
    </row>
    <row r="61" spans="1:4" x14ac:dyDescent="0.25">
      <c r="A61" t="s">
        <v>14</v>
      </c>
      <c r="B61">
        <v>2020</v>
      </c>
      <c r="C61">
        <v>11</v>
      </c>
      <c r="D61" t="s">
        <v>25</v>
      </c>
    </row>
    <row r="62" spans="1:4" x14ac:dyDescent="0.25">
      <c r="A62" t="s">
        <v>15</v>
      </c>
      <c r="B62">
        <v>2020</v>
      </c>
      <c r="C62">
        <v>3</v>
      </c>
      <c r="D62" t="s">
        <v>23</v>
      </c>
    </row>
    <row r="63" spans="1:4" x14ac:dyDescent="0.25">
      <c r="A63" t="s">
        <v>15</v>
      </c>
      <c r="B63">
        <v>2020</v>
      </c>
      <c r="C63">
        <v>4</v>
      </c>
      <c r="D63" t="s">
        <v>24</v>
      </c>
    </row>
    <row r="64" spans="1:4" x14ac:dyDescent="0.25">
      <c r="A64" t="s">
        <v>15</v>
      </c>
      <c r="B64">
        <v>2020</v>
      </c>
      <c r="C64">
        <v>10</v>
      </c>
      <c r="D64" t="s">
        <v>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sqref="A1:XFD1"/>
    </sheetView>
  </sheetViews>
  <sheetFormatPr defaultRowHeight="15" x14ac:dyDescent="0.25"/>
  <cols>
    <col min="1" max="1" width="17.28515625" bestFit="1" customWidth="1"/>
    <col min="4" max="4" width="14.5703125" bestFit="1" customWidth="1"/>
  </cols>
  <sheetData>
    <row r="1" spans="1:4" x14ac:dyDescent="0.25">
      <c r="A1" t="s">
        <v>0</v>
      </c>
      <c r="B1" t="s">
        <v>2</v>
      </c>
      <c r="C1" t="s">
        <v>29</v>
      </c>
      <c r="D1" t="s">
        <v>5</v>
      </c>
    </row>
    <row r="2" spans="1:4" x14ac:dyDescent="0.25">
      <c r="A2" t="s">
        <v>9</v>
      </c>
      <c r="B2">
        <v>2018</v>
      </c>
      <c r="C2">
        <f>C4*10</f>
        <v>70</v>
      </c>
      <c r="D2" t="s">
        <v>26</v>
      </c>
    </row>
    <row r="3" spans="1:4" x14ac:dyDescent="0.25">
      <c r="A3" t="s">
        <v>9</v>
      </c>
      <c r="B3">
        <v>2018</v>
      </c>
      <c r="C3">
        <f>ROUND(C4*2.2,0)</f>
        <v>15</v>
      </c>
      <c r="D3" t="s">
        <v>27</v>
      </c>
    </row>
    <row r="4" spans="1:4" x14ac:dyDescent="0.25">
      <c r="A4" t="s">
        <v>9</v>
      </c>
      <c r="B4">
        <v>2018</v>
      </c>
      <c r="C4">
        <v>7</v>
      </c>
      <c r="D4" t="s">
        <v>28</v>
      </c>
    </row>
    <row r="5" spans="1:4" x14ac:dyDescent="0.25">
      <c r="A5" t="s">
        <v>10</v>
      </c>
      <c r="B5">
        <v>2018</v>
      </c>
      <c r="C5">
        <f>C7*10</f>
        <v>20</v>
      </c>
      <c r="D5" t="s">
        <v>26</v>
      </c>
    </row>
    <row r="6" spans="1:4" x14ac:dyDescent="0.25">
      <c r="A6" t="s">
        <v>10</v>
      </c>
      <c r="B6">
        <v>2018</v>
      </c>
      <c r="C6">
        <f>ROUND(C7*2.2,0)</f>
        <v>4</v>
      </c>
      <c r="D6" t="s">
        <v>27</v>
      </c>
    </row>
    <row r="7" spans="1:4" x14ac:dyDescent="0.25">
      <c r="A7" t="s">
        <v>10</v>
      </c>
      <c r="B7">
        <v>2018</v>
      </c>
      <c r="C7">
        <v>2</v>
      </c>
      <c r="D7" t="s">
        <v>28</v>
      </c>
    </row>
    <row r="8" spans="1:4" x14ac:dyDescent="0.25">
      <c r="A8" t="s">
        <v>11</v>
      </c>
      <c r="B8">
        <v>2018</v>
      </c>
      <c r="C8">
        <f t="shared" ref="C8" si="0">C10*10</f>
        <v>0</v>
      </c>
      <c r="D8" t="s">
        <v>26</v>
      </c>
    </row>
    <row r="9" spans="1:4" x14ac:dyDescent="0.25">
      <c r="A9" t="s">
        <v>11</v>
      </c>
      <c r="B9">
        <v>2018</v>
      </c>
      <c r="C9">
        <f t="shared" ref="C9" si="1">ROUND(C10*2.2,0)</f>
        <v>0</v>
      </c>
      <c r="D9" t="s">
        <v>27</v>
      </c>
    </row>
    <row r="10" spans="1:4" x14ac:dyDescent="0.25">
      <c r="A10" t="s">
        <v>11</v>
      </c>
      <c r="B10">
        <v>2018</v>
      </c>
      <c r="C10">
        <v>0</v>
      </c>
      <c r="D10" t="s">
        <v>28</v>
      </c>
    </row>
    <row r="11" spans="1:4" x14ac:dyDescent="0.25">
      <c r="A11" t="s">
        <v>12</v>
      </c>
      <c r="B11">
        <v>2018</v>
      </c>
      <c r="C11">
        <f t="shared" ref="C11" si="2">C13*10</f>
        <v>10</v>
      </c>
      <c r="D11" t="s">
        <v>26</v>
      </c>
    </row>
    <row r="12" spans="1:4" x14ac:dyDescent="0.25">
      <c r="A12" t="s">
        <v>12</v>
      </c>
      <c r="B12">
        <v>2018</v>
      </c>
      <c r="C12">
        <f t="shared" ref="C12" si="3">ROUND(C13*2.2,0)</f>
        <v>2</v>
      </c>
      <c r="D12" t="s">
        <v>27</v>
      </c>
    </row>
    <row r="13" spans="1:4" x14ac:dyDescent="0.25">
      <c r="A13" t="s">
        <v>12</v>
      </c>
      <c r="B13">
        <v>2018</v>
      </c>
      <c r="C13">
        <v>1</v>
      </c>
      <c r="D13" t="s">
        <v>28</v>
      </c>
    </row>
    <row r="14" spans="1:4" x14ac:dyDescent="0.25">
      <c r="A14" t="s">
        <v>13</v>
      </c>
      <c r="B14">
        <v>2018</v>
      </c>
      <c r="C14">
        <f t="shared" ref="C14" si="4">C16*10</f>
        <v>40</v>
      </c>
      <c r="D14" t="s">
        <v>26</v>
      </c>
    </row>
    <row r="15" spans="1:4" x14ac:dyDescent="0.25">
      <c r="A15" t="s">
        <v>13</v>
      </c>
      <c r="B15">
        <v>2018</v>
      </c>
      <c r="C15">
        <f t="shared" ref="C15" si="5">ROUND(C16*2.2,0)</f>
        <v>9</v>
      </c>
      <c r="D15" t="s">
        <v>27</v>
      </c>
    </row>
    <row r="16" spans="1:4" x14ac:dyDescent="0.25">
      <c r="A16" t="s">
        <v>13</v>
      </c>
      <c r="B16">
        <v>2018</v>
      </c>
      <c r="C16">
        <v>4</v>
      </c>
      <c r="D16" t="s">
        <v>28</v>
      </c>
    </row>
    <row r="17" spans="1:4" x14ac:dyDescent="0.25">
      <c r="A17" t="s">
        <v>14</v>
      </c>
      <c r="B17">
        <v>2018</v>
      </c>
      <c r="C17">
        <f t="shared" ref="C17" si="6">C19*10</f>
        <v>10</v>
      </c>
      <c r="D17" t="s">
        <v>26</v>
      </c>
    </row>
    <row r="18" spans="1:4" x14ac:dyDescent="0.25">
      <c r="A18" t="s">
        <v>14</v>
      </c>
      <c r="B18">
        <v>2018</v>
      </c>
      <c r="C18">
        <f t="shared" ref="C18" si="7">ROUND(C19*2.2,0)</f>
        <v>2</v>
      </c>
      <c r="D18" t="s">
        <v>27</v>
      </c>
    </row>
    <row r="19" spans="1:4" x14ac:dyDescent="0.25">
      <c r="A19" t="s">
        <v>14</v>
      </c>
      <c r="B19">
        <v>2018</v>
      </c>
      <c r="C19">
        <v>1</v>
      </c>
      <c r="D19" t="s">
        <v>28</v>
      </c>
    </row>
    <row r="20" spans="1:4" x14ac:dyDescent="0.25">
      <c r="A20" t="s">
        <v>15</v>
      </c>
      <c r="B20">
        <v>2018</v>
      </c>
      <c r="C20">
        <f t="shared" ref="C20" si="8">C22*10</f>
        <v>20</v>
      </c>
      <c r="D20" t="s">
        <v>26</v>
      </c>
    </row>
    <row r="21" spans="1:4" x14ac:dyDescent="0.25">
      <c r="A21" t="s">
        <v>15</v>
      </c>
      <c r="B21">
        <v>2018</v>
      </c>
      <c r="C21">
        <f t="shared" ref="C21" si="9">ROUND(C22*2.2,0)</f>
        <v>4</v>
      </c>
      <c r="D21" t="s">
        <v>27</v>
      </c>
    </row>
    <row r="22" spans="1:4" x14ac:dyDescent="0.25">
      <c r="A22" t="s">
        <v>15</v>
      </c>
      <c r="B22">
        <v>2018</v>
      </c>
      <c r="C22">
        <v>2</v>
      </c>
      <c r="D22" t="s">
        <v>28</v>
      </c>
    </row>
    <row r="23" spans="1:4" x14ac:dyDescent="0.25">
      <c r="A23" t="s">
        <v>9</v>
      </c>
      <c r="B23">
        <v>2019</v>
      </c>
      <c r="C23">
        <f t="shared" ref="C23" si="10">C25*10</f>
        <v>90</v>
      </c>
      <c r="D23" t="s">
        <v>26</v>
      </c>
    </row>
    <row r="24" spans="1:4" x14ac:dyDescent="0.25">
      <c r="A24" t="s">
        <v>9</v>
      </c>
      <c r="B24">
        <v>2019</v>
      </c>
      <c r="C24">
        <f t="shared" ref="C24" si="11">ROUND(C25*2.2,0)</f>
        <v>20</v>
      </c>
      <c r="D24" t="s">
        <v>27</v>
      </c>
    </row>
    <row r="25" spans="1:4" x14ac:dyDescent="0.25">
      <c r="A25" t="s">
        <v>9</v>
      </c>
      <c r="B25">
        <v>2019</v>
      </c>
      <c r="C25">
        <v>9</v>
      </c>
      <c r="D25" t="s">
        <v>28</v>
      </c>
    </row>
    <row r="26" spans="1:4" x14ac:dyDescent="0.25">
      <c r="A26" t="s">
        <v>10</v>
      </c>
      <c r="B26">
        <v>2019</v>
      </c>
      <c r="C26">
        <f t="shared" ref="C26" si="12">C28*10</f>
        <v>30</v>
      </c>
      <c r="D26" t="s">
        <v>26</v>
      </c>
    </row>
    <row r="27" spans="1:4" x14ac:dyDescent="0.25">
      <c r="A27" t="s">
        <v>10</v>
      </c>
      <c r="B27">
        <v>2019</v>
      </c>
      <c r="C27">
        <f t="shared" ref="C27" si="13">ROUND(C28*2.2,0)</f>
        <v>7</v>
      </c>
      <c r="D27" t="s">
        <v>27</v>
      </c>
    </row>
    <row r="28" spans="1:4" x14ac:dyDescent="0.25">
      <c r="A28" t="s">
        <v>10</v>
      </c>
      <c r="B28">
        <v>2019</v>
      </c>
      <c r="C28">
        <v>3</v>
      </c>
      <c r="D28" t="s">
        <v>28</v>
      </c>
    </row>
    <row r="29" spans="1:4" x14ac:dyDescent="0.25">
      <c r="A29" t="s">
        <v>11</v>
      </c>
      <c r="B29">
        <v>2019</v>
      </c>
      <c r="C29">
        <f t="shared" ref="C29" si="14">C31*10</f>
        <v>0</v>
      </c>
      <c r="D29" t="s">
        <v>26</v>
      </c>
    </row>
    <row r="30" spans="1:4" x14ac:dyDescent="0.25">
      <c r="A30" t="s">
        <v>11</v>
      </c>
      <c r="B30">
        <v>2019</v>
      </c>
      <c r="C30">
        <f t="shared" ref="C30" si="15">ROUND(C31*2.2,0)</f>
        <v>0</v>
      </c>
      <c r="D30" t="s">
        <v>27</v>
      </c>
    </row>
    <row r="31" spans="1:4" x14ac:dyDescent="0.25">
      <c r="A31" t="s">
        <v>11</v>
      </c>
      <c r="B31">
        <v>2019</v>
      </c>
      <c r="C31">
        <v>0</v>
      </c>
      <c r="D31" t="s">
        <v>28</v>
      </c>
    </row>
    <row r="32" spans="1:4" x14ac:dyDescent="0.25">
      <c r="A32" t="s">
        <v>12</v>
      </c>
      <c r="B32">
        <v>2019</v>
      </c>
      <c r="C32">
        <f t="shared" ref="C32" si="16">C34*10</f>
        <v>50</v>
      </c>
      <c r="D32" t="s">
        <v>26</v>
      </c>
    </row>
    <row r="33" spans="1:4" x14ac:dyDescent="0.25">
      <c r="A33" t="s">
        <v>12</v>
      </c>
      <c r="B33">
        <v>2019</v>
      </c>
      <c r="C33">
        <f t="shared" ref="C33" si="17">ROUND(C34*2.2,0)</f>
        <v>11</v>
      </c>
      <c r="D33" t="s">
        <v>27</v>
      </c>
    </row>
    <row r="34" spans="1:4" x14ac:dyDescent="0.25">
      <c r="A34" t="s">
        <v>12</v>
      </c>
      <c r="B34">
        <v>2019</v>
      </c>
      <c r="C34">
        <v>5</v>
      </c>
      <c r="D34" t="s">
        <v>28</v>
      </c>
    </row>
    <row r="35" spans="1:4" x14ac:dyDescent="0.25">
      <c r="A35" t="s">
        <v>13</v>
      </c>
      <c r="B35">
        <v>2019</v>
      </c>
      <c r="C35">
        <f t="shared" ref="C35" si="18">C37*10</f>
        <v>10</v>
      </c>
      <c r="D35" t="s">
        <v>26</v>
      </c>
    </row>
    <row r="36" spans="1:4" x14ac:dyDescent="0.25">
      <c r="A36" t="s">
        <v>13</v>
      </c>
      <c r="B36">
        <v>2019</v>
      </c>
      <c r="C36">
        <f t="shared" ref="C36" si="19">ROUND(C37*2.2,0)</f>
        <v>2</v>
      </c>
      <c r="D36" t="s">
        <v>27</v>
      </c>
    </row>
    <row r="37" spans="1:4" x14ac:dyDescent="0.25">
      <c r="A37" t="s">
        <v>13</v>
      </c>
      <c r="B37">
        <v>2019</v>
      </c>
      <c r="C37">
        <v>1</v>
      </c>
      <c r="D37" t="s">
        <v>28</v>
      </c>
    </row>
    <row r="38" spans="1:4" x14ac:dyDescent="0.25">
      <c r="A38" t="s">
        <v>14</v>
      </c>
      <c r="B38">
        <v>2019</v>
      </c>
      <c r="C38">
        <f t="shared" ref="C38" si="20">C40*10</f>
        <v>40</v>
      </c>
      <c r="D38" t="s">
        <v>26</v>
      </c>
    </row>
    <row r="39" spans="1:4" x14ac:dyDescent="0.25">
      <c r="A39" t="s">
        <v>14</v>
      </c>
      <c r="B39">
        <v>2019</v>
      </c>
      <c r="C39">
        <f t="shared" ref="C39" si="21">ROUND(C40*2.2,0)</f>
        <v>9</v>
      </c>
      <c r="D39" t="s">
        <v>27</v>
      </c>
    </row>
    <row r="40" spans="1:4" x14ac:dyDescent="0.25">
      <c r="A40" t="s">
        <v>14</v>
      </c>
      <c r="B40">
        <v>2019</v>
      </c>
      <c r="C40">
        <v>4</v>
      </c>
      <c r="D40" t="s">
        <v>28</v>
      </c>
    </row>
    <row r="41" spans="1:4" x14ac:dyDescent="0.25">
      <c r="A41" t="s">
        <v>15</v>
      </c>
      <c r="B41">
        <v>2019</v>
      </c>
      <c r="C41">
        <f t="shared" ref="C41" si="22">C43*10</f>
        <v>30</v>
      </c>
      <c r="D41" t="s">
        <v>26</v>
      </c>
    </row>
    <row r="42" spans="1:4" x14ac:dyDescent="0.25">
      <c r="A42" t="s">
        <v>15</v>
      </c>
      <c r="B42">
        <v>2019</v>
      </c>
      <c r="C42">
        <f t="shared" ref="C42" si="23">ROUND(C43*2.2,0)</f>
        <v>7</v>
      </c>
      <c r="D42" t="s">
        <v>27</v>
      </c>
    </row>
    <row r="43" spans="1:4" x14ac:dyDescent="0.25">
      <c r="A43" t="s">
        <v>15</v>
      </c>
      <c r="B43">
        <v>2019</v>
      </c>
      <c r="C43">
        <v>3</v>
      </c>
      <c r="D43" t="s">
        <v>28</v>
      </c>
    </row>
    <row r="44" spans="1:4" x14ac:dyDescent="0.25">
      <c r="A44" t="s">
        <v>9</v>
      </c>
      <c r="B44">
        <v>2020</v>
      </c>
      <c r="C44">
        <f t="shared" ref="C44" si="24">C46*10</f>
        <v>170</v>
      </c>
      <c r="D44" t="s">
        <v>26</v>
      </c>
    </row>
    <row r="45" spans="1:4" x14ac:dyDescent="0.25">
      <c r="A45" t="s">
        <v>9</v>
      </c>
      <c r="B45">
        <v>2020</v>
      </c>
      <c r="C45">
        <f t="shared" ref="C45" si="25">ROUND(C46*2.2,0)</f>
        <v>37</v>
      </c>
      <c r="D45" t="s">
        <v>27</v>
      </c>
    </row>
    <row r="46" spans="1:4" x14ac:dyDescent="0.25">
      <c r="A46" t="s">
        <v>9</v>
      </c>
      <c r="B46">
        <v>2020</v>
      </c>
      <c r="C46">
        <v>17</v>
      </c>
      <c r="D46" t="s">
        <v>28</v>
      </c>
    </row>
    <row r="47" spans="1:4" x14ac:dyDescent="0.25">
      <c r="A47" t="s">
        <v>10</v>
      </c>
      <c r="B47">
        <v>2020</v>
      </c>
      <c r="C47">
        <f t="shared" ref="C47" si="26">C49*10</f>
        <v>40</v>
      </c>
      <c r="D47" t="s">
        <v>26</v>
      </c>
    </row>
    <row r="48" spans="1:4" x14ac:dyDescent="0.25">
      <c r="A48" t="s">
        <v>10</v>
      </c>
      <c r="B48">
        <v>2020</v>
      </c>
      <c r="C48">
        <f t="shared" ref="C48" si="27">ROUND(C49*2.2,0)</f>
        <v>9</v>
      </c>
      <c r="D48" t="s">
        <v>27</v>
      </c>
    </row>
    <row r="49" spans="1:4" x14ac:dyDescent="0.25">
      <c r="A49" t="s">
        <v>10</v>
      </c>
      <c r="B49">
        <v>2020</v>
      </c>
      <c r="C49">
        <v>4</v>
      </c>
      <c r="D49" t="s">
        <v>28</v>
      </c>
    </row>
    <row r="50" spans="1:4" x14ac:dyDescent="0.25">
      <c r="A50" t="s">
        <v>11</v>
      </c>
      <c r="B50">
        <v>2020</v>
      </c>
      <c r="C50">
        <f t="shared" ref="C50" si="28">C52*10</f>
        <v>10</v>
      </c>
      <c r="D50" t="s">
        <v>26</v>
      </c>
    </row>
    <row r="51" spans="1:4" x14ac:dyDescent="0.25">
      <c r="A51" t="s">
        <v>11</v>
      </c>
      <c r="B51">
        <v>2020</v>
      </c>
      <c r="C51">
        <f t="shared" ref="C51" si="29">ROUND(C52*2.2,0)</f>
        <v>2</v>
      </c>
      <c r="D51" t="s">
        <v>27</v>
      </c>
    </row>
    <row r="52" spans="1:4" x14ac:dyDescent="0.25">
      <c r="A52" t="s">
        <v>11</v>
      </c>
      <c r="B52">
        <v>2020</v>
      </c>
      <c r="C52">
        <v>1</v>
      </c>
      <c r="D52" t="s">
        <v>28</v>
      </c>
    </row>
    <row r="53" spans="1:4" x14ac:dyDescent="0.25">
      <c r="A53" t="s">
        <v>12</v>
      </c>
      <c r="B53">
        <v>2020</v>
      </c>
      <c r="C53">
        <f t="shared" ref="C53" si="30">C55*10</f>
        <v>0</v>
      </c>
      <c r="D53" t="s">
        <v>26</v>
      </c>
    </row>
    <row r="54" spans="1:4" x14ac:dyDescent="0.25">
      <c r="A54" t="s">
        <v>12</v>
      </c>
      <c r="B54">
        <v>2020</v>
      </c>
      <c r="C54">
        <f t="shared" ref="C54" si="31">ROUND(C55*2.2,0)</f>
        <v>0</v>
      </c>
      <c r="D54" t="s">
        <v>27</v>
      </c>
    </row>
    <row r="55" spans="1:4" x14ac:dyDescent="0.25">
      <c r="A55" t="s">
        <v>12</v>
      </c>
      <c r="B55">
        <v>2020</v>
      </c>
      <c r="C55">
        <v>0</v>
      </c>
      <c r="D55" t="s">
        <v>28</v>
      </c>
    </row>
    <row r="56" spans="1:4" x14ac:dyDescent="0.25">
      <c r="A56" t="s">
        <v>13</v>
      </c>
      <c r="B56">
        <v>2020</v>
      </c>
      <c r="C56">
        <f t="shared" ref="C56" si="32">C58*10</f>
        <v>60</v>
      </c>
      <c r="D56" t="s">
        <v>26</v>
      </c>
    </row>
    <row r="57" spans="1:4" x14ac:dyDescent="0.25">
      <c r="A57" t="s">
        <v>13</v>
      </c>
      <c r="B57">
        <v>2020</v>
      </c>
      <c r="C57">
        <f t="shared" ref="C57" si="33">ROUND(C58*2.2,0)</f>
        <v>13</v>
      </c>
      <c r="D57" t="s">
        <v>27</v>
      </c>
    </row>
    <row r="58" spans="1:4" x14ac:dyDescent="0.25">
      <c r="A58" t="s">
        <v>13</v>
      </c>
      <c r="B58">
        <v>2020</v>
      </c>
      <c r="C58">
        <v>6</v>
      </c>
      <c r="D58" t="s">
        <v>28</v>
      </c>
    </row>
    <row r="59" spans="1:4" x14ac:dyDescent="0.25">
      <c r="A59" t="s">
        <v>14</v>
      </c>
      <c r="B59">
        <v>2020</v>
      </c>
      <c r="C59">
        <f t="shared" ref="C59" si="34">C61*10</f>
        <v>30</v>
      </c>
      <c r="D59" t="s">
        <v>26</v>
      </c>
    </row>
    <row r="60" spans="1:4" x14ac:dyDescent="0.25">
      <c r="A60" t="s">
        <v>14</v>
      </c>
      <c r="B60">
        <v>2020</v>
      </c>
      <c r="C60">
        <f t="shared" ref="C60" si="35">ROUND(C61*2.2,0)</f>
        <v>7</v>
      </c>
      <c r="D60" t="s">
        <v>27</v>
      </c>
    </row>
    <row r="61" spans="1:4" x14ac:dyDescent="0.25">
      <c r="A61" t="s">
        <v>14</v>
      </c>
      <c r="B61">
        <v>2020</v>
      </c>
      <c r="C61">
        <v>3</v>
      </c>
      <c r="D61" t="s">
        <v>28</v>
      </c>
    </row>
    <row r="62" spans="1:4" x14ac:dyDescent="0.25">
      <c r="A62" t="s">
        <v>15</v>
      </c>
      <c r="B62">
        <v>2020</v>
      </c>
      <c r="C62">
        <f t="shared" ref="C62" si="36">C64*10</f>
        <v>0</v>
      </c>
      <c r="D62" t="s">
        <v>26</v>
      </c>
    </row>
    <row r="63" spans="1:4" x14ac:dyDescent="0.25">
      <c r="A63" t="s">
        <v>15</v>
      </c>
      <c r="B63">
        <v>2020</v>
      </c>
      <c r="C63">
        <f t="shared" ref="C63" si="37">ROUND(C64*2.2,0)</f>
        <v>0</v>
      </c>
      <c r="D63" t="s">
        <v>27</v>
      </c>
    </row>
    <row r="64" spans="1:4" x14ac:dyDescent="0.25">
      <c r="A64" t="s">
        <v>15</v>
      </c>
      <c r="B64">
        <v>2020</v>
      </c>
      <c r="C64">
        <v>0</v>
      </c>
      <c r="D64" t="s">
        <v>28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sqref="A1:XFD1"/>
    </sheetView>
  </sheetViews>
  <sheetFormatPr defaultRowHeight="15" x14ac:dyDescent="0.25"/>
  <cols>
    <col min="1" max="1" width="17.28515625" bestFit="1" customWidth="1"/>
    <col min="4" max="4" width="14.5703125" bestFit="1" customWidth="1"/>
  </cols>
  <sheetData>
    <row r="1" spans="1:5" x14ac:dyDescent="0.25">
      <c r="A1" t="s">
        <v>0</v>
      </c>
      <c r="B1" t="s">
        <v>2</v>
      </c>
      <c r="C1" t="s">
        <v>29</v>
      </c>
      <c r="D1" t="s">
        <v>3</v>
      </c>
      <c r="E1" t="s">
        <v>7</v>
      </c>
    </row>
    <row r="2" spans="1:5" x14ac:dyDescent="0.25">
      <c r="A2" t="s">
        <v>9</v>
      </c>
      <c r="B2">
        <v>2018</v>
      </c>
      <c r="C2">
        <v>80</v>
      </c>
      <c r="D2" t="s">
        <v>23</v>
      </c>
      <c r="E2">
        <v>20000</v>
      </c>
    </row>
    <row r="3" spans="1:5" x14ac:dyDescent="0.25">
      <c r="A3" t="s">
        <v>9</v>
      </c>
      <c r="B3">
        <v>2018</v>
      </c>
      <c r="C3">
        <v>15</v>
      </c>
      <c r="D3" t="s">
        <v>24</v>
      </c>
      <c r="E3">
        <v>25000</v>
      </c>
    </row>
    <row r="4" spans="1:5" x14ac:dyDescent="0.25">
      <c r="A4" t="s">
        <v>9</v>
      </c>
      <c r="B4">
        <v>2018</v>
      </c>
      <c r="C4">
        <v>5</v>
      </c>
      <c r="D4" t="s">
        <v>25</v>
      </c>
      <c r="E4">
        <v>29000</v>
      </c>
    </row>
    <row r="5" spans="1:5" x14ac:dyDescent="0.25">
      <c r="A5" t="s">
        <v>10</v>
      </c>
      <c r="B5">
        <v>2018</v>
      </c>
      <c r="C5">
        <v>7</v>
      </c>
      <c r="D5" t="s">
        <v>23</v>
      </c>
      <c r="E5">
        <f>E2*0.68</f>
        <v>13600.000000000002</v>
      </c>
    </row>
    <row r="6" spans="1:5" x14ac:dyDescent="0.25">
      <c r="A6" t="s">
        <v>10</v>
      </c>
      <c r="B6">
        <v>2018</v>
      </c>
      <c r="C6">
        <v>6</v>
      </c>
      <c r="D6" t="s">
        <v>24</v>
      </c>
      <c r="E6">
        <f>E3*0.76</f>
        <v>19000</v>
      </c>
    </row>
    <row r="7" spans="1:5" x14ac:dyDescent="0.25">
      <c r="A7" t="s">
        <v>10</v>
      </c>
      <c r="B7">
        <v>2018</v>
      </c>
      <c r="C7">
        <v>7</v>
      </c>
      <c r="D7" t="s">
        <v>25</v>
      </c>
      <c r="E7">
        <f>E4*0.81</f>
        <v>23490</v>
      </c>
    </row>
    <row r="8" spans="1:5" x14ac:dyDescent="0.25">
      <c r="A8" t="s">
        <v>11</v>
      </c>
      <c r="B8">
        <v>2018</v>
      </c>
      <c r="C8">
        <v>1</v>
      </c>
      <c r="D8" t="s">
        <v>23</v>
      </c>
      <c r="E8">
        <f>E5*1.03</f>
        <v>14008.000000000002</v>
      </c>
    </row>
    <row r="9" spans="1:5" x14ac:dyDescent="0.25">
      <c r="A9" t="s">
        <v>11</v>
      </c>
      <c r="B9">
        <v>2018</v>
      </c>
      <c r="C9">
        <v>1</v>
      </c>
      <c r="D9" t="s">
        <v>24</v>
      </c>
      <c r="E9">
        <f>E6*0.98</f>
        <v>18620</v>
      </c>
    </row>
    <row r="10" spans="1:5" x14ac:dyDescent="0.25">
      <c r="A10" t="s">
        <v>11</v>
      </c>
      <c r="B10">
        <v>2018</v>
      </c>
      <c r="C10">
        <v>3</v>
      </c>
      <c r="D10" t="s">
        <v>25</v>
      </c>
      <c r="E10">
        <f>E7*1.01</f>
        <v>23724.9</v>
      </c>
    </row>
    <row r="11" spans="1:5" x14ac:dyDescent="0.25">
      <c r="A11" t="s">
        <v>12</v>
      </c>
      <c r="B11">
        <v>2018</v>
      </c>
      <c r="C11">
        <v>1</v>
      </c>
      <c r="D11" t="s">
        <v>23</v>
      </c>
      <c r="E11">
        <f>E8*1.3</f>
        <v>18210.400000000001</v>
      </c>
    </row>
    <row r="12" spans="1:5" x14ac:dyDescent="0.25">
      <c r="A12" t="s">
        <v>12</v>
      </c>
      <c r="B12">
        <v>2018</v>
      </c>
      <c r="C12">
        <v>10</v>
      </c>
      <c r="D12" t="s">
        <v>24</v>
      </c>
      <c r="E12">
        <f>E9*1.024</f>
        <v>19066.88</v>
      </c>
    </row>
    <row r="13" spans="1:5" x14ac:dyDescent="0.25">
      <c r="A13" t="s">
        <v>12</v>
      </c>
      <c r="B13">
        <v>2018</v>
      </c>
      <c r="C13">
        <v>10</v>
      </c>
      <c r="D13" t="s">
        <v>25</v>
      </c>
      <c r="E13">
        <f>E10*1.35</f>
        <v>32028.615000000005</v>
      </c>
    </row>
    <row r="14" spans="1:5" x14ac:dyDescent="0.25">
      <c r="A14" t="s">
        <v>13</v>
      </c>
      <c r="B14">
        <v>2018</v>
      </c>
      <c r="C14">
        <v>15</v>
      </c>
      <c r="D14" t="s">
        <v>23</v>
      </c>
      <c r="E14">
        <f>E11*0.68</f>
        <v>12383.072000000002</v>
      </c>
    </row>
    <row r="15" spans="1:5" x14ac:dyDescent="0.25">
      <c r="A15" t="s">
        <v>13</v>
      </c>
      <c r="B15">
        <v>2018</v>
      </c>
      <c r="C15">
        <v>9</v>
      </c>
      <c r="D15" t="s">
        <v>24</v>
      </c>
      <c r="E15">
        <f>E12*0.76</f>
        <v>14490.828800000001</v>
      </c>
    </row>
    <row r="16" spans="1:5" x14ac:dyDescent="0.25">
      <c r="A16" t="s">
        <v>13</v>
      </c>
      <c r="B16">
        <v>2018</v>
      </c>
      <c r="C16">
        <v>6</v>
      </c>
      <c r="D16" t="s">
        <v>25</v>
      </c>
      <c r="E16">
        <f>E13*0.81</f>
        <v>25943.178150000007</v>
      </c>
    </row>
    <row r="17" spans="1:5" x14ac:dyDescent="0.25">
      <c r="A17" t="s">
        <v>14</v>
      </c>
      <c r="B17">
        <v>2018</v>
      </c>
      <c r="C17">
        <v>4</v>
      </c>
      <c r="D17" t="s">
        <v>23</v>
      </c>
      <c r="E17">
        <f>E14*1.03</f>
        <v>12754.564160000002</v>
      </c>
    </row>
    <row r="18" spans="1:5" x14ac:dyDescent="0.25">
      <c r="A18" t="s">
        <v>14</v>
      </c>
      <c r="B18">
        <v>2018</v>
      </c>
      <c r="C18">
        <v>8</v>
      </c>
      <c r="D18" t="s">
        <v>24</v>
      </c>
      <c r="E18">
        <f>E15*0.98</f>
        <v>14201.012224</v>
      </c>
    </row>
    <row r="19" spans="1:5" x14ac:dyDescent="0.25">
      <c r="A19" t="s">
        <v>14</v>
      </c>
      <c r="B19">
        <v>2018</v>
      </c>
      <c r="C19">
        <v>3</v>
      </c>
      <c r="D19" t="s">
        <v>25</v>
      </c>
      <c r="E19">
        <f>E16*1.01</f>
        <v>26202.609931500006</v>
      </c>
    </row>
    <row r="20" spans="1:5" x14ac:dyDescent="0.25">
      <c r="A20" t="s">
        <v>15</v>
      </c>
      <c r="B20">
        <v>2018</v>
      </c>
      <c r="C20">
        <v>3</v>
      </c>
      <c r="D20" t="s">
        <v>23</v>
      </c>
      <c r="E20">
        <f>E17*1.3</f>
        <v>16580.933408000004</v>
      </c>
    </row>
    <row r="21" spans="1:5" x14ac:dyDescent="0.25">
      <c r="A21" t="s">
        <v>15</v>
      </c>
      <c r="B21">
        <v>2018</v>
      </c>
      <c r="C21">
        <v>6</v>
      </c>
      <c r="D21" t="s">
        <v>24</v>
      </c>
      <c r="E21">
        <f>E18*1.024</f>
        <v>14541.836517376001</v>
      </c>
    </row>
    <row r="22" spans="1:5" x14ac:dyDescent="0.25">
      <c r="A22" t="s">
        <v>15</v>
      </c>
      <c r="B22">
        <v>2018</v>
      </c>
      <c r="C22">
        <v>3</v>
      </c>
      <c r="D22" t="s">
        <v>25</v>
      </c>
      <c r="E22">
        <f>E19*1.35</f>
        <v>35373.523407525012</v>
      </c>
    </row>
    <row r="23" spans="1:5" x14ac:dyDescent="0.25">
      <c r="A23" t="s">
        <v>9</v>
      </c>
      <c r="B23">
        <v>2019</v>
      </c>
      <c r="C23">
        <v>88</v>
      </c>
      <c r="D23" t="s">
        <v>23</v>
      </c>
      <c r="E23">
        <f>E20*0.68</f>
        <v>11275.034717440003</v>
      </c>
    </row>
    <row r="24" spans="1:5" x14ac:dyDescent="0.25">
      <c r="A24" t="s">
        <v>9</v>
      </c>
      <c r="B24">
        <v>2019</v>
      </c>
      <c r="C24">
        <v>17</v>
      </c>
      <c r="D24" t="s">
        <v>24</v>
      </c>
      <c r="E24">
        <f>E21*0.76</f>
        <v>11051.795753205761</v>
      </c>
    </row>
    <row r="25" spans="1:5" x14ac:dyDescent="0.25">
      <c r="A25" t="s">
        <v>9</v>
      </c>
      <c r="B25">
        <v>2019</v>
      </c>
      <c r="C25">
        <v>15</v>
      </c>
      <c r="D25" t="s">
        <v>25</v>
      </c>
      <c r="E25">
        <f>E22*0.81</f>
        <v>28652.553960095262</v>
      </c>
    </row>
    <row r="26" spans="1:5" x14ac:dyDescent="0.25">
      <c r="A26" t="s">
        <v>10</v>
      </c>
      <c r="B26">
        <v>2019</v>
      </c>
      <c r="C26">
        <v>8</v>
      </c>
      <c r="D26" t="s">
        <v>23</v>
      </c>
      <c r="E26">
        <f>E23*1.03</f>
        <v>11613.285758963204</v>
      </c>
    </row>
    <row r="27" spans="1:5" x14ac:dyDescent="0.25">
      <c r="A27" t="s">
        <v>10</v>
      </c>
      <c r="B27">
        <v>2019</v>
      </c>
      <c r="C27">
        <v>7</v>
      </c>
      <c r="D27" t="s">
        <v>24</v>
      </c>
      <c r="E27">
        <f>E24*0.98</f>
        <v>10830.759838141645</v>
      </c>
    </row>
    <row r="28" spans="1:5" x14ac:dyDescent="0.25">
      <c r="A28" t="s">
        <v>10</v>
      </c>
      <c r="B28">
        <v>2019</v>
      </c>
      <c r="C28">
        <v>7</v>
      </c>
      <c r="D28" t="s">
        <v>25</v>
      </c>
      <c r="E28">
        <f>E25*1.01</f>
        <v>28939.079499696214</v>
      </c>
    </row>
    <row r="29" spans="1:5" x14ac:dyDescent="0.25">
      <c r="A29" t="s">
        <v>11</v>
      </c>
      <c r="B29">
        <v>2019</v>
      </c>
      <c r="C29">
        <v>1</v>
      </c>
      <c r="D29" t="s">
        <v>23</v>
      </c>
      <c r="E29">
        <f>E26*1.3</f>
        <v>15097.271486652166</v>
      </c>
    </row>
    <row r="30" spans="1:5" x14ac:dyDescent="0.25">
      <c r="A30" t="s">
        <v>11</v>
      </c>
      <c r="B30">
        <v>2019</v>
      </c>
      <c r="C30">
        <v>1</v>
      </c>
      <c r="D30" t="s">
        <v>24</v>
      </c>
      <c r="E30">
        <f>E27*1.024</f>
        <v>11090.698074257045</v>
      </c>
    </row>
    <row r="31" spans="1:5" x14ac:dyDescent="0.25">
      <c r="A31" t="s">
        <v>11</v>
      </c>
      <c r="B31">
        <v>2019</v>
      </c>
      <c r="C31">
        <v>5</v>
      </c>
      <c r="D31" t="s">
        <v>25</v>
      </c>
      <c r="E31">
        <f>E28*1.35</f>
        <v>39067.757324589889</v>
      </c>
    </row>
    <row r="32" spans="1:5" x14ac:dyDescent="0.25">
      <c r="A32" t="s">
        <v>12</v>
      </c>
      <c r="B32">
        <v>2019</v>
      </c>
      <c r="C32">
        <v>1</v>
      </c>
      <c r="D32" t="s">
        <v>23</v>
      </c>
      <c r="E32">
        <f>E29*0.68</f>
        <v>10266.144610923473</v>
      </c>
    </row>
    <row r="33" spans="1:5" x14ac:dyDescent="0.25">
      <c r="A33" t="s">
        <v>12</v>
      </c>
      <c r="B33">
        <v>2019</v>
      </c>
      <c r="C33">
        <v>11</v>
      </c>
      <c r="D33" t="s">
        <v>24</v>
      </c>
      <c r="E33">
        <f>E30*0.76</f>
        <v>8428.930536435355</v>
      </c>
    </row>
    <row r="34" spans="1:5" x14ac:dyDescent="0.25">
      <c r="A34" t="s">
        <v>12</v>
      </c>
      <c r="B34">
        <v>2019</v>
      </c>
      <c r="C34">
        <v>7</v>
      </c>
      <c r="D34" t="s">
        <v>25</v>
      </c>
      <c r="E34">
        <f>E31*0.81</f>
        <v>31644.883432917813</v>
      </c>
    </row>
    <row r="35" spans="1:5" x14ac:dyDescent="0.25">
      <c r="A35" t="s">
        <v>13</v>
      </c>
      <c r="B35">
        <v>2019</v>
      </c>
      <c r="C35">
        <v>17</v>
      </c>
      <c r="D35" t="s">
        <v>23</v>
      </c>
      <c r="E35">
        <f>E32*1.03</f>
        <v>10574.128949251177</v>
      </c>
    </row>
    <row r="36" spans="1:5" x14ac:dyDescent="0.25">
      <c r="A36" t="s">
        <v>13</v>
      </c>
      <c r="B36">
        <v>2019</v>
      </c>
      <c r="C36">
        <v>10</v>
      </c>
      <c r="D36" t="s">
        <v>24</v>
      </c>
      <c r="E36">
        <f>E33*0.98</f>
        <v>8260.3519257066473</v>
      </c>
    </row>
    <row r="37" spans="1:5" x14ac:dyDescent="0.25">
      <c r="A37" t="s">
        <v>13</v>
      </c>
      <c r="B37">
        <v>2019</v>
      </c>
      <c r="C37">
        <v>8</v>
      </c>
      <c r="D37" t="s">
        <v>25</v>
      </c>
      <c r="E37">
        <f>E34*1.01</f>
        <v>31961.332267246991</v>
      </c>
    </row>
    <row r="38" spans="1:5" x14ac:dyDescent="0.25">
      <c r="A38" t="s">
        <v>14</v>
      </c>
      <c r="B38">
        <v>2019</v>
      </c>
      <c r="C38">
        <v>4</v>
      </c>
      <c r="D38" t="s">
        <v>23</v>
      </c>
      <c r="E38">
        <f>E35*1.3</f>
        <v>13746.36763402653</v>
      </c>
    </row>
    <row r="39" spans="1:5" x14ac:dyDescent="0.25">
      <c r="A39" t="s">
        <v>14</v>
      </c>
      <c r="B39">
        <v>2019</v>
      </c>
      <c r="C39">
        <v>9</v>
      </c>
      <c r="D39" t="s">
        <v>24</v>
      </c>
      <c r="E39">
        <f>E36*1.024</f>
        <v>8458.6003719236069</v>
      </c>
    </row>
    <row r="40" spans="1:5" x14ac:dyDescent="0.25">
      <c r="A40" t="s">
        <v>14</v>
      </c>
      <c r="B40">
        <v>2019</v>
      </c>
      <c r="C40">
        <v>4</v>
      </c>
      <c r="D40" t="s">
        <v>25</v>
      </c>
      <c r="E40">
        <f>E37*1.35</f>
        <v>43147.798560783442</v>
      </c>
    </row>
    <row r="41" spans="1:5" x14ac:dyDescent="0.25">
      <c r="A41" t="s">
        <v>15</v>
      </c>
      <c r="B41">
        <v>2019</v>
      </c>
      <c r="C41">
        <v>3</v>
      </c>
      <c r="D41" t="s">
        <v>23</v>
      </c>
      <c r="E41">
        <f>E38*0.68</f>
        <v>9347.5299911380407</v>
      </c>
    </row>
    <row r="42" spans="1:5" x14ac:dyDescent="0.25">
      <c r="A42" t="s">
        <v>15</v>
      </c>
      <c r="B42">
        <v>2019</v>
      </c>
      <c r="C42">
        <v>4</v>
      </c>
      <c r="D42" t="s">
        <v>24</v>
      </c>
      <c r="E42">
        <f>E39*0.76</f>
        <v>6428.5362826619412</v>
      </c>
    </row>
    <row r="43" spans="1:5" x14ac:dyDescent="0.25">
      <c r="A43" t="s">
        <v>15</v>
      </c>
      <c r="B43">
        <v>2019</v>
      </c>
      <c r="C43">
        <v>5</v>
      </c>
      <c r="D43" t="s">
        <v>25</v>
      </c>
      <c r="E43">
        <f>E40*0.81</f>
        <v>34949.71683423459</v>
      </c>
    </row>
    <row r="44" spans="1:5" x14ac:dyDescent="0.25">
      <c r="A44" t="s">
        <v>9</v>
      </c>
      <c r="B44">
        <v>2020</v>
      </c>
      <c r="C44">
        <v>97</v>
      </c>
      <c r="D44" t="s">
        <v>23</v>
      </c>
      <c r="E44">
        <f>E41*1.03</f>
        <v>9627.9558908721829</v>
      </c>
    </row>
    <row r="45" spans="1:5" x14ac:dyDescent="0.25">
      <c r="A45" t="s">
        <v>9</v>
      </c>
      <c r="B45">
        <v>2020</v>
      </c>
      <c r="C45">
        <v>19</v>
      </c>
      <c r="D45" t="s">
        <v>24</v>
      </c>
      <c r="E45">
        <f>E42*0.98</f>
        <v>6299.9655570087025</v>
      </c>
    </row>
    <row r="46" spans="1:5" x14ac:dyDescent="0.25">
      <c r="A46" t="s">
        <v>9</v>
      </c>
      <c r="B46">
        <v>2020</v>
      </c>
      <c r="C46">
        <v>36</v>
      </c>
      <c r="D46" t="s">
        <v>25</v>
      </c>
      <c r="E46">
        <f>E43*1.01</f>
        <v>35299.214002576933</v>
      </c>
    </row>
    <row r="47" spans="1:5" x14ac:dyDescent="0.25">
      <c r="A47" t="s">
        <v>10</v>
      </c>
      <c r="B47">
        <v>2020</v>
      </c>
      <c r="C47">
        <v>9</v>
      </c>
      <c r="D47" t="s">
        <v>23</v>
      </c>
      <c r="E47">
        <f>E44*1.3</f>
        <v>12516.342658133839</v>
      </c>
    </row>
    <row r="48" spans="1:5" x14ac:dyDescent="0.25">
      <c r="A48" t="s">
        <v>10</v>
      </c>
      <c r="B48">
        <v>2020</v>
      </c>
      <c r="C48">
        <v>8</v>
      </c>
      <c r="D48" t="s">
        <v>24</v>
      </c>
      <c r="E48">
        <f>E45*1.024</f>
        <v>6451.1647303769114</v>
      </c>
    </row>
    <row r="49" spans="1:5" x14ac:dyDescent="0.25">
      <c r="A49" t="s">
        <v>10</v>
      </c>
      <c r="B49">
        <v>2020</v>
      </c>
      <c r="C49">
        <v>23</v>
      </c>
      <c r="D49" t="s">
        <v>25</v>
      </c>
      <c r="E49">
        <f>E46*1.35</f>
        <v>47653.938903478862</v>
      </c>
    </row>
    <row r="50" spans="1:5" x14ac:dyDescent="0.25">
      <c r="A50" t="s">
        <v>11</v>
      </c>
      <c r="B50">
        <v>2020</v>
      </c>
      <c r="C50">
        <v>1</v>
      </c>
      <c r="D50" t="s">
        <v>23</v>
      </c>
      <c r="E50">
        <f>E47*0.68</f>
        <v>8511.1130075310102</v>
      </c>
    </row>
    <row r="51" spans="1:5" x14ac:dyDescent="0.25">
      <c r="A51" t="s">
        <v>11</v>
      </c>
      <c r="B51">
        <v>2020</v>
      </c>
      <c r="C51">
        <v>1</v>
      </c>
      <c r="D51" t="s">
        <v>24</v>
      </c>
      <c r="E51">
        <f>E48*0.76</f>
        <v>4902.8851950864528</v>
      </c>
    </row>
    <row r="52" spans="1:5" x14ac:dyDescent="0.25">
      <c r="A52" t="s">
        <v>11</v>
      </c>
      <c r="B52">
        <v>2020</v>
      </c>
      <c r="C52">
        <v>8</v>
      </c>
      <c r="D52" t="s">
        <v>25</v>
      </c>
      <c r="E52">
        <f>E49*0.81</f>
        <v>38599.690511817884</v>
      </c>
    </row>
    <row r="53" spans="1:5" x14ac:dyDescent="0.25">
      <c r="A53" t="s">
        <v>12</v>
      </c>
      <c r="B53">
        <v>2020</v>
      </c>
      <c r="C53">
        <v>1</v>
      </c>
      <c r="D53" t="s">
        <v>23</v>
      </c>
      <c r="E53">
        <f>E50*1.03</f>
        <v>8766.4463977569412</v>
      </c>
    </row>
    <row r="54" spans="1:5" x14ac:dyDescent="0.25">
      <c r="A54" t="s">
        <v>12</v>
      </c>
      <c r="B54">
        <v>2020</v>
      </c>
      <c r="C54">
        <v>11</v>
      </c>
      <c r="D54" t="s">
        <v>24</v>
      </c>
      <c r="E54">
        <f>E51*0.98</f>
        <v>4804.8274911847238</v>
      </c>
    </row>
    <row r="55" spans="1:5" x14ac:dyDescent="0.25">
      <c r="A55" t="s">
        <v>12</v>
      </c>
      <c r="B55">
        <v>2020</v>
      </c>
      <c r="C55">
        <v>13</v>
      </c>
      <c r="D55" t="s">
        <v>25</v>
      </c>
      <c r="E55">
        <f>E52*1.01</f>
        <v>38985.68741693606</v>
      </c>
    </row>
    <row r="56" spans="1:5" x14ac:dyDescent="0.25">
      <c r="A56" t="s">
        <v>13</v>
      </c>
      <c r="B56">
        <v>2020</v>
      </c>
      <c r="C56">
        <v>19</v>
      </c>
      <c r="D56" t="s">
        <v>23</v>
      </c>
      <c r="E56">
        <f>E53*1.3</f>
        <v>11396.380317084024</v>
      </c>
    </row>
    <row r="57" spans="1:5" x14ac:dyDescent="0.25">
      <c r="A57" t="s">
        <v>13</v>
      </c>
      <c r="B57">
        <v>2020</v>
      </c>
      <c r="C57">
        <v>11</v>
      </c>
      <c r="D57" t="s">
        <v>24</v>
      </c>
      <c r="E57">
        <f>E54*1.024</f>
        <v>4920.1433509731569</v>
      </c>
    </row>
    <row r="58" spans="1:5" x14ac:dyDescent="0.25">
      <c r="A58" t="s">
        <v>13</v>
      </c>
      <c r="B58">
        <v>2020</v>
      </c>
      <c r="C58">
        <v>20</v>
      </c>
      <c r="D58" t="s">
        <v>25</v>
      </c>
      <c r="E58">
        <f>E55*1.35</f>
        <v>52630.678012863682</v>
      </c>
    </row>
    <row r="59" spans="1:5" x14ac:dyDescent="0.25">
      <c r="A59" t="s">
        <v>14</v>
      </c>
      <c r="B59">
        <v>2020</v>
      </c>
      <c r="C59">
        <v>4</v>
      </c>
      <c r="D59" t="s">
        <v>23</v>
      </c>
      <c r="E59">
        <f>E56*0.68</f>
        <v>7749.5386156171371</v>
      </c>
    </row>
    <row r="60" spans="1:5" x14ac:dyDescent="0.25">
      <c r="A60" t="s">
        <v>14</v>
      </c>
      <c r="B60">
        <v>2020</v>
      </c>
      <c r="C60">
        <v>10</v>
      </c>
      <c r="D60" t="s">
        <v>24</v>
      </c>
      <c r="E60">
        <f>E57*0.76</f>
        <v>3739.3089467395994</v>
      </c>
    </row>
    <row r="61" spans="1:5" x14ac:dyDescent="0.25">
      <c r="A61" t="s">
        <v>14</v>
      </c>
      <c r="B61">
        <v>2020</v>
      </c>
      <c r="C61">
        <v>11</v>
      </c>
      <c r="D61" t="s">
        <v>25</v>
      </c>
      <c r="E61">
        <f>E58*0.81</f>
        <v>42630.849190419583</v>
      </c>
    </row>
    <row r="62" spans="1:5" x14ac:dyDescent="0.25">
      <c r="A62" t="s">
        <v>15</v>
      </c>
      <c r="B62">
        <v>2020</v>
      </c>
      <c r="C62">
        <v>3</v>
      </c>
      <c r="D62" t="s">
        <v>23</v>
      </c>
      <c r="E62">
        <f>E59*1.03</f>
        <v>7982.0247740856512</v>
      </c>
    </row>
    <row r="63" spans="1:5" x14ac:dyDescent="0.25">
      <c r="A63" t="s">
        <v>15</v>
      </c>
      <c r="B63">
        <v>2020</v>
      </c>
      <c r="C63">
        <v>4</v>
      </c>
      <c r="D63" t="s">
        <v>24</v>
      </c>
      <c r="E63">
        <f>E60*0.98</f>
        <v>3664.5227678048072</v>
      </c>
    </row>
    <row r="64" spans="1:5" x14ac:dyDescent="0.25">
      <c r="A64" t="s">
        <v>15</v>
      </c>
      <c r="B64">
        <v>2020</v>
      </c>
      <c r="C64">
        <v>10</v>
      </c>
      <c r="D64" t="s">
        <v>25</v>
      </c>
      <c r="E64">
        <f>E61*1.01</f>
        <v>43057.157682323777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sqref="A1:XFD1"/>
    </sheetView>
  </sheetViews>
  <sheetFormatPr defaultRowHeight="15" x14ac:dyDescent="0.25"/>
  <cols>
    <col min="1" max="1" width="28" bestFit="1" customWidth="1"/>
    <col min="3" max="3" width="14.28515625" bestFit="1" customWidth="1"/>
    <col min="4" max="4" width="14.5703125" bestFit="1" customWidth="1"/>
  </cols>
  <sheetData>
    <row r="1" spans="1:4" x14ac:dyDescent="0.25">
      <c r="A1" t="s">
        <v>0</v>
      </c>
      <c r="B1" t="s">
        <v>2</v>
      </c>
      <c r="C1" s="1" t="s">
        <v>29</v>
      </c>
      <c r="D1" s="1" t="s">
        <v>8</v>
      </c>
    </row>
    <row r="2" spans="1:4" x14ac:dyDescent="0.25">
      <c r="A2" t="s">
        <v>9</v>
      </c>
      <c r="B2">
        <v>2018</v>
      </c>
      <c r="C2">
        <v>5</v>
      </c>
      <c r="D2">
        <v>1</v>
      </c>
    </row>
    <row r="3" spans="1:4" x14ac:dyDescent="0.25">
      <c r="A3" t="s">
        <v>9</v>
      </c>
      <c r="B3">
        <v>2018</v>
      </c>
      <c r="C3">
        <v>15</v>
      </c>
      <c r="D3">
        <v>2</v>
      </c>
    </row>
    <row r="4" spans="1:4" x14ac:dyDescent="0.25">
      <c r="A4" t="s">
        <v>9</v>
      </c>
      <c r="B4">
        <v>2018</v>
      </c>
      <c r="C4">
        <v>20</v>
      </c>
      <c r="D4">
        <v>3</v>
      </c>
    </row>
    <row r="5" spans="1:4" x14ac:dyDescent="0.25">
      <c r="A5" t="s">
        <v>9</v>
      </c>
      <c r="B5">
        <v>2018</v>
      </c>
      <c r="C5">
        <v>45</v>
      </c>
      <c r="D5">
        <v>4</v>
      </c>
    </row>
    <row r="6" spans="1:4" x14ac:dyDescent="0.25">
      <c r="A6" t="s">
        <v>9</v>
      </c>
      <c r="B6">
        <v>2018</v>
      </c>
      <c r="C6">
        <v>15</v>
      </c>
      <c r="D6">
        <v>5</v>
      </c>
    </row>
    <row r="7" spans="1:4" x14ac:dyDescent="0.25">
      <c r="A7" t="s">
        <v>10</v>
      </c>
      <c r="B7">
        <v>2018</v>
      </c>
      <c r="C7">
        <v>0</v>
      </c>
      <c r="D7">
        <v>1</v>
      </c>
    </row>
    <row r="8" spans="1:4" x14ac:dyDescent="0.25">
      <c r="A8" t="s">
        <v>10</v>
      </c>
      <c r="B8">
        <v>2018</v>
      </c>
      <c r="C8">
        <v>4</v>
      </c>
      <c r="D8">
        <v>2</v>
      </c>
    </row>
    <row r="9" spans="1:4" x14ac:dyDescent="0.25">
      <c r="A9" t="s">
        <v>10</v>
      </c>
      <c r="B9">
        <v>2018</v>
      </c>
      <c r="C9">
        <v>2</v>
      </c>
      <c r="D9">
        <v>3</v>
      </c>
    </row>
    <row r="10" spans="1:4" x14ac:dyDescent="0.25">
      <c r="A10" t="s">
        <v>10</v>
      </c>
      <c r="B10">
        <v>2018</v>
      </c>
      <c r="C10">
        <v>10</v>
      </c>
      <c r="D10">
        <v>4</v>
      </c>
    </row>
    <row r="11" spans="1:4" x14ac:dyDescent="0.25">
      <c r="A11" t="s">
        <v>10</v>
      </c>
      <c r="B11">
        <v>2018</v>
      </c>
      <c r="C11">
        <v>4</v>
      </c>
      <c r="D11">
        <v>5</v>
      </c>
    </row>
    <row r="12" spans="1:4" x14ac:dyDescent="0.25">
      <c r="A12" t="s">
        <v>11</v>
      </c>
      <c r="B12">
        <v>2018</v>
      </c>
      <c r="C12">
        <v>1</v>
      </c>
      <c r="D12">
        <v>1</v>
      </c>
    </row>
    <row r="13" spans="1:4" x14ac:dyDescent="0.25">
      <c r="A13" t="s">
        <v>11</v>
      </c>
      <c r="B13">
        <v>2018</v>
      </c>
      <c r="C13">
        <v>1</v>
      </c>
      <c r="D13">
        <v>2</v>
      </c>
    </row>
    <row r="14" spans="1:4" x14ac:dyDescent="0.25">
      <c r="A14" t="s">
        <v>11</v>
      </c>
      <c r="B14">
        <v>2018</v>
      </c>
      <c r="C14">
        <v>1</v>
      </c>
      <c r="D14">
        <v>3</v>
      </c>
    </row>
    <row r="15" spans="1:4" x14ac:dyDescent="0.25">
      <c r="A15" t="s">
        <v>11</v>
      </c>
      <c r="B15">
        <v>2018</v>
      </c>
      <c r="C15">
        <v>1</v>
      </c>
      <c r="D15">
        <v>4</v>
      </c>
    </row>
    <row r="16" spans="1:4" x14ac:dyDescent="0.25">
      <c r="A16" t="s">
        <v>11</v>
      </c>
      <c r="B16">
        <v>2018</v>
      </c>
      <c r="C16">
        <v>1</v>
      </c>
      <c r="D16">
        <v>5</v>
      </c>
    </row>
    <row r="17" spans="1:9" x14ac:dyDescent="0.25">
      <c r="A17" t="s">
        <v>12</v>
      </c>
      <c r="B17">
        <v>2018</v>
      </c>
      <c r="C17">
        <v>1</v>
      </c>
      <c r="D17">
        <v>1</v>
      </c>
    </row>
    <row r="18" spans="1:9" x14ac:dyDescent="0.25">
      <c r="A18" t="s">
        <v>12</v>
      </c>
      <c r="B18">
        <v>2018</v>
      </c>
      <c r="C18">
        <v>4</v>
      </c>
      <c r="D18">
        <v>2</v>
      </c>
    </row>
    <row r="19" spans="1:9" x14ac:dyDescent="0.25">
      <c r="A19" t="s">
        <v>12</v>
      </c>
      <c r="B19">
        <v>2018</v>
      </c>
      <c r="C19">
        <v>8</v>
      </c>
      <c r="D19">
        <v>3</v>
      </c>
    </row>
    <row r="20" spans="1:9" x14ac:dyDescent="0.25">
      <c r="A20" t="s">
        <v>12</v>
      </c>
      <c r="B20">
        <v>2018</v>
      </c>
      <c r="C20">
        <v>4</v>
      </c>
      <c r="D20">
        <v>4</v>
      </c>
    </row>
    <row r="21" spans="1:9" x14ac:dyDescent="0.25">
      <c r="A21" t="s">
        <v>12</v>
      </c>
      <c r="B21">
        <v>2018</v>
      </c>
      <c r="C21">
        <v>4</v>
      </c>
      <c r="D21">
        <v>5</v>
      </c>
    </row>
    <row r="22" spans="1:9" x14ac:dyDescent="0.25">
      <c r="A22" t="s">
        <v>13</v>
      </c>
      <c r="B22">
        <v>2018</v>
      </c>
      <c r="C22">
        <v>2</v>
      </c>
      <c r="D22">
        <v>1</v>
      </c>
    </row>
    <row r="23" spans="1:9" x14ac:dyDescent="0.25">
      <c r="A23" t="s">
        <v>13</v>
      </c>
      <c r="B23">
        <v>2018</v>
      </c>
      <c r="C23">
        <v>5</v>
      </c>
      <c r="D23">
        <v>2</v>
      </c>
    </row>
    <row r="24" spans="1:9" x14ac:dyDescent="0.25">
      <c r="A24" t="s">
        <v>13</v>
      </c>
      <c r="B24">
        <v>2018</v>
      </c>
      <c r="C24">
        <v>6</v>
      </c>
      <c r="D24">
        <v>3</v>
      </c>
    </row>
    <row r="25" spans="1:9" x14ac:dyDescent="0.25">
      <c r="A25" t="s">
        <v>13</v>
      </c>
      <c r="B25">
        <v>2018</v>
      </c>
      <c r="C25">
        <v>12</v>
      </c>
      <c r="D25">
        <v>4</v>
      </c>
    </row>
    <row r="26" spans="1:9" x14ac:dyDescent="0.25">
      <c r="A26" t="s">
        <v>13</v>
      </c>
      <c r="B26">
        <v>2018</v>
      </c>
      <c r="C26">
        <v>5</v>
      </c>
      <c r="D26">
        <v>5</v>
      </c>
    </row>
    <row r="27" spans="1:9" x14ac:dyDescent="0.25">
      <c r="A27" t="s">
        <v>14</v>
      </c>
      <c r="B27">
        <v>2018</v>
      </c>
      <c r="C27">
        <v>0</v>
      </c>
      <c r="D27">
        <v>1</v>
      </c>
      <c r="I27" t="s">
        <v>30</v>
      </c>
    </row>
    <row r="28" spans="1:9" x14ac:dyDescent="0.25">
      <c r="A28" t="s">
        <v>14</v>
      </c>
      <c r="B28">
        <v>2018</v>
      </c>
      <c r="C28">
        <v>3</v>
      </c>
      <c r="D28">
        <v>2</v>
      </c>
    </row>
    <row r="29" spans="1:9" x14ac:dyDescent="0.25">
      <c r="A29" t="s">
        <v>14</v>
      </c>
      <c r="B29">
        <v>2018</v>
      </c>
      <c r="C29">
        <v>2</v>
      </c>
      <c r="D29">
        <v>3</v>
      </c>
    </row>
    <row r="30" spans="1:9" x14ac:dyDescent="0.25">
      <c r="A30" t="s">
        <v>14</v>
      </c>
      <c r="B30">
        <v>2018</v>
      </c>
      <c r="C30">
        <v>7</v>
      </c>
      <c r="D30">
        <v>4</v>
      </c>
    </row>
    <row r="31" spans="1:9" x14ac:dyDescent="0.25">
      <c r="A31" t="s">
        <v>14</v>
      </c>
      <c r="B31">
        <v>2018</v>
      </c>
      <c r="C31">
        <v>3</v>
      </c>
      <c r="D31">
        <v>5</v>
      </c>
    </row>
    <row r="32" spans="1:9" x14ac:dyDescent="0.25">
      <c r="A32" t="s">
        <v>15</v>
      </c>
      <c r="B32">
        <v>2018</v>
      </c>
      <c r="C32">
        <v>1</v>
      </c>
      <c r="D32">
        <v>1</v>
      </c>
    </row>
    <row r="33" spans="1:4" x14ac:dyDescent="0.25">
      <c r="A33" t="s">
        <v>15</v>
      </c>
      <c r="B33">
        <v>2018</v>
      </c>
      <c r="C33">
        <v>2</v>
      </c>
      <c r="D33">
        <v>2</v>
      </c>
    </row>
    <row r="34" spans="1:4" x14ac:dyDescent="0.25">
      <c r="A34" t="s">
        <v>15</v>
      </c>
      <c r="B34">
        <v>2018</v>
      </c>
      <c r="C34">
        <v>2</v>
      </c>
      <c r="D34">
        <v>3</v>
      </c>
    </row>
    <row r="35" spans="1:4" x14ac:dyDescent="0.25">
      <c r="A35" t="s">
        <v>15</v>
      </c>
      <c r="B35">
        <v>2018</v>
      </c>
      <c r="C35">
        <v>5</v>
      </c>
      <c r="D35">
        <v>4</v>
      </c>
    </row>
    <row r="36" spans="1:4" x14ac:dyDescent="0.25">
      <c r="A36" t="s">
        <v>15</v>
      </c>
      <c r="B36">
        <v>2018</v>
      </c>
      <c r="C36">
        <v>2</v>
      </c>
      <c r="D36">
        <v>5</v>
      </c>
    </row>
    <row r="37" spans="1:4" x14ac:dyDescent="0.25">
      <c r="A37" t="s">
        <v>9</v>
      </c>
      <c r="B37">
        <v>2019</v>
      </c>
      <c r="C37">
        <v>0</v>
      </c>
      <c r="D37">
        <v>1</v>
      </c>
    </row>
    <row r="38" spans="1:4" x14ac:dyDescent="0.25">
      <c r="A38" t="s">
        <v>9</v>
      </c>
      <c r="B38">
        <v>2019</v>
      </c>
      <c r="C38">
        <v>24</v>
      </c>
      <c r="D38">
        <v>2</v>
      </c>
    </row>
    <row r="39" spans="1:4" x14ac:dyDescent="0.25">
      <c r="A39" t="s">
        <v>9</v>
      </c>
      <c r="B39">
        <v>2019</v>
      </c>
      <c r="C39">
        <v>12</v>
      </c>
      <c r="D39">
        <v>3</v>
      </c>
    </row>
    <row r="40" spans="1:4" x14ac:dyDescent="0.25">
      <c r="A40" t="s">
        <v>9</v>
      </c>
      <c r="B40">
        <v>2019</v>
      </c>
      <c r="C40">
        <v>60</v>
      </c>
      <c r="D40">
        <v>4</v>
      </c>
    </row>
    <row r="41" spans="1:4" x14ac:dyDescent="0.25">
      <c r="A41" t="s">
        <v>9</v>
      </c>
      <c r="B41">
        <v>2019</v>
      </c>
      <c r="C41">
        <v>24</v>
      </c>
      <c r="D41">
        <v>5</v>
      </c>
    </row>
    <row r="42" spans="1:4" x14ac:dyDescent="0.25">
      <c r="A42" t="s">
        <v>10</v>
      </c>
      <c r="B42">
        <v>2019</v>
      </c>
      <c r="C42">
        <v>1</v>
      </c>
      <c r="D42">
        <v>1</v>
      </c>
    </row>
    <row r="43" spans="1:4" x14ac:dyDescent="0.25">
      <c r="A43" t="s">
        <v>10</v>
      </c>
      <c r="B43">
        <v>2019</v>
      </c>
      <c r="C43">
        <v>3</v>
      </c>
      <c r="D43">
        <v>2</v>
      </c>
    </row>
    <row r="44" spans="1:4" x14ac:dyDescent="0.25">
      <c r="A44" t="s">
        <v>10</v>
      </c>
      <c r="B44">
        <v>2019</v>
      </c>
      <c r="C44">
        <v>4</v>
      </c>
      <c r="D44">
        <v>3</v>
      </c>
    </row>
    <row r="45" spans="1:4" x14ac:dyDescent="0.25">
      <c r="A45" t="s">
        <v>10</v>
      </c>
      <c r="B45">
        <v>2019</v>
      </c>
      <c r="C45">
        <v>10</v>
      </c>
      <c r="D45">
        <v>4</v>
      </c>
    </row>
    <row r="46" spans="1:4" x14ac:dyDescent="0.25">
      <c r="A46" t="s">
        <v>10</v>
      </c>
      <c r="B46">
        <v>2019</v>
      </c>
      <c r="C46">
        <v>4</v>
      </c>
      <c r="D46">
        <v>5</v>
      </c>
    </row>
    <row r="47" spans="1:4" x14ac:dyDescent="0.25">
      <c r="A47" t="s">
        <v>11</v>
      </c>
      <c r="B47">
        <v>2019</v>
      </c>
      <c r="C47">
        <v>0</v>
      </c>
      <c r="D47">
        <v>1</v>
      </c>
    </row>
    <row r="48" spans="1:4" x14ac:dyDescent="0.25">
      <c r="A48" t="s">
        <v>11</v>
      </c>
      <c r="B48">
        <v>2019</v>
      </c>
      <c r="C48">
        <v>1</v>
      </c>
      <c r="D48">
        <v>2</v>
      </c>
    </row>
    <row r="49" spans="1:4" x14ac:dyDescent="0.25">
      <c r="A49" t="s">
        <v>11</v>
      </c>
      <c r="B49">
        <v>2019</v>
      </c>
      <c r="C49">
        <v>1</v>
      </c>
      <c r="D49">
        <v>3</v>
      </c>
    </row>
    <row r="50" spans="1:4" x14ac:dyDescent="0.25">
      <c r="A50" t="s">
        <v>11</v>
      </c>
      <c r="B50">
        <v>2019</v>
      </c>
      <c r="C50">
        <v>4</v>
      </c>
      <c r="D50">
        <v>4</v>
      </c>
    </row>
    <row r="51" spans="1:4" x14ac:dyDescent="0.25">
      <c r="A51" t="s">
        <v>11</v>
      </c>
      <c r="B51">
        <v>2019</v>
      </c>
      <c r="C51">
        <v>1</v>
      </c>
      <c r="D51">
        <v>5</v>
      </c>
    </row>
    <row r="52" spans="1:4" x14ac:dyDescent="0.25">
      <c r="A52" t="s">
        <v>12</v>
      </c>
      <c r="B52">
        <v>2019</v>
      </c>
      <c r="C52">
        <v>1</v>
      </c>
      <c r="D52">
        <v>1</v>
      </c>
    </row>
    <row r="53" spans="1:4" x14ac:dyDescent="0.25">
      <c r="A53" t="s">
        <v>12</v>
      </c>
      <c r="B53">
        <v>2019</v>
      </c>
      <c r="C53">
        <v>3</v>
      </c>
      <c r="D53">
        <v>2</v>
      </c>
    </row>
    <row r="54" spans="1:4" x14ac:dyDescent="0.25">
      <c r="A54" t="s">
        <v>12</v>
      </c>
      <c r="B54">
        <v>2019</v>
      </c>
      <c r="C54">
        <v>4</v>
      </c>
      <c r="D54">
        <v>3</v>
      </c>
    </row>
    <row r="55" spans="1:4" x14ac:dyDescent="0.25">
      <c r="A55" t="s">
        <v>12</v>
      </c>
      <c r="B55">
        <v>2019</v>
      </c>
      <c r="C55">
        <v>8</v>
      </c>
      <c r="D55">
        <v>4</v>
      </c>
    </row>
    <row r="56" spans="1:4" x14ac:dyDescent="0.25">
      <c r="A56" t="s">
        <v>12</v>
      </c>
      <c r="B56">
        <v>2019</v>
      </c>
      <c r="C56">
        <v>3</v>
      </c>
      <c r="D56">
        <v>5</v>
      </c>
    </row>
    <row r="57" spans="1:4" x14ac:dyDescent="0.25">
      <c r="A57" t="s">
        <v>13</v>
      </c>
      <c r="B57">
        <v>2019</v>
      </c>
      <c r="C57">
        <v>0</v>
      </c>
      <c r="D57">
        <v>1</v>
      </c>
    </row>
    <row r="58" spans="1:4" x14ac:dyDescent="0.25">
      <c r="A58" t="s">
        <v>13</v>
      </c>
      <c r="B58">
        <v>2019</v>
      </c>
      <c r="C58">
        <v>7</v>
      </c>
      <c r="D58">
        <v>2</v>
      </c>
    </row>
    <row r="59" spans="1:4" x14ac:dyDescent="0.25">
      <c r="A59" t="s">
        <v>13</v>
      </c>
      <c r="B59">
        <v>2019</v>
      </c>
      <c r="C59">
        <v>4</v>
      </c>
      <c r="D59">
        <v>3</v>
      </c>
    </row>
    <row r="60" spans="1:4" x14ac:dyDescent="0.25">
      <c r="A60" t="s">
        <v>13</v>
      </c>
      <c r="B60">
        <v>2019</v>
      </c>
      <c r="C60">
        <v>17</v>
      </c>
      <c r="D60">
        <v>4</v>
      </c>
    </row>
    <row r="61" spans="1:4" x14ac:dyDescent="0.25">
      <c r="A61" t="s">
        <v>13</v>
      </c>
      <c r="B61">
        <v>2019</v>
      </c>
      <c r="C61">
        <v>7</v>
      </c>
      <c r="D61">
        <v>5</v>
      </c>
    </row>
    <row r="62" spans="1:4" x14ac:dyDescent="0.25">
      <c r="A62" t="s">
        <v>14</v>
      </c>
      <c r="B62">
        <v>2019</v>
      </c>
      <c r="C62">
        <v>1</v>
      </c>
      <c r="D62">
        <v>1</v>
      </c>
    </row>
    <row r="63" spans="1:4" x14ac:dyDescent="0.25">
      <c r="A63" t="s">
        <v>14</v>
      </c>
      <c r="B63">
        <v>2019</v>
      </c>
      <c r="C63">
        <v>3</v>
      </c>
      <c r="D63">
        <v>2</v>
      </c>
    </row>
    <row r="64" spans="1:4" x14ac:dyDescent="0.25">
      <c r="A64" t="s">
        <v>14</v>
      </c>
      <c r="B64">
        <v>2019</v>
      </c>
      <c r="C64">
        <v>3</v>
      </c>
      <c r="D64">
        <v>3</v>
      </c>
    </row>
    <row r="65" spans="1:4" x14ac:dyDescent="0.25">
      <c r="A65" t="s">
        <v>14</v>
      </c>
      <c r="B65">
        <v>2019</v>
      </c>
      <c r="C65">
        <v>7</v>
      </c>
      <c r="D65">
        <v>4</v>
      </c>
    </row>
    <row r="66" spans="1:4" x14ac:dyDescent="0.25">
      <c r="A66" t="s">
        <v>14</v>
      </c>
      <c r="B66">
        <v>2019</v>
      </c>
      <c r="C66">
        <v>3</v>
      </c>
      <c r="D66">
        <v>5</v>
      </c>
    </row>
    <row r="67" spans="1:4" x14ac:dyDescent="0.25">
      <c r="A67" t="s">
        <v>15</v>
      </c>
      <c r="B67">
        <v>2019</v>
      </c>
      <c r="C67">
        <v>1</v>
      </c>
      <c r="D67">
        <v>1</v>
      </c>
    </row>
    <row r="68" spans="1:4" x14ac:dyDescent="0.25">
      <c r="A68" t="s">
        <v>15</v>
      </c>
      <c r="B68">
        <v>2019</v>
      </c>
      <c r="C68">
        <v>2</v>
      </c>
      <c r="D68">
        <v>2</v>
      </c>
    </row>
    <row r="69" spans="1:4" x14ac:dyDescent="0.25">
      <c r="A69" t="s">
        <v>15</v>
      </c>
      <c r="B69">
        <v>2019</v>
      </c>
      <c r="C69">
        <v>1</v>
      </c>
      <c r="D69">
        <v>3</v>
      </c>
    </row>
    <row r="70" spans="1:4" x14ac:dyDescent="0.25">
      <c r="A70" t="s">
        <v>15</v>
      </c>
      <c r="B70">
        <v>2019</v>
      </c>
      <c r="C70">
        <v>6</v>
      </c>
      <c r="D70">
        <v>4</v>
      </c>
    </row>
    <row r="71" spans="1:4" x14ac:dyDescent="0.25">
      <c r="A71" t="s">
        <v>15</v>
      </c>
      <c r="B71">
        <v>2019</v>
      </c>
      <c r="C71">
        <v>2</v>
      </c>
      <c r="D71">
        <v>5</v>
      </c>
    </row>
    <row r="72" spans="1:4" x14ac:dyDescent="0.25">
      <c r="A72" t="s">
        <v>9</v>
      </c>
      <c r="B72">
        <v>2020</v>
      </c>
      <c r="C72">
        <v>8</v>
      </c>
      <c r="D72">
        <v>1</v>
      </c>
    </row>
    <row r="73" spans="1:4" x14ac:dyDescent="0.25">
      <c r="A73" t="s">
        <v>9</v>
      </c>
      <c r="B73">
        <v>2020</v>
      </c>
      <c r="C73">
        <v>23</v>
      </c>
      <c r="D73">
        <v>2</v>
      </c>
    </row>
    <row r="74" spans="1:4" x14ac:dyDescent="0.25">
      <c r="A74" t="s">
        <v>9</v>
      </c>
      <c r="B74">
        <v>2020</v>
      </c>
      <c r="C74">
        <v>30</v>
      </c>
      <c r="D74">
        <v>3</v>
      </c>
    </row>
    <row r="75" spans="1:4" x14ac:dyDescent="0.25">
      <c r="A75" t="s">
        <v>9</v>
      </c>
      <c r="B75">
        <v>2020</v>
      </c>
      <c r="C75">
        <v>68</v>
      </c>
      <c r="D75">
        <v>4</v>
      </c>
    </row>
    <row r="76" spans="1:4" x14ac:dyDescent="0.25">
      <c r="A76" t="s">
        <v>9</v>
      </c>
      <c r="B76">
        <v>2020</v>
      </c>
      <c r="C76">
        <v>23</v>
      </c>
      <c r="D76">
        <v>5</v>
      </c>
    </row>
    <row r="77" spans="1:4" x14ac:dyDescent="0.25">
      <c r="A77" t="s">
        <v>10</v>
      </c>
      <c r="B77">
        <v>2020</v>
      </c>
      <c r="C77">
        <v>0</v>
      </c>
      <c r="D77">
        <v>1</v>
      </c>
    </row>
    <row r="78" spans="1:4" x14ac:dyDescent="0.25">
      <c r="A78" t="s">
        <v>10</v>
      </c>
      <c r="B78">
        <v>2020</v>
      </c>
      <c r="C78">
        <v>8</v>
      </c>
      <c r="D78">
        <v>2</v>
      </c>
    </row>
    <row r="79" spans="1:4" x14ac:dyDescent="0.25">
      <c r="A79" t="s">
        <v>10</v>
      </c>
      <c r="B79">
        <v>2020</v>
      </c>
      <c r="C79">
        <v>4</v>
      </c>
      <c r="D79">
        <v>3</v>
      </c>
    </row>
    <row r="80" spans="1:4" x14ac:dyDescent="0.25">
      <c r="A80" t="s">
        <v>10</v>
      </c>
      <c r="B80">
        <v>2020</v>
      </c>
      <c r="C80">
        <v>20</v>
      </c>
      <c r="D80">
        <v>4</v>
      </c>
    </row>
    <row r="81" spans="1:4" x14ac:dyDescent="0.25">
      <c r="A81" t="s">
        <v>10</v>
      </c>
      <c r="B81">
        <v>2020</v>
      </c>
      <c r="C81">
        <v>8</v>
      </c>
      <c r="D81">
        <v>5</v>
      </c>
    </row>
    <row r="82" spans="1:4" x14ac:dyDescent="0.25">
      <c r="A82" t="s">
        <v>11</v>
      </c>
      <c r="B82">
        <v>2020</v>
      </c>
      <c r="C82">
        <v>1</v>
      </c>
      <c r="D82">
        <v>1</v>
      </c>
    </row>
    <row r="83" spans="1:4" x14ac:dyDescent="0.25">
      <c r="A83" t="s">
        <v>11</v>
      </c>
      <c r="B83">
        <v>2020</v>
      </c>
      <c r="C83">
        <v>2</v>
      </c>
      <c r="D83">
        <v>2</v>
      </c>
    </row>
    <row r="84" spans="1:4" x14ac:dyDescent="0.25">
      <c r="A84" t="s">
        <v>11</v>
      </c>
      <c r="B84">
        <v>2020</v>
      </c>
      <c r="C84">
        <v>2</v>
      </c>
      <c r="D84">
        <v>3</v>
      </c>
    </row>
    <row r="85" spans="1:4" x14ac:dyDescent="0.25">
      <c r="A85" t="s">
        <v>11</v>
      </c>
      <c r="B85">
        <v>2020</v>
      </c>
      <c r="C85">
        <v>3</v>
      </c>
      <c r="D85">
        <v>4</v>
      </c>
    </row>
    <row r="86" spans="1:4" x14ac:dyDescent="0.25">
      <c r="A86" t="s">
        <v>11</v>
      </c>
      <c r="B86">
        <v>2020</v>
      </c>
      <c r="C86">
        <v>2</v>
      </c>
      <c r="D86">
        <v>5</v>
      </c>
    </row>
    <row r="87" spans="1:4" x14ac:dyDescent="0.25">
      <c r="A87" t="s">
        <v>12</v>
      </c>
      <c r="B87">
        <v>2020</v>
      </c>
      <c r="C87">
        <v>0</v>
      </c>
      <c r="D87">
        <v>1</v>
      </c>
    </row>
    <row r="88" spans="1:4" x14ac:dyDescent="0.25">
      <c r="A88" t="s">
        <v>12</v>
      </c>
      <c r="B88">
        <v>2020</v>
      </c>
      <c r="C88">
        <v>5</v>
      </c>
      <c r="D88">
        <v>2</v>
      </c>
    </row>
    <row r="89" spans="1:4" x14ac:dyDescent="0.25">
      <c r="A89" t="s">
        <v>12</v>
      </c>
      <c r="B89">
        <v>2020</v>
      </c>
      <c r="C89">
        <v>3</v>
      </c>
      <c r="D89">
        <v>3</v>
      </c>
    </row>
    <row r="90" spans="1:4" x14ac:dyDescent="0.25">
      <c r="A90" t="s">
        <v>12</v>
      </c>
      <c r="B90">
        <v>2020</v>
      </c>
      <c r="C90">
        <v>5</v>
      </c>
      <c r="D90">
        <v>4</v>
      </c>
    </row>
    <row r="91" spans="1:4" x14ac:dyDescent="0.25">
      <c r="A91" t="s">
        <v>12</v>
      </c>
      <c r="B91">
        <v>2020</v>
      </c>
      <c r="C91">
        <v>12</v>
      </c>
      <c r="D91">
        <v>5</v>
      </c>
    </row>
    <row r="92" spans="1:4" x14ac:dyDescent="0.25">
      <c r="A92" t="s">
        <v>13</v>
      </c>
      <c r="B92">
        <v>2020</v>
      </c>
      <c r="C92">
        <v>9</v>
      </c>
      <c r="D92">
        <v>1</v>
      </c>
    </row>
    <row r="93" spans="1:4" x14ac:dyDescent="0.25">
      <c r="A93" t="s">
        <v>13</v>
      </c>
      <c r="B93">
        <v>2020</v>
      </c>
      <c r="C93">
        <v>5</v>
      </c>
      <c r="D93">
        <v>2</v>
      </c>
    </row>
    <row r="94" spans="1:4" x14ac:dyDescent="0.25">
      <c r="A94" t="s">
        <v>13</v>
      </c>
      <c r="B94">
        <v>2020</v>
      </c>
      <c r="C94">
        <v>7</v>
      </c>
      <c r="D94">
        <v>3</v>
      </c>
    </row>
    <row r="95" spans="1:4" x14ac:dyDescent="0.25">
      <c r="A95" t="s">
        <v>13</v>
      </c>
      <c r="B95">
        <v>2020</v>
      </c>
      <c r="C95">
        <v>19</v>
      </c>
      <c r="D95">
        <v>4</v>
      </c>
    </row>
    <row r="96" spans="1:4" x14ac:dyDescent="0.25">
      <c r="A96" t="s">
        <v>13</v>
      </c>
      <c r="B96">
        <v>2020</v>
      </c>
      <c r="C96">
        <v>10</v>
      </c>
      <c r="D96">
        <v>5</v>
      </c>
    </row>
    <row r="97" spans="1:4" x14ac:dyDescent="0.25">
      <c r="A97" t="s">
        <v>14</v>
      </c>
      <c r="B97">
        <v>2020</v>
      </c>
      <c r="C97">
        <v>3</v>
      </c>
      <c r="D97">
        <v>1</v>
      </c>
    </row>
    <row r="98" spans="1:4" x14ac:dyDescent="0.25">
      <c r="A98" t="s">
        <v>14</v>
      </c>
      <c r="B98">
        <v>2020</v>
      </c>
      <c r="C98">
        <v>3</v>
      </c>
      <c r="D98">
        <v>2</v>
      </c>
    </row>
    <row r="99" spans="1:4" x14ac:dyDescent="0.25">
      <c r="A99" t="s">
        <v>14</v>
      </c>
      <c r="B99">
        <v>2020</v>
      </c>
      <c r="C99">
        <v>3</v>
      </c>
      <c r="D99">
        <v>3</v>
      </c>
    </row>
    <row r="100" spans="1:4" x14ac:dyDescent="0.25">
      <c r="A100" t="s">
        <v>14</v>
      </c>
      <c r="B100">
        <v>2020</v>
      </c>
      <c r="C100">
        <v>8</v>
      </c>
      <c r="D100">
        <v>4</v>
      </c>
    </row>
    <row r="101" spans="1:4" x14ac:dyDescent="0.25">
      <c r="A101" t="s">
        <v>14</v>
      </c>
      <c r="B101">
        <v>2020</v>
      </c>
      <c r="C101">
        <v>8</v>
      </c>
      <c r="D101">
        <v>5</v>
      </c>
    </row>
    <row r="102" spans="1:4" x14ac:dyDescent="0.25">
      <c r="A102" t="s">
        <v>15</v>
      </c>
      <c r="B102">
        <v>2020</v>
      </c>
      <c r="C102">
        <v>1</v>
      </c>
      <c r="D102">
        <v>1</v>
      </c>
    </row>
    <row r="103" spans="1:4" x14ac:dyDescent="0.25">
      <c r="A103" t="s">
        <v>15</v>
      </c>
      <c r="B103">
        <v>2020</v>
      </c>
      <c r="C103">
        <v>3</v>
      </c>
      <c r="D103">
        <v>2</v>
      </c>
    </row>
    <row r="104" spans="1:4" x14ac:dyDescent="0.25">
      <c r="A104" t="s">
        <v>15</v>
      </c>
      <c r="B104">
        <v>2020</v>
      </c>
      <c r="C104">
        <v>4</v>
      </c>
      <c r="D104">
        <v>3</v>
      </c>
    </row>
    <row r="105" spans="1:4" x14ac:dyDescent="0.25">
      <c r="A105" t="s">
        <v>15</v>
      </c>
      <c r="B105">
        <v>2020</v>
      </c>
      <c r="C105">
        <v>3</v>
      </c>
      <c r="D105">
        <v>4</v>
      </c>
    </row>
    <row r="106" spans="1:4" x14ac:dyDescent="0.25">
      <c r="A106" t="s">
        <v>15</v>
      </c>
      <c r="B106">
        <v>2020</v>
      </c>
      <c r="C106">
        <v>6</v>
      </c>
      <c r="D106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ReasonsToLeave</vt:lpstr>
      <vt:lpstr>Headcount</vt:lpstr>
      <vt:lpstr>WorkExp</vt:lpstr>
      <vt:lpstr>Hiring</vt:lpstr>
      <vt:lpstr>Salary</vt:lpstr>
      <vt:lpstr>Satisf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Teslya</dc:creator>
  <cp:lastModifiedBy>Городняя Ирина</cp:lastModifiedBy>
  <dcterms:created xsi:type="dcterms:W3CDTF">2020-06-16T22:39:49Z</dcterms:created>
  <dcterms:modified xsi:type="dcterms:W3CDTF">2023-03-20T11:27:01Z</dcterms:modified>
</cp:coreProperties>
</file>