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Desktop\"/>
    </mc:Choice>
  </mc:AlternateContent>
  <bookViews>
    <workbookView xWindow="0" yWindow="8196" windowWidth="23040" windowHeight="9372" activeTab="2"/>
  </bookViews>
  <sheets>
    <sheet name="Base Metrics on 1941 &amp; 3858" sheetId="1" r:id="rId1"/>
    <sheet name="ALL Metrics on 356" sheetId="2" r:id="rId2"/>
    <sheet name="LaTe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2" i="2"/>
  <c r="C15" i="2"/>
  <c r="C14" i="2"/>
  <c r="C7" i="2"/>
  <c r="C6" i="2"/>
  <c r="F23" i="2"/>
  <c r="F22" i="2"/>
  <c r="F15" i="2"/>
  <c r="F14" i="2"/>
  <c r="F7" i="2"/>
  <c r="F6" i="2"/>
  <c r="I23" i="2" l="1"/>
  <c r="I22" i="2"/>
  <c r="I15" i="2"/>
  <c r="I14" i="2"/>
  <c r="I7" i="2"/>
  <c r="I6" i="2"/>
  <c r="F8" i="1" l="1"/>
  <c r="F24" i="1" l="1"/>
  <c r="C24" i="1"/>
  <c r="F16" i="1"/>
  <c r="C16" i="1"/>
  <c r="C8" i="1"/>
  <c r="F23" i="1" l="1"/>
  <c r="C23" i="1"/>
  <c r="F15" i="1"/>
  <c r="C15" i="1"/>
  <c r="F7" i="1"/>
  <c r="C7" i="1"/>
</calcChain>
</file>

<file path=xl/sharedStrings.xml><?xml version="1.0" encoding="utf-8"?>
<sst xmlns="http://schemas.openxmlformats.org/spreadsheetml/2006/main" count="88" uniqueCount="27">
  <si>
    <t>R-Squared :</t>
  </si>
  <si>
    <t>RMSE :</t>
  </si>
  <si>
    <t>Total Error Rate :</t>
  </si>
  <si>
    <t>Avg. R-Squared</t>
  </si>
  <si>
    <t>Average MAPE</t>
  </si>
  <si>
    <t>ELK</t>
  </si>
  <si>
    <t>JFaCT</t>
  </si>
  <si>
    <t>SFA = Selected Features by Boruta are applied</t>
  </si>
  <si>
    <t>92 Metrics</t>
  </si>
  <si>
    <t>51 ABox + 92 Metrics</t>
  </si>
  <si>
    <t>R-Squared</t>
  </si>
  <si>
    <t>MAPE</t>
  </si>
  <si>
    <t>std</t>
  </si>
  <si>
    <t>SFA</t>
  </si>
  <si>
    <t>TrOWL</t>
  </si>
  <si>
    <t>ELK
1941</t>
  </si>
  <si>
    <t>JFaCT
1941</t>
  </si>
  <si>
    <t>TrOWL
1941</t>
  </si>
  <si>
    <t>ELK
3858</t>
  </si>
  <si>
    <t>JFaCT
3858</t>
  </si>
  <si>
    <t>TrOWL
3858</t>
  </si>
  <si>
    <t>DS1 (1941)</t>
  </si>
  <si>
    <t>DS2 (356)</t>
  </si>
  <si>
    <t>DS3 (3858)</t>
  </si>
  <si>
    <t>143 Metrics</t>
  </si>
  <si>
    <t>Core Metrics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</si>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</sst>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right" vertical="center" wrapText="1"/>
    </xf>
    <xf numFmtId="10" fontId="0" fillId="3" borderId="2" xfId="0" applyNumberFormat="1" applyFont="1" applyFill="1" applyBorder="1" applyAlignment="1">
      <alignment horizontal="center" vertical="center"/>
    </xf>
    <xf numFmtId="10" fontId="0" fillId="3" borderId="2" xfId="0" applyNumberFormat="1" applyFont="1" applyFill="1" applyBorder="1" applyAlignment="1">
      <alignment horizontal="center"/>
    </xf>
    <xf numFmtId="10" fontId="0" fillId="4" borderId="2" xfId="0" applyNumberFormat="1" applyFont="1" applyFill="1" applyBorder="1" applyAlignment="1">
      <alignment horizontal="center" vertical="center"/>
    </xf>
    <xf numFmtId="10" fontId="0" fillId="4" borderId="2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right" vertic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 textRotation="180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6" borderId="2" xfId="0" applyNumberFormat="1" applyFill="1" applyBorder="1" applyAlignment="1">
      <alignment horizontal="center" vertical="center"/>
    </xf>
    <xf numFmtId="10" fontId="0" fillId="7" borderId="2" xfId="0" applyNumberFormat="1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3" borderId="1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center" vertical="center"/>
    </xf>
    <xf numFmtId="10" fontId="0" fillId="7" borderId="10" xfId="0" applyNumberForma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10" fontId="0" fillId="7" borderId="11" xfId="0" applyNumberFormat="1" applyFill="1" applyBorder="1" applyAlignment="1">
      <alignment horizontal="center" vertical="center"/>
    </xf>
    <xf numFmtId="10" fontId="0" fillId="6" borderId="1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textRotation="180" wrapText="1"/>
    </xf>
    <xf numFmtId="0" fontId="1" fillId="2" borderId="0" xfId="0" applyFont="1" applyFill="1" applyAlignment="1">
      <alignment horizontal="center" vertical="center" textRotation="180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6" borderId="5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6" borderId="5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zoomScaleNormal="100" workbookViewId="0">
      <selection activeCell="Q4" sqref="Q4:R4"/>
    </sheetView>
  </sheetViews>
  <sheetFormatPr defaultRowHeight="14.4" x14ac:dyDescent="0.3"/>
  <cols>
    <col min="2" max="2" width="15.109375" bestFit="1" customWidth="1"/>
    <col min="11" max="11" width="6.6640625" bestFit="1" customWidth="1"/>
    <col min="12" max="12" width="3.88671875" bestFit="1" customWidth="1"/>
    <col min="13" max="13" width="10.33203125" customWidth="1"/>
    <col min="14" max="14" width="8.33203125" customWidth="1"/>
    <col min="15" max="15" width="9.88671875" customWidth="1"/>
    <col min="16" max="16" width="8.6640625" customWidth="1"/>
    <col min="17" max="17" width="9.33203125" bestFit="1" customWidth="1"/>
    <col min="18" max="18" width="8" bestFit="1" customWidth="1"/>
  </cols>
  <sheetData>
    <row r="2" spans="1:18" x14ac:dyDescent="0.3">
      <c r="A2" s="35" t="s">
        <v>5</v>
      </c>
      <c r="B2" s="44"/>
      <c r="C2" s="39">
        <v>1941</v>
      </c>
      <c r="D2" s="39"/>
      <c r="E2" s="39"/>
      <c r="F2" s="40">
        <v>3858</v>
      </c>
      <c r="G2" s="40"/>
      <c r="H2" s="40"/>
    </row>
    <row r="3" spans="1:18" x14ac:dyDescent="0.3">
      <c r="A3" s="36"/>
      <c r="B3" s="45"/>
      <c r="C3" s="1">
        <v>1</v>
      </c>
      <c r="D3" s="1">
        <v>2</v>
      </c>
      <c r="E3" s="1">
        <v>3</v>
      </c>
      <c r="F3" s="2">
        <v>1</v>
      </c>
      <c r="G3" s="2">
        <v>2</v>
      </c>
      <c r="H3" s="2">
        <v>3</v>
      </c>
      <c r="K3" s="53" t="s">
        <v>7</v>
      </c>
      <c r="L3" s="53"/>
      <c r="M3" s="53"/>
      <c r="N3" s="53"/>
      <c r="O3" s="53"/>
      <c r="P3" s="53"/>
      <c r="Q3" s="53"/>
      <c r="R3" s="53"/>
    </row>
    <row r="4" spans="1:18" x14ac:dyDescent="0.3">
      <c r="A4" s="36"/>
      <c r="B4" s="3" t="s">
        <v>0</v>
      </c>
      <c r="C4" s="4">
        <v>0.30581557847872926</v>
      </c>
      <c r="D4" s="5">
        <v>0.27818745059243877</v>
      </c>
      <c r="E4" s="5">
        <v>0.32450582784178533</v>
      </c>
      <c r="F4" s="6">
        <v>0.98910561839817956</v>
      </c>
      <c r="G4" s="7">
        <v>0.99030671992968144</v>
      </c>
      <c r="H4" s="7">
        <v>0.99023458962956545</v>
      </c>
      <c r="K4" s="48"/>
      <c r="L4" s="49"/>
      <c r="M4" s="52" t="s">
        <v>8</v>
      </c>
      <c r="N4" s="52"/>
      <c r="O4" s="52" t="s">
        <v>9</v>
      </c>
      <c r="P4" s="52"/>
      <c r="Q4" s="54" t="s">
        <v>25</v>
      </c>
      <c r="R4" s="54"/>
    </row>
    <row r="5" spans="1:18" x14ac:dyDescent="0.3">
      <c r="A5" s="36"/>
      <c r="B5" s="8" t="s">
        <v>1</v>
      </c>
      <c r="C5" s="1">
        <v>1347619207.1652296</v>
      </c>
      <c r="D5" s="1">
        <v>1385181660.5812778</v>
      </c>
      <c r="E5" s="1">
        <v>1326941580.7799809</v>
      </c>
      <c r="F5" s="2">
        <v>37513675.275322042</v>
      </c>
      <c r="G5" s="2">
        <v>35107263.205003954</v>
      </c>
      <c r="H5" s="2">
        <v>35212427.071301781</v>
      </c>
      <c r="K5" s="50"/>
      <c r="L5" s="51"/>
      <c r="M5" s="15" t="s">
        <v>10</v>
      </c>
      <c r="N5" s="15" t="s">
        <v>11</v>
      </c>
      <c r="O5" s="15" t="s">
        <v>10</v>
      </c>
      <c r="P5" s="15" t="s">
        <v>11</v>
      </c>
      <c r="Q5" s="17" t="s">
        <v>10</v>
      </c>
      <c r="R5" s="17" t="s">
        <v>11</v>
      </c>
    </row>
    <row r="6" spans="1:18" x14ac:dyDescent="0.3">
      <c r="A6" s="36"/>
      <c r="B6" s="8" t="s">
        <v>2</v>
      </c>
      <c r="C6" s="1">
        <v>6.8874779031350108</v>
      </c>
      <c r="D6" s="9">
        <v>6.7551983826165136</v>
      </c>
      <c r="E6" s="9">
        <v>6.8265392633098889</v>
      </c>
      <c r="F6" s="2">
        <v>5.3199338262700291</v>
      </c>
      <c r="G6" s="10">
        <v>5.3784875581899421</v>
      </c>
      <c r="H6" s="10">
        <v>5.3828412231870217</v>
      </c>
      <c r="K6" s="46" t="s">
        <v>15</v>
      </c>
      <c r="L6" s="15" t="s">
        <v>12</v>
      </c>
      <c r="M6" s="16">
        <v>0.37213000254276407</v>
      </c>
      <c r="N6" s="16">
        <v>7.6244412031755499E-2</v>
      </c>
      <c r="O6" s="16">
        <v>0.37412581550536345</v>
      </c>
      <c r="P6" s="20">
        <v>7.1668517593103651E-2</v>
      </c>
      <c r="Q6" s="21">
        <v>0.30283628563765114</v>
      </c>
      <c r="R6" s="19">
        <v>6.8230718496871387E-2</v>
      </c>
    </row>
    <row r="7" spans="1:18" x14ac:dyDescent="0.3">
      <c r="A7" s="36"/>
      <c r="B7" s="14" t="s">
        <v>3</v>
      </c>
      <c r="C7" s="41">
        <f>AVERAGE(C4:E4)</f>
        <v>0.30283628563765114</v>
      </c>
      <c r="D7" s="42"/>
      <c r="E7" s="42"/>
      <c r="F7" s="41">
        <f>AVERAGE(F4:H4)</f>
        <v>0.98988230931914212</v>
      </c>
      <c r="G7" s="42"/>
      <c r="H7" s="42"/>
      <c r="K7" s="47"/>
      <c r="L7" s="15" t="s">
        <v>13</v>
      </c>
      <c r="M7" s="16">
        <v>0.42413463578231414</v>
      </c>
      <c r="N7" s="18">
        <v>7.5083027048722245E-2</v>
      </c>
      <c r="O7" s="16">
        <v>0.49598558373838991</v>
      </c>
      <c r="P7" s="21">
        <v>7.4167464791969687E-2</v>
      </c>
      <c r="Q7" s="21"/>
      <c r="R7" s="21"/>
    </row>
    <row r="8" spans="1:18" x14ac:dyDescent="0.3">
      <c r="A8" s="36"/>
      <c r="B8" s="14" t="s">
        <v>4</v>
      </c>
      <c r="C8" s="43">
        <f>AVERAGE(C6:E6)/100</f>
        <v>6.8230718496871387E-2</v>
      </c>
      <c r="D8" s="43"/>
      <c r="E8" s="43"/>
      <c r="F8" s="43">
        <f>AVERAGE(F6:H6)/100</f>
        <v>5.3604208692156631E-2</v>
      </c>
      <c r="G8" s="43"/>
      <c r="H8" s="43"/>
      <c r="K8" s="46" t="s">
        <v>18</v>
      </c>
      <c r="L8" s="15" t="s">
        <v>12</v>
      </c>
      <c r="M8" s="16">
        <v>0.98958996850063041</v>
      </c>
      <c r="N8" s="20">
        <v>5.3238910335869576E-2</v>
      </c>
      <c r="O8" s="16">
        <v>0.98950630547824803</v>
      </c>
      <c r="P8" s="16">
        <v>5.3155399983879886E-2</v>
      </c>
      <c r="Q8" s="21">
        <v>0.98988230931914212</v>
      </c>
      <c r="R8" s="18">
        <v>5.3604208692156631E-2</v>
      </c>
    </row>
    <row r="9" spans="1:18" x14ac:dyDescent="0.3">
      <c r="A9" s="12"/>
      <c r="B9" s="14"/>
      <c r="C9" s="11"/>
      <c r="D9" s="11"/>
      <c r="E9" s="11"/>
      <c r="F9" s="11"/>
      <c r="G9" s="11"/>
      <c r="H9" s="11"/>
      <c r="K9" s="47"/>
      <c r="L9" s="15" t="s">
        <v>13</v>
      </c>
      <c r="M9" s="16">
        <v>0.98989098321322055</v>
      </c>
      <c r="N9" s="16">
        <v>5.3448170697420416E-2</v>
      </c>
      <c r="O9" s="16">
        <v>0.98945079894935406</v>
      </c>
      <c r="P9" s="19">
        <v>5.3012817905561629E-2</v>
      </c>
      <c r="Q9" s="21"/>
      <c r="R9" s="21"/>
    </row>
    <row r="10" spans="1:18" x14ac:dyDescent="0.3">
      <c r="A10" s="35" t="s">
        <v>6</v>
      </c>
      <c r="B10" s="37"/>
      <c r="C10" s="39">
        <v>1941</v>
      </c>
      <c r="D10" s="39"/>
      <c r="E10" s="39"/>
      <c r="F10" s="40">
        <v>3858</v>
      </c>
      <c r="G10" s="40"/>
      <c r="H10" s="40"/>
      <c r="K10" s="46" t="s">
        <v>16</v>
      </c>
      <c r="L10" s="15" t="s">
        <v>12</v>
      </c>
      <c r="M10" s="16">
        <v>0.621950989293374</v>
      </c>
      <c r="N10" s="16">
        <v>0.46943598845482482</v>
      </c>
      <c r="O10" s="16">
        <v>0.65002396553371311</v>
      </c>
      <c r="P10" s="16">
        <v>0.6227232638323873</v>
      </c>
      <c r="Q10" s="21">
        <v>0.46662146681535827</v>
      </c>
      <c r="R10" s="19">
        <v>0.29853532212694711</v>
      </c>
    </row>
    <row r="11" spans="1:18" x14ac:dyDescent="0.3">
      <c r="A11" s="36"/>
      <c r="B11" s="38"/>
      <c r="C11" s="1">
        <v>1</v>
      </c>
      <c r="D11" s="1">
        <v>2</v>
      </c>
      <c r="E11" s="1">
        <v>3</v>
      </c>
      <c r="F11" s="2">
        <v>1</v>
      </c>
      <c r="G11" s="2">
        <v>2</v>
      </c>
      <c r="H11" s="2">
        <v>3</v>
      </c>
      <c r="K11" s="47"/>
      <c r="L11" s="15" t="s">
        <v>13</v>
      </c>
      <c r="M11" s="16">
        <v>0.66455780069209347</v>
      </c>
      <c r="N11" s="20">
        <v>0.43835267352531815</v>
      </c>
      <c r="O11" s="16">
        <v>0.64877825055615423</v>
      </c>
      <c r="P11" s="18">
        <v>0.53481914945559683</v>
      </c>
      <c r="Q11" s="21"/>
      <c r="R11" s="21"/>
    </row>
    <row r="12" spans="1:18" x14ac:dyDescent="0.3">
      <c r="A12" s="36"/>
      <c r="B12" s="3" t="s">
        <v>0</v>
      </c>
      <c r="C12" s="4">
        <v>0.33606569178189127</v>
      </c>
      <c r="D12" s="5">
        <v>0.55926601204715565</v>
      </c>
      <c r="E12" s="5">
        <v>0.50453269661702782</v>
      </c>
      <c r="F12" s="6">
        <v>0.85899539564779537</v>
      </c>
      <c r="G12" s="7">
        <v>0.87544907883997902</v>
      </c>
      <c r="H12" s="7">
        <v>0.84547214683670957</v>
      </c>
      <c r="K12" s="46" t="s">
        <v>19</v>
      </c>
      <c r="L12" s="15" t="s">
        <v>12</v>
      </c>
      <c r="M12" s="16">
        <v>0.92305109160488907</v>
      </c>
      <c r="N12" s="20">
        <v>6.3784801073183642E-2</v>
      </c>
      <c r="O12" s="16">
        <v>0.93319561138258178</v>
      </c>
      <c r="P12" s="19">
        <v>5.9291615583671249E-2</v>
      </c>
      <c r="Q12" s="21">
        <v>0.85997220710816125</v>
      </c>
      <c r="R12" s="18">
        <v>7.8366212645735192E-2</v>
      </c>
    </row>
    <row r="13" spans="1:18" x14ac:dyDescent="0.3">
      <c r="A13" s="36"/>
      <c r="B13" s="8" t="s">
        <v>1</v>
      </c>
      <c r="C13" s="1">
        <v>47926941977.306923</v>
      </c>
      <c r="D13" s="1">
        <v>38874283014.371262</v>
      </c>
      <c r="E13" s="1">
        <v>41319384785.436432</v>
      </c>
      <c r="F13" s="2">
        <v>18154760451.816772</v>
      </c>
      <c r="G13" s="2">
        <v>17381049910.334465</v>
      </c>
      <c r="H13" s="2">
        <v>19230542851.993225</v>
      </c>
      <c r="K13" s="47"/>
      <c r="L13" s="15" t="s">
        <v>13</v>
      </c>
      <c r="M13" s="16">
        <v>0.91566239491024259</v>
      </c>
      <c r="N13" s="16">
        <v>7.0132219041552341E-2</v>
      </c>
      <c r="O13" s="16">
        <v>0.91180043199472272</v>
      </c>
      <c r="P13" s="21">
        <v>6.1007831710712113E-2</v>
      </c>
      <c r="Q13" s="21"/>
      <c r="R13" s="21"/>
    </row>
    <row r="14" spans="1:18" x14ac:dyDescent="0.3">
      <c r="A14" s="36"/>
      <c r="B14" s="8" t="s">
        <v>2</v>
      </c>
      <c r="C14" s="1">
        <v>30.767237941279582</v>
      </c>
      <c r="D14" s="9">
        <v>26.683189872303956</v>
      </c>
      <c r="E14" s="9">
        <v>32.110168824500597</v>
      </c>
      <c r="F14" s="2">
        <v>7.8522959800388517</v>
      </c>
      <c r="G14" s="10">
        <v>7.8145990565682579</v>
      </c>
      <c r="H14" s="10">
        <v>7.8429687571134492</v>
      </c>
      <c r="K14" s="46" t="s">
        <v>17</v>
      </c>
      <c r="L14" s="15" t="s">
        <v>12</v>
      </c>
      <c r="M14" s="16">
        <v>0.61445598042845317</v>
      </c>
      <c r="N14" s="16">
        <v>1.3175660600334786</v>
      </c>
      <c r="O14" s="16">
        <v>0.56367688650285264</v>
      </c>
      <c r="P14" s="16">
        <v>2.0324940325101011</v>
      </c>
      <c r="Q14" s="21">
        <v>0.5318557836848371</v>
      </c>
      <c r="R14" s="19">
        <v>1.1906678991871926</v>
      </c>
    </row>
    <row r="15" spans="1:18" x14ac:dyDescent="0.3">
      <c r="A15" s="36"/>
      <c r="B15" s="14" t="s">
        <v>3</v>
      </c>
      <c r="C15" s="41">
        <f>AVERAGE(C12:E12)</f>
        <v>0.46662146681535827</v>
      </c>
      <c r="D15" s="42"/>
      <c r="E15" s="42"/>
      <c r="F15" s="41">
        <f>AVERAGE(F12:H12)</f>
        <v>0.85997220710816125</v>
      </c>
      <c r="G15" s="42"/>
      <c r="H15" s="42"/>
      <c r="K15" s="47"/>
      <c r="L15" s="15" t="s">
        <v>13</v>
      </c>
      <c r="M15" s="16">
        <v>0.61559789635440609</v>
      </c>
      <c r="N15" s="20">
        <v>1.3175242446618498</v>
      </c>
      <c r="O15" s="16">
        <v>0.59338686452658873</v>
      </c>
      <c r="P15" s="18">
        <v>1.4009061518636685</v>
      </c>
      <c r="Q15" s="21"/>
      <c r="R15" s="21"/>
    </row>
    <row r="16" spans="1:18" x14ac:dyDescent="0.3">
      <c r="A16" s="36"/>
      <c r="B16" s="14" t="s">
        <v>4</v>
      </c>
      <c r="C16" s="43">
        <f>AVERAGE(C14:E14)/100</f>
        <v>0.29853532212694711</v>
      </c>
      <c r="D16" s="43"/>
      <c r="E16" s="43"/>
      <c r="F16" s="43">
        <f>AVERAGE(F14:H14)/100</f>
        <v>7.8366212645735192E-2</v>
      </c>
      <c r="G16" s="43"/>
      <c r="H16" s="43"/>
      <c r="K16" s="46" t="s">
        <v>20</v>
      </c>
      <c r="L16" s="15" t="s">
        <v>12</v>
      </c>
      <c r="M16" s="16">
        <v>0.98289580682274247</v>
      </c>
      <c r="N16" s="16">
        <v>0.37247343873468325</v>
      </c>
      <c r="O16" s="16">
        <v>0.98299795625837627</v>
      </c>
      <c r="P16" s="16">
        <v>0.23133611625918046</v>
      </c>
      <c r="Q16" s="21">
        <v>0.97442978663648672</v>
      </c>
      <c r="R16" s="18">
        <v>0.56063667462804678</v>
      </c>
    </row>
    <row r="17" spans="1:18" x14ac:dyDescent="0.3">
      <c r="B17" s="14"/>
      <c r="K17" s="47"/>
      <c r="L17" s="15" t="s">
        <v>13</v>
      </c>
      <c r="M17" s="16">
        <v>0.98726332589184074</v>
      </c>
      <c r="N17" s="20">
        <v>0.33864607822397674</v>
      </c>
      <c r="O17" s="16">
        <v>0.98296036177024249</v>
      </c>
      <c r="P17" s="19">
        <v>0.23020546542408835</v>
      </c>
      <c r="Q17" s="21"/>
      <c r="R17" s="21"/>
    </row>
    <row r="18" spans="1:18" x14ac:dyDescent="0.3">
      <c r="A18" s="35" t="s">
        <v>14</v>
      </c>
      <c r="B18" s="37"/>
      <c r="C18" s="39">
        <v>1941</v>
      </c>
      <c r="D18" s="39"/>
      <c r="E18" s="39"/>
      <c r="F18" s="40">
        <v>3858</v>
      </c>
      <c r="G18" s="40"/>
      <c r="H18" s="40"/>
    </row>
    <row r="19" spans="1:18" x14ac:dyDescent="0.3">
      <c r="A19" s="36"/>
      <c r="B19" s="38"/>
      <c r="C19" s="1">
        <v>1</v>
      </c>
      <c r="D19" s="1">
        <v>2</v>
      </c>
      <c r="E19" s="1">
        <v>3</v>
      </c>
      <c r="F19" s="2">
        <v>1</v>
      </c>
      <c r="G19" s="2">
        <v>2</v>
      </c>
      <c r="H19" s="2">
        <v>3</v>
      </c>
    </row>
    <row r="20" spans="1:18" x14ac:dyDescent="0.3">
      <c r="A20" s="36"/>
      <c r="B20" s="3" t="s">
        <v>0</v>
      </c>
      <c r="C20" s="4">
        <v>0.5479733211476373</v>
      </c>
      <c r="D20" s="5">
        <v>0.48631201751375341</v>
      </c>
      <c r="E20" s="5">
        <v>0.5612820123931207</v>
      </c>
      <c r="F20" s="6">
        <v>0.9759401165519852</v>
      </c>
      <c r="G20" s="7">
        <v>0.97270537990998174</v>
      </c>
      <c r="H20" s="7">
        <v>0.97464386344749288</v>
      </c>
    </row>
    <row r="21" spans="1:18" x14ac:dyDescent="0.3">
      <c r="A21" s="36"/>
      <c r="B21" s="8" t="s">
        <v>1</v>
      </c>
      <c r="C21" s="1">
        <v>44324355307.383949</v>
      </c>
      <c r="D21" s="1">
        <v>45720975925.666176</v>
      </c>
      <c r="E21" s="1">
        <v>42459304375.080154</v>
      </c>
      <c r="F21" s="2">
        <v>16756132401.277224</v>
      </c>
      <c r="G21" s="2">
        <v>17929575061.158875</v>
      </c>
      <c r="H21" s="2">
        <v>17872035252.614967</v>
      </c>
    </row>
    <row r="22" spans="1:18" x14ac:dyDescent="0.3">
      <c r="A22" s="36"/>
      <c r="B22" s="8" t="s">
        <v>2</v>
      </c>
      <c r="C22" s="1">
        <v>114.79303273241435</v>
      </c>
      <c r="D22" s="9">
        <v>116.77304944728823</v>
      </c>
      <c r="E22" s="9">
        <v>125.63428757645521</v>
      </c>
      <c r="F22" s="2">
        <v>59.420281141200462</v>
      </c>
      <c r="G22" s="10">
        <v>53.222012276515748</v>
      </c>
      <c r="H22" s="10">
        <v>55.548708970697824</v>
      </c>
    </row>
    <row r="23" spans="1:18" x14ac:dyDescent="0.3">
      <c r="A23" s="36"/>
      <c r="B23" s="14" t="s">
        <v>3</v>
      </c>
      <c r="C23" s="41">
        <f>AVERAGE(C20:E20)</f>
        <v>0.5318557836848371</v>
      </c>
      <c r="D23" s="42"/>
      <c r="E23" s="42"/>
      <c r="F23" s="41">
        <f>AVERAGE(F20:H20)</f>
        <v>0.97442978663648672</v>
      </c>
      <c r="G23" s="42"/>
      <c r="H23" s="42"/>
    </row>
    <row r="24" spans="1:18" x14ac:dyDescent="0.3">
      <c r="A24" s="36"/>
      <c r="B24" s="14" t="s">
        <v>4</v>
      </c>
      <c r="C24" s="43">
        <f>AVERAGE(C22:E22)/100</f>
        <v>1.1906678991871926</v>
      </c>
      <c r="D24" s="43"/>
      <c r="E24" s="43"/>
      <c r="F24" s="43">
        <f>AVERAGE(F22:H22)/100</f>
        <v>0.56063667462804678</v>
      </c>
      <c r="G24" s="43"/>
      <c r="H24" s="43"/>
    </row>
    <row r="25" spans="1:18" x14ac:dyDescent="0.3">
      <c r="A25" s="12"/>
      <c r="C25" s="13"/>
      <c r="D25" s="13"/>
      <c r="E25" s="13"/>
      <c r="F25" s="13"/>
      <c r="G25" s="13"/>
      <c r="H25" s="13"/>
    </row>
  </sheetData>
  <mergeCells count="35">
    <mergeCell ref="K3:R3"/>
    <mergeCell ref="Q4:R4"/>
    <mergeCell ref="K8:K9"/>
    <mergeCell ref="K10:K11"/>
    <mergeCell ref="K14:K15"/>
    <mergeCell ref="K16:K17"/>
    <mergeCell ref="K4:L5"/>
    <mergeCell ref="M4:N4"/>
    <mergeCell ref="O4:P4"/>
    <mergeCell ref="K6:K7"/>
    <mergeCell ref="K12:K13"/>
    <mergeCell ref="A2:A8"/>
    <mergeCell ref="B2:B3"/>
    <mergeCell ref="C2:E2"/>
    <mergeCell ref="F2:H2"/>
    <mergeCell ref="C7:E7"/>
    <mergeCell ref="F7:H7"/>
    <mergeCell ref="C8:E8"/>
    <mergeCell ref="F8:H8"/>
    <mergeCell ref="C10:E10"/>
    <mergeCell ref="F10:H10"/>
    <mergeCell ref="A10:A16"/>
    <mergeCell ref="B10:B11"/>
    <mergeCell ref="C15:E15"/>
    <mergeCell ref="F15:H15"/>
    <mergeCell ref="C16:E16"/>
    <mergeCell ref="F16:H16"/>
    <mergeCell ref="A18:A24"/>
    <mergeCell ref="B18:B19"/>
    <mergeCell ref="C18:E18"/>
    <mergeCell ref="F18:H18"/>
    <mergeCell ref="C23:E23"/>
    <mergeCell ref="F23:H23"/>
    <mergeCell ref="C24:E24"/>
    <mergeCell ref="F24:H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1" sqref="I1:K1"/>
    </sheetView>
  </sheetViews>
  <sheetFormatPr defaultRowHeight="14.4" x14ac:dyDescent="0.3"/>
  <cols>
    <col min="1" max="1" width="7.21875" customWidth="1"/>
    <col min="2" max="2" width="15.109375" bestFit="1" customWidth="1"/>
    <col min="3" max="11" width="12" bestFit="1" customWidth="1"/>
    <col min="12" max="12" width="8" bestFit="1" customWidth="1"/>
  </cols>
  <sheetData>
    <row r="1" spans="1:11" x14ac:dyDescent="0.3">
      <c r="A1" s="35" t="s">
        <v>5</v>
      </c>
      <c r="B1" s="44"/>
      <c r="C1" s="55">
        <v>92</v>
      </c>
      <c r="D1" s="55"/>
      <c r="E1" s="55"/>
      <c r="F1" s="55">
        <v>143</v>
      </c>
      <c r="G1" s="55"/>
      <c r="H1" s="55"/>
      <c r="I1" s="55" t="s">
        <v>26</v>
      </c>
      <c r="J1" s="55"/>
      <c r="K1" s="55"/>
    </row>
    <row r="2" spans="1:11" x14ac:dyDescent="0.3">
      <c r="A2" s="36"/>
      <c r="B2" s="45"/>
      <c r="C2" s="22">
        <v>1</v>
      </c>
      <c r="D2" s="22">
        <v>2</v>
      </c>
      <c r="E2" s="22">
        <v>3</v>
      </c>
      <c r="F2" s="22">
        <v>1</v>
      </c>
      <c r="G2" s="22">
        <v>2</v>
      </c>
      <c r="H2" s="22">
        <v>3</v>
      </c>
      <c r="I2" s="22">
        <v>1</v>
      </c>
      <c r="J2" s="22">
        <v>2</v>
      </c>
      <c r="K2" s="22">
        <v>3</v>
      </c>
    </row>
    <row r="3" spans="1:11" x14ac:dyDescent="0.3">
      <c r="A3" s="36"/>
      <c r="B3" s="3" t="s">
        <v>0</v>
      </c>
      <c r="C3" s="4">
        <v>0.91575296383241434</v>
      </c>
      <c r="D3" s="4">
        <v>0.9343024626492672</v>
      </c>
      <c r="E3" s="4">
        <v>0.91230126453628047</v>
      </c>
      <c r="F3" s="4">
        <v>0.92105565785771604</v>
      </c>
      <c r="G3" s="4">
        <v>0.8873252256713704</v>
      </c>
      <c r="H3" s="4">
        <v>0.91817022772640267</v>
      </c>
      <c r="I3" s="4">
        <v>0.89328900243335718</v>
      </c>
      <c r="J3" s="4">
        <v>0.88904716939654704</v>
      </c>
      <c r="K3" s="4">
        <v>0.88263068026351565</v>
      </c>
    </row>
    <row r="4" spans="1:11" ht="14.4" customHeight="1" x14ac:dyDescent="0.3">
      <c r="A4" s="36"/>
      <c r="B4" s="8" t="s">
        <v>1</v>
      </c>
      <c r="C4" s="22">
        <v>114154632.10441858</v>
      </c>
      <c r="D4" s="22">
        <v>103362763.5385845</v>
      </c>
      <c r="E4" s="22">
        <v>115253084.90604949</v>
      </c>
      <c r="F4" s="22">
        <v>110464993.1599057</v>
      </c>
      <c r="G4" s="22">
        <v>128549400.4184728</v>
      </c>
      <c r="H4" s="22">
        <v>112603736.74611275</v>
      </c>
      <c r="I4" s="22">
        <v>127802951.46543741</v>
      </c>
      <c r="J4" s="22">
        <v>129718021.95411582</v>
      </c>
      <c r="K4" s="22">
        <v>133340942.57247899</v>
      </c>
    </row>
    <row r="5" spans="1:11" x14ac:dyDescent="0.3">
      <c r="A5" s="36"/>
      <c r="B5" s="8" t="s">
        <v>2</v>
      </c>
      <c r="C5" s="22">
        <v>8.2853272765654484</v>
      </c>
      <c r="D5" s="22">
        <v>8.1127963006141997</v>
      </c>
      <c r="E5" s="22">
        <v>8.3840859348173336</v>
      </c>
      <c r="F5" s="22">
        <v>8.2745354953548915</v>
      </c>
      <c r="G5" s="22">
        <v>8.2193072234147557</v>
      </c>
      <c r="H5" s="22">
        <v>8.2643174655246892</v>
      </c>
      <c r="I5" s="22">
        <v>8.0686858651391713</v>
      </c>
      <c r="J5" s="22">
        <v>8.1227013177361922</v>
      </c>
      <c r="K5" s="22">
        <v>8.4747496621072145</v>
      </c>
    </row>
    <row r="6" spans="1:11" x14ac:dyDescent="0.3">
      <c r="A6" s="36"/>
      <c r="B6" s="14" t="s">
        <v>3</v>
      </c>
      <c r="C6" s="56">
        <f>AVERAGE(C3:E3)</f>
        <v>0.92078556367265396</v>
      </c>
      <c r="D6" s="57"/>
      <c r="E6" s="57"/>
      <c r="F6" s="56">
        <f>AVERAGE(F3:H3)</f>
        <v>0.90885037041849637</v>
      </c>
      <c r="G6" s="57"/>
      <c r="H6" s="57"/>
      <c r="I6" s="56">
        <f>AVERAGE(I3:K3)</f>
        <v>0.88832228403114</v>
      </c>
      <c r="J6" s="57"/>
      <c r="K6" s="57"/>
    </row>
    <row r="7" spans="1:11" x14ac:dyDescent="0.3">
      <c r="A7" s="36"/>
      <c r="B7" s="14" t="s">
        <v>4</v>
      </c>
      <c r="C7" s="58">
        <f>AVERAGE(C5:E5)/100</f>
        <v>8.260736503998993E-2</v>
      </c>
      <c r="D7" s="58"/>
      <c r="E7" s="58"/>
      <c r="F7" s="58">
        <f>AVERAGE(F5:H5)/100</f>
        <v>8.2527200614314469E-2</v>
      </c>
      <c r="G7" s="58"/>
      <c r="H7" s="58"/>
      <c r="I7" s="58">
        <f>AVERAGE(I5:K5)/100</f>
        <v>8.2220456149941917E-2</v>
      </c>
      <c r="J7" s="58"/>
      <c r="K7" s="58"/>
    </row>
    <row r="8" spans="1:11" x14ac:dyDescent="0.3">
      <c r="A8" s="12"/>
      <c r="B8" s="1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3">
      <c r="A9" s="35" t="s">
        <v>6</v>
      </c>
      <c r="B9" s="37"/>
      <c r="C9" s="55">
        <v>92</v>
      </c>
      <c r="D9" s="55"/>
      <c r="E9" s="55"/>
      <c r="F9" s="55">
        <v>143</v>
      </c>
      <c r="G9" s="55"/>
      <c r="H9" s="55"/>
      <c r="I9" s="55" t="s">
        <v>26</v>
      </c>
      <c r="J9" s="55"/>
      <c r="K9" s="55"/>
    </row>
    <row r="10" spans="1:11" ht="14.4" customHeight="1" x14ac:dyDescent="0.3">
      <c r="A10" s="36"/>
      <c r="B10" s="38"/>
      <c r="C10" s="22">
        <v>1</v>
      </c>
      <c r="D10" s="22">
        <v>2</v>
      </c>
      <c r="E10" s="22">
        <v>3</v>
      </c>
      <c r="F10" s="22">
        <v>1</v>
      </c>
      <c r="G10" s="22">
        <v>2</v>
      </c>
      <c r="H10" s="22">
        <v>3</v>
      </c>
      <c r="I10" s="22">
        <v>1</v>
      </c>
      <c r="J10" s="22">
        <v>2</v>
      </c>
      <c r="K10" s="22">
        <v>3</v>
      </c>
    </row>
    <row r="11" spans="1:11" ht="14.4" customHeight="1" x14ac:dyDescent="0.3">
      <c r="A11" s="36"/>
      <c r="B11" s="3" t="s">
        <v>0</v>
      </c>
      <c r="C11" s="4">
        <v>0.57940532003652745</v>
      </c>
      <c r="D11" s="4">
        <v>0.59401800235198154</v>
      </c>
      <c r="E11" s="4">
        <v>0.46647835176438573</v>
      </c>
      <c r="F11" s="4">
        <v>0.58198295498040542</v>
      </c>
      <c r="G11" s="4">
        <v>0.59006371808960811</v>
      </c>
      <c r="H11" s="4">
        <v>0.51367439024805495</v>
      </c>
      <c r="I11" s="4">
        <v>0.52767698439693334</v>
      </c>
      <c r="J11" s="4">
        <v>0.49876303078155776</v>
      </c>
      <c r="K11" s="4">
        <v>0.51612388929869724</v>
      </c>
    </row>
    <row r="12" spans="1:11" x14ac:dyDescent="0.3">
      <c r="A12" s="36"/>
      <c r="B12" s="8" t="s">
        <v>1</v>
      </c>
      <c r="C12" s="22">
        <v>57999696842.38607</v>
      </c>
      <c r="D12" s="22">
        <v>58279854882.715126</v>
      </c>
      <c r="E12" s="22">
        <v>64294217942.950401</v>
      </c>
      <c r="F12" s="22">
        <v>56784934596.792778</v>
      </c>
      <c r="G12" s="22">
        <v>58275790505.023415</v>
      </c>
      <c r="H12" s="22">
        <v>60163227336.852997</v>
      </c>
      <c r="I12" s="22">
        <v>57170591446.536629</v>
      </c>
      <c r="J12" s="22">
        <v>63086805543.177162</v>
      </c>
      <c r="K12" s="22">
        <v>57610973917.252525</v>
      </c>
    </row>
    <row r="13" spans="1:11" x14ac:dyDescent="0.3">
      <c r="A13" s="36"/>
      <c r="B13" s="8" t="s">
        <v>2</v>
      </c>
      <c r="C13" s="22">
        <v>199.62398570657078</v>
      </c>
      <c r="D13" s="22">
        <v>173.96630900248246</v>
      </c>
      <c r="E13" s="22">
        <v>169.5781597633767</v>
      </c>
      <c r="F13" s="22">
        <v>166.21347262003368</v>
      </c>
      <c r="G13" s="22">
        <v>170.47199311189627</v>
      </c>
      <c r="H13" s="22">
        <v>300.93143309148809</v>
      </c>
      <c r="I13" s="22">
        <v>87.282429538276972</v>
      </c>
      <c r="J13" s="22">
        <v>96.761035462558837</v>
      </c>
      <c r="K13" s="22">
        <v>79.617149733217445</v>
      </c>
    </row>
    <row r="14" spans="1:11" x14ac:dyDescent="0.3">
      <c r="A14" s="36"/>
      <c r="B14" s="14" t="s">
        <v>3</v>
      </c>
      <c r="C14" s="56">
        <f>AVERAGE(C11:E11)</f>
        <v>0.54663389138429819</v>
      </c>
      <c r="D14" s="57"/>
      <c r="E14" s="57"/>
      <c r="F14" s="56">
        <f>AVERAGE(F11:H11)</f>
        <v>0.56190702110602275</v>
      </c>
      <c r="G14" s="57"/>
      <c r="H14" s="57"/>
      <c r="I14" s="56">
        <f>AVERAGE(I11:K11)</f>
        <v>0.51418796815906276</v>
      </c>
      <c r="J14" s="57"/>
      <c r="K14" s="57"/>
    </row>
    <row r="15" spans="1:11" x14ac:dyDescent="0.3">
      <c r="A15" s="36"/>
      <c r="B15" s="14" t="s">
        <v>4</v>
      </c>
      <c r="C15" s="58">
        <f>AVERAGE(C13:E13)/100</f>
        <v>1.8105615149080998</v>
      </c>
      <c r="D15" s="58"/>
      <c r="E15" s="58"/>
      <c r="F15" s="58">
        <f>AVERAGE(F13:H13)/100</f>
        <v>2.1253896627447268</v>
      </c>
      <c r="G15" s="58"/>
      <c r="H15" s="58"/>
      <c r="I15" s="58">
        <f>AVERAGE(I13:K13)/100</f>
        <v>0.87886871578017745</v>
      </c>
      <c r="J15" s="58"/>
      <c r="K15" s="58"/>
    </row>
    <row r="16" spans="1:11" x14ac:dyDescent="0.3">
      <c r="B16" s="14"/>
      <c r="C16" s="34"/>
      <c r="D16" s="34"/>
      <c r="E16" s="34"/>
      <c r="F16" s="34"/>
      <c r="G16" s="34"/>
      <c r="H16" s="34"/>
      <c r="I16" s="34"/>
      <c r="J16" s="34"/>
      <c r="K16" s="34"/>
    </row>
    <row r="17" spans="1:11" x14ac:dyDescent="0.3">
      <c r="A17" s="35" t="s">
        <v>14</v>
      </c>
      <c r="B17" s="37"/>
      <c r="C17" s="55">
        <v>92</v>
      </c>
      <c r="D17" s="55"/>
      <c r="E17" s="55"/>
      <c r="F17" s="55">
        <v>143</v>
      </c>
      <c r="G17" s="55"/>
      <c r="H17" s="55"/>
      <c r="I17" s="55" t="s">
        <v>26</v>
      </c>
      <c r="J17" s="55"/>
      <c r="K17" s="55"/>
    </row>
    <row r="18" spans="1:11" x14ac:dyDescent="0.3">
      <c r="A18" s="36"/>
      <c r="B18" s="38"/>
      <c r="C18" s="22">
        <v>1</v>
      </c>
      <c r="D18" s="22">
        <v>2</v>
      </c>
      <c r="E18" s="22">
        <v>3</v>
      </c>
      <c r="F18" s="22">
        <v>1</v>
      </c>
      <c r="G18" s="22">
        <v>2</v>
      </c>
      <c r="H18" s="22">
        <v>3</v>
      </c>
      <c r="I18" s="22">
        <v>1</v>
      </c>
      <c r="J18" s="22">
        <v>2</v>
      </c>
      <c r="K18" s="22">
        <v>3</v>
      </c>
    </row>
    <row r="19" spans="1:11" x14ac:dyDescent="0.3">
      <c r="A19" s="36"/>
      <c r="B19" s="3" t="s">
        <v>0</v>
      </c>
      <c r="C19" s="4">
        <v>0.52425178425490837</v>
      </c>
      <c r="D19" s="4">
        <v>0.50997708258548802</v>
      </c>
      <c r="E19" s="4">
        <v>0.60345708175074053</v>
      </c>
      <c r="F19" s="4">
        <v>0.28283618460036969</v>
      </c>
      <c r="G19" s="4">
        <v>0.37537081633103209</v>
      </c>
      <c r="H19" s="4">
        <v>0.53718062784317155</v>
      </c>
      <c r="I19" s="4">
        <v>0.52990682301652925</v>
      </c>
      <c r="J19" s="4">
        <v>0.51720755938249463</v>
      </c>
      <c r="K19" s="4">
        <v>0.55162627644083861</v>
      </c>
    </row>
    <row r="20" spans="1:11" x14ac:dyDescent="0.3">
      <c r="A20" s="36"/>
      <c r="B20" s="8" t="s">
        <v>1</v>
      </c>
      <c r="C20" s="22">
        <v>77784991080.439987</v>
      </c>
      <c r="D20" s="22">
        <v>79296048439.791275</v>
      </c>
      <c r="E20" s="22">
        <v>71538804492.340103</v>
      </c>
      <c r="F20" s="22">
        <v>95676521117.3396</v>
      </c>
      <c r="G20" s="22">
        <v>92360231687.900604</v>
      </c>
      <c r="H20" s="22">
        <v>76679840679.726044</v>
      </c>
      <c r="I20" s="22">
        <v>73922962085.911423</v>
      </c>
      <c r="J20" s="22">
        <v>73669886219.944489</v>
      </c>
      <c r="K20" s="22">
        <v>70816019097.405746</v>
      </c>
    </row>
    <row r="21" spans="1:11" x14ac:dyDescent="0.3">
      <c r="A21" s="36"/>
      <c r="B21" s="8" t="s">
        <v>2</v>
      </c>
      <c r="C21" s="22">
        <v>520.59313324640641</v>
      </c>
      <c r="D21" s="22">
        <v>549.28922747293075</v>
      </c>
      <c r="E21" s="22">
        <v>519.77509233735293</v>
      </c>
      <c r="F21" s="22">
        <v>641.21695572134183</v>
      </c>
      <c r="G21" s="22">
        <v>390.3879201696966</v>
      </c>
      <c r="H21" s="22">
        <v>540.50821967382956</v>
      </c>
      <c r="I21" s="22">
        <v>431.16951206122013</v>
      </c>
      <c r="J21" s="22">
        <v>406.97770435963361</v>
      </c>
      <c r="K21" s="22">
        <v>396.74754431921355</v>
      </c>
    </row>
    <row r="22" spans="1:11" x14ac:dyDescent="0.3">
      <c r="A22" s="36"/>
      <c r="B22" s="14" t="s">
        <v>3</v>
      </c>
      <c r="C22" s="56">
        <f>AVERAGE(C19:E19)</f>
        <v>0.54589531619704568</v>
      </c>
      <c r="D22" s="57"/>
      <c r="E22" s="57"/>
      <c r="F22" s="56">
        <f>AVERAGE(F19:H19)</f>
        <v>0.39846254292485783</v>
      </c>
      <c r="G22" s="57"/>
      <c r="H22" s="57"/>
      <c r="I22" s="56">
        <f>AVERAGE(I19:K19)</f>
        <v>0.53291355294662079</v>
      </c>
      <c r="J22" s="57"/>
      <c r="K22" s="57"/>
    </row>
    <row r="23" spans="1:11" x14ac:dyDescent="0.3">
      <c r="A23" s="36"/>
      <c r="B23" s="14" t="s">
        <v>4</v>
      </c>
      <c r="C23" s="58">
        <f>AVERAGE(C21:E21)/100</f>
        <v>5.2988581768556333</v>
      </c>
      <c r="D23" s="58"/>
      <c r="E23" s="58"/>
      <c r="F23" s="58">
        <f>AVERAGE(F21:H21)/100</f>
        <v>5.2403769852162263</v>
      </c>
      <c r="G23" s="58"/>
      <c r="H23" s="58"/>
      <c r="I23" s="58">
        <f>AVERAGE(I21:K21)/100</f>
        <v>4.1163158691335573</v>
      </c>
      <c r="J23" s="58"/>
      <c r="K23" s="58"/>
    </row>
  </sheetData>
  <mergeCells count="33">
    <mergeCell ref="A17:A23"/>
    <mergeCell ref="B17:B18"/>
    <mergeCell ref="I17:K17"/>
    <mergeCell ref="I22:K22"/>
    <mergeCell ref="I23:K23"/>
    <mergeCell ref="F17:H17"/>
    <mergeCell ref="F22:H22"/>
    <mergeCell ref="F23:H23"/>
    <mergeCell ref="C17:E17"/>
    <mergeCell ref="C22:E22"/>
    <mergeCell ref="C23:E23"/>
    <mergeCell ref="A9:A15"/>
    <mergeCell ref="B9:B10"/>
    <mergeCell ref="I9:K9"/>
    <mergeCell ref="I14:K14"/>
    <mergeCell ref="I15:K15"/>
    <mergeCell ref="F9:H9"/>
    <mergeCell ref="F14:H14"/>
    <mergeCell ref="F15:H15"/>
    <mergeCell ref="C9:E9"/>
    <mergeCell ref="C14:E14"/>
    <mergeCell ref="C15:E15"/>
    <mergeCell ref="A1:A7"/>
    <mergeCell ref="B1:B2"/>
    <mergeCell ref="I1:K1"/>
    <mergeCell ref="I6:K6"/>
    <mergeCell ref="I7:K7"/>
    <mergeCell ref="F1:H1"/>
    <mergeCell ref="F6:H6"/>
    <mergeCell ref="F7:H7"/>
    <mergeCell ref="C1:E1"/>
    <mergeCell ref="C6:E6"/>
    <mergeCell ref="C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tabSelected="1" zoomScaleNormal="100" workbookViewId="0">
      <selection activeCell="H2" sqref="H2:I2"/>
    </sheetView>
  </sheetViews>
  <sheetFormatPr defaultRowHeight="14.4" x14ac:dyDescent="0.3"/>
  <cols>
    <col min="1" max="1" width="10.33203125" customWidth="1"/>
    <col min="2" max="2" width="6.6640625" bestFit="1" customWidth="1"/>
    <col min="3" max="3" width="10" bestFit="1" customWidth="1"/>
    <col min="4" max="4" width="9.33203125" bestFit="1" customWidth="1"/>
    <col min="5" max="5" width="8" bestFit="1" customWidth="1"/>
    <col min="6" max="6" width="9.33203125" bestFit="1" customWidth="1"/>
    <col min="7" max="7" width="8" bestFit="1" customWidth="1"/>
    <col min="8" max="8" width="9.33203125" bestFit="1" customWidth="1"/>
    <col min="9" max="9" width="8" bestFit="1" customWidth="1"/>
  </cols>
  <sheetData>
    <row r="1" spans="2:9" ht="14.4" customHeight="1" x14ac:dyDescent="0.3"/>
    <row r="2" spans="2:9" x14ac:dyDescent="0.3">
      <c r="B2" s="48"/>
      <c r="C2" s="49"/>
      <c r="D2" s="52" t="s">
        <v>8</v>
      </c>
      <c r="E2" s="52"/>
      <c r="F2" s="52" t="s">
        <v>24</v>
      </c>
      <c r="G2" s="52"/>
      <c r="H2" s="54" t="s">
        <v>25</v>
      </c>
      <c r="I2" s="54"/>
    </row>
    <row r="3" spans="2:9" x14ac:dyDescent="0.3">
      <c r="B3" s="50"/>
      <c r="C3" s="51"/>
      <c r="D3" s="23" t="s">
        <v>10</v>
      </c>
      <c r="E3" s="23" t="s">
        <v>11</v>
      </c>
      <c r="F3" s="23" t="s">
        <v>10</v>
      </c>
      <c r="G3" s="23" t="s">
        <v>11</v>
      </c>
      <c r="H3" s="23" t="s">
        <v>10</v>
      </c>
      <c r="I3" s="23" t="s">
        <v>11</v>
      </c>
    </row>
    <row r="4" spans="2:9" ht="14.4" customHeight="1" x14ac:dyDescent="0.3">
      <c r="B4" s="59" t="s">
        <v>5</v>
      </c>
      <c r="C4" s="23" t="s">
        <v>21</v>
      </c>
      <c r="D4" s="16">
        <v>0.42413463578231414</v>
      </c>
      <c r="E4" s="18">
        <v>7.5083027048722245E-2</v>
      </c>
      <c r="F4" s="16">
        <v>0.374125815505363</v>
      </c>
      <c r="G4" s="20">
        <v>7.1668517593103706E-2</v>
      </c>
      <c r="H4" s="16">
        <v>0.30283628563765114</v>
      </c>
      <c r="I4" s="19">
        <v>6.8230718496871387E-2</v>
      </c>
    </row>
    <row r="5" spans="2:9" x14ac:dyDescent="0.3">
      <c r="B5" s="60"/>
      <c r="C5" s="23" t="s">
        <v>22</v>
      </c>
      <c r="D5" s="16">
        <v>0.92078556367265396</v>
      </c>
      <c r="E5" s="18">
        <v>8.260736503998993E-2</v>
      </c>
      <c r="F5" s="16">
        <v>0.90885037041849637</v>
      </c>
      <c r="G5" s="20">
        <v>8.2527200614314469E-2</v>
      </c>
      <c r="H5" s="16">
        <v>0.88832228403114</v>
      </c>
      <c r="I5" s="19">
        <v>8.2220456149941917E-2</v>
      </c>
    </row>
    <row r="6" spans="2:9" x14ac:dyDescent="0.3">
      <c r="B6" s="60"/>
      <c r="C6" s="23" t="s">
        <v>23</v>
      </c>
      <c r="D6" s="16">
        <v>0.98958996850063041</v>
      </c>
      <c r="E6" s="20">
        <v>5.3238910335869576E-2</v>
      </c>
      <c r="F6" s="16">
        <v>0.98945079894935395</v>
      </c>
      <c r="G6" s="19">
        <v>5.3012817905561602E-2</v>
      </c>
      <c r="H6" s="16">
        <v>0.98988230931914212</v>
      </c>
      <c r="I6" s="18">
        <v>5.3604208692156631E-2</v>
      </c>
    </row>
    <row r="7" spans="2:9" x14ac:dyDescent="0.3">
      <c r="B7" s="59" t="s">
        <v>6</v>
      </c>
      <c r="C7" s="23" t="s">
        <v>21</v>
      </c>
      <c r="D7" s="26">
        <v>0.66455780069209347</v>
      </c>
      <c r="E7" s="27">
        <v>0.43835267352531798</v>
      </c>
      <c r="F7" s="26">
        <v>0.64877825055615401</v>
      </c>
      <c r="G7" s="28">
        <v>0.53481914945559705</v>
      </c>
      <c r="H7" s="26">
        <v>0.46662146681535827</v>
      </c>
      <c r="I7" s="29">
        <v>0.29853532212694711</v>
      </c>
    </row>
    <row r="8" spans="2:9" x14ac:dyDescent="0.3">
      <c r="B8" s="60"/>
      <c r="C8" s="25" t="s">
        <v>22</v>
      </c>
      <c r="D8" s="16">
        <v>0.54663389138429819</v>
      </c>
      <c r="E8" s="20">
        <v>1.8105615149080998</v>
      </c>
      <c r="F8" s="16">
        <v>0.56190702110602275</v>
      </c>
      <c r="G8" s="18">
        <v>2.1253896627447268</v>
      </c>
      <c r="H8" s="16">
        <v>0.51418796815906276</v>
      </c>
      <c r="I8" s="19">
        <v>0.87886871578017745</v>
      </c>
    </row>
    <row r="9" spans="2:9" ht="14.4" customHeight="1" x14ac:dyDescent="0.3">
      <c r="B9" s="61"/>
      <c r="C9" s="23" t="s">
        <v>23</v>
      </c>
      <c r="D9" s="30">
        <v>0.92305109160488907</v>
      </c>
      <c r="E9" s="31">
        <v>6.3784801073183642E-2</v>
      </c>
      <c r="F9" s="30">
        <v>0.933195611382582</v>
      </c>
      <c r="G9" s="32">
        <v>5.9291615583671249E-2</v>
      </c>
      <c r="H9" s="30">
        <v>0.85997220710816125</v>
      </c>
      <c r="I9" s="33">
        <v>7.8366212645735192E-2</v>
      </c>
    </row>
    <row r="10" spans="2:9" ht="14.4" customHeight="1" x14ac:dyDescent="0.3">
      <c r="B10" s="59" t="s">
        <v>14</v>
      </c>
      <c r="C10" s="23" t="s">
        <v>21</v>
      </c>
      <c r="D10" s="16">
        <v>0.61559789635440609</v>
      </c>
      <c r="E10" s="20">
        <v>1.3175242446618498</v>
      </c>
      <c r="F10" s="16">
        <v>0.59338686452658873</v>
      </c>
      <c r="G10" s="18">
        <v>1.4009061518636685</v>
      </c>
      <c r="H10" s="16">
        <v>0.5318557836848371</v>
      </c>
      <c r="I10" s="19">
        <v>1.1906678991871926</v>
      </c>
    </row>
    <row r="11" spans="2:9" ht="14.4" customHeight="1" x14ac:dyDescent="0.3">
      <c r="B11" s="60"/>
      <c r="C11" s="23" t="s">
        <v>22</v>
      </c>
      <c r="D11" s="16">
        <v>0.54589531619704568</v>
      </c>
      <c r="E11" s="18">
        <v>5.2988581768556333</v>
      </c>
      <c r="F11" s="16">
        <v>0.39846254292485783</v>
      </c>
      <c r="G11" s="20">
        <v>5.2403769852162263</v>
      </c>
      <c r="H11" s="16">
        <v>0.53291355294662079</v>
      </c>
      <c r="I11" s="19">
        <v>4.1163158691335573</v>
      </c>
    </row>
    <row r="12" spans="2:9" x14ac:dyDescent="0.3">
      <c r="B12" s="61"/>
      <c r="C12" s="23" t="s">
        <v>23</v>
      </c>
      <c r="D12" s="16">
        <v>0.98726332589184074</v>
      </c>
      <c r="E12" s="20">
        <v>0.33864607822397674</v>
      </c>
      <c r="F12" s="16">
        <v>0.98296036177024249</v>
      </c>
      <c r="G12" s="19">
        <v>0.23020546542408835</v>
      </c>
      <c r="H12" s="16">
        <v>0.97442978663648672</v>
      </c>
      <c r="I12" s="18">
        <v>0.56063667462804678</v>
      </c>
    </row>
    <row r="17" ht="14.4" customHeight="1" x14ac:dyDescent="0.3"/>
  </sheetData>
  <mergeCells count="7">
    <mergeCell ref="B10:B12"/>
    <mergeCell ref="D2:E2"/>
    <mergeCell ref="F2:G2"/>
    <mergeCell ref="H2:I2"/>
    <mergeCell ref="B4:B6"/>
    <mergeCell ref="B2:C3"/>
    <mergeCell ref="B7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Metrics on 1941 &amp; 3858</vt:lpstr>
      <vt:lpstr>ALL Metrics on 356</vt:lpstr>
      <vt:lpstr>LaTeX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Guclu</dc:creator>
  <cp:lastModifiedBy>Isa Guclu</cp:lastModifiedBy>
  <dcterms:created xsi:type="dcterms:W3CDTF">2017-09-27T18:03:26Z</dcterms:created>
  <dcterms:modified xsi:type="dcterms:W3CDTF">2018-01-12T13:35:23Z</dcterms:modified>
</cp:coreProperties>
</file>