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ecloud-my.sharepoint.com/personal/i_j_berger_lse_ac_uk/Documents/MY361/"/>
    </mc:Choice>
  </mc:AlternateContent>
  <xr:revisionPtr revIDLastSave="2715" documentId="8_{F1AD1BD5-6E2F-4697-B1D4-4CB67FC3ED05}" xr6:coauthVersionLast="47" xr6:coauthVersionMax="47" xr10:uidLastSave="{A873F46B-72BB-4593-A0DF-2C0E9CDC0F9F}"/>
  <bookViews>
    <workbookView xWindow="-110" yWindow="-110" windowWidth="19420" windowHeight="11020" activeTab="1" xr2:uid="{6383E4EB-D546-4524-9B70-BD3C358F8950}"/>
  </bookViews>
  <sheets>
    <sheet name="Submission Recordings" sheetId="1" r:id="rId1"/>
    <sheet name="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8" i="1" l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7" i="1"/>
  <c r="AB6" i="1"/>
  <c r="AB5" i="1"/>
  <c r="AK38" i="1"/>
  <c r="AJ38" i="1"/>
  <c r="AI38" i="1"/>
  <c r="AH38" i="1"/>
  <c r="AG38" i="1"/>
  <c r="AF38" i="1"/>
  <c r="AK37" i="1"/>
  <c r="AJ37" i="1"/>
  <c r="AI37" i="1"/>
  <c r="AH37" i="1"/>
  <c r="AG37" i="1"/>
  <c r="AF37" i="1"/>
  <c r="AK36" i="1"/>
  <c r="AJ36" i="1"/>
  <c r="AI36" i="1"/>
  <c r="AH36" i="1"/>
  <c r="AG36" i="1"/>
  <c r="AF36" i="1"/>
  <c r="AK35" i="1"/>
  <c r="AJ35" i="1"/>
  <c r="AI35" i="1"/>
  <c r="AH35" i="1"/>
  <c r="AG35" i="1"/>
  <c r="AF35" i="1"/>
  <c r="AK34" i="1"/>
  <c r="AJ34" i="1"/>
  <c r="AI34" i="1"/>
  <c r="AH34" i="1"/>
  <c r="AG34" i="1"/>
  <c r="AF34" i="1"/>
  <c r="AK33" i="1"/>
  <c r="AJ33" i="1"/>
  <c r="AI33" i="1"/>
  <c r="AH33" i="1"/>
  <c r="AG33" i="1"/>
  <c r="AF33" i="1"/>
  <c r="AK32" i="1"/>
  <c r="AJ32" i="1"/>
  <c r="AI32" i="1"/>
  <c r="AH32" i="1"/>
  <c r="AG32" i="1"/>
  <c r="AF32" i="1"/>
  <c r="AK31" i="1"/>
  <c r="AJ31" i="1"/>
  <c r="AI31" i="1"/>
  <c r="AH31" i="1"/>
  <c r="AG31" i="1"/>
  <c r="AF31" i="1"/>
  <c r="AK30" i="1"/>
  <c r="AJ30" i="1"/>
  <c r="AI30" i="1"/>
  <c r="AH30" i="1"/>
  <c r="AG30" i="1"/>
  <c r="AF30" i="1"/>
  <c r="AK29" i="1"/>
  <c r="AJ29" i="1"/>
  <c r="AI29" i="1"/>
  <c r="AH29" i="1"/>
  <c r="AG29" i="1"/>
  <c r="AF29" i="1"/>
  <c r="AK28" i="1"/>
  <c r="AJ28" i="1"/>
  <c r="AI28" i="1"/>
  <c r="AH28" i="1"/>
  <c r="AG28" i="1"/>
  <c r="AF28" i="1"/>
  <c r="AK27" i="1"/>
  <c r="AJ27" i="1"/>
  <c r="AI27" i="1"/>
  <c r="AH27" i="1"/>
  <c r="AG27" i="1"/>
  <c r="AF27" i="1"/>
  <c r="AK26" i="1"/>
  <c r="AJ26" i="1"/>
  <c r="AI26" i="1"/>
  <c r="AH26" i="1"/>
  <c r="AG26" i="1"/>
  <c r="AF26" i="1"/>
  <c r="AK25" i="1"/>
  <c r="AJ25" i="1"/>
  <c r="AI25" i="1"/>
  <c r="AH25" i="1"/>
  <c r="AG25" i="1"/>
  <c r="AF25" i="1"/>
  <c r="AK24" i="1"/>
  <c r="AJ24" i="1"/>
  <c r="AI24" i="1"/>
  <c r="AH24" i="1"/>
  <c r="AG24" i="1"/>
  <c r="AF24" i="1"/>
  <c r="AK23" i="1"/>
  <c r="AJ23" i="1"/>
  <c r="AI23" i="1"/>
  <c r="AH23" i="1"/>
  <c r="AG23" i="1"/>
  <c r="AF23" i="1"/>
  <c r="AK22" i="1"/>
  <c r="AJ22" i="1"/>
  <c r="AI22" i="1"/>
  <c r="AH22" i="1"/>
  <c r="AG22" i="1"/>
  <c r="AF22" i="1"/>
  <c r="AK21" i="1"/>
  <c r="AJ21" i="1"/>
  <c r="AI21" i="1"/>
  <c r="AH21" i="1"/>
  <c r="AG21" i="1"/>
  <c r="AF21" i="1"/>
  <c r="AK20" i="1"/>
  <c r="AJ20" i="1"/>
  <c r="AI20" i="1"/>
  <c r="AH20" i="1"/>
  <c r="AG20" i="1"/>
  <c r="AF20" i="1"/>
  <c r="AK19" i="1"/>
  <c r="AJ19" i="1"/>
  <c r="AI19" i="1"/>
  <c r="AH19" i="1"/>
  <c r="AG19" i="1"/>
  <c r="AF19" i="1"/>
  <c r="AK18" i="1"/>
  <c r="AJ18" i="1"/>
  <c r="AI18" i="1"/>
  <c r="AH18" i="1"/>
  <c r="AG18" i="1"/>
  <c r="AF18" i="1"/>
  <c r="AK17" i="1"/>
  <c r="AJ17" i="1"/>
  <c r="AI17" i="1"/>
  <c r="AH17" i="1"/>
  <c r="AG17" i="1"/>
  <c r="AF17" i="1"/>
  <c r="AK16" i="1"/>
  <c r="AJ16" i="1"/>
  <c r="AI16" i="1"/>
  <c r="AH16" i="1"/>
  <c r="AG16" i="1"/>
  <c r="AF16" i="1"/>
  <c r="AK15" i="1"/>
  <c r="AJ15" i="1"/>
  <c r="AI15" i="1"/>
  <c r="AH15" i="1"/>
  <c r="AG15" i="1"/>
  <c r="AF15" i="1"/>
  <c r="AK14" i="1"/>
  <c r="AJ14" i="1"/>
  <c r="AI14" i="1"/>
  <c r="AH14" i="1"/>
  <c r="AG14" i="1"/>
  <c r="AF14" i="1"/>
  <c r="AK13" i="1"/>
  <c r="AJ13" i="1"/>
  <c r="AI13" i="1"/>
  <c r="AH13" i="1"/>
  <c r="AG13" i="1"/>
  <c r="AF13" i="1"/>
  <c r="AK12" i="1"/>
  <c r="AJ12" i="1"/>
  <c r="AI12" i="1"/>
  <c r="AH12" i="1"/>
  <c r="AG12" i="1"/>
  <c r="AF12" i="1"/>
  <c r="AK11" i="1"/>
  <c r="AJ11" i="1"/>
  <c r="AI11" i="1"/>
  <c r="AH11" i="1"/>
  <c r="AG11" i="1"/>
  <c r="AF11" i="1"/>
  <c r="AK10" i="1"/>
  <c r="AJ10" i="1"/>
  <c r="AI10" i="1"/>
  <c r="AH10" i="1"/>
  <c r="AG10" i="1"/>
  <c r="AF10" i="1"/>
  <c r="AK9" i="1"/>
  <c r="AJ9" i="1"/>
  <c r="AI9" i="1"/>
  <c r="AH9" i="1"/>
  <c r="AG9" i="1"/>
  <c r="AF9" i="1"/>
  <c r="AK7" i="1"/>
  <c r="AJ7" i="1"/>
  <c r="AI7" i="1"/>
  <c r="AH7" i="1"/>
  <c r="AG7" i="1"/>
  <c r="AF7" i="1"/>
  <c r="AK6" i="1"/>
  <c r="AJ6" i="1"/>
  <c r="AI6" i="1"/>
  <c r="AH6" i="1"/>
  <c r="AG6" i="1"/>
  <c r="AF6" i="1"/>
  <c r="AK5" i="1"/>
  <c r="AJ5" i="1"/>
  <c r="AI5" i="1"/>
  <c r="AH5" i="1"/>
  <c r="AG5" i="1"/>
  <c r="AF5" i="1"/>
  <c r="AK4" i="1"/>
  <c r="AJ4" i="1"/>
  <c r="AI4" i="1"/>
  <c r="AH4" i="1"/>
  <c r="AG4" i="1"/>
  <c r="AF4" i="1"/>
  <c r="AK3" i="1"/>
  <c r="AJ3" i="1"/>
  <c r="AI3" i="1"/>
  <c r="AH3" i="1"/>
  <c r="AG3" i="1"/>
  <c r="AF3" i="1"/>
  <c r="AK2" i="1"/>
  <c r="AJ2" i="1"/>
  <c r="AI2" i="1"/>
  <c r="AH2" i="1"/>
  <c r="AG2" i="1"/>
  <c r="AF2" i="1"/>
  <c r="W39" i="1" l="1"/>
  <c r="AB3" i="1"/>
  <c r="AB2" i="1"/>
  <c r="AA3" i="1"/>
  <c r="AA6" i="1"/>
  <c r="AA10" i="1"/>
  <c r="AA12" i="1"/>
  <c r="AA13" i="1"/>
  <c r="AA22" i="1"/>
  <c r="AA25" i="1"/>
  <c r="AA33" i="1"/>
  <c r="AA2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" i="1"/>
  <c r="Z3" i="1"/>
  <c r="Z2" i="1"/>
  <c r="N4" i="1"/>
  <c r="N5" i="1"/>
  <c r="N6" i="1"/>
  <c r="N7" i="1"/>
  <c r="N9" i="1"/>
  <c r="N10" i="1"/>
  <c r="N11" i="1"/>
  <c r="N12" i="1"/>
  <c r="N13" i="1"/>
  <c r="N15" i="1"/>
  <c r="N16" i="1"/>
  <c r="N17" i="1"/>
  <c r="N22" i="1"/>
  <c r="N23" i="1"/>
  <c r="N24" i="1"/>
  <c r="N25" i="1"/>
  <c r="N26" i="1"/>
  <c r="N27" i="1"/>
  <c r="N31" i="1"/>
  <c r="N32" i="1"/>
  <c r="N33" i="1"/>
  <c r="N34" i="1"/>
  <c r="N35" i="1"/>
  <c r="N37" i="1"/>
  <c r="N38" i="1"/>
  <c r="N3" i="1"/>
  <c r="N2" i="1"/>
  <c r="M2" i="1"/>
  <c r="M3" i="1"/>
  <c r="M4" i="1"/>
  <c r="M5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3" i="1"/>
  <c r="M24" i="1"/>
  <c r="M26" i="1"/>
  <c r="M27" i="1"/>
  <c r="M28" i="1"/>
  <c r="M29" i="1"/>
  <c r="M30" i="1"/>
  <c r="M31" i="1"/>
  <c r="M32" i="1"/>
  <c r="M33" i="1"/>
  <c r="M35" i="1"/>
  <c r="M36" i="1"/>
  <c r="K2" i="1"/>
  <c r="K3" i="1"/>
  <c r="K4" i="1"/>
  <c r="K5" i="1"/>
  <c r="K6" i="1"/>
  <c r="K7" i="1"/>
  <c r="K8" i="1"/>
  <c r="N8" i="1" s="1"/>
  <c r="K9" i="1"/>
  <c r="K10" i="1"/>
  <c r="K11" i="1"/>
  <c r="K12" i="1"/>
  <c r="K13" i="1"/>
  <c r="K14" i="1"/>
  <c r="N14" i="1" s="1"/>
  <c r="K15" i="1"/>
  <c r="K16" i="1"/>
  <c r="K17" i="1"/>
  <c r="K18" i="1"/>
  <c r="N18" i="1" s="1"/>
  <c r="AA18" i="1" s="1"/>
  <c r="K19" i="1"/>
  <c r="N19" i="1" s="1"/>
  <c r="K20" i="1"/>
  <c r="N20" i="1" s="1"/>
  <c r="K21" i="1"/>
  <c r="N21" i="1" s="1"/>
  <c r="K22" i="1"/>
  <c r="K23" i="1"/>
  <c r="K24" i="1"/>
  <c r="K25" i="1"/>
  <c r="K26" i="1"/>
  <c r="K27" i="1"/>
  <c r="K28" i="1"/>
  <c r="N28" i="1" s="1"/>
  <c r="K29" i="1"/>
  <c r="N29" i="1" s="1"/>
  <c r="AA29" i="1" s="1"/>
  <c r="K30" i="1"/>
  <c r="N30" i="1" s="1"/>
  <c r="AA30" i="1" s="1"/>
  <c r="K31" i="1"/>
  <c r="K32" i="1"/>
  <c r="K33" i="1"/>
  <c r="K34" i="1"/>
  <c r="K35" i="1"/>
  <c r="K36" i="1"/>
  <c r="N36" i="1" s="1"/>
  <c r="K37" i="1"/>
  <c r="K38" i="1"/>
  <c r="I2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5" i="1"/>
  <c r="I36" i="1"/>
  <c r="I37" i="1"/>
  <c r="I8" i="1"/>
  <c r="I9" i="1"/>
  <c r="I10" i="1"/>
  <c r="I11" i="1"/>
  <c r="I12" i="1"/>
  <c r="I13" i="1"/>
  <c r="I14" i="1"/>
  <c r="I15" i="1"/>
  <c r="I3" i="1"/>
  <c r="I4" i="1"/>
  <c r="G2" i="1"/>
  <c r="E3" i="1"/>
  <c r="E4" i="1"/>
  <c r="E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AA32" i="1" s="1"/>
  <c r="E33" i="1"/>
  <c r="E35" i="1"/>
  <c r="E36" i="1"/>
  <c r="E38" i="1"/>
  <c r="G5" i="1"/>
  <c r="AA5" i="1" s="1"/>
  <c r="G7" i="1"/>
  <c r="AA7" i="1" s="1"/>
  <c r="G8" i="1"/>
  <c r="G9" i="1"/>
  <c r="AA9" i="1" s="1"/>
  <c r="G10" i="1"/>
  <c r="G11" i="1"/>
  <c r="AA11" i="1" s="1"/>
  <c r="G12" i="1"/>
  <c r="G14" i="1"/>
  <c r="G15" i="1"/>
  <c r="AA15" i="1" s="1"/>
  <c r="G16" i="1"/>
  <c r="AA16" i="1" s="1"/>
  <c r="G17" i="1"/>
  <c r="G18" i="1"/>
  <c r="G19" i="1"/>
  <c r="G20" i="1"/>
  <c r="G21" i="1"/>
  <c r="G22" i="1"/>
  <c r="G23" i="1"/>
  <c r="AA23" i="1" s="1"/>
  <c r="G24" i="1"/>
  <c r="AA24" i="1" s="1"/>
  <c r="G25" i="1"/>
  <c r="G26" i="1"/>
  <c r="AA26" i="1" s="1"/>
  <c r="G27" i="1"/>
  <c r="AA27" i="1" s="1"/>
  <c r="G28" i="1"/>
  <c r="G29" i="1"/>
  <c r="G30" i="1"/>
  <c r="G31" i="1"/>
  <c r="AA31" i="1" s="1"/>
  <c r="G32" i="1"/>
  <c r="G33" i="1"/>
  <c r="G34" i="1"/>
  <c r="AA34" i="1" s="1"/>
  <c r="G35" i="1"/>
  <c r="AA35" i="1" s="1"/>
  <c r="G36" i="1"/>
  <c r="G37" i="1"/>
  <c r="AA37" i="1" s="1"/>
  <c r="G38" i="1"/>
  <c r="AA38" i="1" s="1"/>
  <c r="G3" i="1"/>
  <c r="G4" i="1"/>
  <c r="AA4" i="1" s="1"/>
  <c r="AB4" i="1" s="1"/>
  <c r="AA17" i="1" l="1"/>
  <c r="AA14" i="1"/>
  <c r="AA8" i="1"/>
  <c r="AB8" i="1" s="1"/>
  <c r="AA20" i="1"/>
  <c r="AA36" i="1"/>
  <c r="AA28" i="1"/>
  <c r="AA21" i="1"/>
  <c r="AA19" i="1"/>
  <c r="AB39" i="1" l="1"/>
  <c r="AJ8" i="1"/>
  <c r="AJ39" i="1" s="1"/>
  <c r="AI8" i="1"/>
  <c r="AI39" i="1" s="1"/>
  <c r="AH8" i="1"/>
  <c r="AH39" i="1" s="1"/>
  <c r="AK8" i="1"/>
  <c r="AK39" i="1" s="1"/>
  <c r="AG8" i="1"/>
  <c r="AG39" i="1" s="1"/>
  <c r="AF8" i="1"/>
  <c r="AF39" i="1" s="1"/>
</calcChain>
</file>

<file path=xl/sharedStrings.xml><?xml version="1.0" encoding="utf-8"?>
<sst xmlns="http://schemas.openxmlformats.org/spreadsheetml/2006/main" count="1409" uniqueCount="985">
  <si>
    <t xml:space="preserve">Discussion Draft </t>
  </si>
  <si>
    <t xml:space="preserve">Date </t>
  </si>
  <si>
    <t xml:space="preserve">Accountancy </t>
  </si>
  <si>
    <t>Sum (Acc)</t>
  </si>
  <si>
    <t xml:space="preserve">Societal  Lobbyists </t>
  </si>
  <si>
    <t xml:space="preserve">Business Lobbyists  </t>
  </si>
  <si>
    <t>Sum (BLs)</t>
  </si>
  <si>
    <t xml:space="preserve">Sum (SLs) </t>
  </si>
  <si>
    <t xml:space="preserve">Code </t>
  </si>
  <si>
    <t xml:space="preserve">Organisation </t>
  </si>
  <si>
    <t xml:space="preserve">	OECD’s Global Forum on Transfer Pricing releases a Draft Handbook on Transfer Pricing Risk Assessment</t>
  </si>
  <si>
    <t>BIAC</t>
  </si>
  <si>
    <t xml:space="preserve">Business at the OECD </t>
  </si>
  <si>
    <t xml:space="preserve">Type </t>
  </si>
  <si>
    <t>BL</t>
  </si>
  <si>
    <t xml:space="preserve">Law Firms </t>
  </si>
  <si>
    <t>CMS, EI, Fi</t>
  </si>
  <si>
    <t>IFA, LSU</t>
  </si>
  <si>
    <t xml:space="preserve">  30/04/2013</t>
  </si>
  <si>
    <t>BMG, GFI</t>
  </si>
  <si>
    <t>IICI, MDW</t>
  </si>
  <si>
    <t>D&amp;P, Pl</t>
  </si>
  <si>
    <t>M24, Ric</t>
  </si>
  <si>
    <t>BASF, D&amp;P, Pl, Sie</t>
  </si>
  <si>
    <t>CMS, MeA, R&amp;A, BM</t>
  </si>
  <si>
    <t>Revised Discussion Draft on Transfer Pricing Aspects of Intangibles</t>
  </si>
  <si>
    <t>AP</t>
  </si>
  <si>
    <t>BMG, CIT</t>
  </si>
  <si>
    <t>BASF, Ga</t>
  </si>
  <si>
    <t>Ric, RICS</t>
  </si>
  <si>
    <t>BLR, CMS, Den, Fi, FGS, Bun, IBA, PMR, SRS, BM</t>
  </si>
  <si>
    <t xml:space="preserve">	BEPS Action 1: Addressing the tax challenges of the digital economy</t>
  </si>
  <si>
    <t>BW</t>
  </si>
  <si>
    <t>BM, IBA</t>
  </si>
  <si>
    <t>SoL</t>
  </si>
  <si>
    <t>Technical changes to be included in the next update to the Model Tax Convention</t>
  </si>
  <si>
    <t>CEF</t>
  </si>
  <si>
    <t xml:space="preserve">EFT, De </t>
  </si>
  <si>
    <t>Proposed changes to the provisions dealing with the operation of ships and aircraft in international traffic</t>
  </si>
  <si>
    <t xml:space="preserve">Issue Specific </t>
  </si>
  <si>
    <t>R&amp;B</t>
  </si>
  <si>
    <t>CLI, ICS, RANS</t>
  </si>
  <si>
    <t>BEPS Action 13: Transfer pricing documentation and country-by-country reporting</t>
  </si>
  <si>
    <t>Action 13</t>
  </si>
  <si>
    <t xml:space="preserve">Topic Tags </t>
  </si>
  <si>
    <t>ICAP, IMI</t>
  </si>
  <si>
    <t>AP, Dal, LoL</t>
  </si>
  <si>
    <t xml:space="preserve"> </t>
  </si>
  <si>
    <t>AFM, BBA, EBF, FFT, GSM, SB</t>
  </si>
  <si>
    <t>CMS, Den, FGS, Fi, Val, IPB, PPZ, BM</t>
  </si>
  <si>
    <t>BMG, CA, CIT, Edad, GFI, Jub, Ox, PPFJ, VNO, TUAC</t>
  </si>
  <si>
    <t>AZ, BP, Br, Sky, BASF, DSM, D&amp;P, IPG, NG, Pea, Pet, RELX, RT, SAB, Mer, Sie, TDB, URS, Vol, Dis, Par</t>
  </si>
  <si>
    <t>BEPS Action 6: Discussion draft on Preventing Treaty Abuse</t>
  </si>
  <si>
    <t>Action 6**</t>
  </si>
  <si>
    <t>JAM</t>
  </si>
  <si>
    <t>KUL</t>
  </si>
  <si>
    <t>BMG, CIT, CA, VNO, PWYP</t>
  </si>
  <si>
    <t>AsZe, BASF, RT, Uni, RELX, BHP, Ga, Pet, TDB</t>
  </si>
  <si>
    <t>CC, IBA, KWM, LSI, Mac, MeA, Mat, BLG, PPZ, Val</t>
  </si>
  <si>
    <t>Transfer Pricing Comparability Data and Developing Countries</t>
  </si>
  <si>
    <r>
      <t xml:space="preserve">Dev states, </t>
    </r>
    <r>
      <rPr>
        <sz val="9"/>
        <color rgb="FFCC00CC"/>
        <rFont val="Arial"/>
        <family val="2"/>
      </rPr>
      <t>Issue Specific</t>
    </r>
    <r>
      <rPr>
        <sz val="9"/>
        <color theme="1"/>
        <rFont val="Arial"/>
        <family val="2"/>
      </rPr>
      <t xml:space="preserve"> </t>
    </r>
  </si>
  <si>
    <t>WB</t>
  </si>
  <si>
    <t>USC, BIAC, CBI</t>
  </si>
  <si>
    <t>FGS, Fi, Ta</t>
  </si>
  <si>
    <t>BMG, VNO</t>
  </si>
  <si>
    <t>AsZe, SAB, Sie, SCB</t>
  </si>
  <si>
    <t>BEPS Action 1: Addressing the Tax Challenge of the Digital Economy</t>
  </si>
  <si>
    <t>Action 1</t>
  </si>
  <si>
    <t>CEF, IFA, Lei</t>
  </si>
  <si>
    <t>IFA, Lei</t>
  </si>
  <si>
    <t>LSU</t>
  </si>
  <si>
    <t xml:space="preserve">CCAI, De, WTS, Inf </t>
  </si>
  <si>
    <t>BM, IBA, Mac</t>
  </si>
  <si>
    <t>Bok, BW</t>
  </si>
  <si>
    <t xml:space="preserve">Other Int'l Actors </t>
  </si>
  <si>
    <t>RDT</t>
  </si>
  <si>
    <t>Sky, LG, RELX, SAP</t>
  </si>
  <si>
    <t>BE, BIAC, CBI, ITI, IAPT, JFT, MDF, NFT, SH, USC</t>
  </si>
  <si>
    <r>
      <t>BIAC, CMTA, CBI, CSE, EBIT, FBF, IFA, ITI</t>
    </r>
    <r>
      <rPr>
        <sz val="9"/>
        <color rgb="FFFF0000"/>
        <rFont val="Arial"/>
        <family val="2"/>
      </rPr>
      <t>*</t>
    </r>
    <r>
      <rPr>
        <sz val="9"/>
        <color theme="1"/>
        <rFont val="Arial"/>
        <family val="2"/>
      </rPr>
      <t>, IAPT, JFT, IAT, SH, USC, AWV</t>
    </r>
  </si>
  <si>
    <t>BDO, CPA, EY, De, GT, KPM, MIA , PWC, R&amp;P, RSM, SM, Ta, SCT, WTS, FWT, TEI</t>
  </si>
  <si>
    <t>BMG, CIT, VNO</t>
  </si>
  <si>
    <t>BEPS Action 2: Neutralise the effects of hybrid mismatch arrangements</t>
  </si>
  <si>
    <t>BMG</t>
  </si>
  <si>
    <t>IFA</t>
  </si>
  <si>
    <t>Fi, FBD, IBA, L&amp;L, MeA, NYS</t>
  </si>
  <si>
    <t>AsZe, BASF, TDB</t>
  </si>
  <si>
    <t>BEPS Action 11: Establishing methodologies to collect and analyse data</t>
  </si>
  <si>
    <t>MFC, SATC</t>
  </si>
  <si>
    <t>De, EY, KPM, PTC, R&amp;P, PWC, WTS, CAEW, Ner</t>
  </si>
  <si>
    <t>CRA, GKN, GGL</t>
  </si>
  <si>
    <t>BW, CRA, Di, IICI, ktm, MDW</t>
  </si>
  <si>
    <t>BDO, CIC, CE, DWV, De, EY, GT, KPM, MIA, OHP, VCF, PWC, QG, SM, Ta, SCT, FWT, TEI, Ner</t>
  </si>
  <si>
    <t>KPM, Ner, PWC, RBS</t>
  </si>
  <si>
    <t>BEPS Action 7: Prevent the artificial avoidance of PE status</t>
  </si>
  <si>
    <t>ABB</t>
  </si>
  <si>
    <t>AFD, MDF, AFM, BBA, ACC, ABI, Aust, BIAC, BE, CBI, CII, CSE, GSM, EBIT, FFT, BDI, IBEC, ICW, IHG, IAPT, IUA, JAN, JMC, Kei, SB, USC, TAE</t>
  </si>
  <si>
    <t>CAC, FWT, CCAI, CH, De, Fin, HCT, CFE, CAEW, Inf, Itax, KWM, KPM, MGS, PWC, TEI, NOB</t>
  </si>
  <si>
    <t>AIM, AFM, BBA, ABA, BFC, BDI, BIAC, BVC, BPF, Bun, BE, CBI, CII, CSE, EBF, EBIT, EVC, IBEC, Ieu, IWG, IAPT, ICC, ISLA, IUA, ICI, IMA, IDSA, JFT, Kei, MDF, NF, OII, SB, SIA, USC</t>
  </si>
  <si>
    <t>CH, De, NOB, EY, HCT, CAEW, KPM, OHP, PWC, CFE, TEI</t>
  </si>
  <si>
    <t>BF, BDO, BFS, SCT, Con, De, DFK, EY, PWC, GT, EFE, KPM, PP, PQC, Ner, PWC, QG, R&amp;P, RSM, SaCa, CDI, TPA, SCT, WTP, WTS, FWT, TEI, NOB, CAA</t>
  </si>
  <si>
    <t>ITG</t>
  </si>
  <si>
    <t>LoL</t>
  </si>
  <si>
    <t>PPL</t>
  </si>
  <si>
    <t>CGP, EI, Fi, IBA, KWM, L&amp;P, Mac, Mat, PPZ</t>
  </si>
  <si>
    <t>BMG, CIT, GFI, TUAC</t>
  </si>
  <si>
    <t xml:space="preserve">Bom, BP, Gaz, Nor, NXP, Pet, RELX, REP, SAB, TDB, Vol </t>
  </si>
  <si>
    <t>BEPS Action 6: Prevent treaty abuse (Follow-up work)</t>
  </si>
  <si>
    <t>CPF</t>
  </si>
  <si>
    <t>CCAI, CH, De, EY, KPM, BT, PWC, Ta, CAEW, Itax, CFE, TEI</t>
  </si>
  <si>
    <t>MN, PGGM, APG, PPL</t>
  </si>
  <si>
    <t>HSF, IBA, LSI, Mat, OHH, R&amp;G</t>
  </si>
  <si>
    <t>Bla, JPM, M&amp;G, NNG, TDB</t>
  </si>
  <si>
    <t>BEPS Action 10: Low value-adding services</t>
  </si>
  <si>
    <t>Azt, CCAI, De, NOB, EY, FEA, GT, CAEW, IDW, KPM, PWC, Ta, Itax</t>
  </si>
  <si>
    <t>BASF, D&amp;P, Gaz, RELX, SAB, Sie</t>
  </si>
  <si>
    <t>AED, Cha, AOT, CFE, CAA, CCAI, De, EY, GT, HCT, CAEW, Inf, Itax, KPM, Maz, Ner, PWC, RBS, RBRT, R&amp;P, TEI, Tax, SCT, TTCC, Val</t>
  </si>
  <si>
    <t>ASA, CMS, Fi, L&amp;P, Mac, Val</t>
  </si>
  <si>
    <t>BDO, CCAI, SCT, CSL, De, EY, GT, CAEW, Itax, KPM, Ner, B&amp;C, PWC, QG, RBRT, R&amp;P, RBS, Rne, SBN, STT, Ta, BT, WTS</t>
  </si>
  <si>
    <t>Action 14 (Make dispute resolution mechanisms more effective) of the BEPS Action Plan</t>
  </si>
  <si>
    <t>IBA, L&amp;L, MeA, Mat, Qaun</t>
  </si>
  <si>
    <t>SAB, Sie, TDB</t>
  </si>
  <si>
    <t>BEPS Action 10: Profit splits</t>
  </si>
  <si>
    <t>Bro, AP</t>
  </si>
  <si>
    <t>AOT, De, EY, Fid, GT, CAEW, IDW, KPM, PWC, RBRT, STT, Tax, TEI, AOT</t>
  </si>
  <si>
    <t>AP, BRO</t>
  </si>
  <si>
    <t>Mac</t>
  </si>
  <si>
    <t>D&amp;P, Pl, FCA, Gaz, RELX</t>
  </si>
  <si>
    <t>Ric, six</t>
  </si>
  <si>
    <r>
      <t>AFM, BBA, ABS, BDI, BDO, BIAC, BE, CBA, CBI, IFA (C</t>
    </r>
    <r>
      <rPr>
        <sz val="9"/>
        <color rgb="FFFF0000"/>
        <rFont val="Arial"/>
        <family val="2"/>
      </rPr>
      <t>hi</t>
    </r>
    <r>
      <rPr>
        <sz val="9"/>
        <color theme="1"/>
        <rFont val="Arial"/>
        <family val="2"/>
      </rPr>
      <t>), CLH, CII, CSE, IAPT, ICC, ICI, IHG, JFT, Kei, MDF, NFT, SVT, Tec, TPWG, USC</t>
    </r>
  </si>
  <si>
    <t>BEPS Actions 8-10: Risk, recharacterisation</t>
  </si>
  <si>
    <t>AAEF</t>
  </si>
  <si>
    <t xml:space="preserve">AP, Dia </t>
  </si>
  <si>
    <t>Ktm, MDW</t>
  </si>
  <si>
    <t>BLR. L&amp;L, Mac, Mat, PMR, OHH</t>
  </si>
  <si>
    <t xml:space="preserve">AsZe, D&amp;P, Gaz, Noc, RELX, Toc </t>
  </si>
  <si>
    <t>BEPS Action 10: Commodity Transactions</t>
  </si>
  <si>
    <t xml:space="preserve">D&amp;P, ED&amp;F, Gaz </t>
  </si>
  <si>
    <t xml:space="preserve">BEPS Action 4: Interest Deductions and Other Financial Payments </t>
  </si>
  <si>
    <t>FBD, Gar, IBA, KWM, L&amp;P, Mac, Mat, PM</t>
  </si>
  <si>
    <t>Bab, BASF, D&amp;P, EDF, FCC, Gaz, LG, NG, Pet, M&amp;G, RELX, REP, RT, TDB</t>
  </si>
  <si>
    <t>BLC</t>
  </si>
  <si>
    <t>BMG, CIT, TUAC, VNO</t>
  </si>
  <si>
    <t>VAT B2C Guidelines</t>
  </si>
  <si>
    <t>BASF</t>
  </si>
  <si>
    <t>CIT, VNO</t>
  </si>
  <si>
    <t>Ric</t>
  </si>
  <si>
    <t>CPA, De, FEA, Fid, IDW, CAEW, KPM, MGS, PWC, TEI</t>
  </si>
  <si>
    <t>TMA</t>
  </si>
  <si>
    <t>AFM, BDI, BIAC, BNZ, BE, CBI, CFE, CSE, EFA, GSM, EBF, IFA, IAPT, ICC, IVA, NFT, SFT, SB, FFS, USC, VIG</t>
  </si>
  <si>
    <t xml:space="preserve">BASF, Vod </t>
  </si>
  <si>
    <t>BEPS Action 12: Mandatory Disclosure Rules</t>
  </si>
  <si>
    <t>CPA, AOT, CGA, CBL, De, DRT, EY, GAA, KPM, PWC, TEI, Ta</t>
  </si>
  <si>
    <t>Mat, TLP, Val</t>
  </si>
  <si>
    <t>BEPS Action 3: Strengthening CFC Rules</t>
  </si>
  <si>
    <t>MFC</t>
  </si>
  <si>
    <t xml:space="preserve">CMS, Z&amp;A </t>
  </si>
  <si>
    <t>AsZe, BASF, Gaz, Rep, TDB</t>
  </si>
  <si>
    <t>AOT, CCAI, De, DRT, EY, GT, CAEW, KPM, PWC, R&amp;P, TEI, Ta, Inf</t>
  </si>
  <si>
    <t>Bebu, L&amp;P, Mat, TLP, Val</t>
  </si>
  <si>
    <t>BMG, BE</t>
  </si>
  <si>
    <t>BDI, BIAC, CBI, IAPT, ICC</t>
  </si>
  <si>
    <t>ESR, IAI, OUC, WCT</t>
  </si>
  <si>
    <t>TDB</t>
  </si>
  <si>
    <t>DRT, EY, PWC, RBS, CCAI</t>
  </si>
  <si>
    <t>UNC</t>
  </si>
  <si>
    <t>BEPS Action 8: Transfer Pricing (Chapter VII: Cost Contribution Arrangements)</t>
  </si>
  <si>
    <t>CMS</t>
  </si>
  <si>
    <t>EGB</t>
  </si>
  <si>
    <t>CBI, BIAC, JFT, USC</t>
  </si>
  <si>
    <t>BDO, De, EY, GT, KPM, PWC, IMCP, SBN, TEI</t>
  </si>
  <si>
    <t>Ktm</t>
  </si>
  <si>
    <t>RU</t>
  </si>
  <si>
    <t>AsZe, BASF, RELX, San</t>
  </si>
  <si>
    <t>CIN, De, Rne, EY, Fid, FTI, GT, IMCP, KPM, Ner, PWC, QG, TEI, Ta</t>
  </si>
  <si>
    <t>BEPS Action 7: PE Status</t>
  </si>
  <si>
    <t>IBA, Mat</t>
  </si>
  <si>
    <t>AOT, CAA, CCAI, De, EY, GT, HCT, CAEW, KPM, Maz, PWC, TEI</t>
  </si>
  <si>
    <t>AsZe, BP, Gaz, GSK, Pet, RELX, Rep, SAB, TDB</t>
  </si>
  <si>
    <t>BEPS Action 6: Treaty Abuse</t>
  </si>
  <si>
    <t>Mat, TLP, Val, R&amp;G</t>
  </si>
  <si>
    <t>Bom, Gaz, M&amp;G, NNG, Pet, TDB</t>
  </si>
  <si>
    <t>BEPS Action 8: Chapter VI (Hard-to-value intangibles)</t>
  </si>
  <si>
    <t>L&amp;L, Mac</t>
  </si>
  <si>
    <t>AsZe, D&amp;P, Gaz, GSK, RELX</t>
  </si>
  <si>
    <t>ANIE, BDI, BIAC, BE, CBI, CIC, CSE, EBIT, IAPT, ICC, IFA, JFT, Kei, NFT, SVT, SH, TPW, USC</t>
  </si>
  <si>
    <t>Treaty residence of pension funds</t>
  </si>
  <si>
    <t>One</t>
  </si>
  <si>
    <t>ATP, L&amp;G</t>
  </si>
  <si>
    <t>EPF, MN</t>
  </si>
  <si>
    <t>NNG</t>
  </si>
  <si>
    <t>AGC, ABI, ASF, ALF, BBA, Deni, FBF, FDP, GBF, IFA, ILAG, INV, IMA, EFA, Peu</t>
  </si>
  <si>
    <t>Treaty entitlement of non-CIV funds</t>
  </si>
  <si>
    <t>SIF, Bla, M&amp;G</t>
  </si>
  <si>
    <t>De, KPM, PWC</t>
  </si>
  <si>
    <t>QIC</t>
  </si>
  <si>
    <t>CGS, Mat, OHH, PPZ, R&amp;G</t>
  </si>
  <si>
    <t>AIC, AIM, ALF, ARE, BPF, BVC, BVI, CPF, CRE, EFA, BAI, FSC, GIBA, IDSA, IFA, ILPA, INR, IMA, IFIA, JFA, JFL, LMA, MFA, NOB, Ieu, PEG, USC, ZIA</t>
  </si>
  <si>
    <t>Multilateral Instrument to implement the Tax Treaty-Related BEPS measures</t>
  </si>
  <si>
    <t>BLR</t>
  </si>
  <si>
    <t>D&amp;P</t>
  </si>
  <si>
    <t>De, EY, GT, CAEW, PWC, RSM, SBN, TEI</t>
  </si>
  <si>
    <t>BEPS Conforming Changes to Chapter IX of the OECD Transfer Pricing Guidelines</t>
  </si>
  <si>
    <t>L&amp;L</t>
  </si>
  <si>
    <t>BDI, BIAC, CBI, IAPT, ICC, USC</t>
  </si>
  <si>
    <t>De, Fid, Ner, PWC, Tiva, WTS</t>
  </si>
  <si>
    <t>BEPS Action 4: Elements of the design and operation of the group ratio rule</t>
  </si>
  <si>
    <t>GT, KPM, Ner, PWC</t>
  </si>
  <si>
    <t xml:space="preserve">RICS </t>
  </si>
  <si>
    <t>BEPS Actions 8-10: Revised Guidance on Profit Splits</t>
  </si>
  <si>
    <t>CMS, FGS, L&amp;L, PPZ</t>
  </si>
  <si>
    <t>DWV, EY, Fid, FTI, GT, KPM, Maz, Ner, PWC, R&amp;P, Soaf, SBN, TEI, WTS</t>
  </si>
  <si>
    <t>Ramb</t>
  </si>
  <si>
    <t>D&amp;P, Gaz, RELX</t>
  </si>
  <si>
    <t>CMS, TRP</t>
  </si>
  <si>
    <t>WUW</t>
  </si>
  <si>
    <t>BEPS Actions 7: Attribution of Profits to Permanent Establishments</t>
  </si>
  <si>
    <t>BEPS Action 4: Banking and Insurance Sectors</t>
  </si>
  <si>
    <t>FTI, GT, KPM, PWC</t>
  </si>
  <si>
    <t>ASIF, AFG, ABI, ABIT, ABA, BFW, BBA, AFM, BIAC, CBA, CLH, CBI, NVB, FBF, FBSF, GFIA, ICW, Ieu, IBF, JFT, SBA, SIA, USC</t>
  </si>
  <si>
    <t>ZIG</t>
  </si>
  <si>
    <t>BEPS Action 2: Branch Mismatch Structures</t>
  </si>
  <si>
    <t>EY, PWC</t>
  </si>
  <si>
    <t>Sum (Law)</t>
  </si>
  <si>
    <t>Sum (Individual Subs)</t>
  </si>
  <si>
    <t>Sum (Acc &amp; Law)</t>
  </si>
  <si>
    <r>
      <t xml:space="preserve">MNCs </t>
    </r>
    <r>
      <rPr>
        <sz val="9"/>
        <color theme="1"/>
        <rFont val="Arial"/>
        <family val="2"/>
      </rPr>
      <t>(5B&lt;</t>
    </r>
    <r>
      <rPr>
        <i/>
        <sz val="9"/>
        <color theme="1"/>
        <rFont val="Arial"/>
        <family val="2"/>
      </rPr>
      <t>x</t>
    </r>
    <r>
      <rPr>
        <sz val="9"/>
        <color theme="1"/>
        <rFont val="Arial"/>
        <family val="2"/>
      </rPr>
      <t>&lt;2B)</t>
    </r>
  </si>
  <si>
    <r>
      <t xml:space="preserve">Sum  </t>
    </r>
    <r>
      <rPr>
        <sz val="9"/>
        <color theme="1"/>
        <rFont val="Arial"/>
        <family val="2"/>
      </rPr>
      <t>(5B&lt;</t>
    </r>
    <r>
      <rPr>
        <i/>
        <sz val="9"/>
        <color theme="1"/>
        <rFont val="Arial"/>
        <family val="2"/>
      </rPr>
      <t>x</t>
    </r>
    <r>
      <rPr>
        <sz val="9"/>
        <color theme="1"/>
        <rFont val="Arial"/>
        <family val="2"/>
      </rPr>
      <t>&lt;2B)</t>
    </r>
  </si>
  <si>
    <r>
      <t xml:space="preserve">MNCs </t>
    </r>
    <r>
      <rPr>
        <sz val="9"/>
        <color theme="1"/>
        <rFont val="Arial"/>
        <family val="2"/>
      </rPr>
      <t>(0.5B)</t>
    </r>
  </si>
  <si>
    <r>
      <t xml:space="preserve">Sum </t>
    </r>
    <r>
      <rPr>
        <sz val="9"/>
        <color theme="1"/>
        <rFont val="Arial"/>
        <family val="2"/>
      </rPr>
      <t>(0.5B)</t>
    </r>
  </si>
  <si>
    <t>SUM (OIAs)</t>
  </si>
  <si>
    <t>Sum (All MNCs)</t>
  </si>
  <si>
    <r>
      <t xml:space="preserve">Sum    </t>
    </r>
    <r>
      <rPr>
        <sz val="9"/>
        <color theme="1"/>
        <rFont val="Arial"/>
        <family val="2"/>
      </rPr>
      <t>(&gt;5B)</t>
    </r>
  </si>
  <si>
    <r>
      <t xml:space="preserve">MNCs           </t>
    </r>
    <r>
      <rPr>
        <sz val="9"/>
        <color theme="1"/>
        <rFont val="Arial"/>
        <family val="2"/>
      </rPr>
      <t>(&gt;5B)</t>
    </r>
  </si>
  <si>
    <t xml:space="preserve">Total  Organisation Submissions  </t>
  </si>
  <si>
    <t>Total Submissions (incl. indiv)</t>
  </si>
  <si>
    <r>
      <t xml:space="preserve">MNCs </t>
    </r>
    <r>
      <rPr>
        <sz val="9"/>
        <color theme="1"/>
        <rFont val="Arial"/>
        <family val="2"/>
      </rPr>
      <t>(2B&lt;</t>
    </r>
    <r>
      <rPr>
        <i/>
        <sz val="9"/>
        <color theme="1"/>
        <rFont val="Arial"/>
        <family val="2"/>
      </rPr>
      <t>x</t>
    </r>
    <r>
      <rPr>
        <sz val="9"/>
        <color theme="1"/>
        <rFont val="Arial"/>
        <family val="2"/>
      </rPr>
      <t>&lt;.5B)</t>
    </r>
  </si>
  <si>
    <r>
      <t xml:space="preserve">Sum </t>
    </r>
    <r>
      <rPr>
        <sz val="9"/>
        <color theme="1"/>
        <rFont val="Arial"/>
        <family val="2"/>
      </rPr>
      <t>(2B&lt;</t>
    </r>
    <r>
      <rPr>
        <i/>
        <sz val="9"/>
        <color theme="1"/>
        <rFont val="Arial"/>
        <family val="2"/>
      </rPr>
      <t>x</t>
    </r>
    <r>
      <rPr>
        <sz val="9"/>
        <color theme="1"/>
        <rFont val="Arial"/>
        <family val="2"/>
      </rPr>
      <t>&lt;.5B)</t>
    </r>
  </si>
  <si>
    <t>White Paper on Transfer Pricing Documentation</t>
  </si>
  <si>
    <t>BDO</t>
  </si>
  <si>
    <t xml:space="preserve">BDO LLP </t>
  </si>
  <si>
    <t>Acc</t>
  </si>
  <si>
    <t>CBI</t>
  </si>
  <si>
    <t xml:space="preserve">Confederation of British Industry </t>
  </si>
  <si>
    <t>De</t>
  </si>
  <si>
    <t>Deloitte</t>
  </si>
  <si>
    <t xml:space="preserve">Duff &amp; Phelps </t>
  </si>
  <si>
    <t>MNC</t>
  </si>
  <si>
    <t>EY</t>
  </si>
  <si>
    <t xml:space="preserve">Ernst &amp; Young </t>
  </si>
  <si>
    <t>EI</t>
  </si>
  <si>
    <t xml:space="preserve"> Acc</t>
  </si>
  <si>
    <t>Fi</t>
  </si>
  <si>
    <r>
      <t xml:space="preserve">Fidal </t>
    </r>
    <r>
      <rPr>
        <i/>
        <sz val="11"/>
        <color theme="1"/>
        <rFont val="Arial"/>
        <family val="2"/>
      </rPr>
      <t>Direction Internationale</t>
    </r>
  </si>
  <si>
    <t>GT</t>
  </si>
  <si>
    <t xml:space="preserve">Grant Thornton </t>
  </si>
  <si>
    <t xml:space="preserve">IFA </t>
  </si>
  <si>
    <t>International Fiscal Association</t>
  </si>
  <si>
    <t>IMCP</t>
  </si>
  <si>
    <t>Instituto Mexicano de Contadores Públicos</t>
  </si>
  <si>
    <t>JFT</t>
  </si>
  <si>
    <t>Japan Foreign Trade Council</t>
  </si>
  <si>
    <t xml:space="preserve"> BL</t>
  </si>
  <si>
    <t>KPM</t>
  </si>
  <si>
    <t>KPMG Accountancy</t>
  </si>
  <si>
    <t xml:space="preserve">La Salle University </t>
  </si>
  <si>
    <t>PWC</t>
  </si>
  <si>
    <t>PriceWaterhouseCooper</t>
  </si>
  <si>
    <t>SBN</t>
  </si>
  <si>
    <t>Studio Biscozzi Nobili</t>
  </si>
  <si>
    <t>TEI</t>
  </si>
  <si>
    <t xml:space="preserve">Tax Executives Institute </t>
  </si>
  <si>
    <t>USC</t>
  </si>
  <si>
    <t xml:space="preserve">United States Council for Int'l Business </t>
  </si>
  <si>
    <t xml:space="preserve">BASF Chemicals </t>
  </si>
  <si>
    <t>BEPS Monitoring Group</t>
  </si>
  <si>
    <t>SL</t>
  </si>
  <si>
    <t>CMTA</t>
  </si>
  <si>
    <t xml:space="preserve">Capital Markets tax Committee of Asia </t>
  </si>
  <si>
    <t>CSE</t>
  </si>
  <si>
    <t>Confederation of Swedish Enterprise</t>
  </si>
  <si>
    <t>CPA</t>
  </si>
  <si>
    <t xml:space="preserve">CPA Australia </t>
  </si>
  <si>
    <t>EBIT</t>
  </si>
  <si>
    <t>European Business Initiative
on Taxation</t>
  </si>
  <si>
    <t>FBF</t>
  </si>
  <si>
    <t xml:space="preserve">French Banking Federation </t>
  </si>
  <si>
    <t>FWT</t>
  </si>
  <si>
    <t xml:space="preserve">French Association of Women Tax Experts </t>
  </si>
  <si>
    <t xml:space="preserve">GFI </t>
  </si>
  <si>
    <t>Global Financial Integrity</t>
  </si>
  <si>
    <t>ITI</t>
  </si>
  <si>
    <t xml:space="preserve"> Information Technology Industry Council</t>
  </si>
  <si>
    <t>IICI</t>
  </si>
  <si>
    <t xml:space="preserve">Innovation &amp; Information Consultants Inc. </t>
  </si>
  <si>
    <t>IAPT</t>
  </si>
  <si>
    <t>International Alliance for Principled Taxation</t>
  </si>
  <si>
    <t>MeA</t>
  </si>
  <si>
    <t xml:space="preserve">Maisto e Associati </t>
  </si>
  <si>
    <t>Law</t>
  </si>
  <si>
    <t>MDW</t>
  </si>
  <si>
    <t xml:space="preserve">MDW consulting </t>
  </si>
  <si>
    <t>MDF</t>
  </si>
  <si>
    <t>Mouvement des Entreprises de France</t>
  </si>
  <si>
    <t>M24</t>
  </si>
  <si>
    <t>Media24 South</t>
  </si>
  <si>
    <t xml:space="preserve">MIA </t>
  </si>
  <si>
    <t xml:space="preserve">Mexican Institue of Public Accountants </t>
  </si>
  <si>
    <t>Pl</t>
  </si>
  <si>
    <t>Plansee</t>
  </si>
  <si>
    <t>R&amp;A</t>
  </si>
  <si>
    <t>Ravet &amp; Associés</t>
  </si>
  <si>
    <t xml:space="preserve">Richter </t>
  </si>
  <si>
    <t>R&amp;P</t>
  </si>
  <si>
    <t xml:space="preserve">Rödl &amp; Partner </t>
  </si>
  <si>
    <t>IAT</t>
  </si>
  <si>
    <t>International Air Transport Association</t>
  </si>
  <si>
    <t>RSM</t>
  </si>
  <si>
    <t xml:space="preserve">RSM international </t>
  </si>
  <si>
    <t>Sie</t>
  </si>
  <si>
    <t>Siemens AG</t>
  </si>
  <si>
    <t>SM</t>
  </si>
  <si>
    <t>Studio Musselli</t>
  </si>
  <si>
    <t>SH</t>
  </si>
  <si>
    <t xml:space="preserve">SwissHoldings </t>
  </si>
  <si>
    <t>Ta</t>
  </si>
  <si>
    <t>Taxand</t>
  </si>
  <si>
    <t>BM</t>
  </si>
  <si>
    <t xml:space="preserve">Baker &amp; McKenzie </t>
  </si>
  <si>
    <t>AWV</t>
  </si>
  <si>
    <t>Arbeitsgemeinschaft für
wirtschaftliche Verwaltung</t>
  </si>
  <si>
    <t xml:space="preserve">WTS </t>
  </si>
  <si>
    <t>WTS tax legal consultancy</t>
  </si>
  <si>
    <t xml:space="preserve">AlixPartners </t>
  </si>
  <si>
    <t>Barsalou Lawson Rheault</t>
  </si>
  <si>
    <t>BDI</t>
  </si>
  <si>
    <t xml:space="preserve">Federation of German Industry </t>
  </si>
  <si>
    <t xml:space="preserve">BatesWhite </t>
  </si>
  <si>
    <t>BE</t>
  </si>
  <si>
    <t>BUSINESSEUROPE</t>
  </si>
  <si>
    <t>CIC</t>
  </si>
  <si>
    <t>Canadian Institute of Chartered Business Valuators</t>
  </si>
  <si>
    <t>CRA</t>
  </si>
  <si>
    <t>Charles River Associates</t>
  </si>
  <si>
    <t>CIT</t>
  </si>
  <si>
    <t xml:space="preserve">Chartered Institute of Taxation </t>
  </si>
  <si>
    <t xml:space="preserve">CMS law Tax </t>
  </si>
  <si>
    <t>CNI</t>
  </si>
  <si>
    <t>Confederation of Netherlands Industry</t>
  </si>
  <si>
    <t>CE</t>
  </si>
  <si>
    <t xml:space="preserve">Copenhagan Economics </t>
  </si>
  <si>
    <t>DWV</t>
  </si>
  <si>
    <t>De Witte-Viselé Associates</t>
  </si>
  <si>
    <t>Den</t>
  </si>
  <si>
    <t>Dentons Law</t>
  </si>
  <si>
    <t>Di</t>
  </si>
  <si>
    <t>Diageo</t>
  </si>
  <si>
    <t>FGS</t>
  </si>
  <si>
    <t>Flick Gocke Schaumbaugh</t>
  </si>
  <si>
    <t>Ga</t>
  </si>
  <si>
    <t>Gazprom</t>
  </si>
  <si>
    <t>Bun</t>
  </si>
  <si>
    <t>bundessteuerberaterkammer</t>
  </si>
  <si>
    <t>IBA</t>
  </si>
  <si>
    <t xml:space="preserve">International Bar Association </t>
  </si>
  <si>
    <t>Lei</t>
  </si>
  <si>
    <t>international tax center leiden</t>
  </si>
  <si>
    <t>ktm</t>
  </si>
  <si>
    <t>ktMine</t>
  </si>
  <si>
    <t xml:space="preserve">Macfarlanes </t>
  </si>
  <si>
    <t xml:space="preserve">Law </t>
  </si>
  <si>
    <t>NFT</t>
  </si>
  <si>
    <t>National Foreign Trade Council</t>
  </si>
  <si>
    <t>Ner</t>
  </si>
  <si>
    <t xml:space="preserve">Nera Economic Consulting </t>
  </si>
  <si>
    <t>OHP</t>
  </si>
  <si>
    <t>Otterspeer, Haasnoot &amp; Partners</t>
  </si>
  <si>
    <t>VCF</t>
  </si>
  <si>
    <t>Valnes Corporate Finance</t>
  </si>
  <si>
    <t>PMR</t>
  </si>
  <si>
    <t xml:space="preserve">Pittman MacIsaac &amp; Roy </t>
  </si>
  <si>
    <t>QG</t>
  </si>
  <si>
    <t>Quantera Global</t>
  </si>
  <si>
    <t>RICS</t>
  </si>
  <si>
    <t>Royal Institution of Chartered Surveyors</t>
  </si>
  <si>
    <t>SRS</t>
  </si>
  <si>
    <t>Seitz Rechtsanwälte Steuerberater</t>
  </si>
  <si>
    <t>AFM</t>
  </si>
  <si>
    <t>Association for Financial Markets in Europe</t>
  </si>
  <si>
    <t>BBA</t>
  </si>
  <si>
    <t>British Bankers’ Association</t>
  </si>
  <si>
    <t>CCAI</t>
  </si>
  <si>
    <t>Consultative Committee of Accountancy Bodies Ireland</t>
  </si>
  <si>
    <t>EBF</t>
  </si>
  <si>
    <t>European Banking Federation</t>
  </si>
  <si>
    <t>FFT</t>
  </si>
  <si>
    <t>Fédération Française des Télécoms</t>
  </si>
  <si>
    <t>GSM</t>
  </si>
  <si>
    <t>GSMA (Global Mobile Lobyists)</t>
  </si>
  <si>
    <t>IBF</t>
  </si>
  <si>
    <t xml:space="preserve">International Bureau of Fiscal Documentation </t>
  </si>
  <si>
    <t>SB</t>
  </si>
  <si>
    <t xml:space="preserve">Swiss Banking </t>
  </si>
  <si>
    <t>SoLocal Group</t>
  </si>
  <si>
    <t xml:space="preserve">Inf </t>
  </si>
  <si>
    <t xml:space="preserve">Informa Group </t>
  </si>
  <si>
    <t>Centro de Estudios de Fiscalidad Interncional y Tribuación Comparada (CEFITAX)</t>
  </si>
  <si>
    <t>EFT</t>
  </si>
  <si>
    <t xml:space="preserve">European Federation of Tax Advisors </t>
  </si>
  <si>
    <t>CLI</t>
  </si>
  <si>
    <t>Cruise Lines International Association</t>
  </si>
  <si>
    <t>ICS</t>
  </si>
  <si>
    <t xml:space="preserve">International Chamber of Shipping </t>
  </si>
  <si>
    <t>Rödl &amp; Bartling GmbH</t>
  </si>
  <si>
    <t xml:space="preserve">RANS </t>
  </si>
  <si>
    <t>Royal Association of Netherlands Shipowners (KVNR)</t>
  </si>
  <si>
    <t>ABI</t>
  </si>
  <si>
    <t xml:space="preserve">Association of British Insurers </t>
  </si>
  <si>
    <t>AZ</t>
  </si>
  <si>
    <t xml:space="preserve">Allianz </t>
  </si>
  <si>
    <t>BF</t>
  </si>
  <si>
    <t xml:space="preserve">BaseFirma </t>
  </si>
  <si>
    <t>BFS</t>
  </si>
  <si>
    <t>Bona Fide Services BV</t>
  </si>
  <si>
    <t>BP</t>
  </si>
  <si>
    <t xml:space="preserve">British Petroleum </t>
  </si>
  <si>
    <t>BPF</t>
  </si>
  <si>
    <t xml:space="preserve">British Property Federation </t>
  </si>
  <si>
    <t>Br</t>
  </si>
  <si>
    <t xml:space="preserve">Brookfields Asset Management </t>
  </si>
  <si>
    <t>Sky</t>
  </si>
  <si>
    <t>Sky Television and Media</t>
  </si>
  <si>
    <t xml:space="preserve">CBA </t>
  </si>
  <si>
    <t>Canadian Bankers Association</t>
  </si>
  <si>
    <t>CA</t>
  </si>
  <si>
    <t xml:space="preserve">Christian Aid </t>
  </si>
  <si>
    <t>CLH</t>
  </si>
  <si>
    <t>Canadian Life and Health Insurance Association</t>
  </si>
  <si>
    <t>Con</t>
  </si>
  <si>
    <t>Contrabass</t>
  </si>
  <si>
    <t xml:space="preserve">Dal </t>
  </si>
  <si>
    <t xml:space="preserve">Dalkia </t>
  </si>
  <si>
    <t>DFK</t>
  </si>
  <si>
    <t>DFK International Global Tax</t>
  </si>
  <si>
    <t>DSM</t>
  </si>
  <si>
    <t xml:space="preserve">Royal DSM </t>
  </si>
  <si>
    <t>Edad</t>
  </si>
  <si>
    <t xml:space="preserve">Eurodad </t>
  </si>
  <si>
    <t>Val</t>
  </si>
  <si>
    <t>Valente Associati GEB Partners</t>
  </si>
  <si>
    <t xml:space="preserve">GFIA </t>
  </si>
  <si>
    <t xml:space="preserve">Global Federation of Insurance Associations </t>
  </si>
  <si>
    <t>GKN</t>
  </si>
  <si>
    <t>GKN PLC</t>
  </si>
  <si>
    <t>GBW</t>
  </si>
  <si>
    <t>Global BEPS Working Group</t>
  </si>
  <si>
    <t>GGL</t>
  </si>
  <si>
    <t xml:space="preserve">Grosvenor Group Limited </t>
  </si>
  <si>
    <t>EFE</t>
  </si>
  <si>
    <t>Grupo Consultor EFE</t>
  </si>
  <si>
    <t>IBEC</t>
  </si>
  <si>
    <t>IBEC for Irish Business</t>
  </si>
  <si>
    <t>IPB</t>
  </si>
  <si>
    <t>ivins phillips &amp; barker</t>
  </si>
  <si>
    <t>CAA</t>
  </si>
  <si>
    <t>The Institute of Chartered Accountants Australia</t>
  </si>
  <si>
    <t>CAEW</t>
  </si>
  <si>
    <t>The Institute of Chartered Accountants in England and Wales</t>
  </si>
  <si>
    <t>ICAP</t>
  </si>
  <si>
    <t>ICAP plc</t>
  </si>
  <si>
    <t>ICC</t>
  </si>
  <si>
    <t xml:space="preserve">International Chamber of Commerce </t>
  </si>
  <si>
    <t>IHG</t>
  </si>
  <si>
    <t>Intercontinental Hotels Group</t>
  </si>
  <si>
    <t>IMI</t>
  </si>
  <si>
    <t xml:space="preserve">IMI plc </t>
  </si>
  <si>
    <t>Ieu</t>
  </si>
  <si>
    <t xml:space="preserve">Insurance Europe </t>
  </si>
  <si>
    <t>IPG</t>
  </si>
  <si>
    <t>Interpublic Group</t>
  </si>
  <si>
    <t xml:space="preserve">Itax </t>
  </si>
  <si>
    <t xml:space="preserve">Irish Tax Institute </t>
  </si>
  <si>
    <t>IUA</t>
  </si>
  <si>
    <t xml:space="preserve">International Underwriting Association </t>
  </si>
  <si>
    <t>JMC</t>
  </si>
  <si>
    <t>Japan Machinery Center for Trade and Investment</t>
  </si>
  <si>
    <t>Jub</t>
  </si>
  <si>
    <t xml:space="preserve">Jubilee USA Network </t>
  </si>
  <si>
    <t>Kei</t>
  </si>
  <si>
    <t>Keidanren (Japan Business Federation)</t>
  </si>
  <si>
    <t>Lloyds of London</t>
  </si>
  <si>
    <t>NG</t>
  </si>
  <si>
    <t xml:space="preserve">National Grid </t>
  </si>
  <si>
    <t>Ox</t>
  </si>
  <si>
    <t>Oxfam</t>
  </si>
  <si>
    <t xml:space="preserve">Pea </t>
  </si>
  <si>
    <t xml:space="preserve">Pearson plc </t>
  </si>
  <si>
    <t xml:space="preserve">Pet </t>
  </si>
  <si>
    <t>Petrofac Services Ltd.</t>
  </si>
  <si>
    <t>PP</t>
  </si>
  <si>
    <t xml:space="preserve">Pitcher Partners </t>
  </si>
  <si>
    <t>PPFJ</t>
  </si>
  <si>
    <t>La Plateforme Paradis Fiscaux et Judiciaires</t>
  </si>
  <si>
    <t>Pra</t>
  </si>
  <si>
    <t>Praxity IVZW</t>
  </si>
  <si>
    <t>PQC</t>
  </si>
  <si>
    <t>Premier Quantitative Consulting, Inc</t>
  </si>
  <si>
    <t>RELX</t>
  </si>
  <si>
    <t>RELX Group (prev. Reed Elsevier)</t>
  </si>
  <si>
    <t>RT</t>
  </si>
  <si>
    <t xml:space="preserve">Rio Tinto </t>
  </si>
  <si>
    <t>SAB</t>
  </si>
  <si>
    <t>SABmiller</t>
  </si>
  <si>
    <t>SaCa</t>
  </si>
  <si>
    <t xml:space="preserve">Salas Casas Precios de Transfernica </t>
  </si>
  <si>
    <t>Mer</t>
  </si>
  <si>
    <t>Merck kgaa</t>
  </si>
  <si>
    <t>CDI</t>
  </si>
  <si>
    <t>Some guys accountancy</t>
  </si>
  <si>
    <t>PPZ</t>
  </si>
  <si>
    <t>pirola pennuto zei &amp; associati ltd</t>
  </si>
  <si>
    <t xml:space="preserve">TD Banking Group </t>
  </si>
  <si>
    <t xml:space="preserve">TPA </t>
  </si>
  <si>
    <t>Transfer Pricing Associates (Amsterdam)</t>
  </si>
  <si>
    <t xml:space="preserve">Acc </t>
  </si>
  <si>
    <t xml:space="preserve">URS </t>
  </si>
  <si>
    <t xml:space="preserve">URS Corporation (Engineering) </t>
  </si>
  <si>
    <t>VNO NCW (Dutch Unions)</t>
  </si>
  <si>
    <t>TUAC</t>
  </si>
  <si>
    <t xml:space="preserve">Trade Union Advisory Committee </t>
  </si>
  <si>
    <t>Vol</t>
  </si>
  <si>
    <t xml:space="preserve">AB Volvo </t>
  </si>
  <si>
    <t xml:space="preserve">MNC </t>
  </si>
  <si>
    <t>Dis</t>
  </si>
  <si>
    <t xml:space="preserve">Disney </t>
  </si>
  <si>
    <t>Par</t>
  </si>
  <si>
    <t>Paramount (prev. Viacom)</t>
  </si>
  <si>
    <t>WTP</t>
  </si>
  <si>
    <t xml:space="preserve">WTP Advisors </t>
  </si>
  <si>
    <t xml:space="preserve">AIM </t>
  </si>
  <si>
    <t>Alternative Investment Management Association</t>
  </si>
  <si>
    <t>AFE</t>
  </si>
  <si>
    <t>French Association of Private Enterprises</t>
  </si>
  <si>
    <t>AGC</t>
  </si>
  <si>
    <t>the association of global custodians</t>
  </si>
  <si>
    <t>ALF</t>
  </si>
  <si>
    <t>The Luxembourg Investment Fund Association</t>
  </si>
  <si>
    <t>ARE</t>
  </si>
  <si>
    <t>The Association of Real Estate Funds</t>
  </si>
  <si>
    <t>AsZe</t>
  </si>
  <si>
    <t xml:space="preserve">Astra Zeneca </t>
  </si>
  <si>
    <t>BFC</t>
  </si>
  <si>
    <t>the Banking and Finance Company Working Group on BEPS</t>
  </si>
  <si>
    <t xml:space="preserve">Uni </t>
  </si>
  <si>
    <t xml:space="preserve">Unilever </t>
  </si>
  <si>
    <t>BHP</t>
  </si>
  <si>
    <t xml:space="preserve">BHP Billiton </t>
  </si>
  <si>
    <t>Sha</t>
  </si>
  <si>
    <t xml:space="preserve">Shadow Banks </t>
  </si>
  <si>
    <t>BVC</t>
  </si>
  <si>
    <t>The British Private Equity and Venture Capital Association</t>
  </si>
  <si>
    <t>CRE</t>
  </si>
  <si>
    <t>Commercial Real Estate Finance Council of Europe</t>
  </si>
  <si>
    <t>CC</t>
  </si>
  <si>
    <t xml:space="preserve">Clifford Chanse </t>
  </si>
  <si>
    <t>CFE</t>
  </si>
  <si>
    <t>Confédération Fiscale Européenne</t>
  </si>
  <si>
    <t>CII</t>
  </si>
  <si>
    <t xml:space="preserve">Confederationof Indian Industry </t>
  </si>
  <si>
    <t>CH</t>
  </si>
  <si>
    <t>Crowe Horwath</t>
  </si>
  <si>
    <t>NOB</t>
  </si>
  <si>
    <t>The Dutch Association of Tax Advisers</t>
  </si>
  <si>
    <t>EFA</t>
  </si>
  <si>
    <t>European Fund and Asset Management Association</t>
  </si>
  <si>
    <t>INR</t>
  </si>
  <si>
    <t>European Association for Investors in Non-Listed Real Estate Vehicles.</t>
  </si>
  <si>
    <t>EPR</t>
  </si>
  <si>
    <t>The European Public Real Estate Association</t>
  </si>
  <si>
    <t>ZIA</t>
  </si>
  <si>
    <t>Zentraler Immobilien Ausschuss, Central Real Estate Committee</t>
  </si>
  <si>
    <t>ICW</t>
  </si>
  <si>
    <t>Insurance Company Working Group on BEPS</t>
  </si>
  <si>
    <t>ICI</t>
  </si>
  <si>
    <t>e Investment Company Institute</t>
  </si>
  <si>
    <t>IMA</t>
  </si>
  <si>
    <t>(IA) Investment Management Association [namechange to: the investment association]</t>
  </si>
  <si>
    <t>IFIA</t>
  </si>
  <si>
    <t>The Irish Funds Industry Association</t>
  </si>
  <si>
    <t xml:space="preserve">Jupiter Asset Management </t>
  </si>
  <si>
    <t>KWM</t>
  </si>
  <si>
    <t>King &amp; Wood Mallesons</t>
  </si>
  <si>
    <t>LSI</t>
  </si>
  <si>
    <t>Law Society of Ireland</t>
  </si>
  <si>
    <t>Katholieke Universiteit Leuven</t>
  </si>
  <si>
    <t>Mat</t>
  </si>
  <si>
    <t xml:space="preserve">Matheson </t>
  </si>
  <si>
    <t>OII</t>
  </si>
  <si>
    <t>Organization for International Investment</t>
  </si>
  <si>
    <t>BT</t>
  </si>
  <si>
    <t>BakerTilly</t>
  </si>
  <si>
    <t>InEu</t>
  </si>
  <si>
    <t>Invest Europe ( formerly European Private Equity &amp; Venture Capital Association)</t>
  </si>
  <si>
    <t>PWYP</t>
  </si>
  <si>
    <t xml:space="preserve">Publish What you Pay </t>
  </si>
  <si>
    <t>BLG</t>
  </si>
  <si>
    <t>Borden Ladner Gervais</t>
  </si>
  <si>
    <t>PTC</t>
  </si>
  <si>
    <t xml:space="preserve">PT Consultotores </t>
  </si>
  <si>
    <t xml:space="preserve">World Bank </t>
  </si>
  <si>
    <t>OIA</t>
  </si>
  <si>
    <t>SCB</t>
  </si>
  <si>
    <t>Standard Chartered Bank</t>
  </si>
  <si>
    <t>Roy</t>
  </si>
  <si>
    <t>RoyaltyStat (sells precedents)</t>
  </si>
  <si>
    <t>AFD</t>
  </si>
  <si>
    <t xml:space="preserve">AFDEL Solutions Internet </t>
  </si>
  <si>
    <t>CAC</t>
  </si>
  <si>
    <t xml:space="preserve">Chartered Proffessional Accountants Canada </t>
  </si>
  <si>
    <t>Aust</t>
  </si>
  <si>
    <t xml:space="preserve">Austiran Federal Economic Chamber </t>
  </si>
  <si>
    <t>Bok</t>
  </si>
  <si>
    <t xml:space="preserve">Boku Mobile Payments </t>
  </si>
  <si>
    <t>ETC</t>
  </si>
  <si>
    <t xml:space="preserve">European Tax Circle </t>
  </si>
  <si>
    <t xml:space="preserve">Fin </t>
  </si>
  <si>
    <t xml:space="preserve">Finfacts </t>
  </si>
  <si>
    <t>HCT</t>
  </si>
  <si>
    <t>Harris Consulting &amp; Tax Ltd</t>
  </si>
  <si>
    <t>JAN</t>
  </si>
  <si>
    <t xml:space="preserve">Japan Association of New Economy </t>
  </si>
  <si>
    <t>LG</t>
  </si>
  <si>
    <t xml:space="preserve">Liberty Global </t>
  </si>
  <si>
    <t>MGS</t>
  </si>
  <si>
    <t xml:space="preserve">Meridian Global Services </t>
  </si>
  <si>
    <t xml:space="preserve">Revenue Department of Thailand </t>
  </si>
  <si>
    <t>SAP</t>
  </si>
  <si>
    <t xml:space="preserve">SAP AG Software </t>
  </si>
  <si>
    <t>TAE</t>
  </si>
  <si>
    <t xml:space="preserve">Tech America Europe </t>
  </si>
  <si>
    <t>EVC</t>
  </si>
  <si>
    <t>European Private Equity &amp; Venture Capital Association</t>
  </si>
  <si>
    <t>FBD</t>
  </si>
  <si>
    <t>Freshfields Bruckhaus Deringer</t>
  </si>
  <si>
    <t>ISLA</t>
  </si>
  <si>
    <t>International Securities Lending Association</t>
  </si>
  <si>
    <t>IDSA</t>
  </si>
  <si>
    <t>Irish Debt Securities Association</t>
  </si>
  <si>
    <t>Loyens &amp; Loeff</t>
  </si>
  <si>
    <t>NYS</t>
  </si>
  <si>
    <t>New York State Bar Association</t>
  </si>
  <si>
    <t>SIA</t>
  </si>
  <si>
    <t xml:space="preserve">Swiss Insurance Association </t>
  </si>
  <si>
    <t xml:space="preserve">Ministry of Finance Costa Rica </t>
  </si>
  <si>
    <t>SATC</t>
  </si>
  <si>
    <t>RBS</t>
  </si>
  <si>
    <t>RoeverBroennerSusat GmbH</t>
  </si>
  <si>
    <t>Asea Brown Boveri</t>
  </si>
  <si>
    <t>ACA</t>
  </si>
  <si>
    <t>Association des compagnies d’assurances et de réassurances du GrandDuché du Luxembourg</t>
  </si>
  <si>
    <t>AED</t>
  </si>
  <si>
    <t>AOT</t>
  </si>
  <si>
    <t>AOTCA</t>
  </si>
  <si>
    <t>Bom</t>
  </si>
  <si>
    <t xml:space="preserve">Bombadier </t>
  </si>
  <si>
    <t>Cha</t>
  </si>
  <si>
    <t>Chapman Tripp</t>
  </si>
  <si>
    <t>CGP</t>
  </si>
  <si>
    <t>Cuatrecasas Gonçalves Pereira and Chiomenti Studio Legale 222</t>
  </si>
  <si>
    <t>FFI</t>
  </si>
  <si>
    <t>French Federation of Insurance Companies</t>
  </si>
  <si>
    <t xml:space="preserve">International Tax Group </t>
  </si>
  <si>
    <t>TT</t>
  </si>
  <si>
    <t>L&amp;P</t>
  </si>
  <si>
    <t>Ludovici &amp; Partners</t>
  </si>
  <si>
    <t>Maz</t>
  </si>
  <si>
    <t xml:space="preserve">Mazars </t>
  </si>
  <si>
    <t>Nor</t>
  </si>
  <si>
    <t>Nord Stream</t>
  </si>
  <si>
    <t>NXP</t>
  </si>
  <si>
    <t xml:space="preserve">NXP Semiconductors </t>
  </si>
  <si>
    <t>Phonographic Performance Limited</t>
  </si>
  <si>
    <t>RBRT</t>
  </si>
  <si>
    <t>RBRT Transfer Pricing</t>
  </si>
  <si>
    <t>REP</t>
  </si>
  <si>
    <t xml:space="preserve">REPSOL petro </t>
  </si>
  <si>
    <t>TSC</t>
  </si>
  <si>
    <t xml:space="preserve">The Software Coalition </t>
  </si>
  <si>
    <t>TPWG</t>
  </si>
  <si>
    <t>Treaty Policy Working Group</t>
  </si>
  <si>
    <t>TTCC</t>
  </si>
  <si>
    <t>TTCC (italy)</t>
  </si>
  <si>
    <t>Azt</t>
  </si>
  <si>
    <t xml:space="preserve">Aztec Group </t>
  </si>
  <si>
    <t>Bla</t>
  </si>
  <si>
    <t xml:space="preserve">BlackRock </t>
  </si>
  <si>
    <t>JPM</t>
  </si>
  <si>
    <t xml:space="preserve">JPMorgan Chase </t>
  </si>
  <si>
    <t>Canadian Pension Fund</t>
  </si>
  <si>
    <t>DCC</t>
  </si>
  <si>
    <t>Dublin Chamber of Commerce</t>
  </si>
  <si>
    <t>FEA</t>
  </si>
  <si>
    <t xml:space="preserve">Federation Of European Accountats </t>
  </si>
  <si>
    <t>HSF</t>
  </si>
  <si>
    <t>Herbert Smith Freehills</t>
  </si>
  <si>
    <t>IDW</t>
  </si>
  <si>
    <t xml:space="preserve">IFIC </t>
  </si>
  <si>
    <t>The Investment Funds Institute of Canada</t>
  </si>
  <si>
    <t>LMA</t>
  </si>
  <si>
    <t xml:space="preserve">Loan Market Association </t>
  </si>
  <si>
    <t>LSTA</t>
  </si>
  <si>
    <t>Loan Syndications and Trading Association</t>
  </si>
  <si>
    <t>M&amp;G</t>
  </si>
  <si>
    <t>M&amp;G Group (prudential plc.)</t>
  </si>
  <si>
    <t>MND</t>
  </si>
  <si>
    <t xml:space="preserve">MN Dutch Assett Management </t>
  </si>
  <si>
    <t>NAR</t>
  </si>
  <si>
    <t>NAREIT National Association of Real Estate Investment Trusts</t>
  </si>
  <si>
    <t>NAP</t>
  </si>
  <si>
    <t>The National Association of Publicly Traded Partnerships</t>
  </si>
  <si>
    <t>NN Group</t>
  </si>
  <si>
    <t>OHH</t>
  </si>
  <si>
    <t xml:space="preserve">Osler, Hoskin &amp; Harcourt </t>
  </si>
  <si>
    <t>PGGM</t>
  </si>
  <si>
    <t>PPGM cooperative pension</t>
  </si>
  <si>
    <t>APG</t>
  </si>
  <si>
    <t xml:space="preserve">APG pension investment company </t>
  </si>
  <si>
    <t>AIC</t>
  </si>
  <si>
    <t xml:space="preserve">American Investment Council </t>
  </si>
  <si>
    <t>R&amp;G</t>
  </si>
  <si>
    <t xml:space="preserve">Ropes &amp; Gray </t>
  </si>
  <si>
    <t>ASU</t>
  </si>
  <si>
    <t>The family entrepreneurs (DIE FAMILIENUNTERNEHMER)</t>
  </si>
  <si>
    <t>ASA</t>
  </si>
  <si>
    <t>Adacta Studio Associato</t>
  </si>
  <si>
    <t>Asociación Argentina de Estudios Fiscales</t>
  </si>
  <si>
    <t>CSL</t>
  </si>
  <si>
    <t>Chiomenti Studio Legale</t>
  </si>
  <si>
    <t>Alt</t>
  </si>
  <si>
    <t>Fondazione Altagamma</t>
  </si>
  <si>
    <t>B&amp;C</t>
  </si>
  <si>
    <t>BHUTA &amp; CO</t>
  </si>
  <si>
    <t>Rne</t>
  </si>
  <si>
    <t xml:space="preserve">Ryan Netherlands </t>
  </si>
  <si>
    <t>STT</t>
  </si>
  <si>
    <t>Studio Tributario Tognolo</t>
  </si>
  <si>
    <t xml:space="preserve">Bro </t>
  </si>
  <si>
    <t xml:space="preserve">Brose Automatives </t>
  </si>
  <si>
    <t>TRI</t>
  </si>
  <si>
    <t>ABS</t>
  </si>
  <si>
    <t xml:space="preserve">Associatio of Banks Singapore </t>
  </si>
  <si>
    <t>DRT</t>
  </si>
  <si>
    <t xml:space="preserve">DRTP Consulting </t>
  </si>
  <si>
    <t>FCA</t>
  </si>
  <si>
    <t xml:space="preserve">Fiat Chrysler Automobiles </t>
  </si>
  <si>
    <t>Tec</t>
  </si>
  <si>
    <t xml:space="preserve">Technet </t>
  </si>
  <si>
    <t>SVT</t>
  </si>
  <si>
    <t xml:space="preserve">SVTG Silicon Valley </t>
  </si>
  <si>
    <t>Six</t>
  </si>
  <si>
    <t xml:space="preserve">SIX group Ltd. </t>
  </si>
  <si>
    <t>Dia</t>
  </si>
  <si>
    <t>Diamond Offshore</t>
  </si>
  <si>
    <t>FFS</t>
  </si>
  <si>
    <t>Fédération Francaise Des Sociétés D'Assurances</t>
  </si>
  <si>
    <t>NoC</t>
  </si>
  <si>
    <t>Noble Corporation PLC</t>
  </si>
  <si>
    <t xml:space="preserve">Toc </t>
  </si>
  <si>
    <t xml:space="preserve">Transocean </t>
  </si>
  <si>
    <t>WSB</t>
  </si>
  <si>
    <t>World Savings and Retail Banking Group</t>
  </si>
  <si>
    <t>ESB</t>
  </si>
  <si>
    <t>European Savings and Retail Banking Group</t>
  </si>
  <si>
    <t>CERA</t>
  </si>
  <si>
    <t>(Camara De Exportadores De La Republica Argentina</t>
  </si>
  <si>
    <t>CIAR</t>
  </si>
  <si>
    <t>CIARA-CEC -the Argentine Chamber of Grain and Oilseeds Exporting Companies</t>
  </si>
  <si>
    <t>ED&amp;F</t>
  </si>
  <si>
    <t xml:space="preserve">ed&amp;f man holdings limited revenue </t>
  </si>
  <si>
    <t>STS</t>
  </si>
  <si>
    <t xml:space="preserve">Swiss Trading and Shipping Association </t>
  </si>
  <si>
    <t>Z&amp;A</t>
  </si>
  <si>
    <t xml:space="preserve">Zuzunga &amp; Assereto </t>
  </si>
  <si>
    <t xml:space="preserve">Hun </t>
  </si>
  <si>
    <t xml:space="preserve">100 Group </t>
  </si>
  <si>
    <t>AFT</t>
  </si>
  <si>
    <t xml:space="preserve">Association Francaise des Tresoriers d'Enterprise </t>
  </si>
  <si>
    <t>ABA</t>
  </si>
  <si>
    <t xml:space="preserve">Australian Bankers Association </t>
  </si>
  <si>
    <t>Bab</t>
  </si>
  <si>
    <t xml:space="preserve">Balfour Beattie </t>
  </si>
  <si>
    <t>CUFT</t>
  </si>
  <si>
    <t xml:space="preserve">CUFTanalytics </t>
  </si>
  <si>
    <t>EDF</t>
  </si>
  <si>
    <t>EDF Energy</t>
  </si>
  <si>
    <t>FCC</t>
  </si>
  <si>
    <t xml:space="preserve">FCC Servicios </t>
  </si>
  <si>
    <t>Gar</t>
  </si>
  <si>
    <t xml:space="preserve">Garrigues </t>
  </si>
  <si>
    <t>IAI</t>
  </si>
  <si>
    <t xml:space="preserve">Institute for Austrian International Tax Law </t>
  </si>
  <si>
    <t>IPF</t>
  </si>
  <si>
    <t xml:space="preserve">Investment Property Forum </t>
  </si>
  <si>
    <t>PEG</t>
  </si>
  <si>
    <t xml:space="preserve">Private Equity Growth Capital Council </t>
  </si>
  <si>
    <t>PM</t>
  </si>
  <si>
    <t xml:space="preserve">Pinset Masons </t>
  </si>
  <si>
    <t>PPP</t>
  </si>
  <si>
    <t xml:space="preserve">PPP Forum </t>
  </si>
  <si>
    <t xml:space="preserve">British Land Company </t>
  </si>
  <si>
    <t>TIF</t>
  </si>
  <si>
    <t xml:space="preserve">The Infraastructure Forum </t>
  </si>
  <si>
    <t>UKO</t>
  </si>
  <si>
    <t>UK Oil Industry Taxation Committee</t>
  </si>
  <si>
    <t>UKW</t>
  </si>
  <si>
    <t xml:space="preserve">UK Water </t>
  </si>
  <si>
    <t>BNZ</t>
  </si>
  <si>
    <t xml:space="preserve">Booksellers New Zealand </t>
  </si>
  <si>
    <t>ETN</t>
  </si>
  <si>
    <t>ETNO European Telecommunications Network Operators</t>
  </si>
  <si>
    <t>IVA</t>
  </si>
  <si>
    <t>international vat association</t>
  </si>
  <si>
    <t>RNZ</t>
  </si>
  <si>
    <t xml:space="preserve">Retail New Zealand </t>
  </si>
  <si>
    <t>SFT</t>
  </si>
  <si>
    <t>Software Finance &amp; Tax Executives Council (</t>
  </si>
  <si>
    <t>Tax Mediation Association</t>
  </si>
  <si>
    <t>VIG</t>
  </si>
  <si>
    <t>VAT in Industry Group</t>
  </si>
  <si>
    <t>Vod</t>
  </si>
  <si>
    <t>Vodafone</t>
  </si>
  <si>
    <t>BNC</t>
  </si>
  <si>
    <t>Brazilian National Confederation of Industry</t>
  </si>
  <si>
    <t>CGA</t>
  </si>
  <si>
    <t>Consejo General de la Abogacía</t>
  </si>
  <si>
    <t>CBL</t>
  </si>
  <si>
    <t>Council of Bars and Law Societies of Europe (CCBE)</t>
  </si>
  <si>
    <t xml:space="preserve">GAA </t>
  </si>
  <si>
    <t xml:space="preserve">Global accounting alliance </t>
  </si>
  <si>
    <t>TLP</t>
  </si>
  <si>
    <t>Trinity Law Partners</t>
  </si>
  <si>
    <t>bebu</t>
  </si>
  <si>
    <t>BEITEN BURKHARDT</t>
  </si>
  <si>
    <t>ESR</t>
  </si>
  <si>
    <t>The Economic and Social Research Institute</t>
  </si>
  <si>
    <t>OUC</t>
  </si>
  <si>
    <t>Oxford University Centre for Business Taxation</t>
  </si>
  <si>
    <t>WCT</t>
  </si>
  <si>
    <t>waterloo centre for taxation in a global economy</t>
  </si>
  <si>
    <t>UNCTAD United Nations Conference on Trade and Development</t>
  </si>
  <si>
    <t>ANIE</t>
  </si>
  <si>
    <t>ANIE (Federazione Nazionale Imprese Elettrotecniche ed Elettroniche</t>
  </si>
  <si>
    <t>CIN</t>
  </si>
  <si>
    <t xml:space="preserve">CINFIS Centre for International Fiscal Studies </t>
  </si>
  <si>
    <t xml:space="preserve">Erste Group Bank </t>
  </si>
  <si>
    <t>FTI</t>
  </si>
  <si>
    <t xml:space="preserve">FTI Consulting </t>
  </si>
  <si>
    <t>IAO</t>
  </si>
  <si>
    <t>IOGP (International Association of Oil &amp; Gas Producers)</t>
  </si>
  <si>
    <t>Radboud Universiteit</t>
  </si>
  <si>
    <t>San</t>
  </si>
  <si>
    <t>Sanofi</t>
  </si>
  <si>
    <t>AFG</t>
  </si>
  <si>
    <t>Association Française de la Gestion financière</t>
  </si>
  <si>
    <t>ASM</t>
  </si>
  <si>
    <t xml:space="preserve">Asset Management </t>
  </si>
  <si>
    <t>GBF</t>
  </si>
  <si>
    <t>Global Pension Funds</t>
  </si>
  <si>
    <t>Hor</t>
  </si>
  <si>
    <t xml:space="preserve">Horlings </t>
  </si>
  <si>
    <t>MFA</t>
  </si>
  <si>
    <t>Managed Funds Association</t>
  </si>
  <si>
    <t xml:space="preserve">1818 Society </t>
  </si>
  <si>
    <t>ASF</t>
  </si>
  <si>
    <t>Association of Superannuation Funds of Australia</t>
  </si>
  <si>
    <t>ATP</t>
  </si>
  <si>
    <t xml:space="preserve">ATP Denmark </t>
  </si>
  <si>
    <t>Deni</t>
  </si>
  <si>
    <t>Danish Insurance Associations 50</t>
  </si>
  <si>
    <t>EPF</t>
  </si>
  <si>
    <t>EPF (India)</t>
  </si>
  <si>
    <t>FDP</t>
  </si>
  <si>
    <t>Federation of the Dutch Pension Fund</t>
  </si>
  <si>
    <t>Global Pension Fund Coalition</t>
  </si>
  <si>
    <t>ILAG</t>
  </si>
  <si>
    <t xml:space="preserve">Investment and Life Assurance Group </t>
  </si>
  <si>
    <t>INV</t>
  </si>
  <si>
    <t>INVERCO, is the Spanish Association of Investment and Pension funds.</t>
  </si>
  <si>
    <t xml:space="preserve">Peu </t>
  </si>
  <si>
    <t xml:space="preserve">Pensions Europe </t>
  </si>
  <si>
    <t xml:space="preserve">Sif </t>
  </si>
  <si>
    <t xml:space="preserve">SIFMA </t>
  </si>
  <si>
    <t>BVI</t>
  </si>
  <si>
    <t>German Venture BL</t>
  </si>
  <si>
    <t>CGS</t>
  </si>
  <si>
    <t>Cleary Gottlieb Steen &amp; Hamilton LLP</t>
  </si>
  <si>
    <t>BAI</t>
  </si>
  <si>
    <t>bai diversifikation zählt</t>
  </si>
  <si>
    <t>FSC</t>
  </si>
  <si>
    <t xml:space="preserve">Financial Services Council (Australia). </t>
  </si>
  <si>
    <t>GIBA</t>
  </si>
  <si>
    <t xml:space="preserve">Guernsey International Business Association </t>
  </si>
  <si>
    <t>ILPA</t>
  </si>
  <si>
    <t>Institutional Limited Partners Association</t>
  </si>
  <si>
    <t>JFA</t>
  </si>
  <si>
    <t xml:space="preserve">Jersey Funds Association </t>
  </si>
  <si>
    <t>JFL</t>
  </si>
  <si>
    <t>Jersey Finance</t>
  </si>
  <si>
    <t>NZS</t>
  </si>
  <si>
    <t xml:space="preserve">NZ Superfund </t>
  </si>
  <si>
    <t>Tiva</t>
  </si>
  <si>
    <t>Tivalor</t>
  </si>
  <si>
    <t>AsCC</t>
  </si>
  <si>
    <t>Association of Chartered Certified Accountants</t>
  </si>
  <si>
    <t>SoAf</t>
  </si>
  <si>
    <t>South African Institute of Chartered Accountants</t>
  </si>
  <si>
    <t>wirtschafts universitat wien</t>
  </si>
  <si>
    <t>Ramboll</t>
  </si>
  <si>
    <t>TRP</t>
  </si>
  <si>
    <t>Tremonti Romagnoli Piccardi e Associati</t>
  </si>
  <si>
    <t>WCC</t>
  </si>
  <si>
    <t>Wisemove Consultancy Co., Ltd.</t>
  </si>
  <si>
    <t>ASIF</t>
  </si>
  <si>
    <t>Asia Securities Industry &amp; Financial Markets Association</t>
  </si>
  <si>
    <t>ABIT</t>
  </si>
  <si>
    <t>Associazione Bancaria Italiana (A</t>
  </si>
  <si>
    <t>NVB</t>
  </si>
  <si>
    <t>Dutch Banking Association</t>
  </si>
  <si>
    <t>FBSF</t>
  </si>
  <si>
    <t>Fédération Belge du Secteur Financier</t>
  </si>
  <si>
    <t>Zurich Insurance Group</t>
  </si>
  <si>
    <t xml:space="preserve">Evershed Intl. (now Sutherlands) </t>
  </si>
  <si>
    <t xml:space="preserve"> TT</t>
  </si>
  <si>
    <t>ACA, AFM, BBA, AIM, ACC, ABI, BFC, BIAC, BE, CLH, CBI, CII, CSE, EBIT, FBF, BDI, FFI, GFI, Ibec, ICI,  ICW, Ieu, IHG, IAPT, ICC, IUA, IMA, ITI, JFT, Kei, MDF, NFT, TSC, SBI, SIA, TPWG, USC</t>
  </si>
  <si>
    <t>ITG, IFA</t>
  </si>
  <si>
    <t>AFM, BBA, AIM, ACC, ABI, AGC, ALF, BIAC, BPF, BE, BVC, CBI, CFE, CRE, CSE, DCC, EFA, EBF, EBIT, InEu, EPR, FBF, BDI, ZIA, IBEC, ICI, INR, IHG, IAPT, ICC, IUA, IMA, IFIC, IDSA, IFIA, JFT, LMA, MDF, NAR, NAP, AIC, SH, TEI, ASU, USC</t>
  </si>
  <si>
    <t>AFM, BBA, BDI, BIAC, BE, CBI, CII, CSE, ASU, EBF, EBIT, Alt, IAPT, ICC, IUA, JFT, NFT, SH, TEI, USC</t>
  </si>
  <si>
    <t>AFM, BDI, BDO, BIAC, BE, CBI, CSE, EBIT, IAPT, ICC, ICI, ITI, IUA, JFT, Kei, MDF, NFT, USC</t>
  </si>
  <si>
    <t>AAEF, IFA</t>
  </si>
  <si>
    <t>ABI, AFM, BBA, ABA, BFC, BDI, BDO, BIAC, BE, CBA, CBI, CLH, CII, CSE, EBIT, FBF, FFS, GFIA, IAPT, Ibec, ICC, ICI, IHG, ICW, IUA, JFT Kei, MDF, NFT, Pra, SVT, tec, SH, TPW, USC, WSB, ESB</t>
  </si>
  <si>
    <t>IAI, TIF, UKW, IFA</t>
  </si>
  <si>
    <t>TMA, IFA</t>
  </si>
  <si>
    <t>BDI, BIAC, BE, CBI, CERA, CIAR, CII, CSE, EBIT, IAPT, JFT, MDF, STS</t>
  </si>
  <si>
    <t>Hun, AFM, AFT, ABI, AIC, ARE, ABA, BFC, BDI, BIAC, BVC, BPF, BE, CBA, CLH, CBI, CII, CSE, EBF, EBIT, FBF, FFS, ICI, ICW, Ieu, IHG, IAPT, ICC, IUA, IPF, IDSA, JFT, Kei, MDF, OII, PEG, PPP, SBA, SIA, SH, ASU, IMA, UKO, USC</t>
  </si>
  <si>
    <t>AFM, BFW, BIAC, BNC, Bun, BE, CBI, EBIT, FBF, BDI, IAPT, ICC, JFT, Kei, MDF, TDB, USC, CFE, CII, CSE</t>
  </si>
  <si>
    <t>AFM, BBA, AIM, ABI, BFW, BDI, BIAC, BNC, BE, CLH, CBI, CFE, CII, CSE, EBIT, FFS, GFIA, ICW, Ieu, IHG, IAPT, ICC, IUA, JFT, Kei, MDF, NFT, IBF, SBA, SH, IMA, USC</t>
  </si>
  <si>
    <t>ANIE, BDI, BE, CBI, CII, CSE, EBIT, ICC, IAPT, IAO, Kei, NFT, SVT, TSC, SH, USC</t>
  </si>
  <si>
    <t>RU, IFA</t>
  </si>
  <si>
    <t>Hun, AFM, BBA, ACA, ABI, BDI, BIAC, BNC, BE, CBI, CFE, CSE, EBF, EBIT, FFS, GFIA, ICI, ICW, ieu, IHG, IAPT, ICC, IUA, JFT, Kei, MDF, NF, SVT, TSC, SBA, TPW, USC</t>
  </si>
  <si>
    <t>AFG, AFM, BBA, ALF, ACC, ASM, AGC, AIC, BDI, BIAC, BVC, BPF, BE, CBI, CFE, BNC, CRE, CSE, EBF, EBIT, EFA, EPR, EVC, GPF, IAPT, ICC, ICI, IDSA, INR, AIM, IPF, IFIA, JFT, Kei, LMA, LSTA, MFA, NAR, NAP, NFT, NOB, PEG, USC, ZIA</t>
  </si>
  <si>
    <t>ABI, AFM, AIM, ALF, BDI, BIAC, BE, CBI, CII, CSE, FBF, IAPT, ICC, ICI, JFT, MDF, NOB, NFT, TSC, USC</t>
  </si>
  <si>
    <t>ARE, BDI, BIAC, BPF, BE, CBI, CFE, CSE, CRE, EBIT, EPR, FBF, ICC, IAPT, JFT, Kei, USC</t>
  </si>
  <si>
    <t>AsCC, ANIE, ABI, BDI, BIAC, Bun, BE, CBI, CFE, CSE, EBIT, FBF, GFIA, ICC, Ieu, IAPT, IHG, ITI, JFT, Kei, NFT, SVT, TSC, USC</t>
  </si>
  <si>
    <t>Lei, WUW, IFA</t>
  </si>
  <si>
    <t>ANIE, BDI, BDO, BIAC, CBI, CFE, CSE, EBIT, FBF, ICC, IAPT, IHG, JFT, Kei, NFT, SVT, USC</t>
  </si>
  <si>
    <t>WUW, IFA</t>
  </si>
  <si>
    <t>BBA, BDI, BFW, BIAC, CBI, CFE, NVB, EBIT, IAPT, JFT, USC</t>
  </si>
  <si>
    <t xml:space="preserve">SCT, De DRT, Rne, EY, Itax, KPM, Ner, PWC, RBS, SBN, Tax, TEI, TPA, WTS </t>
  </si>
  <si>
    <t>AOT, DE, DRT, EY,Fid, GT, HCT, Itax, KPM, Ner, PP, PWC, QG, RSM, Rne, TEI, TPA</t>
  </si>
  <si>
    <t>BDO, CFE, CUFT, De, EY, GT, IDW, CAEW, Itax, KPM, PWC, RBS, TEI, Ta, TPA</t>
  </si>
  <si>
    <t>CCAI, AOT, De, EY, FTI, GT, Hor, CAEW, Itax, PWC, TEI, Ta</t>
  </si>
  <si>
    <t>De, EY, Fid, FTI, GT, HCT, Itax, KPM, Maz, IMCP, Ner, PWC, RSM, SoAf, SBN, TEI, WCC, WTS</t>
  </si>
  <si>
    <t>AOT, De, DRT, EY, Itax, KPM, Maz, Ner, PWC, Ta, TEI, GT</t>
  </si>
  <si>
    <t>De, DRT, EY, Fid, GT, HCT, Itax, KPM, Ner, PWC, QG, TEI</t>
  </si>
  <si>
    <t>De, Fid, CAEW, Itax, Maz, PWC</t>
  </si>
  <si>
    <t xml:space="preserve">SCT </t>
  </si>
  <si>
    <t>(TPCA) Stowarzyszenie Centrum Cen Transferowych</t>
  </si>
  <si>
    <t xml:space="preserve">Think Tanks &amp; Unis </t>
  </si>
  <si>
    <t>Sum (TT&amp;U)</t>
  </si>
  <si>
    <t>ABI, BBA, AFM, AWV, BDI, BIAC, BPF, BE, IAT, CBA, CBI, CLH, CMTA, CSE, EBF, JMC, EBIT, GFIA, GBW, IAFT, IBEC, ICC, IHG, IEu, IUA, JFT, MDF, Kei, NFT, Pra, SB, SH, USC</t>
  </si>
  <si>
    <t>AIM, ABI, AFM, BBA, AFE, AGC, ALF, BFC, Sha, BVA, BPF, BE, CMTA, CBI, CII, CSE, INR, EBIT, EPR, BDI, ZIA, IBEC, ICW, IHG, IAPT, ICC, IUA, ICI, IMA, IFIA, JFT, Kei, MDF, NFT, OII, Pra, InEu, SH, USC</t>
  </si>
  <si>
    <t xml:space="preserve">State Administration of Taxation (China). </t>
  </si>
  <si>
    <t>Asociación Española de Esesores Fiscales</t>
  </si>
  <si>
    <t>Institut der Wirtschaftsprüfer</t>
  </si>
  <si>
    <t>BMG, CA. CIT, GFI, TUAC</t>
  </si>
  <si>
    <t>TRIBUTE initiative (Tax specialists pushing for the OECD to accept them in as nuetral arbitrators in BEPS)</t>
  </si>
  <si>
    <r>
      <rPr>
        <sz val="11"/>
        <rFont val="Arial"/>
        <family val="2"/>
      </rPr>
      <t>VNO</t>
    </r>
    <r>
      <rPr>
        <sz val="11"/>
        <color rgb="FFFF0000"/>
        <rFont val="Arial"/>
        <family val="2"/>
      </rPr>
      <t xml:space="preserve"> </t>
    </r>
  </si>
  <si>
    <t>Σ</t>
  </si>
  <si>
    <t>Proportion of Total Subs      ---------&gt;</t>
  </si>
  <si>
    <t>Societal Lobbyists</t>
  </si>
  <si>
    <t>MNCs</t>
  </si>
  <si>
    <t xml:space="preserve">Average </t>
  </si>
  <si>
    <t xml:space="preserve">Accountancy &amp; Law Firms </t>
  </si>
  <si>
    <t>Multinational Lobyists</t>
  </si>
  <si>
    <t>Individuals &amp; OIAs</t>
  </si>
  <si>
    <t xml:space="preserve">Think Tanks &amp; Universities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</si>
</sst>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  <family val="2"/>
    </font>
    <font>
      <i/>
      <sz val="14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i/>
      <sz val="14"/>
      <color rgb="FF7030A0"/>
      <name val="Arial"/>
      <family val="2"/>
    </font>
    <font>
      <sz val="9"/>
      <color rgb="FFFF000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9"/>
      <color rgb="FFCC00CC"/>
      <name val="Arial"/>
      <family val="2"/>
    </font>
    <font>
      <sz val="9"/>
      <color rgb="FF00B05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i/>
      <sz val="9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rgb="FF202124"/>
      <name val="Arial"/>
      <family val="2"/>
    </font>
    <font>
      <sz val="10"/>
      <color rgb="FF202124"/>
      <name val="Arial"/>
      <family val="2"/>
    </font>
    <font>
      <sz val="12"/>
      <color rgb="FF202124"/>
      <name val="Arial"/>
      <family val="2"/>
    </font>
    <font>
      <sz val="11"/>
      <color rgb="FF202122"/>
      <name val="Arial"/>
      <family val="2"/>
    </font>
    <font>
      <b/>
      <sz val="12"/>
      <color rgb="FF040C28"/>
      <name val="Arial"/>
      <family val="2"/>
    </font>
    <font>
      <b/>
      <u/>
      <sz val="11"/>
      <name val="Arial"/>
      <family val="2"/>
    </font>
    <font>
      <b/>
      <u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10" borderId="0" xfId="0" applyFill="1" applyAlignment="1">
      <alignment wrapText="1"/>
    </xf>
    <xf numFmtId="14" fontId="0" fillId="0" borderId="0" xfId="0" applyNumberFormat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6" fillId="11" borderId="0" xfId="0" applyFont="1" applyFill="1" applyAlignment="1">
      <alignment wrapText="1"/>
    </xf>
    <xf numFmtId="0" fontId="7" fillId="0" borderId="0" xfId="0" applyFont="1"/>
    <xf numFmtId="0" fontId="10" fillId="0" borderId="0" xfId="0" applyFont="1"/>
    <xf numFmtId="14" fontId="0" fillId="0" borderId="0" xfId="0" applyNumberFormat="1" applyAlignment="1">
      <alignment wrapText="1"/>
    </xf>
    <xf numFmtId="0" fontId="5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6" fillId="13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11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wrapText="1"/>
    </xf>
    <xf numFmtId="0" fontId="10" fillId="0" borderId="0" xfId="0" applyFont="1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0" borderId="0" xfId="0" applyAlignment="1">
      <alignment horizontal="right"/>
    </xf>
    <xf numFmtId="0" fontId="0" fillId="15" borderId="0" xfId="0" applyFill="1" applyAlignment="1">
      <alignment horizontal="right" wrapText="1"/>
    </xf>
    <xf numFmtId="0" fontId="0" fillId="2" borderId="0" xfId="0" applyFill="1" applyAlignment="1">
      <alignment horizontal="right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wrapText="1"/>
    </xf>
    <xf numFmtId="0" fontId="19" fillId="0" borderId="0" xfId="0" applyFont="1"/>
    <xf numFmtId="0" fontId="6" fillId="0" borderId="0" xfId="0" applyFont="1" applyAlignment="1">
      <alignment wrapText="1"/>
    </xf>
    <xf numFmtId="0" fontId="6" fillId="16" borderId="0" xfId="0" applyFont="1" applyFill="1" applyAlignment="1">
      <alignment wrapText="1"/>
    </xf>
    <xf numFmtId="0" fontId="20" fillId="0" borderId="0" xfId="0" applyFont="1" applyAlignment="1">
      <alignment horizontal="right"/>
    </xf>
    <xf numFmtId="0" fontId="11" fillId="0" borderId="0" xfId="0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C7F9"/>
      <color rgb="FFFCBABA"/>
      <color rgb="FFFFB7DB"/>
      <color rgb="FFFF99CC"/>
      <color rgb="FFFFCCFF"/>
      <color rgb="FFDAA600"/>
      <color rgb="FFCC00CC"/>
      <color rgb="FFCCFF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B0C8-BFF0-454E-AF3C-76CEF9DC2B9C}">
  <dimension ref="A1:AK46"/>
  <sheetViews>
    <sheetView zoomScale="70" zoomScaleNormal="70" workbookViewId="0">
      <selection activeCell="D8" sqref="D8"/>
    </sheetView>
  </sheetViews>
  <sheetFormatPr defaultRowHeight="14" x14ac:dyDescent="0.3"/>
  <cols>
    <col min="1" max="1" width="20.33203125" customWidth="1"/>
    <col min="2" max="2" width="10.5" customWidth="1"/>
    <col min="3" max="3" width="10.25" customWidth="1"/>
    <col min="4" max="4" width="12.08203125" customWidth="1"/>
    <col min="5" max="5" width="6.58203125" customWidth="1"/>
    <col min="6" max="6" width="12.58203125" customWidth="1"/>
    <col min="7" max="7" width="6.08203125" customWidth="1"/>
    <col min="8" max="8" width="11.83203125" customWidth="1"/>
    <col min="9" max="9" width="7.25" customWidth="1"/>
    <col min="10" max="10" width="11.08203125" customWidth="1"/>
    <col min="11" max="11" width="7.58203125" customWidth="1"/>
    <col min="13" max="13" width="7.9140625" customWidth="1"/>
    <col min="15" max="15" width="10.4140625" customWidth="1"/>
    <col min="16" max="16" width="7" customWidth="1"/>
    <col min="17" max="17" width="8.4140625" customWidth="1"/>
    <col min="18" max="18" width="8.08203125" customWidth="1"/>
    <col min="19" max="19" width="8.58203125" customWidth="1"/>
    <col min="20" max="20" width="8.5" customWidth="1"/>
    <col min="21" max="21" width="8.08203125" customWidth="1"/>
    <col min="22" max="22" width="6.9140625" customWidth="1"/>
    <col min="23" max="23" width="8.6640625" customWidth="1"/>
    <col min="25" max="25" width="6.33203125" customWidth="1"/>
    <col min="26" max="26" width="7.9140625" customWidth="1"/>
    <col min="27" max="27" width="11.5" customWidth="1"/>
    <col min="28" max="28" width="11.25" customWidth="1"/>
    <col min="29" max="29" width="4.58203125" customWidth="1"/>
    <col min="30" max="30" width="3" customWidth="1"/>
    <col min="31" max="31" width="17.58203125" customWidth="1"/>
    <col min="32" max="32" width="10.6640625" customWidth="1"/>
    <col min="33" max="33" width="11.58203125" customWidth="1"/>
    <col min="34" max="34" width="11.1640625" customWidth="1"/>
    <col min="35" max="35" width="10.25" customWidth="1"/>
    <col min="37" max="37" width="9.08203125" customWidth="1"/>
  </cols>
  <sheetData>
    <row r="1" spans="1:37" ht="43" customHeight="1" x14ac:dyDescent="0.3">
      <c r="A1" s="11" t="s">
        <v>0</v>
      </c>
      <c r="B1" s="2" t="s">
        <v>1</v>
      </c>
      <c r="C1" s="2" t="s">
        <v>44</v>
      </c>
      <c r="D1" s="3" t="s">
        <v>4</v>
      </c>
      <c r="E1" s="2" t="s">
        <v>7</v>
      </c>
      <c r="F1" s="4" t="s">
        <v>5</v>
      </c>
      <c r="G1" s="2" t="s">
        <v>6</v>
      </c>
      <c r="H1" s="5" t="s">
        <v>232</v>
      </c>
      <c r="I1" s="1" t="s">
        <v>231</v>
      </c>
      <c r="J1" s="6" t="s">
        <v>2</v>
      </c>
      <c r="K1" s="2" t="s">
        <v>3</v>
      </c>
      <c r="L1" s="15" t="s">
        <v>15</v>
      </c>
      <c r="M1" s="2" t="s">
        <v>222</v>
      </c>
      <c r="N1" s="2" t="s">
        <v>224</v>
      </c>
      <c r="O1" s="7" t="s">
        <v>966</v>
      </c>
      <c r="P1" s="2" t="s">
        <v>967</v>
      </c>
      <c r="Q1" s="8" t="s">
        <v>225</v>
      </c>
      <c r="R1" s="2" t="s">
        <v>226</v>
      </c>
      <c r="S1" s="9" t="s">
        <v>235</v>
      </c>
      <c r="T1" s="2" t="s">
        <v>236</v>
      </c>
      <c r="U1" s="10" t="s">
        <v>227</v>
      </c>
      <c r="V1" s="2" t="s">
        <v>228</v>
      </c>
      <c r="W1" s="27" t="s">
        <v>223</v>
      </c>
      <c r="X1" s="28" t="s">
        <v>74</v>
      </c>
      <c r="Y1" s="2" t="s">
        <v>229</v>
      </c>
      <c r="Z1" s="29" t="s">
        <v>230</v>
      </c>
      <c r="AA1" s="48" t="s">
        <v>233</v>
      </c>
      <c r="AB1" s="20" t="s">
        <v>234</v>
      </c>
      <c r="AC1" s="22"/>
      <c r="AE1" s="53" t="s">
        <v>977</v>
      </c>
      <c r="AF1" s="2" t="s">
        <v>978</v>
      </c>
      <c r="AG1" s="2" t="s">
        <v>982</v>
      </c>
      <c r="AH1" s="2" t="s">
        <v>981</v>
      </c>
      <c r="AI1" s="2" t="s">
        <v>984</v>
      </c>
      <c r="AJ1" s="2" t="s">
        <v>979</v>
      </c>
      <c r="AK1" s="2" t="s">
        <v>983</v>
      </c>
    </row>
    <row r="2" spans="1:37" ht="41.5" customHeight="1" x14ac:dyDescent="0.3">
      <c r="A2" s="31" t="s">
        <v>10</v>
      </c>
      <c r="B2" t="s">
        <v>18</v>
      </c>
      <c r="C2" s="14"/>
      <c r="D2" s="12"/>
      <c r="E2" s="25">
        <v>0</v>
      </c>
      <c r="F2" s="12" t="s">
        <v>168</v>
      </c>
      <c r="G2" s="25">
        <f>LEN(F2)-LEN(SUBSTITUTE(F2,",","")) +1</f>
        <v>4</v>
      </c>
      <c r="H2" s="12" t="s">
        <v>21</v>
      </c>
      <c r="I2" s="25">
        <f>LEN(H2)-LEN(SUBSTITUTE(H2,",","")) +1</f>
        <v>2</v>
      </c>
      <c r="J2" s="12" t="s">
        <v>169</v>
      </c>
      <c r="K2" s="26">
        <f>LEN(J2)-LEN(SUBSTITUTE(J2,",","")) +1</f>
        <v>9</v>
      </c>
      <c r="L2" s="12" t="s">
        <v>16</v>
      </c>
      <c r="M2" s="25">
        <f>LEN(L2)-LEN(SUBSTITUTE(L2,",","")) +1</f>
        <v>3</v>
      </c>
      <c r="N2" s="26">
        <f>(K2)+(M2)</f>
        <v>12</v>
      </c>
      <c r="O2" s="12" t="s">
        <v>17</v>
      </c>
      <c r="P2" s="26">
        <v>2</v>
      </c>
      <c r="Q2" s="12"/>
      <c r="R2" s="26">
        <v>0</v>
      </c>
      <c r="S2" s="12"/>
      <c r="T2" s="26">
        <v>0</v>
      </c>
      <c r="U2" s="12"/>
      <c r="V2" s="26">
        <v>0</v>
      </c>
      <c r="W2" s="25">
        <v>0</v>
      </c>
      <c r="Y2" s="26">
        <v>0</v>
      </c>
      <c r="Z2" s="26">
        <f>(I2)+(R2)+(T2)+(V2)</f>
        <v>2</v>
      </c>
      <c r="AA2" s="26">
        <f>(E2)+(G2)+(N2)+(P2)+(Y2)+(Z2)</f>
        <v>20</v>
      </c>
      <c r="AB2" s="30">
        <f>(W2)+(AA2)</f>
        <v>20</v>
      </c>
      <c r="AF2">
        <f t="shared" ref="AF2:AF38" si="0">100*(E2/(AB2-Y2))</f>
        <v>0</v>
      </c>
      <c r="AG2">
        <f t="shared" ref="AG2:AG38" si="1">100*(G2/(AB2-Y2))</f>
        <v>20</v>
      </c>
      <c r="AH2">
        <f t="shared" ref="AH2:AH38" si="2">100*(N2/(AB2-Y2))</f>
        <v>60</v>
      </c>
      <c r="AI2">
        <f t="shared" ref="AI2:AI38" si="3">100*(P2/(AB2-Y2))</f>
        <v>10</v>
      </c>
      <c r="AJ2">
        <f t="shared" ref="AJ2:AJ38" si="4">100*(Z2/(AB2-Y2))</f>
        <v>10</v>
      </c>
      <c r="AK2">
        <f t="shared" ref="AK2:AK38" si="5">100*((W2)/(AB2-Y2))</f>
        <v>0</v>
      </c>
    </row>
    <row r="3" spans="1:37" ht="38.15" customHeight="1" x14ac:dyDescent="0.3">
      <c r="A3" s="31" t="s">
        <v>237</v>
      </c>
      <c r="B3" s="16">
        <v>41548</v>
      </c>
      <c r="C3" s="14"/>
      <c r="D3" s="12" t="s">
        <v>19</v>
      </c>
      <c r="E3" s="25">
        <f t="shared" ref="E3:E38" si="6">LEN(D3)-LEN(SUBSTITUTE(D3,",","")) + 1</f>
        <v>2</v>
      </c>
      <c r="F3" s="12" t="s">
        <v>78</v>
      </c>
      <c r="G3" s="25">
        <f t="shared" ref="G3:G38" si="7">LEN(F3)-LEN(SUBSTITUTE(F3,",","")) +1</f>
        <v>14</v>
      </c>
      <c r="H3" s="12" t="s">
        <v>23</v>
      </c>
      <c r="I3" s="25">
        <f t="shared" ref="I3:I37" si="8">LEN(H3)-LEN(SUBSTITUTE(H3,",","")) +1</f>
        <v>4</v>
      </c>
      <c r="J3" s="12" t="s">
        <v>79</v>
      </c>
      <c r="K3" s="26">
        <f t="shared" ref="K3:K38" si="9">LEN(J3)-LEN(SUBSTITUTE(J3,",","")) +1</f>
        <v>16</v>
      </c>
      <c r="L3" s="12" t="s">
        <v>24</v>
      </c>
      <c r="M3" s="25">
        <f t="shared" ref="M3:M36" si="10">LEN(L3)-LEN(SUBSTITUTE(L3,",","")) +1</f>
        <v>4</v>
      </c>
      <c r="N3" s="26">
        <f>(K3)+(M3)</f>
        <v>20</v>
      </c>
      <c r="O3" s="12" t="s">
        <v>70</v>
      </c>
      <c r="P3" s="26">
        <v>1</v>
      </c>
      <c r="Q3" s="12"/>
      <c r="R3" s="26">
        <v>0</v>
      </c>
      <c r="S3" s="12" t="s">
        <v>22</v>
      </c>
      <c r="T3" s="26">
        <v>2</v>
      </c>
      <c r="U3" s="12" t="s">
        <v>20</v>
      </c>
      <c r="V3" s="26">
        <v>2</v>
      </c>
      <c r="W3" s="25">
        <v>2</v>
      </c>
      <c r="Y3" s="26">
        <v>0</v>
      </c>
      <c r="Z3" s="26">
        <f>(I3)+(R3)+(T3)+(V3)</f>
        <v>8</v>
      </c>
      <c r="AA3" s="26">
        <f t="shared" ref="AA3:AA38" si="11">(E3)+(G3)+(N3)+(P3)+(Y3)+(Z3)</f>
        <v>45</v>
      </c>
      <c r="AB3" s="30">
        <f t="shared" ref="AB3:AB38" si="12">(W3)+(AA3)</f>
        <v>47</v>
      </c>
      <c r="AF3">
        <f t="shared" si="0"/>
        <v>4.2553191489361701</v>
      </c>
      <c r="AG3">
        <f t="shared" si="1"/>
        <v>29.787234042553191</v>
      </c>
      <c r="AH3">
        <f t="shared" si="2"/>
        <v>42.553191489361701</v>
      </c>
      <c r="AI3">
        <f t="shared" si="3"/>
        <v>2.1276595744680851</v>
      </c>
      <c r="AJ3">
        <f t="shared" si="4"/>
        <v>17.021276595744681</v>
      </c>
      <c r="AK3">
        <f t="shared" si="5"/>
        <v>4.2553191489361701</v>
      </c>
    </row>
    <row r="4" spans="1:37" ht="34.5" customHeight="1" x14ac:dyDescent="0.3">
      <c r="A4" s="31" t="s">
        <v>25</v>
      </c>
      <c r="B4" s="16">
        <v>41548</v>
      </c>
      <c r="C4" s="14"/>
      <c r="D4" s="12" t="s">
        <v>27</v>
      </c>
      <c r="E4" s="25">
        <f t="shared" si="6"/>
        <v>2</v>
      </c>
      <c r="F4" s="12" t="s">
        <v>77</v>
      </c>
      <c r="G4" s="25">
        <f t="shared" si="7"/>
        <v>10</v>
      </c>
      <c r="H4" s="12" t="s">
        <v>28</v>
      </c>
      <c r="I4" s="25">
        <f t="shared" si="8"/>
        <v>2</v>
      </c>
      <c r="J4" s="12" t="s">
        <v>91</v>
      </c>
      <c r="K4" s="26">
        <f t="shared" si="9"/>
        <v>19</v>
      </c>
      <c r="L4" s="12" t="s">
        <v>30</v>
      </c>
      <c r="M4" s="25">
        <f t="shared" si="10"/>
        <v>10</v>
      </c>
      <c r="N4" s="26">
        <f t="shared" ref="N4:N38" si="13">(K4)+(M4)</f>
        <v>29</v>
      </c>
      <c r="O4" s="12" t="s">
        <v>69</v>
      </c>
      <c r="P4" s="26">
        <v>2</v>
      </c>
      <c r="Q4" s="12" t="s">
        <v>26</v>
      </c>
      <c r="R4" s="26">
        <v>1</v>
      </c>
      <c r="S4" s="12" t="s">
        <v>29</v>
      </c>
      <c r="T4" s="26">
        <v>2</v>
      </c>
      <c r="U4" s="12" t="s">
        <v>90</v>
      </c>
      <c r="V4" s="26">
        <v>6</v>
      </c>
      <c r="W4" s="25">
        <v>6</v>
      </c>
      <c r="Y4" s="26">
        <v>0</v>
      </c>
      <c r="Z4" s="26">
        <f>(I4)+(R4)+(T4)+(V4)</f>
        <v>11</v>
      </c>
      <c r="AA4" s="26">
        <f t="shared" si="11"/>
        <v>54</v>
      </c>
      <c r="AB4" s="30">
        <f t="shared" si="12"/>
        <v>60</v>
      </c>
      <c r="AF4">
        <f t="shared" si="0"/>
        <v>3.3333333333333335</v>
      </c>
      <c r="AG4">
        <f t="shared" si="1"/>
        <v>16.666666666666664</v>
      </c>
      <c r="AH4">
        <f t="shared" si="2"/>
        <v>48.333333333333336</v>
      </c>
      <c r="AI4">
        <f t="shared" si="3"/>
        <v>3.3333333333333335</v>
      </c>
      <c r="AJ4">
        <f t="shared" si="4"/>
        <v>18.333333333333332</v>
      </c>
      <c r="AK4">
        <f t="shared" si="5"/>
        <v>10</v>
      </c>
    </row>
    <row r="5" spans="1:37" ht="35.5" customHeight="1" x14ac:dyDescent="0.3">
      <c r="A5" s="31" t="s">
        <v>31</v>
      </c>
      <c r="B5" s="16">
        <v>41630</v>
      </c>
      <c r="C5" s="14"/>
      <c r="D5" s="12" t="s">
        <v>27</v>
      </c>
      <c r="E5" s="25">
        <f t="shared" si="6"/>
        <v>2</v>
      </c>
      <c r="F5" s="12" t="s">
        <v>48</v>
      </c>
      <c r="G5" s="25">
        <f t="shared" si="7"/>
        <v>6</v>
      </c>
      <c r="H5" s="12" t="s">
        <v>47</v>
      </c>
      <c r="I5" s="25">
        <v>0</v>
      </c>
      <c r="J5" s="12" t="s">
        <v>71</v>
      </c>
      <c r="K5" s="26">
        <f t="shared" si="9"/>
        <v>4</v>
      </c>
      <c r="L5" s="12" t="s">
        <v>33</v>
      </c>
      <c r="M5" s="25">
        <f t="shared" si="10"/>
        <v>2</v>
      </c>
      <c r="N5" s="26">
        <f t="shared" si="13"/>
        <v>6</v>
      </c>
      <c r="O5" s="12"/>
      <c r="P5" s="26">
        <v>0</v>
      </c>
      <c r="Q5" s="12"/>
      <c r="R5" s="26">
        <v>0</v>
      </c>
      <c r="S5" s="12" t="s">
        <v>34</v>
      </c>
      <c r="T5" s="26">
        <v>1</v>
      </c>
      <c r="U5" s="17" t="s">
        <v>32</v>
      </c>
      <c r="V5" s="26">
        <v>1</v>
      </c>
      <c r="W5" s="25">
        <v>1</v>
      </c>
      <c r="Y5" s="26">
        <v>0</v>
      </c>
      <c r="Z5" s="26">
        <f t="shared" ref="Z5:Z38" si="14">(I5)+(R5)+(T5)+(V5)</f>
        <v>2</v>
      </c>
      <c r="AA5" s="26">
        <f t="shared" si="11"/>
        <v>16</v>
      </c>
      <c r="AB5" s="30">
        <f t="shared" si="12"/>
        <v>17</v>
      </c>
      <c r="AF5">
        <f t="shared" si="0"/>
        <v>11.76470588235294</v>
      </c>
      <c r="AG5">
        <f t="shared" si="1"/>
        <v>35.294117647058826</v>
      </c>
      <c r="AH5">
        <f t="shared" si="2"/>
        <v>35.294117647058826</v>
      </c>
      <c r="AI5">
        <f t="shared" si="3"/>
        <v>0</v>
      </c>
      <c r="AJ5">
        <f t="shared" si="4"/>
        <v>11.76470588235294</v>
      </c>
      <c r="AK5">
        <f t="shared" si="5"/>
        <v>5.8823529411764701</v>
      </c>
    </row>
    <row r="6" spans="1:37" ht="30" x14ac:dyDescent="0.3">
      <c r="A6" s="31" t="s">
        <v>35</v>
      </c>
      <c r="B6" s="16">
        <v>41654</v>
      </c>
      <c r="C6" s="14"/>
      <c r="D6" s="12"/>
      <c r="E6" s="25">
        <v>0</v>
      </c>
      <c r="F6" s="12"/>
      <c r="G6" s="25">
        <v>0</v>
      </c>
      <c r="H6" s="12"/>
      <c r="I6" s="25">
        <v>0</v>
      </c>
      <c r="J6" s="12" t="s">
        <v>37</v>
      </c>
      <c r="K6" s="26">
        <f t="shared" si="9"/>
        <v>2</v>
      </c>
      <c r="L6" s="12"/>
      <c r="M6" s="25">
        <v>0</v>
      </c>
      <c r="N6" s="26">
        <f t="shared" si="13"/>
        <v>2</v>
      </c>
      <c r="O6" s="12" t="s">
        <v>36</v>
      </c>
      <c r="P6" s="26">
        <v>1</v>
      </c>
      <c r="Q6" s="12"/>
      <c r="R6" s="26">
        <v>0</v>
      </c>
      <c r="S6" s="12"/>
      <c r="T6" s="26">
        <v>0</v>
      </c>
      <c r="U6" s="2"/>
      <c r="V6" s="26">
        <v>0</v>
      </c>
      <c r="W6" s="25">
        <v>0</v>
      </c>
      <c r="Y6" s="26">
        <v>0</v>
      </c>
      <c r="Z6" s="26">
        <f t="shared" si="14"/>
        <v>0</v>
      </c>
      <c r="AA6" s="26">
        <f t="shared" si="11"/>
        <v>3</v>
      </c>
      <c r="AB6" s="30">
        <f t="shared" si="12"/>
        <v>3</v>
      </c>
      <c r="AF6">
        <f t="shared" si="0"/>
        <v>0</v>
      </c>
      <c r="AG6">
        <f t="shared" si="1"/>
        <v>0</v>
      </c>
      <c r="AH6">
        <f t="shared" si="2"/>
        <v>66.666666666666657</v>
      </c>
      <c r="AI6">
        <f t="shared" si="3"/>
        <v>33.333333333333329</v>
      </c>
      <c r="AJ6">
        <f t="shared" si="4"/>
        <v>0</v>
      </c>
      <c r="AK6">
        <f t="shared" si="5"/>
        <v>0</v>
      </c>
    </row>
    <row r="7" spans="1:37" ht="44" customHeight="1" x14ac:dyDescent="0.3">
      <c r="A7" s="31" t="s">
        <v>38</v>
      </c>
      <c r="B7" s="16">
        <v>41654</v>
      </c>
      <c r="C7" s="18" t="s">
        <v>39</v>
      </c>
      <c r="D7" s="12"/>
      <c r="E7" s="25">
        <v>0</v>
      </c>
      <c r="F7" s="12" t="s">
        <v>41</v>
      </c>
      <c r="G7" s="25">
        <f t="shared" si="7"/>
        <v>3</v>
      </c>
      <c r="H7" s="12"/>
      <c r="I7" s="25">
        <v>0</v>
      </c>
      <c r="J7" s="12" t="s">
        <v>40</v>
      </c>
      <c r="K7" s="26">
        <f t="shared" si="9"/>
        <v>1</v>
      </c>
      <c r="L7" s="12"/>
      <c r="M7" s="25">
        <v>0</v>
      </c>
      <c r="N7" s="26">
        <f t="shared" si="13"/>
        <v>1</v>
      </c>
      <c r="O7" s="12"/>
      <c r="P7" s="26">
        <v>0</v>
      </c>
      <c r="Q7" s="12"/>
      <c r="R7" s="26">
        <v>0</v>
      </c>
      <c r="S7" s="12"/>
      <c r="T7" s="26">
        <v>0</v>
      </c>
      <c r="U7" s="2"/>
      <c r="V7" s="26">
        <v>0</v>
      </c>
      <c r="W7" s="25">
        <v>0</v>
      </c>
      <c r="Y7" s="26">
        <v>0</v>
      </c>
      <c r="Z7" s="26">
        <f t="shared" si="14"/>
        <v>0</v>
      </c>
      <c r="AA7" s="26">
        <f t="shared" si="11"/>
        <v>4</v>
      </c>
      <c r="AB7" s="30">
        <f t="shared" si="12"/>
        <v>4</v>
      </c>
      <c r="AF7">
        <f t="shared" si="0"/>
        <v>0</v>
      </c>
      <c r="AG7">
        <f t="shared" si="1"/>
        <v>75</v>
      </c>
      <c r="AH7">
        <f t="shared" si="2"/>
        <v>25</v>
      </c>
      <c r="AI7">
        <f t="shared" si="3"/>
        <v>0</v>
      </c>
      <c r="AJ7">
        <f t="shared" si="4"/>
        <v>0</v>
      </c>
      <c r="AK7">
        <f t="shared" si="5"/>
        <v>0</v>
      </c>
    </row>
    <row r="8" spans="1:37" ht="39" customHeight="1" x14ac:dyDescent="0.3">
      <c r="A8" s="31" t="s">
        <v>42</v>
      </c>
      <c r="B8" s="16">
        <v>41693</v>
      </c>
      <c r="C8" s="19" t="s">
        <v>43</v>
      </c>
      <c r="D8" s="12" t="s">
        <v>50</v>
      </c>
      <c r="E8" s="25">
        <f t="shared" si="6"/>
        <v>10</v>
      </c>
      <c r="F8" s="12" t="s">
        <v>968</v>
      </c>
      <c r="G8" s="25">
        <f t="shared" si="7"/>
        <v>33</v>
      </c>
      <c r="H8" s="12" t="s">
        <v>51</v>
      </c>
      <c r="I8" s="25">
        <f t="shared" si="8"/>
        <v>21</v>
      </c>
      <c r="J8" s="12" t="s">
        <v>99</v>
      </c>
      <c r="K8" s="26">
        <f t="shared" si="9"/>
        <v>29</v>
      </c>
      <c r="L8" s="12" t="s">
        <v>49</v>
      </c>
      <c r="M8" s="25">
        <f t="shared" si="10"/>
        <v>8</v>
      </c>
      <c r="N8" s="26">
        <f t="shared" si="13"/>
        <v>37</v>
      </c>
      <c r="O8" s="12" t="s">
        <v>68</v>
      </c>
      <c r="P8" s="26">
        <v>3</v>
      </c>
      <c r="Q8" s="12" t="s">
        <v>46</v>
      </c>
      <c r="R8" s="26">
        <v>3</v>
      </c>
      <c r="S8" s="12" t="s">
        <v>45</v>
      </c>
      <c r="T8" s="26">
        <v>2</v>
      </c>
      <c r="U8" s="12" t="s">
        <v>89</v>
      </c>
      <c r="V8" s="26">
        <v>3</v>
      </c>
      <c r="W8" s="25">
        <v>9</v>
      </c>
      <c r="Y8" s="26">
        <v>0</v>
      </c>
      <c r="Z8" s="26">
        <f t="shared" si="14"/>
        <v>29</v>
      </c>
      <c r="AA8" s="26">
        <f t="shared" si="11"/>
        <v>112</v>
      </c>
      <c r="AB8" s="30">
        <f t="shared" si="12"/>
        <v>121</v>
      </c>
      <c r="AF8">
        <f t="shared" si="0"/>
        <v>8.2644628099173563</v>
      </c>
      <c r="AG8">
        <f t="shared" si="1"/>
        <v>27.27272727272727</v>
      </c>
      <c r="AH8">
        <f t="shared" si="2"/>
        <v>30.578512396694212</v>
      </c>
      <c r="AI8">
        <f t="shared" si="3"/>
        <v>2.4793388429752068</v>
      </c>
      <c r="AJ8">
        <f t="shared" si="4"/>
        <v>23.966942148760332</v>
      </c>
      <c r="AK8">
        <f t="shared" si="5"/>
        <v>7.4380165289256199</v>
      </c>
    </row>
    <row r="9" spans="1:37" ht="40.5" customHeight="1" x14ac:dyDescent="0.3">
      <c r="A9" s="31" t="s">
        <v>52</v>
      </c>
      <c r="B9" s="16">
        <v>41738</v>
      </c>
      <c r="C9" s="21" t="s">
        <v>53</v>
      </c>
      <c r="D9" s="12" t="s">
        <v>56</v>
      </c>
      <c r="E9" s="25">
        <f t="shared" si="6"/>
        <v>5</v>
      </c>
      <c r="F9" s="12" t="s">
        <v>969</v>
      </c>
      <c r="G9" s="25">
        <f t="shared" si="7"/>
        <v>39</v>
      </c>
      <c r="H9" s="12" t="s">
        <v>57</v>
      </c>
      <c r="I9" s="25">
        <f t="shared" si="8"/>
        <v>9</v>
      </c>
      <c r="J9" s="12" t="s">
        <v>108</v>
      </c>
      <c r="K9" s="26">
        <f t="shared" si="9"/>
        <v>12</v>
      </c>
      <c r="L9" s="12" t="s">
        <v>58</v>
      </c>
      <c r="M9" s="25">
        <f t="shared" si="10"/>
        <v>10</v>
      </c>
      <c r="N9" s="26">
        <f t="shared" si="13"/>
        <v>22</v>
      </c>
      <c r="O9" s="12" t="s">
        <v>55</v>
      </c>
      <c r="P9" s="26">
        <v>1</v>
      </c>
      <c r="Q9" s="12" t="s">
        <v>54</v>
      </c>
      <c r="R9" s="26">
        <v>1</v>
      </c>
      <c r="S9" s="12"/>
      <c r="T9" s="26">
        <v>0</v>
      </c>
      <c r="U9" s="12"/>
      <c r="V9" s="26">
        <v>0</v>
      </c>
      <c r="W9" s="25">
        <v>1</v>
      </c>
      <c r="Y9" s="26">
        <v>0</v>
      </c>
      <c r="Z9" s="26">
        <f t="shared" si="14"/>
        <v>10</v>
      </c>
      <c r="AA9" s="26">
        <f t="shared" si="11"/>
        <v>77</v>
      </c>
      <c r="AB9" s="30">
        <f t="shared" si="12"/>
        <v>78</v>
      </c>
      <c r="AF9">
        <f t="shared" si="0"/>
        <v>6.4102564102564097</v>
      </c>
      <c r="AG9">
        <f t="shared" si="1"/>
        <v>50</v>
      </c>
      <c r="AH9">
        <f t="shared" si="2"/>
        <v>28.205128205128204</v>
      </c>
      <c r="AI9">
        <f t="shared" si="3"/>
        <v>1.2820512820512819</v>
      </c>
      <c r="AJ9">
        <f t="shared" si="4"/>
        <v>12.820512820512819</v>
      </c>
      <c r="AK9">
        <f t="shared" si="5"/>
        <v>1.2820512820512819</v>
      </c>
    </row>
    <row r="10" spans="1:37" ht="34.5" customHeight="1" x14ac:dyDescent="0.3">
      <c r="A10" s="31" t="s">
        <v>59</v>
      </c>
      <c r="B10" s="16">
        <v>41740</v>
      </c>
      <c r="C10" s="14" t="s">
        <v>60</v>
      </c>
      <c r="D10" s="12" t="s">
        <v>64</v>
      </c>
      <c r="E10" s="25">
        <f t="shared" si="6"/>
        <v>2</v>
      </c>
      <c r="F10" s="12" t="s">
        <v>62</v>
      </c>
      <c r="G10" s="25">
        <f t="shared" si="7"/>
        <v>3</v>
      </c>
      <c r="H10" s="12" t="s">
        <v>65</v>
      </c>
      <c r="I10" s="25">
        <f t="shared" si="8"/>
        <v>4</v>
      </c>
      <c r="J10" s="12" t="s">
        <v>88</v>
      </c>
      <c r="K10" s="26">
        <f t="shared" si="9"/>
        <v>9</v>
      </c>
      <c r="L10" s="12" t="s">
        <v>63</v>
      </c>
      <c r="M10" s="25">
        <f t="shared" si="10"/>
        <v>3</v>
      </c>
      <c r="N10" s="26">
        <f t="shared" si="13"/>
        <v>12</v>
      </c>
      <c r="O10" s="12"/>
      <c r="P10" s="26">
        <v>0</v>
      </c>
      <c r="Q10" s="12"/>
      <c r="R10" s="26">
        <v>0</v>
      </c>
      <c r="S10" s="12"/>
      <c r="T10" s="26">
        <v>0</v>
      </c>
      <c r="U10" s="12"/>
      <c r="V10" s="26">
        <v>0</v>
      </c>
      <c r="W10" s="25">
        <v>1</v>
      </c>
      <c r="X10" s="14" t="s">
        <v>61</v>
      </c>
      <c r="Y10" s="26">
        <v>1</v>
      </c>
      <c r="Z10" s="26">
        <f t="shared" si="14"/>
        <v>4</v>
      </c>
      <c r="AA10" s="26">
        <f t="shared" si="11"/>
        <v>22</v>
      </c>
      <c r="AB10" s="30">
        <f t="shared" si="12"/>
        <v>23</v>
      </c>
      <c r="AF10">
        <f t="shared" si="0"/>
        <v>9.0909090909090917</v>
      </c>
      <c r="AG10">
        <f t="shared" si="1"/>
        <v>13.636363636363635</v>
      </c>
      <c r="AH10">
        <f t="shared" si="2"/>
        <v>54.54545454545454</v>
      </c>
      <c r="AI10">
        <f t="shared" si="3"/>
        <v>0</v>
      </c>
      <c r="AJ10">
        <f t="shared" si="4"/>
        <v>18.181818181818183</v>
      </c>
      <c r="AK10">
        <f t="shared" si="5"/>
        <v>4.5454545454545459</v>
      </c>
    </row>
    <row r="11" spans="1:37" ht="41.5" customHeight="1" x14ac:dyDescent="0.3">
      <c r="A11" s="31" t="s">
        <v>66</v>
      </c>
      <c r="B11" s="16">
        <v>41743</v>
      </c>
      <c r="C11" s="14" t="s">
        <v>67</v>
      </c>
      <c r="D11" s="12" t="s">
        <v>80</v>
      </c>
      <c r="E11" s="25">
        <f t="shared" si="6"/>
        <v>3</v>
      </c>
      <c r="F11" s="12" t="s">
        <v>95</v>
      </c>
      <c r="G11" s="25">
        <f t="shared" si="7"/>
        <v>27</v>
      </c>
      <c r="H11" s="12" t="s">
        <v>76</v>
      </c>
      <c r="I11" s="25">
        <f t="shared" si="8"/>
        <v>4</v>
      </c>
      <c r="J11" s="12" t="s">
        <v>96</v>
      </c>
      <c r="K11" s="26">
        <f t="shared" si="9"/>
        <v>17</v>
      </c>
      <c r="L11" s="12" t="s">
        <v>72</v>
      </c>
      <c r="M11" s="25">
        <f t="shared" si="10"/>
        <v>3</v>
      </c>
      <c r="N11" s="26">
        <f t="shared" si="13"/>
        <v>20</v>
      </c>
      <c r="O11" s="12" t="s">
        <v>622</v>
      </c>
      <c r="P11" s="26">
        <v>1</v>
      </c>
      <c r="Q11" s="12"/>
      <c r="R11" s="26">
        <v>0</v>
      </c>
      <c r="S11" s="12"/>
      <c r="T11" s="26">
        <v>0</v>
      </c>
      <c r="U11" s="12" t="s">
        <v>73</v>
      </c>
      <c r="V11" s="26">
        <v>2</v>
      </c>
      <c r="W11" s="25">
        <v>4</v>
      </c>
      <c r="X11" s="14" t="s">
        <v>75</v>
      </c>
      <c r="Y11" s="26">
        <v>1</v>
      </c>
      <c r="Z11" s="26">
        <f t="shared" si="14"/>
        <v>6</v>
      </c>
      <c r="AA11" s="26">
        <f t="shared" si="11"/>
        <v>58</v>
      </c>
      <c r="AB11" s="30">
        <f t="shared" si="12"/>
        <v>62</v>
      </c>
      <c r="AF11">
        <f t="shared" si="0"/>
        <v>4.918032786885246</v>
      </c>
      <c r="AG11">
        <f t="shared" si="1"/>
        <v>44.26229508196721</v>
      </c>
      <c r="AH11">
        <f t="shared" si="2"/>
        <v>32.786885245901637</v>
      </c>
      <c r="AI11">
        <f t="shared" si="3"/>
        <v>1.639344262295082</v>
      </c>
      <c r="AJ11">
        <f t="shared" si="4"/>
        <v>9.8360655737704921</v>
      </c>
      <c r="AK11">
        <f t="shared" si="5"/>
        <v>6.557377049180328</v>
      </c>
    </row>
    <row r="12" spans="1:37" ht="36" customHeight="1" x14ac:dyDescent="0.3">
      <c r="A12" s="31" t="s">
        <v>81</v>
      </c>
      <c r="B12" s="16">
        <v>41761</v>
      </c>
      <c r="D12" s="12" t="s">
        <v>80</v>
      </c>
      <c r="E12" s="25">
        <f t="shared" si="6"/>
        <v>3</v>
      </c>
      <c r="F12" s="12" t="s">
        <v>97</v>
      </c>
      <c r="G12" s="25">
        <f t="shared" si="7"/>
        <v>35</v>
      </c>
      <c r="H12" s="12" t="s">
        <v>85</v>
      </c>
      <c r="I12" s="25">
        <f t="shared" si="8"/>
        <v>3</v>
      </c>
      <c r="J12" s="12" t="s">
        <v>98</v>
      </c>
      <c r="K12" s="26">
        <f t="shared" si="9"/>
        <v>11</v>
      </c>
      <c r="L12" s="12" t="s">
        <v>84</v>
      </c>
      <c r="M12" s="25">
        <f t="shared" si="10"/>
        <v>6</v>
      </c>
      <c r="N12" s="26">
        <f t="shared" si="13"/>
        <v>17</v>
      </c>
      <c r="O12" s="12" t="s">
        <v>83</v>
      </c>
      <c r="P12" s="26">
        <v>1</v>
      </c>
      <c r="Q12" s="12"/>
      <c r="R12" s="26">
        <v>0</v>
      </c>
      <c r="S12" s="12"/>
      <c r="T12" s="26">
        <v>0</v>
      </c>
      <c r="U12" s="12"/>
      <c r="V12" s="26">
        <v>0</v>
      </c>
      <c r="W12" s="25">
        <v>2</v>
      </c>
      <c r="X12" s="14"/>
      <c r="Y12" s="26">
        <v>0</v>
      </c>
      <c r="Z12" s="26">
        <f t="shared" si="14"/>
        <v>3</v>
      </c>
      <c r="AA12" s="26">
        <f t="shared" si="11"/>
        <v>59</v>
      </c>
      <c r="AB12" s="30">
        <f t="shared" si="12"/>
        <v>61</v>
      </c>
      <c r="AF12">
        <f t="shared" si="0"/>
        <v>4.918032786885246</v>
      </c>
      <c r="AG12">
        <f t="shared" si="1"/>
        <v>57.377049180327866</v>
      </c>
      <c r="AH12">
        <f t="shared" si="2"/>
        <v>27.868852459016392</v>
      </c>
      <c r="AI12">
        <f t="shared" si="3"/>
        <v>1.639344262295082</v>
      </c>
      <c r="AJ12">
        <f t="shared" si="4"/>
        <v>4.918032786885246</v>
      </c>
      <c r="AK12">
        <f t="shared" si="5"/>
        <v>3.278688524590164</v>
      </c>
    </row>
    <row r="13" spans="1:37" ht="33" customHeight="1" x14ac:dyDescent="0.3">
      <c r="A13" s="31" t="s">
        <v>86</v>
      </c>
      <c r="B13" s="16">
        <v>41901</v>
      </c>
      <c r="D13" s="12" t="s">
        <v>82</v>
      </c>
      <c r="E13" s="25">
        <f t="shared" si="6"/>
        <v>1</v>
      </c>
      <c r="F13" s="12"/>
      <c r="G13" s="25">
        <v>0</v>
      </c>
      <c r="H13" s="12" t="s">
        <v>94</v>
      </c>
      <c r="I13" s="25">
        <f t="shared" si="8"/>
        <v>1</v>
      </c>
      <c r="J13" s="12" t="s">
        <v>92</v>
      </c>
      <c r="K13" s="26">
        <f t="shared" si="9"/>
        <v>4</v>
      </c>
      <c r="L13" s="12"/>
      <c r="M13" s="25">
        <v>0</v>
      </c>
      <c r="N13" s="26">
        <f t="shared" si="13"/>
        <v>4</v>
      </c>
      <c r="O13" s="12"/>
      <c r="P13" s="26">
        <v>0</v>
      </c>
      <c r="Q13" s="12"/>
      <c r="R13" s="26">
        <v>0</v>
      </c>
      <c r="S13" s="12"/>
      <c r="T13" s="26">
        <v>0</v>
      </c>
      <c r="U13" s="12"/>
      <c r="V13" s="26">
        <v>0</v>
      </c>
      <c r="W13" s="25">
        <v>10</v>
      </c>
      <c r="X13" s="14" t="s">
        <v>87</v>
      </c>
      <c r="Y13" s="26">
        <v>2</v>
      </c>
      <c r="Z13" s="26">
        <f t="shared" si="14"/>
        <v>1</v>
      </c>
      <c r="AA13" s="26">
        <f t="shared" si="11"/>
        <v>8</v>
      </c>
      <c r="AB13" s="30">
        <f t="shared" si="12"/>
        <v>18</v>
      </c>
      <c r="AF13">
        <f t="shared" si="0"/>
        <v>6.25</v>
      </c>
      <c r="AG13">
        <f t="shared" si="1"/>
        <v>0</v>
      </c>
      <c r="AH13">
        <f t="shared" si="2"/>
        <v>25</v>
      </c>
      <c r="AI13">
        <f t="shared" si="3"/>
        <v>0</v>
      </c>
      <c r="AJ13">
        <f t="shared" si="4"/>
        <v>6.25</v>
      </c>
      <c r="AK13">
        <f t="shared" si="5"/>
        <v>62.5</v>
      </c>
    </row>
    <row r="14" spans="1:37" ht="31.5" customHeight="1" x14ac:dyDescent="0.3">
      <c r="A14" s="31" t="s">
        <v>93</v>
      </c>
      <c r="B14" s="16">
        <v>42013</v>
      </c>
      <c r="D14" s="12" t="s">
        <v>104</v>
      </c>
      <c r="E14" s="25">
        <f t="shared" si="6"/>
        <v>4</v>
      </c>
      <c r="F14" s="12" t="s">
        <v>932</v>
      </c>
      <c r="G14" s="25">
        <f t="shared" si="7"/>
        <v>37</v>
      </c>
      <c r="H14" s="12" t="s">
        <v>105</v>
      </c>
      <c r="I14" s="25">
        <f t="shared" si="8"/>
        <v>11</v>
      </c>
      <c r="J14" s="12" t="s">
        <v>115</v>
      </c>
      <c r="K14" s="26">
        <f t="shared" si="9"/>
        <v>25</v>
      </c>
      <c r="L14" s="12" t="s">
        <v>103</v>
      </c>
      <c r="M14" s="25">
        <f t="shared" si="10"/>
        <v>9</v>
      </c>
      <c r="N14" s="26">
        <f t="shared" si="13"/>
        <v>34</v>
      </c>
      <c r="O14" s="12" t="s">
        <v>933</v>
      </c>
      <c r="P14" s="26">
        <v>2</v>
      </c>
      <c r="Q14" s="12" t="s">
        <v>101</v>
      </c>
      <c r="R14" s="26">
        <v>1</v>
      </c>
      <c r="S14" s="12"/>
      <c r="T14" s="26">
        <v>0</v>
      </c>
      <c r="U14" s="12" t="s">
        <v>102</v>
      </c>
      <c r="V14" s="26">
        <v>1</v>
      </c>
      <c r="W14" s="25">
        <v>6</v>
      </c>
      <c r="X14" s="14"/>
      <c r="Y14" s="26">
        <v>0</v>
      </c>
      <c r="Z14" s="26">
        <f t="shared" si="14"/>
        <v>13</v>
      </c>
      <c r="AA14" s="26">
        <f t="shared" si="11"/>
        <v>90</v>
      </c>
      <c r="AB14" s="30">
        <f t="shared" si="12"/>
        <v>96</v>
      </c>
      <c r="AF14">
        <f t="shared" si="0"/>
        <v>4.1666666666666661</v>
      </c>
      <c r="AG14">
        <f t="shared" si="1"/>
        <v>38.541666666666671</v>
      </c>
      <c r="AH14">
        <f t="shared" si="2"/>
        <v>35.416666666666671</v>
      </c>
      <c r="AI14">
        <f t="shared" si="3"/>
        <v>2.083333333333333</v>
      </c>
      <c r="AJ14">
        <f t="shared" si="4"/>
        <v>13.541666666666666</v>
      </c>
      <c r="AK14">
        <f t="shared" si="5"/>
        <v>6.25</v>
      </c>
    </row>
    <row r="15" spans="1:37" ht="37.5" customHeight="1" x14ac:dyDescent="0.3">
      <c r="A15" s="31" t="s">
        <v>106</v>
      </c>
      <c r="B15" s="16">
        <v>42013</v>
      </c>
      <c r="D15" s="12" t="s">
        <v>64</v>
      </c>
      <c r="E15" s="25">
        <f t="shared" si="6"/>
        <v>2</v>
      </c>
      <c r="F15" s="12" t="s">
        <v>934</v>
      </c>
      <c r="G15" s="25">
        <f t="shared" si="7"/>
        <v>45</v>
      </c>
      <c r="H15" s="12" t="s">
        <v>111</v>
      </c>
      <c r="I15" s="25">
        <f t="shared" si="8"/>
        <v>5</v>
      </c>
      <c r="J15" s="12" t="s">
        <v>113</v>
      </c>
      <c r="K15" s="26">
        <f t="shared" si="9"/>
        <v>13</v>
      </c>
      <c r="L15" s="12" t="s">
        <v>110</v>
      </c>
      <c r="M15" s="25">
        <f t="shared" si="10"/>
        <v>6</v>
      </c>
      <c r="N15" s="26">
        <f t="shared" si="13"/>
        <v>19</v>
      </c>
      <c r="O15" s="12" t="s">
        <v>83</v>
      </c>
      <c r="P15" s="26">
        <v>1</v>
      </c>
      <c r="Q15" s="12"/>
      <c r="R15" s="26">
        <v>0</v>
      </c>
      <c r="S15" s="12"/>
      <c r="T15" s="26">
        <v>0</v>
      </c>
      <c r="U15" s="12" t="s">
        <v>109</v>
      </c>
      <c r="V15" s="26">
        <v>4</v>
      </c>
      <c r="W15" s="25">
        <v>0</v>
      </c>
      <c r="X15" s="14" t="s">
        <v>107</v>
      </c>
      <c r="Y15" s="26">
        <v>1</v>
      </c>
      <c r="Z15" s="26">
        <f t="shared" si="14"/>
        <v>9</v>
      </c>
      <c r="AA15" s="26">
        <f t="shared" si="11"/>
        <v>77</v>
      </c>
      <c r="AB15" s="30">
        <f t="shared" si="12"/>
        <v>77</v>
      </c>
      <c r="AF15">
        <f t="shared" si="0"/>
        <v>2.6315789473684208</v>
      </c>
      <c r="AG15">
        <f t="shared" si="1"/>
        <v>59.210526315789465</v>
      </c>
      <c r="AH15">
        <f t="shared" si="2"/>
        <v>25</v>
      </c>
      <c r="AI15">
        <f t="shared" si="3"/>
        <v>1.3157894736842104</v>
      </c>
      <c r="AJ15">
        <f t="shared" si="4"/>
        <v>11.842105263157894</v>
      </c>
      <c r="AK15">
        <f t="shared" si="5"/>
        <v>0</v>
      </c>
    </row>
    <row r="16" spans="1:37" ht="37" customHeight="1" x14ac:dyDescent="0.3">
      <c r="A16" s="31" t="s">
        <v>112</v>
      </c>
      <c r="B16" s="16">
        <v>42018</v>
      </c>
      <c r="D16" s="12" t="s">
        <v>27</v>
      </c>
      <c r="E16" s="25">
        <f t="shared" si="6"/>
        <v>2</v>
      </c>
      <c r="F16" s="12" t="s">
        <v>935</v>
      </c>
      <c r="G16" s="25">
        <f t="shared" si="7"/>
        <v>20</v>
      </c>
      <c r="H16" s="17" t="s">
        <v>114</v>
      </c>
      <c r="I16" s="25">
        <f t="shared" si="8"/>
        <v>6</v>
      </c>
      <c r="J16" s="12" t="s">
        <v>117</v>
      </c>
      <c r="K16" s="26">
        <f t="shared" si="9"/>
        <v>23</v>
      </c>
      <c r="L16" s="12" t="s">
        <v>116</v>
      </c>
      <c r="M16" s="25">
        <f t="shared" si="10"/>
        <v>6</v>
      </c>
      <c r="N16" s="26">
        <f t="shared" si="13"/>
        <v>29</v>
      </c>
      <c r="O16" s="14" t="s">
        <v>83</v>
      </c>
      <c r="P16" s="26">
        <v>1</v>
      </c>
      <c r="Q16" s="24" t="s">
        <v>26</v>
      </c>
      <c r="R16" s="26">
        <v>1</v>
      </c>
      <c r="S16" s="14"/>
      <c r="T16" s="26">
        <v>0</v>
      </c>
      <c r="U16" s="14"/>
      <c r="V16" s="26">
        <v>0</v>
      </c>
      <c r="W16" s="26">
        <v>5</v>
      </c>
      <c r="X16" s="14"/>
      <c r="Y16" s="26">
        <v>0</v>
      </c>
      <c r="Z16" s="26">
        <f t="shared" si="14"/>
        <v>7</v>
      </c>
      <c r="AA16" s="26">
        <f t="shared" si="11"/>
        <v>59</v>
      </c>
      <c r="AB16" s="30">
        <f t="shared" si="12"/>
        <v>64</v>
      </c>
      <c r="AF16">
        <f t="shared" si="0"/>
        <v>3.125</v>
      </c>
      <c r="AG16">
        <f t="shared" si="1"/>
        <v>31.25</v>
      </c>
      <c r="AH16">
        <f t="shared" si="2"/>
        <v>45.3125</v>
      </c>
      <c r="AI16">
        <f t="shared" si="3"/>
        <v>1.5625</v>
      </c>
      <c r="AJ16">
        <f t="shared" si="4"/>
        <v>10.9375</v>
      </c>
      <c r="AK16">
        <f t="shared" si="5"/>
        <v>7.8125</v>
      </c>
    </row>
    <row r="17" spans="1:37" ht="35" customHeight="1" x14ac:dyDescent="0.3">
      <c r="A17" s="31" t="s">
        <v>118</v>
      </c>
      <c r="B17" s="16">
        <v>42020</v>
      </c>
      <c r="D17" s="12" t="s">
        <v>973</v>
      </c>
      <c r="E17" s="25">
        <f t="shared" si="6"/>
        <v>4</v>
      </c>
      <c r="F17" s="12" t="s">
        <v>936</v>
      </c>
      <c r="G17" s="25">
        <f t="shared" si="7"/>
        <v>18</v>
      </c>
      <c r="H17" s="17" t="s">
        <v>120</v>
      </c>
      <c r="I17" s="25">
        <f t="shared" si="8"/>
        <v>3</v>
      </c>
      <c r="J17" s="12" t="s">
        <v>123</v>
      </c>
      <c r="K17" s="26">
        <f t="shared" si="9"/>
        <v>14</v>
      </c>
      <c r="L17" s="12" t="s">
        <v>119</v>
      </c>
      <c r="M17" s="25">
        <f t="shared" si="10"/>
        <v>5</v>
      </c>
      <c r="N17" s="26">
        <f t="shared" si="13"/>
        <v>19</v>
      </c>
      <c r="O17" s="14" t="s">
        <v>83</v>
      </c>
      <c r="P17" s="26">
        <v>1</v>
      </c>
      <c r="Q17" s="14" t="s">
        <v>122</v>
      </c>
      <c r="R17" s="26">
        <v>2</v>
      </c>
      <c r="S17" s="14"/>
      <c r="T17" s="26">
        <v>0</v>
      </c>
      <c r="U17" s="14"/>
      <c r="V17" s="26">
        <v>0</v>
      </c>
      <c r="W17" s="26">
        <v>2</v>
      </c>
      <c r="X17" s="14" t="s">
        <v>747</v>
      </c>
      <c r="Y17" s="26">
        <v>1</v>
      </c>
      <c r="Z17" s="26">
        <f t="shared" si="14"/>
        <v>5</v>
      </c>
      <c r="AA17" s="26">
        <f t="shared" si="11"/>
        <v>48</v>
      </c>
      <c r="AB17" s="30">
        <f t="shared" si="12"/>
        <v>50</v>
      </c>
      <c r="AF17">
        <f t="shared" si="0"/>
        <v>8.1632653061224492</v>
      </c>
      <c r="AG17">
        <f t="shared" si="1"/>
        <v>36.734693877551024</v>
      </c>
      <c r="AH17">
        <f t="shared" si="2"/>
        <v>38.775510204081634</v>
      </c>
      <c r="AI17">
        <f t="shared" si="3"/>
        <v>2.0408163265306123</v>
      </c>
      <c r="AJ17">
        <f t="shared" si="4"/>
        <v>10.204081632653061</v>
      </c>
      <c r="AK17">
        <f t="shared" si="5"/>
        <v>4.0816326530612246</v>
      </c>
    </row>
    <row r="18" spans="1:37" ht="34" customHeight="1" x14ac:dyDescent="0.3">
      <c r="A18" s="31" t="s">
        <v>121</v>
      </c>
      <c r="B18" s="16">
        <v>42041</v>
      </c>
      <c r="D18" s="12" t="s">
        <v>82</v>
      </c>
      <c r="E18" s="25">
        <f t="shared" si="6"/>
        <v>1</v>
      </c>
      <c r="F18" s="12" t="s">
        <v>128</v>
      </c>
      <c r="G18" s="25">
        <f t="shared" si="7"/>
        <v>25</v>
      </c>
      <c r="H18" s="12" t="s">
        <v>126</v>
      </c>
      <c r="I18" s="25">
        <f t="shared" si="8"/>
        <v>5</v>
      </c>
      <c r="J18" s="12" t="s">
        <v>956</v>
      </c>
      <c r="K18" s="26">
        <f t="shared" si="9"/>
        <v>14</v>
      </c>
      <c r="L18" s="12" t="s">
        <v>125</v>
      </c>
      <c r="M18" s="25">
        <f t="shared" si="10"/>
        <v>1</v>
      </c>
      <c r="N18" s="26">
        <f t="shared" si="13"/>
        <v>15</v>
      </c>
      <c r="O18" s="14"/>
      <c r="P18" s="26">
        <v>0</v>
      </c>
      <c r="Q18" s="14" t="s">
        <v>124</v>
      </c>
      <c r="R18" s="26">
        <v>2</v>
      </c>
      <c r="S18" s="14" t="s">
        <v>127</v>
      </c>
      <c r="T18" s="26">
        <v>2</v>
      </c>
      <c r="U18" s="14"/>
      <c r="V18" s="26">
        <v>0</v>
      </c>
      <c r="W18" s="26">
        <v>4</v>
      </c>
      <c r="X18" s="14"/>
      <c r="Y18" s="26">
        <v>0</v>
      </c>
      <c r="Z18" s="26">
        <f t="shared" si="14"/>
        <v>9</v>
      </c>
      <c r="AA18" s="26">
        <f t="shared" si="11"/>
        <v>50</v>
      </c>
      <c r="AB18" s="30">
        <f t="shared" si="12"/>
        <v>54</v>
      </c>
      <c r="AF18">
        <f t="shared" si="0"/>
        <v>1.8518518518518516</v>
      </c>
      <c r="AG18">
        <f t="shared" si="1"/>
        <v>46.296296296296298</v>
      </c>
      <c r="AH18">
        <f t="shared" si="2"/>
        <v>27.777777777777779</v>
      </c>
      <c r="AI18">
        <f t="shared" si="3"/>
        <v>0</v>
      </c>
      <c r="AJ18">
        <f t="shared" si="4"/>
        <v>16.666666666666664</v>
      </c>
      <c r="AK18">
        <f t="shared" si="5"/>
        <v>7.4074074074074066</v>
      </c>
    </row>
    <row r="19" spans="1:37" ht="27" customHeight="1" x14ac:dyDescent="0.3">
      <c r="A19" s="31" t="s">
        <v>129</v>
      </c>
      <c r="B19" s="16">
        <v>42041</v>
      </c>
      <c r="D19" s="12" t="s">
        <v>27</v>
      </c>
      <c r="E19" s="25">
        <f t="shared" si="6"/>
        <v>2</v>
      </c>
      <c r="F19" s="12" t="s">
        <v>938</v>
      </c>
      <c r="G19" s="25">
        <f t="shared" si="7"/>
        <v>36</v>
      </c>
      <c r="H19" s="12" t="s">
        <v>134</v>
      </c>
      <c r="I19" s="25">
        <f t="shared" si="8"/>
        <v>6</v>
      </c>
      <c r="J19" s="12" t="s">
        <v>957</v>
      </c>
      <c r="K19" s="26">
        <f t="shared" si="9"/>
        <v>17</v>
      </c>
      <c r="L19" s="12" t="s">
        <v>133</v>
      </c>
      <c r="M19" s="25">
        <f t="shared" si="10"/>
        <v>5</v>
      </c>
      <c r="N19" s="26">
        <f t="shared" si="13"/>
        <v>22</v>
      </c>
      <c r="O19" s="14" t="s">
        <v>937</v>
      </c>
      <c r="P19" s="26">
        <v>2</v>
      </c>
      <c r="Q19" s="14" t="s">
        <v>131</v>
      </c>
      <c r="R19" s="26">
        <v>2</v>
      </c>
      <c r="S19" s="14"/>
      <c r="T19" s="26">
        <v>0</v>
      </c>
      <c r="U19" s="14" t="s">
        <v>132</v>
      </c>
      <c r="V19" s="26">
        <v>2</v>
      </c>
      <c r="W19" s="25">
        <v>11</v>
      </c>
      <c r="X19" s="14" t="s">
        <v>47</v>
      </c>
      <c r="Y19" s="26">
        <v>0</v>
      </c>
      <c r="Z19" s="26">
        <f t="shared" si="14"/>
        <v>10</v>
      </c>
      <c r="AA19" s="26">
        <f t="shared" si="11"/>
        <v>72</v>
      </c>
      <c r="AB19" s="30">
        <f t="shared" si="12"/>
        <v>83</v>
      </c>
      <c r="AF19">
        <f t="shared" si="0"/>
        <v>2.4096385542168677</v>
      </c>
      <c r="AG19">
        <f t="shared" si="1"/>
        <v>43.373493975903614</v>
      </c>
      <c r="AH19">
        <f t="shared" si="2"/>
        <v>26.506024096385545</v>
      </c>
      <c r="AI19">
        <f t="shared" si="3"/>
        <v>2.4096385542168677</v>
      </c>
      <c r="AJ19">
        <f t="shared" si="4"/>
        <v>12.048192771084338</v>
      </c>
      <c r="AK19">
        <f t="shared" si="5"/>
        <v>13.253012048192772</v>
      </c>
    </row>
    <row r="20" spans="1:37" ht="24.5" customHeight="1" x14ac:dyDescent="0.3">
      <c r="A20" s="31" t="s">
        <v>135</v>
      </c>
      <c r="B20" s="16">
        <v>42041</v>
      </c>
      <c r="D20" s="12" t="s">
        <v>82</v>
      </c>
      <c r="E20" s="25">
        <f t="shared" si="6"/>
        <v>1</v>
      </c>
      <c r="F20" s="12" t="s">
        <v>941</v>
      </c>
      <c r="G20" s="25">
        <f t="shared" si="7"/>
        <v>13</v>
      </c>
      <c r="H20" s="12" t="s">
        <v>136</v>
      </c>
      <c r="I20" s="25">
        <f t="shared" si="8"/>
        <v>3</v>
      </c>
      <c r="J20" s="12" t="s">
        <v>961</v>
      </c>
      <c r="K20" s="26">
        <f t="shared" si="9"/>
        <v>12</v>
      </c>
      <c r="L20" s="12" t="s">
        <v>155</v>
      </c>
      <c r="M20" s="25">
        <f t="shared" si="10"/>
        <v>2</v>
      </c>
      <c r="N20" s="26">
        <f t="shared" si="13"/>
        <v>14</v>
      </c>
      <c r="O20" s="14" t="s">
        <v>937</v>
      </c>
      <c r="P20" s="26">
        <v>2</v>
      </c>
      <c r="Q20" s="14"/>
      <c r="R20" s="26">
        <v>0</v>
      </c>
      <c r="S20" s="14"/>
      <c r="T20" s="26">
        <v>0</v>
      </c>
      <c r="U20" s="14"/>
      <c r="V20" s="26">
        <v>0</v>
      </c>
      <c r="W20" s="26">
        <v>1</v>
      </c>
      <c r="X20" s="14"/>
      <c r="Y20" s="26">
        <v>0</v>
      </c>
      <c r="Z20" s="26">
        <f t="shared" si="14"/>
        <v>3</v>
      </c>
      <c r="AA20" s="26">
        <f t="shared" si="11"/>
        <v>33</v>
      </c>
      <c r="AB20" s="30">
        <f t="shared" si="12"/>
        <v>34</v>
      </c>
      <c r="AF20">
        <f t="shared" si="0"/>
        <v>2.9411764705882351</v>
      </c>
      <c r="AG20">
        <f t="shared" si="1"/>
        <v>38.235294117647058</v>
      </c>
      <c r="AH20">
        <f t="shared" si="2"/>
        <v>41.17647058823529</v>
      </c>
      <c r="AI20">
        <f t="shared" si="3"/>
        <v>5.8823529411764701</v>
      </c>
      <c r="AJ20">
        <f t="shared" si="4"/>
        <v>8.8235294117647065</v>
      </c>
      <c r="AK20">
        <f t="shared" si="5"/>
        <v>2.9411764705882351</v>
      </c>
    </row>
    <row r="21" spans="1:37" ht="35.5" customHeight="1" x14ac:dyDescent="0.3">
      <c r="A21" s="31" t="s">
        <v>137</v>
      </c>
      <c r="B21" s="16">
        <v>42041</v>
      </c>
      <c r="D21" s="12" t="s">
        <v>141</v>
      </c>
      <c r="E21" s="25">
        <f t="shared" si="6"/>
        <v>4</v>
      </c>
      <c r="F21" s="12" t="s">
        <v>942</v>
      </c>
      <c r="G21" s="25">
        <f t="shared" si="7"/>
        <v>44</v>
      </c>
      <c r="H21" s="12" t="s">
        <v>139</v>
      </c>
      <c r="I21" s="25">
        <f t="shared" si="8"/>
        <v>14</v>
      </c>
      <c r="J21" s="12" t="s">
        <v>958</v>
      </c>
      <c r="K21" s="26">
        <f t="shared" si="9"/>
        <v>15</v>
      </c>
      <c r="L21" s="12" t="s">
        <v>138</v>
      </c>
      <c r="M21" s="25">
        <f t="shared" si="10"/>
        <v>8</v>
      </c>
      <c r="N21" s="26">
        <f t="shared" si="13"/>
        <v>23</v>
      </c>
      <c r="O21" s="12" t="s">
        <v>939</v>
      </c>
      <c r="P21" s="26">
        <v>4</v>
      </c>
      <c r="Q21" s="12"/>
      <c r="R21" s="26">
        <v>0</v>
      </c>
      <c r="S21" s="12" t="s">
        <v>140</v>
      </c>
      <c r="T21" s="26">
        <v>1</v>
      </c>
      <c r="U21" s="12"/>
      <c r="V21" s="26">
        <v>0</v>
      </c>
      <c r="W21" s="25">
        <v>6</v>
      </c>
      <c r="X21" s="14"/>
      <c r="Y21" s="26">
        <v>0</v>
      </c>
      <c r="Z21" s="26">
        <f t="shared" si="14"/>
        <v>15</v>
      </c>
      <c r="AA21" s="26">
        <f t="shared" si="11"/>
        <v>90</v>
      </c>
      <c r="AB21" s="30">
        <f t="shared" si="12"/>
        <v>96</v>
      </c>
      <c r="AF21">
        <f t="shared" si="0"/>
        <v>4.1666666666666661</v>
      </c>
      <c r="AG21">
        <f t="shared" si="1"/>
        <v>45.833333333333329</v>
      </c>
      <c r="AH21">
        <f t="shared" si="2"/>
        <v>23.958333333333336</v>
      </c>
      <c r="AI21">
        <f t="shared" si="3"/>
        <v>4.1666666666666661</v>
      </c>
      <c r="AJ21">
        <f t="shared" si="4"/>
        <v>15.625</v>
      </c>
      <c r="AK21">
        <f t="shared" si="5"/>
        <v>6.25</v>
      </c>
    </row>
    <row r="22" spans="1:37" ht="25.5" customHeight="1" x14ac:dyDescent="0.3">
      <c r="A22" s="31" t="s">
        <v>142</v>
      </c>
      <c r="B22" s="16">
        <v>42055</v>
      </c>
      <c r="D22" s="12" t="s">
        <v>144</v>
      </c>
      <c r="E22" s="25">
        <f t="shared" si="6"/>
        <v>2</v>
      </c>
      <c r="F22" s="12" t="s">
        <v>148</v>
      </c>
      <c r="G22" s="25">
        <f t="shared" si="7"/>
        <v>21</v>
      </c>
      <c r="H22" s="12" t="s">
        <v>149</v>
      </c>
      <c r="I22" s="25">
        <f t="shared" si="8"/>
        <v>2</v>
      </c>
      <c r="J22" s="12" t="s">
        <v>146</v>
      </c>
      <c r="K22" s="26">
        <f t="shared" si="9"/>
        <v>10</v>
      </c>
      <c r="L22" s="12"/>
      <c r="M22" s="25">
        <v>0</v>
      </c>
      <c r="N22" s="26">
        <f t="shared" si="13"/>
        <v>10</v>
      </c>
      <c r="O22" s="12" t="s">
        <v>940</v>
      </c>
      <c r="P22" s="26">
        <v>2</v>
      </c>
      <c r="Q22" s="12"/>
      <c r="R22" s="26">
        <v>0</v>
      </c>
      <c r="S22" s="12" t="s">
        <v>145</v>
      </c>
      <c r="T22" s="26">
        <v>1</v>
      </c>
      <c r="U22" s="12"/>
      <c r="V22" s="26">
        <v>0</v>
      </c>
      <c r="W22" s="25">
        <v>9</v>
      </c>
      <c r="X22" s="14"/>
      <c r="Y22" s="26">
        <v>0</v>
      </c>
      <c r="Z22" s="26">
        <f t="shared" si="14"/>
        <v>3</v>
      </c>
      <c r="AA22" s="26">
        <f t="shared" si="11"/>
        <v>38</v>
      </c>
      <c r="AB22" s="30">
        <f t="shared" si="12"/>
        <v>47</v>
      </c>
      <c r="AF22">
        <f t="shared" si="0"/>
        <v>4.2553191489361701</v>
      </c>
      <c r="AG22">
        <f t="shared" si="1"/>
        <v>44.680851063829785</v>
      </c>
      <c r="AH22">
        <f t="shared" si="2"/>
        <v>21.276595744680851</v>
      </c>
      <c r="AI22">
        <f t="shared" si="3"/>
        <v>4.2553191489361701</v>
      </c>
      <c r="AJ22">
        <f t="shared" si="4"/>
        <v>6.3829787234042552</v>
      </c>
      <c r="AK22">
        <f t="shared" si="5"/>
        <v>19.148936170212767</v>
      </c>
    </row>
    <row r="23" spans="1:37" ht="22.5" customHeight="1" x14ac:dyDescent="0.3">
      <c r="A23" s="31" t="s">
        <v>150</v>
      </c>
      <c r="B23" s="16">
        <v>42124</v>
      </c>
      <c r="D23" s="12" t="s">
        <v>27</v>
      </c>
      <c r="E23" s="25">
        <f t="shared" si="6"/>
        <v>2</v>
      </c>
      <c r="F23" s="12" t="s">
        <v>943</v>
      </c>
      <c r="G23" s="25">
        <f t="shared" si="7"/>
        <v>20</v>
      </c>
      <c r="H23" s="14" t="s">
        <v>143</v>
      </c>
      <c r="I23" s="25">
        <f t="shared" si="8"/>
        <v>1</v>
      </c>
      <c r="J23" s="12" t="s">
        <v>151</v>
      </c>
      <c r="K23" s="26">
        <f t="shared" si="9"/>
        <v>12</v>
      </c>
      <c r="L23" s="12" t="s">
        <v>152</v>
      </c>
      <c r="M23" s="25">
        <f t="shared" si="10"/>
        <v>3</v>
      </c>
      <c r="N23" s="26">
        <f t="shared" si="13"/>
        <v>15</v>
      </c>
      <c r="O23" s="12" t="s">
        <v>83</v>
      </c>
      <c r="P23" s="26">
        <v>1</v>
      </c>
      <c r="Q23" s="12"/>
      <c r="R23" s="26">
        <v>0</v>
      </c>
      <c r="S23" s="12"/>
      <c r="T23" s="26">
        <v>0</v>
      </c>
      <c r="U23" s="12"/>
      <c r="V23" s="26">
        <v>0</v>
      </c>
      <c r="W23" s="25">
        <v>1</v>
      </c>
      <c r="X23" s="14"/>
      <c r="Y23" s="26">
        <v>0</v>
      </c>
      <c r="Z23" s="26">
        <f t="shared" si="14"/>
        <v>1</v>
      </c>
      <c r="AA23" s="26">
        <f t="shared" si="11"/>
        <v>39</v>
      </c>
      <c r="AB23" s="30">
        <f t="shared" si="12"/>
        <v>40</v>
      </c>
      <c r="AF23">
        <f t="shared" si="0"/>
        <v>5</v>
      </c>
      <c r="AG23">
        <f t="shared" si="1"/>
        <v>50</v>
      </c>
      <c r="AH23">
        <f t="shared" si="2"/>
        <v>37.5</v>
      </c>
      <c r="AI23">
        <f t="shared" si="3"/>
        <v>2.5</v>
      </c>
      <c r="AJ23">
        <f t="shared" si="4"/>
        <v>2.5</v>
      </c>
      <c r="AK23">
        <f t="shared" si="5"/>
        <v>2.5</v>
      </c>
    </row>
    <row r="24" spans="1:37" ht="23.5" customHeight="1" x14ac:dyDescent="0.3">
      <c r="A24" s="31" t="s">
        <v>153</v>
      </c>
      <c r="B24" s="16">
        <v>42125</v>
      </c>
      <c r="D24" s="12" t="s">
        <v>27</v>
      </c>
      <c r="E24" s="25">
        <f t="shared" si="6"/>
        <v>2</v>
      </c>
      <c r="F24" s="12" t="s">
        <v>944</v>
      </c>
      <c r="G24" s="25">
        <f t="shared" si="7"/>
        <v>32</v>
      </c>
      <c r="H24" s="12" t="s">
        <v>156</v>
      </c>
      <c r="I24" s="25">
        <f t="shared" si="8"/>
        <v>5</v>
      </c>
      <c r="J24" s="12" t="s">
        <v>157</v>
      </c>
      <c r="K24" s="26">
        <f t="shared" si="9"/>
        <v>13</v>
      </c>
      <c r="L24" s="12" t="s">
        <v>158</v>
      </c>
      <c r="M24" s="25">
        <f t="shared" si="10"/>
        <v>5</v>
      </c>
      <c r="N24" s="26">
        <f t="shared" si="13"/>
        <v>18</v>
      </c>
      <c r="O24" s="12" t="s">
        <v>83</v>
      </c>
      <c r="P24" s="26">
        <v>1</v>
      </c>
      <c r="Q24" s="12"/>
      <c r="R24" s="26">
        <v>0</v>
      </c>
      <c r="S24" s="12"/>
      <c r="T24" s="26">
        <v>0</v>
      </c>
      <c r="U24" s="12"/>
      <c r="V24" s="26">
        <v>0</v>
      </c>
      <c r="W24" s="25">
        <v>5</v>
      </c>
      <c r="X24" s="14" t="s">
        <v>154</v>
      </c>
      <c r="Y24" s="26">
        <v>1</v>
      </c>
      <c r="Z24" s="26">
        <f t="shared" si="14"/>
        <v>5</v>
      </c>
      <c r="AA24" s="26">
        <f t="shared" si="11"/>
        <v>59</v>
      </c>
      <c r="AB24" s="30">
        <f t="shared" si="12"/>
        <v>64</v>
      </c>
      <c r="AF24">
        <f t="shared" si="0"/>
        <v>3.1746031746031744</v>
      </c>
      <c r="AG24">
        <f t="shared" si="1"/>
        <v>50.793650793650791</v>
      </c>
      <c r="AH24">
        <f t="shared" si="2"/>
        <v>28.571428571428569</v>
      </c>
      <c r="AI24">
        <f t="shared" si="3"/>
        <v>1.5873015873015872</v>
      </c>
      <c r="AJ24">
        <f t="shared" si="4"/>
        <v>7.9365079365079358</v>
      </c>
      <c r="AK24">
        <f t="shared" si="5"/>
        <v>7.9365079365079358</v>
      </c>
    </row>
    <row r="25" spans="1:37" ht="32" customHeight="1" x14ac:dyDescent="0.3">
      <c r="A25" s="31" t="s">
        <v>86</v>
      </c>
      <c r="B25" s="23">
        <v>42132</v>
      </c>
      <c r="C25" s="2"/>
      <c r="D25" s="12" t="s">
        <v>159</v>
      </c>
      <c r="E25" s="25">
        <f t="shared" si="6"/>
        <v>2</v>
      </c>
      <c r="F25" s="12" t="s">
        <v>160</v>
      </c>
      <c r="G25" s="25">
        <f t="shared" si="7"/>
        <v>5</v>
      </c>
      <c r="H25" s="12" t="s">
        <v>162</v>
      </c>
      <c r="I25" s="25">
        <f t="shared" si="8"/>
        <v>1</v>
      </c>
      <c r="J25" s="12" t="s">
        <v>163</v>
      </c>
      <c r="K25" s="26">
        <f t="shared" si="9"/>
        <v>5</v>
      </c>
      <c r="L25" s="12"/>
      <c r="M25" s="25">
        <v>0</v>
      </c>
      <c r="N25" s="26">
        <f t="shared" si="13"/>
        <v>5</v>
      </c>
      <c r="O25" s="12" t="s">
        <v>161</v>
      </c>
      <c r="P25" s="26">
        <v>4</v>
      </c>
      <c r="Q25" s="12"/>
      <c r="R25" s="26">
        <v>0</v>
      </c>
      <c r="S25" s="12"/>
      <c r="T25" s="26">
        <v>0</v>
      </c>
      <c r="U25" s="12"/>
      <c r="V25" s="26">
        <v>0</v>
      </c>
      <c r="W25" s="25">
        <v>2</v>
      </c>
      <c r="X25" s="14" t="s">
        <v>164</v>
      </c>
      <c r="Y25" s="26">
        <v>1</v>
      </c>
      <c r="Z25" s="26">
        <f t="shared" si="14"/>
        <v>1</v>
      </c>
      <c r="AA25" s="26">
        <f t="shared" si="11"/>
        <v>18</v>
      </c>
      <c r="AB25" s="30">
        <f t="shared" si="12"/>
        <v>20</v>
      </c>
      <c r="AF25">
        <f t="shared" si="0"/>
        <v>10.526315789473683</v>
      </c>
      <c r="AG25">
        <f t="shared" si="1"/>
        <v>26.315789473684209</v>
      </c>
      <c r="AH25">
        <f t="shared" si="2"/>
        <v>26.315789473684209</v>
      </c>
      <c r="AI25">
        <f t="shared" si="3"/>
        <v>21.052631578947366</v>
      </c>
      <c r="AJ25">
        <f t="shared" si="4"/>
        <v>5.2631578947368416</v>
      </c>
      <c r="AK25">
        <f t="shared" si="5"/>
        <v>10.526315789473683</v>
      </c>
    </row>
    <row r="26" spans="1:37" ht="34" customHeight="1" x14ac:dyDescent="0.3">
      <c r="A26" s="31" t="s">
        <v>165</v>
      </c>
      <c r="B26" s="23">
        <v>42153</v>
      </c>
      <c r="C26" s="2"/>
      <c r="D26" s="12" t="s">
        <v>82</v>
      </c>
      <c r="E26" s="25">
        <f t="shared" si="6"/>
        <v>1</v>
      </c>
      <c r="F26" s="12" t="s">
        <v>945</v>
      </c>
      <c r="G26" s="25">
        <f t="shared" si="7"/>
        <v>16</v>
      </c>
      <c r="H26" s="12" t="s">
        <v>172</v>
      </c>
      <c r="I26" s="25">
        <f t="shared" si="8"/>
        <v>4</v>
      </c>
      <c r="J26" s="12" t="s">
        <v>173</v>
      </c>
      <c r="K26" s="26">
        <f t="shared" si="9"/>
        <v>14</v>
      </c>
      <c r="L26" s="12" t="s">
        <v>166</v>
      </c>
      <c r="M26" s="25">
        <f t="shared" si="10"/>
        <v>1</v>
      </c>
      <c r="N26" s="26">
        <f t="shared" si="13"/>
        <v>15</v>
      </c>
      <c r="O26" s="12" t="s">
        <v>946</v>
      </c>
      <c r="P26" s="26">
        <v>2</v>
      </c>
      <c r="Q26" s="12"/>
      <c r="R26" s="26">
        <v>0</v>
      </c>
      <c r="S26" s="12" t="s">
        <v>167</v>
      </c>
      <c r="T26" s="26">
        <v>1</v>
      </c>
      <c r="U26" s="12" t="s">
        <v>170</v>
      </c>
      <c r="V26" s="26">
        <v>1</v>
      </c>
      <c r="W26" s="25">
        <v>1</v>
      </c>
      <c r="X26" s="14"/>
      <c r="Y26" s="26">
        <v>0</v>
      </c>
      <c r="Z26" s="26">
        <f t="shared" si="14"/>
        <v>6</v>
      </c>
      <c r="AA26" s="26">
        <f t="shared" si="11"/>
        <v>40</v>
      </c>
      <c r="AB26" s="30">
        <f t="shared" si="12"/>
        <v>41</v>
      </c>
      <c r="AF26">
        <f t="shared" si="0"/>
        <v>2.4390243902439024</v>
      </c>
      <c r="AG26">
        <f t="shared" si="1"/>
        <v>39.024390243902438</v>
      </c>
      <c r="AH26">
        <f t="shared" si="2"/>
        <v>36.585365853658537</v>
      </c>
      <c r="AI26">
        <f t="shared" si="3"/>
        <v>4.8780487804878048</v>
      </c>
      <c r="AJ26">
        <f t="shared" si="4"/>
        <v>14.634146341463413</v>
      </c>
      <c r="AK26">
        <f t="shared" si="5"/>
        <v>2.4390243902439024</v>
      </c>
    </row>
    <row r="27" spans="1:37" ht="23" customHeight="1" x14ac:dyDescent="0.3">
      <c r="A27" s="31" t="s">
        <v>174</v>
      </c>
      <c r="B27" s="23">
        <v>42167</v>
      </c>
      <c r="C27" s="2"/>
      <c r="D27" s="12" t="s">
        <v>27</v>
      </c>
      <c r="E27" s="25">
        <f t="shared" si="6"/>
        <v>2</v>
      </c>
      <c r="F27" s="12" t="s">
        <v>947</v>
      </c>
      <c r="G27" s="25">
        <f t="shared" si="7"/>
        <v>32</v>
      </c>
      <c r="H27" s="12" t="s">
        <v>177</v>
      </c>
      <c r="I27" s="25">
        <f t="shared" si="8"/>
        <v>9</v>
      </c>
      <c r="J27" s="12" t="s">
        <v>176</v>
      </c>
      <c r="K27" s="26">
        <f t="shared" si="9"/>
        <v>12</v>
      </c>
      <c r="L27" s="12" t="s">
        <v>175</v>
      </c>
      <c r="M27" s="25">
        <f t="shared" si="10"/>
        <v>2</v>
      </c>
      <c r="N27" s="26">
        <f t="shared" si="13"/>
        <v>14</v>
      </c>
      <c r="O27" s="12" t="s">
        <v>83</v>
      </c>
      <c r="P27" s="26">
        <v>1</v>
      </c>
      <c r="Q27" s="12"/>
      <c r="R27" s="26">
        <v>0</v>
      </c>
      <c r="S27" s="12"/>
      <c r="T27" s="26">
        <v>0</v>
      </c>
      <c r="U27" s="12"/>
      <c r="V27" s="26">
        <v>0</v>
      </c>
      <c r="W27" s="25">
        <v>2</v>
      </c>
      <c r="X27" s="14"/>
      <c r="Y27" s="26">
        <v>0</v>
      </c>
      <c r="Z27" s="26">
        <f t="shared" si="14"/>
        <v>9</v>
      </c>
      <c r="AA27" s="26">
        <f t="shared" si="11"/>
        <v>58</v>
      </c>
      <c r="AB27" s="30">
        <f t="shared" si="12"/>
        <v>60</v>
      </c>
      <c r="AF27">
        <f t="shared" si="0"/>
        <v>3.3333333333333335</v>
      </c>
      <c r="AG27">
        <f t="shared" si="1"/>
        <v>53.333333333333336</v>
      </c>
      <c r="AH27">
        <f t="shared" si="2"/>
        <v>23.333333333333332</v>
      </c>
      <c r="AI27">
        <f t="shared" si="3"/>
        <v>1.6666666666666667</v>
      </c>
      <c r="AJ27">
        <f t="shared" si="4"/>
        <v>15</v>
      </c>
      <c r="AK27">
        <f t="shared" si="5"/>
        <v>3.3333333333333335</v>
      </c>
    </row>
    <row r="28" spans="1:37" ht="27" customHeight="1" x14ac:dyDescent="0.3">
      <c r="A28" s="31" t="s">
        <v>178</v>
      </c>
      <c r="B28" s="23">
        <v>42172</v>
      </c>
      <c r="C28" s="2"/>
      <c r="D28" s="12" t="s">
        <v>64</v>
      </c>
      <c r="E28" s="25">
        <f t="shared" si="6"/>
        <v>2</v>
      </c>
      <c r="F28" s="12" t="s">
        <v>948</v>
      </c>
      <c r="G28" s="25">
        <f t="shared" si="7"/>
        <v>44</v>
      </c>
      <c r="H28" s="12" t="s">
        <v>180</v>
      </c>
      <c r="I28" s="25">
        <f t="shared" si="8"/>
        <v>6</v>
      </c>
      <c r="J28" s="12" t="s">
        <v>959</v>
      </c>
      <c r="K28" s="26">
        <f t="shared" si="9"/>
        <v>12</v>
      </c>
      <c r="L28" s="12" t="s">
        <v>179</v>
      </c>
      <c r="M28" s="25">
        <f t="shared" si="10"/>
        <v>4</v>
      </c>
      <c r="N28" s="26">
        <f t="shared" si="13"/>
        <v>16</v>
      </c>
      <c r="O28" s="12" t="s">
        <v>83</v>
      </c>
      <c r="P28" s="26">
        <v>0</v>
      </c>
      <c r="Q28" s="12"/>
      <c r="R28" s="26">
        <v>0</v>
      </c>
      <c r="S28" s="12"/>
      <c r="T28" s="26">
        <v>0</v>
      </c>
      <c r="U28" s="12"/>
      <c r="V28" s="26">
        <v>0</v>
      </c>
      <c r="W28" s="25">
        <v>2</v>
      </c>
      <c r="X28" s="14"/>
      <c r="Y28" s="26">
        <v>0</v>
      </c>
      <c r="Z28" s="26">
        <f t="shared" si="14"/>
        <v>6</v>
      </c>
      <c r="AA28" s="26">
        <f t="shared" si="11"/>
        <v>68</v>
      </c>
      <c r="AB28" s="30">
        <f t="shared" si="12"/>
        <v>70</v>
      </c>
      <c r="AF28">
        <f t="shared" si="0"/>
        <v>2.8571428571428572</v>
      </c>
      <c r="AG28">
        <f t="shared" si="1"/>
        <v>62.857142857142854</v>
      </c>
      <c r="AH28">
        <f t="shared" si="2"/>
        <v>22.857142857142858</v>
      </c>
      <c r="AI28">
        <f t="shared" si="3"/>
        <v>0</v>
      </c>
      <c r="AJ28">
        <f t="shared" si="4"/>
        <v>8.5714285714285712</v>
      </c>
      <c r="AK28">
        <f t="shared" si="5"/>
        <v>2.8571428571428572</v>
      </c>
    </row>
    <row r="29" spans="1:37" ht="23.5" customHeight="1" x14ac:dyDescent="0.3">
      <c r="A29" s="31" t="s">
        <v>181</v>
      </c>
      <c r="B29" s="16">
        <v>42173</v>
      </c>
      <c r="D29" s="14" t="s">
        <v>27</v>
      </c>
      <c r="E29" s="25">
        <f t="shared" si="6"/>
        <v>2</v>
      </c>
      <c r="F29" s="12" t="s">
        <v>184</v>
      </c>
      <c r="G29" s="25">
        <f t="shared" si="7"/>
        <v>18</v>
      </c>
      <c r="H29" s="12" t="s">
        <v>183</v>
      </c>
      <c r="I29" s="25">
        <f t="shared" si="8"/>
        <v>5</v>
      </c>
      <c r="J29" s="12" t="s">
        <v>962</v>
      </c>
      <c r="K29" s="26">
        <f t="shared" si="9"/>
        <v>12</v>
      </c>
      <c r="L29" s="12" t="s">
        <v>182</v>
      </c>
      <c r="M29" s="25">
        <f t="shared" si="10"/>
        <v>2</v>
      </c>
      <c r="N29" s="26">
        <f t="shared" si="13"/>
        <v>14</v>
      </c>
      <c r="O29" s="12" t="s">
        <v>130</v>
      </c>
      <c r="P29" s="26">
        <v>1</v>
      </c>
      <c r="Q29" s="14"/>
      <c r="R29" s="26">
        <v>0</v>
      </c>
      <c r="S29" s="14"/>
      <c r="T29" s="26">
        <v>0</v>
      </c>
      <c r="U29" s="14"/>
      <c r="V29" s="26">
        <v>0</v>
      </c>
      <c r="W29" s="26">
        <v>1</v>
      </c>
      <c r="X29" s="14"/>
      <c r="Y29" s="26">
        <v>0</v>
      </c>
      <c r="Z29" s="26">
        <f t="shared" si="14"/>
        <v>5</v>
      </c>
      <c r="AA29" s="26">
        <f t="shared" si="11"/>
        <v>40</v>
      </c>
      <c r="AB29" s="30">
        <f t="shared" si="12"/>
        <v>41</v>
      </c>
      <c r="AF29">
        <f t="shared" si="0"/>
        <v>4.8780487804878048</v>
      </c>
      <c r="AG29">
        <f t="shared" si="1"/>
        <v>43.902439024390247</v>
      </c>
      <c r="AH29">
        <f t="shared" si="2"/>
        <v>34.146341463414636</v>
      </c>
      <c r="AI29">
        <f t="shared" si="3"/>
        <v>2.4390243902439024</v>
      </c>
      <c r="AJ29">
        <f t="shared" si="4"/>
        <v>12.195121951219512</v>
      </c>
      <c r="AK29">
        <f t="shared" si="5"/>
        <v>2.4390243902439024</v>
      </c>
    </row>
    <row r="30" spans="1:37" ht="23.5" customHeight="1" x14ac:dyDescent="0.3">
      <c r="A30" s="31" t="s">
        <v>185</v>
      </c>
      <c r="B30" s="16">
        <v>42461</v>
      </c>
      <c r="D30" s="14" t="s">
        <v>27</v>
      </c>
      <c r="E30" s="25">
        <f t="shared" si="6"/>
        <v>2</v>
      </c>
      <c r="F30" s="12" t="s">
        <v>190</v>
      </c>
      <c r="G30" s="25">
        <f t="shared" si="7"/>
        <v>15</v>
      </c>
      <c r="H30" s="12" t="s">
        <v>189</v>
      </c>
      <c r="I30" s="25">
        <f t="shared" si="8"/>
        <v>1</v>
      </c>
      <c r="J30" s="12" t="s">
        <v>963</v>
      </c>
      <c r="K30" s="26">
        <f t="shared" si="9"/>
        <v>6</v>
      </c>
      <c r="M30" s="25">
        <f t="shared" si="10"/>
        <v>1</v>
      </c>
      <c r="N30" s="26">
        <f t="shared" si="13"/>
        <v>7</v>
      </c>
      <c r="O30" s="12" t="s">
        <v>186</v>
      </c>
      <c r="P30" s="26">
        <v>1</v>
      </c>
      <c r="R30" s="26">
        <v>0</v>
      </c>
      <c r="S30" s="14" t="s">
        <v>187</v>
      </c>
      <c r="T30" s="26">
        <v>2</v>
      </c>
      <c r="U30" s="14" t="s">
        <v>188</v>
      </c>
      <c r="V30" s="26">
        <v>2</v>
      </c>
      <c r="W30" s="25">
        <v>0</v>
      </c>
      <c r="Y30" s="26">
        <v>0</v>
      </c>
      <c r="Z30" s="26">
        <f t="shared" si="14"/>
        <v>5</v>
      </c>
      <c r="AA30" s="26">
        <f t="shared" si="11"/>
        <v>30</v>
      </c>
      <c r="AB30" s="30">
        <f t="shared" si="12"/>
        <v>30</v>
      </c>
      <c r="AF30">
        <f t="shared" si="0"/>
        <v>6.666666666666667</v>
      </c>
      <c r="AG30">
        <f t="shared" si="1"/>
        <v>50</v>
      </c>
      <c r="AH30">
        <f t="shared" si="2"/>
        <v>23.333333333333332</v>
      </c>
      <c r="AI30">
        <f t="shared" si="3"/>
        <v>3.3333333333333335</v>
      </c>
      <c r="AJ30">
        <f t="shared" si="4"/>
        <v>16.666666666666664</v>
      </c>
      <c r="AK30">
        <f t="shared" si="5"/>
        <v>0</v>
      </c>
    </row>
    <row r="31" spans="1:37" ht="24.5" customHeight="1" x14ac:dyDescent="0.3">
      <c r="A31" s="31" t="s">
        <v>191</v>
      </c>
      <c r="B31" s="16">
        <v>42482</v>
      </c>
      <c r="D31" s="12" t="s">
        <v>82</v>
      </c>
      <c r="E31" s="25">
        <f t="shared" si="6"/>
        <v>1</v>
      </c>
      <c r="F31" s="12" t="s">
        <v>196</v>
      </c>
      <c r="G31" s="25">
        <f t="shared" si="7"/>
        <v>28</v>
      </c>
      <c r="H31" s="12" t="s">
        <v>192</v>
      </c>
      <c r="I31" s="25">
        <f t="shared" si="8"/>
        <v>3</v>
      </c>
      <c r="J31" s="12" t="s">
        <v>193</v>
      </c>
      <c r="K31" s="26">
        <f t="shared" si="9"/>
        <v>3</v>
      </c>
      <c r="L31" s="12" t="s">
        <v>195</v>
      </c>
      <c r="M31" s="25">
        <f t="shared" si="10"/>
        <v>5</v>
      </c>
      <c r="N31" s="26">
        <f t="shared" si="13"/>
        <v>8</v>
      </c>
      <c r="P31" s="26">
        <v>0</v>
      </c>
      <c r="R31" s="26">
        <v>0</v>
      </c>
      <c r="T31" s="26">
        <v>0</v>
      </c>
      <c r="U31" s="14" t="s">
        <v>194</v>
      </c>
      <c r="V31" s="26">
        <v>1</v>
      </c>
      <c r="W31" s="25">
        <v>0</v>
      </c>
      <c r="Y31" s="26">
        <v>0</v>
      </c>
      <c r="Z31" s="26">
        <f t="shared" si="14"/>
        <v>4</v>
      </c>
      <c r="AA31" s="26">
        <f t="shared" si="11"/>
        <v>41</v>
      </c>
      <c r="AB31" s="30">
        <f t="shared" si="12"/>
        <v>41</v>
      </c>
      <c r="AF31">
        <f t="shared" si="0"/>
        <v>2.4390243902439024</v>
      </c>
      <c r="AG31">
        <f t="shared" si="1"/>
        <v>68.292682926829272</v>
      </c>
      <c r="AH31">
        <f t="shared" si="2"/>
        <v>19.512195121951219</v>
      </c>
      <c r="AI31">
        <f t="shared" si="3"/>
        <v>0</v>
      </c>
      <c r="AJ31">
        <f t="shared" si="4"/>
        <v>9.7560975609756095</v>
      </c>
      <c r="AK31">
        <f t="shared" si="5"/>
        <v>0</v>
      </c>
    </row>
    <row r="32" spans="1:37" ht="33.5" customHeight="1" x14ac:dyDescent="0.3">
      <c r="A32" s="31" t="s">
        <v>197</v>
      </c>
      <c r="B32" s="16">
        <v>42490</v>
      </c>
      <c r="D32" s="14" t="s">
        <v>27</v>
      </c>
      <c r="E32" s="25">
        <f t="shared" si="6"/>
        <v>2</v>
      </c>
      <c r="F32" s="17" t="s">
        <v>949</v>
      </c>
      <c r="G32" s="25">
        <f t="shared" si="7"/>
        <v>20</v>
      </c>
      <c r="H32" s="12" t="s">
        <v>199</v>
      </c>
      <c r="I32" s="25">
        <f t="shared" si="8"/>
        <v>1</v>
      </c>
      <c r="J32" s="12" t="s">
        <v>200</v>
      </c>
      <c r="K32" s="26">
        <f t="shared" si="9"/>
        <v>8</v>
      </c>
      <c r="L32" s="14" t="s">
        <v>198</v>
      </c>
      <c r="M32" s="25">
        <f t="shared" si="10"/>
        <v>1</v>
      </c>
      <c r="N32" s="26">
        <f t="shared" si="13"/>
        <v>9</v>
      </c>
      <c r="O32" s="14" t="s">
        <v>933</v>
      </c>
      <c r="P32" s="26">
        <v>2</v>
      </c>
      <c r="R32" s="26">
        <v>0</v>
      </c>
      <c r="T32" s="26">
        <v>0</v>
      </c>
      <c r="V32" s="26">
        <v>0</v>
      </c>
      <c r="W32" s="25">
        <v>0</v>
      </c>
      <c r="X32" s="14" t="s">
        <v>747</v>
      </c>
      <c r="Y32" s="26">
        <v>1</v>
      </c>
      <c r="Z32" s="26">
        <f t="shared" si="14"/>
        <v>1</v>
      </c>
      <c r="AA32" s="26">
        <f t="shared" si="11"/>
        <v>35</v>
      </c>
      <c r="AB32" s="30">
        <f t="shared" si="12"/>
        <v>35</v>
      </c>
      <c r="AF32">
        <f t="shared" si="0"/>
        <v>5.8823529411764701</v>
      </c>
      <c r="AG32">
        <f t="shared" si="1"/>
        <v>58.82352941176471</v>
      </c>
      <c r="AH32">
        <f t="shared" si="2"/>
        <v>26.47058823529412</v>
      </c>
      <c r="AI32">
        <f t="shared" si="3"/>
        <v>5.8823529411764701</v>
      </c>
      <c r="AJ32">
        <f t="shared" si="4"/>
        <v>2.9411764705882351</v>
      </c>
      <c r="AK32">
        <f t="shared" si="5"/>
        <v>0</v>
      </c>
    </row>
    <row r="33" spans="1:37" ht="34" customHeight="1" x14ac:dyDescent="0.3">
      <c r="A33" s="31" t="s">
        <v>201</v>
      </c>
      <c r="B33" s="16">
        <v>42598</v>
      </c>
      <c r="D33" s="14" t="s">
        <v>82</v>
      </c>
      <c r="E33" s="25">
        <f t="shared" si="6"/>
        <v>1</v>
      </c>
      <c r="F33" s="12" t="s">
        <v>203</v>
      </c>
      <c r="G33" s="25">
        <f t="shared" si="7"/>
        <v>6</v>
      </c>
      <c r="I33" s="25">
        <v>0</v>
      </c>
      <c r="J33" s="12" t="s">
        <v>204</v>
      </c>
      <c r="K33" s="26">
        <f t="shared" si="9"/>
        <v>6</v>
      </c>
      <c r="L33" s="12" t="s">
        <v>202</v>
      </c>
      <c r="M33" s="25">
        <f t="shared" si="10"/>
        <v>1</v>
      </c>
      <c r="N33" s="26">
        <f t="shared" si="13"/>
        <v>7</v>
      </c>
      <c r="P33" s="26">
        <v>0</v>
      </c>
      <c r="R33" s="26">
        <v>0</v>
      </c>
      <c r="T33" s="26">
        <v>0</v>
      </c>
      <c r="V33" s="26">
        <v>0</v>
      </c>
      <c r="W33" s="25">
        <v>0</v>
      </c>
      <c r="Y33" s="26">
        <v>0</v>
      </c>
      <c r="Z33" s="26">
        <f t="shared" si="14"/>
        <v>0</v>
      </c>
      <c r="AA33" s="26">
        <f t="shared" si="11"/>
        <v>14</v>
      </c>
      <c r="AB33" s="30">
        <f t="shared" si="12"/>
        <v>14</v>
      </c>
      <c r="AF33">
        <f t="shared" si="0"/>
        <v>7.1428571428571423</v>
      </c>
      <c r="AG33">
        <f t="shared" si="1"/>
        <v>42.857142857142854</v>
      </c>
      <c r="AH33">
        <f t="shared" si="2"/>
        <v>50</v>
      </c>
      <c r="AI33">
        <f t="shared" si="3"/>
        <v>0</v>
      </c>
      <c r="AJ33">
        <f t="shared" si="4"/>
        <v>0</v>
      </c>
      <c r="AK33">
        <f t="shared" si="5"/>
        <v>0</v>
      </c>
    </row>
    <row r="34" spans="1:37" ht="36" customHeight="1" x14ac:dyDescent="0.3">
      <c r="A34" s="31" t="s">
        <v>205</v>
      </c>
      <c r="B34" s="16">
        <v>42598</v>
      </c>
      <c r="E34" s="25">
        <v>0</v>
      </c>
      <c r="F34" s="12" t="s">
        <v>950</v>
      </c>
      <c r="G34" s="25">
        <f t="shared" si="7"/>
        <v>17</v>
      </c>
      <c r="I34" s="25">
        <v>0</v>
      </c>
      <c r="J34" s="12" t="s">
        <v>206</v>
      </c>
      <c r="K34" s="26">
        <f t="shared" si="9"/>
        <v>4</v>
      </c>
      <c r="M34" s="25">
        <v>0</v>
      </c>
      <c r="N34" s="26">
        <f t="shared" si="13"/>
        <v>4</v>
      </c>
      <c r="O34" s="14" t="s">
        <v>83</v>
      </c>
      <c r="P34" s="26">
        <v>1</v>
      </c>
      <c r="Q34" s="14"/>
      <c r="R34" s="26">
        <v>0</v>
      </c>
      <c r="S34" s="14" t="s">
        <v>207</v>
      </c>
      <c r="T34" s="26">
        <v>1</v>
      </c>
      <c r="U34" s="14"/>
      <c r="V34" s="26">
        <v>0</v>
      </c>
      <c r="W34" s="25">
        <v>0</v>
      </c>
      <c r="X34" s="14"/>
      <c r="Y34" s="26">
        <v>0</v>
      </c>
      <c r="Z34" s="26">
        <f t="shared" si="14"/>
        <v>1</v>
      </c>
      <c r="AA34" s="26">
        <f t="shared" si="11"/>
        <v>23</v>
      </c>
      <c r="AB34" s="30">
        <f t="shared" si="12"/>
        <v>23</v>
      </c>
      <c r="AF34">
        <f t="shared" si="0"/>
        <v>0</v>
      </c>
      <c r="AG34">
        <f t="shared" si="1"/>
        <v>73.91304347826086</v>
      </c>
      <c r="AH34">
        <f t="shared" si="2"/>
        <v>17.391304347826086</v>
      </c>
      <c r="AI34">
        <f t="shared" si="3"/>
        <v>4.3478260869565215</v>
      </c>
      <c r="AJ34">
        <f t="shared" si="4"/>
        <v>4.3478260869565215</v>
      </c>
      <c r="AK34">
        <f t="shared" si="5"/>
        <v>0</v>
      </c>
    </row>
    <row r="35" spans="1:37" ht="34" customHeight="1" x14ac:dyDescent="0.3">
      <c r="A35" s="31" t="s">
        <v>215</v>
      </c>
      <c r="B35" s="16">
        <v>42618</v>
      </c>
      <c r="D35" s="14" t="s">
        <v>27</v>
      </c>
      <c r="E35" s="25">
        <f t="shared" si="6"/>
        <v>2</v>
      </c>
      <c r="F35" s="12" t="s">
        <v>951</v>
      </c>
      <c r="G35" s="25">
        <f t="shared" si="7"/>
        <v>24</v>
      </c>
      <c r="H35" s="14" t="s">
        <v>199</v>
      </c>
      <c r="I35" s="25">
        <f t="shared" si="8"/>
        <v>1</v>
      </c>
      <c r="J35" s="12" t="s">
        <v>210</v>
      </c>
      <c r="K35" s="26">
        <f t="shared" si="9"/>
        <v>14</v>
      </c>
      <c r="L35" s="12" t="s">
        <v>209</v>
      </c>
      <c r="M35" s="25">
        <f t="shared" si="10"/>
        <v>4</v>
      </c>
      <c r="N35" s="26">
        <f t="shared" si="13"/>
        <v>18</v>
      </c>
      <c r="O35" s="12" t="s">
        <v>952</v>
      </c>
      <c r="P35" s="26">
        <v>3</v>
      </c>
      <c r="Q35" s="14"/>
      <c r="R35" s="26">
        <v>0</v>
      </c>
      <c r="S35" s="14"/>
      <c r="T35" s="26">
        <v>0</v>
      </c>
      <c r="U35" s="14"/>
      <c r="V35" s="26">
        <v>0</v>
      </c>
      <c r="W35" s="26">
        <v>4</v>
      </c>
      <c r="Y35" s="26">
        <v>0</v>
      </c>
      <c r="Z35" s="26">
        <f t="shared" si="14"/>
        <v>1</v>
      </c>
      <c r="AA35" s="26">
        <f t="shared" si="11"/>
        <v>48</v>
      </c>
      <c r="AB35" s="30">
        <f t="shared" si="12"/>
        <v>52</v>
      </c>
      <c r="AF35">
        <f t="shared" si="0"/>
        <v>3.8461538461538463</v>
      </c>
      <c r="AG35">
        <f t="shared" si="1"/>
        <v>46.153846153846153</v>
      </c>
      <c r="AH35">
        <f t="shared" si="2"/>
        <v>34.615384615384613</v>
      </c>
      <c r="AI35">
        <f t="shared" si="3"/>
        <v>5.7692307692307692</v>
      </c>
      <c r="AJ35">
        <f t="shared" si="4"/>
        <v>1.9230769230769231</v>
      </c>
      <c r="AK35">
        <f t="shared" si="5"/>
        <v>7.6923076923076925</v>
      </c>
    </row>
    <row r="36" spans="1:37" ht="34.5" customHeight="1" x14ac:dyDescent="0.3">
      <c r="A36" s="31" t="s">
        <v>208</v>
      </c>
      <c r="B36" s="16">
        <v>42618</v>
      </c>
      <c r="D36" s="14" t="s">
        <v>82</v>
      </c>
      <c r="E36" s="25">
        <f t="shared" si="6"/>
        <v>1</v>
      </c>
      <c r="F36" s="12" t="s">
        <v>953</v>
      </c>
      <c r="G36" s="25">
        <f t="shared" si="7"/>
        <v>17</v>
      </c>
      <c r="H36" s="14" t="s">
        <v>212</v>
      </c>
      <c r="I36" s="25">
        <f t="shared" si="8"/>
        <v>3</v>
      </c>
      <c r="J36" s="12" t="s">
        <v>960</v>
      </c>
      <c r="K36" s="26">
        <f t="shared" si="9"/>
        <v>18</v>
      </c>
      <c r="L36" s="14" t="s">
        <v>213</v>
      </c>
      <c r="M36" s="25">
        <f t="shared" si="10"/>
        <v>2</v>
      </c>
      <c r="N36" s="26">
        <f t="shared" si="13"/>
        <v>20</v>
      </c>
      <c r="O36" s="14" t="s">
        <v>954</v>
      </c>
      <c r="P36" s="26">
        <v>2</v>
      </c>
      <c r="Q36" s="14"/>
      <c r="R36" s="26">
        <v>0</v>
      </c>
      <c r="S36" s="14" t="s">
        <v>211</v>
      </c>
      <c r="T36" s="26">
        <v>1</v>
      </c>
      <c r="U36" s="14" t="s">
        <v>132</v>
      </c>
      <c r="V36" s="26">
        <v>2</v>
      </c>
      <c r="W36" s="26">
        <v>4</v>
      </c>
      <c r="X36" s="14"/>
      <c r="Y36" s="26">
        <v>0</v>
      </c>
      <c r="Z36" s="26">
        <f t="shared" si="14"/>
        <v>6</v>
      </c>
      <c r="AA36" s="26">
        <f t="shared" si="11"/>
        <v>46</v>
      </c>
      <c r="AB36" s="30">
        <f>(W36)+(AA36)</f>
        <v>50</v>
      </c>
      <c r="AF36">
        <f t="shared" si="0"/>
        <v>2</v>
      </c>
      <c r="AG36">
        <f t="shared" si="1"/>
        <v>34</v>
      </c>
      <c r="AH36">
        <f t="shared" si="2"/>
        <v>40</v>
      </c>
      <c r="AI36">
        <f t="shared" si="3"/>
        <v>4</v>
      </c>
      <c r="AJ36">
        <f t="shared" si="4"/>
        <v>12</v>
      </c>
      <c r="AK36">
        <f t="shared" si="5"/>
        <v>8</v>
      </c>
    </row>
    <row r="37" spans="1:37" ht="35" customHeight="1" x14ac:dyDescent="0.3">
      <c r="A37" s="31" t="s">
        <v>216</v>
      </c>
      <c r="B37" s="16">
        <v>42621</v>
      </c>
      <c r="E37" s="25">
        <v>0</v>
      </c>
      <c r="F37" s="12" t="s">
        <v>218</v>
      </c>
      <c r="G37" s="25">
        <f t="shared" si="7"/>
        <v>23</v>
      </c>
      <c r="H37" s="14" t="s">
        <v>219</v>
      </c>
      <c r="I37" s="25">
        <f t="shared" si="8"/>
        <v>1</v>
      </c>
      <c r="J37" s="12" t="s">
        <v>217</v>
      </c>
      <c r="K37" s="26">
        <f t="shared" si="9"/>
        <v>4</v>
      </c>
      <c r="L37" s="14"/>
      <c r="M37" s="25">
        <v>0</v>
      </c>
      <c r="N37" s="26">
        <f t="shared" si="13"/>
        <v>4</v>
      </c>
      <c r="O37" s="14"/>
      <c r="P37" s="26">
        <v>0</v>
      </c>
      <c r="Q37" s="14"/>
      <c r="R37" s="26">
        <v>0</v>
      </c>
      <c r="S37" s="14"/>
      <c r="T37" s="26">
        <v>0</v>
      </c>
      <c r="U37" s="14"/>
      <c r="V37" s="26">
        <v>0</v>
      </c>
      <c r="W37" s="26">
        <v>0</v>
      </c>
      <c r="X37" s="14"/>
      <c r="Y37" s="26">
        <v>0</v>
      </c>
      <c r="Z37" s="26">
        <f t="shared" si="14"/>
        <v>1</v>
      </c>
      <c r="AA37" s="26">
        <f t="shared" si="11"/>
        <v>28</v>
      </c>
      <c r="AB37" s="30">
        <f t="shared" si="12"/>
        <v>28</v>
      </c>
      <c r="AF37">
        <f t="shared" si="0"/>
        <v>0</v>
      </c>
      <c r="AG37">
        <f t="shared" si="1"/>
        <v>82.142857142857139</v>
      </c>
      <c r="AH37">
        <f t="shared" si="2"/>
        <v>14.285714285714285</v>
      </c>
      <c r="AI37">
        <f t="shared" si="3"/>
        <v>0</v>
      </c>
      <c r="AJ37">
        <f t="shared" si="4"/>
        <v>3.5714285714285712</v>
      </c>
      <c r="AK37">
        <f t="shared" si="5"/>
        <v>0</v>
      </c>
    </row>
    <row r="38" spans="1:37" ht="34.5" customHeight="1" x14ac:dyDescent="0.3">
      <c r="A38" s="31" t="s">
        <v>220</v>
      </c>
      <c r="B38" s="16">
        <v>42632</v>
      </c>
      <c r="D38" s="14" t="s">
        <v>27</v>
      </c>
      <c r="E38" s="25">
        <f t="shared" si="6"/>
        <v>2</v>
      </c>
      <c r="F38" s="12" t="s">
        <v>955</v>
      </c>
      <c r="G38" s="25">
        <f t="shared" si="7"/>
        <v>11</v>
      </c>
      <c r="H38" s="14"/>
      <c r="I38" s="25">
        <v>0</v>
      </c>
      <c r="J38" s="14" t="s">
        <v>221</v>
      </c>
      <c r="K38" s="26">
        <f t="shared" si="9"/>
        <v>2</v>
      </c>
      <c r="L38" s="14"/>
      <c r="M38" s="25">
        <v>0</v>
      </c>
      <c r="N38" s="26">
        <f t="shared" si="13"/>
        <v>2</v>
      </c>
      <c r="O38" s="14" t="s">
        <v>83</v>
      </c>
      <c r="P38" s="26">
        <v>1</v>
      </c>
      <c r="Q38" s="14"/>
      <c r="R38" s="26">
        <v>0</v>
      </c>
      <c r="S38" s="14"/>
      <c r="T38" s="26">
        <v>0</v>
      </c>
      <c r="U38" s="14"/>
      <c r="V38" s="26">
        <v>0</v>
      </c>
      <c r="W38" s="26">
        <v>1</v>
      </c>
      <c r="X38" s="14"/>
      <c r="Y38" s="26">
        <v>0</v>
      </c>
      <c r="Z38" s="26">
        <f t="shared" si="14"/>
        <v>0</v>
      </c>
      <c r="AA38" s="26">
        <f t="shared" si="11"/>
        <v>16</v>
      </c>
      <c r="AB38" s="30">
        <f t="shared" si="12"/>
        <v>17</v>
      </c>
      <c r="AF38">
        <f t="shared" si="0"/>
        <v>11.76470588235294</v>
      </c>
      <c r="AG38">
        <f t="shared" si="1"/>
        <v>64.705882352941174</v>
      </c>
      <c r="AH38">
        <f t="shared" si="2"/>
        <v>11.76470588235294</v>
      </c>
      <c r="AI38">
        <f t="shared" si="3"/>
        <v>5.8823529411764701</v>
      </c>
      <c r="AJ38">
        <f t="shared" si="4"/>
        <v>0</v>
      </c>
      <c r="AK38">
        <f t="shared" si="5"/>
        <v>5.8823529411764701</v>
      </c>
    </row>
    <row r="39" spans="1:37" ht="26" customHeight="1" x14ac:dyDescent="0.35">
      <c r="V39" s="49" t="s">
        <v>976</v>
      </c>
      <c r="W39" s="52">
        <f>SUM(W2:W38)</f>
        <v>103</v>
      </c>
      <c r="AA39" s="49" t="s">
        <v>976</v>
      </c>
      <c r="AB39" s="51">
        <f>SUM(AB2:AB38)</f>
        <v>1741</v>
      </c>
      <c r="AE39" s="54" t="s">
        <v>980</v>
      </c>
      <c r="AF39" s="50">
        <f t="shared" ref="AF39:AK39" si="15">AVERAGE(AF2:AF38)</f>
        <v>4.4558498663953729</v>
      </c>
      <c r="AG39" s="50">
        <f t="shared" si="15"/>
        <v>43.258603762822375</v>
      </c>
      <c r="AH39" s="50">
        <f t="shared" si="15"/>
        <v>32.667963453359334</v>
      </c>
      <c r="AI39" s="50">
        <f t="shared" si="15"/>
        <v>3.861880821913962</v>
      </c>
      <c r="AJ39" s="50">
        <f t="shared" si="15"/>
        <v>9.6343525252330906</v>
      </c>
      <c r="AK39" s="50">
        <f t="shared" si="15"/>
        <v>6.121349570275858</v>
      </c>
    </row>
    <row r="40" spans="1:37" ht="24.5" customHeight="1" x14ac:dyDescent="0.3">
      <c r="AF40" s="2"/>
      <c r="AG40" s="2"/>
      <c r="AH40" s="2"/>
      <c r="AI40" s="2"/>
      <c r="AJ40" s="2"/>
      <c r="AK40" s="2"/>
    </row>
    <row r="41" spans="1:37" ht="24" customHeight="1" x14ac:dyDescent="0.3">
      <c r="R41" s="14"/>
      <c r="AF41" s="2"/>
      <c r="AG41" s="2"/>
      <c r="AH41" s="2"/>
      <c r="AI41" s="2"/>
      <c r="AJ41" s="2"/>
      <c r="AK41" s="2"/>
    </row>
    <row r="42" spans="1:37" x14ac:dyDescent="0.3">
      <c r="H42" s="14"/>
      <c r="I42" s="14"/>
      <c r="J42" s="14"/>
      <c r="K42" s="14"/>
      <c r="L42" s="14"/>
      <c r="M42" s="14"/>
      <c r="N42" s="14"/>
      <c r="O42" s="14"/>
      <c r="AF42" s="50"/>
      <c r="AG42" s="50"/>
      <c r="AH42" s="50"/>
      <c r="AI42" s="50"/>
      <c r="AJ42" s="50"/>
      <c r="AK42" s="50"/>
    </row>
    <row r="43" spans="1:37" x14ac:dyDescent="0.3">
      <c r="H43" s="14"/>
      <c r="J43" s="14"/>
      <c r="K43" s="14"/>
      <c r="L43" s="14"/>
      <c r="M43" s="14"/>
      <c r="N43" s="14"/>
      <c r="O43" s="14"/>
    </row>
    <row r="44" spans="1:37" ht="17.5" x14ac:dyDescent="0.3">
      <c r="A44" s="11"/>
      <c r="B44" s="2"/>
      <c r="C44" s="2"/>
      <c r="D44" s="2"/>
      <c r="E44" s="2"/>
      <c r="F44" s="2"/>
      <c r="G44" s="2"/>
      <c r="H44" s="2"/>
      <c r="I44" s="1"/>
      <c r="J44" s="2"/>
      <c r="K44" s="2"/>
      <c r="L44" s="2"/>
      <c r="M44" s="2"/>
      <c r="N44" s="2"/>
      <c r="O44" s="2"/>
      <c r="P44" s="2"/>
      <c r="R44" s="2"/>
      <c r="S44" s="47"/>
    </row>
    <row r="45" spans="1:37" ht="17.5" x14ac:dyDescent="0.3">
      <c r="A45" s="11"/>
      <c r="B45" s="2"/>
      <c r="C45" s="2"/>
      <c r="D45" s="2"/>
      <c r="E45" s="2"/>
      <c r="F45" s="2"/>
      <c r="G45" s="2"/>
      <c r="H45" s="2"/>
      <c r="I45" s="1"/>
      <c r="J45" s="2"/>
      <c r="K45" s="2"/>
      <c r="L45" s="2"/>
      <c r="M45" s="2"/>
      <c r="N45" s="2"/>
      <c r="O45" s="2"/>
      <c r="P45" s="2"/>
      <c r="R45" s="2"/>
      <c r="S45" s="47"/>
    </row>
    <row r="46" spans="1:37" ht="17.5" x14ac:dyDescent="0.3">
      <c r="A46" s="11"/>
      <c r="B46" s="2"/>
      <c r="C46" s="2"/>
      <c r="D46" s="2"/>
      <c r="E46" s="2"/>
      <c r="F46" s="2"/>
      <c r="G46" s="2"/>
      <c r="H46" s="2"/>
      <c r="I46" s="1"/>
      <c r="J46" s="2"/>
      <c r="K46" s="2"/>
      <c r="L46" s="2"/>
      <c r="M46" s="2"/>
      <c r="N46" s="2"/>
      <c r="O46" s="2"/>
      <c r="P46" s="2"/>
      <c r="R46" s="2"/>
      <c r="S46" s="4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281C-0273-4002-BD03-1AD5416FA8A5}">
  <dimension ref="A1:C365"/>
  <sheetViews>
    <sheetView tabSelected="1" workbookViewId="0">
      <selection activeCell="F1" sqref="F1"/>
    </sheetView>
  </sheetViews>
  <sheetFormatPr defaultRowHeight="14" x14ac:dyDescent="0.3"/>
  <cols>
    <col min="1" max="1" width="11.58203125" customWidth="1"/>
    <col min="2" max="2" width="21.58203125" customWidth="1"/>
    <col min="3" max="3" width="11.08203125" customWidth="1"/>
    <col min="4" max="4" width="4.4140625" customWidth="1"/>
  </cols>
  <sheetData>
    <row r="1" spans="1:3" ht="26.15" customHeight="1" x14ac:dyDescent="0.3">
      <c r="A1" s="13" t="s">
        <v>8</v>
      </c>
      <c r="B1" s="13" t="s">
        <v>9</v>
      </c>
      <c r="C1" s="13" t="s">
        <v>13</v>
      </c>
    </row>
    <row r="2" spans="1:3" x14ac:dyDescent="0.3">
      <c r="A2" t="s">
        <v>11</v>
      </c>
      <c r="B2" t="s">
        <v>12</v>
      </c>
      <c r="C2" s="37" t="s">
        <v>14</v>
      </c>
    </row>
    <row r="3" spans="1:3" x14ac:dyDescent="0.3">
      <c r="A3" t="s">
        <v>238</v>
      </c>
      <c r="B3" t="s">
        <v>239</v>
      </c>
      <c r="C3" s="37" t="s">
        <v>240</v>
      </c>
    </row>
    <row r="4" spans="1:3" x14ac:dyDescent="0.3">
      <c r="A4" t="s">
        <v>241</v>
      </c>
      <c r="B4" t="s">
        <v>242</v>
      </c>
      <c r="C4" s="37" t="s">
        <v>14</v>
      </c>
    </row>
    <row r="5" spans="1:3" x14ac:dyDescent="0.3">
      <c r="A5" t="s">
        <v>243</v>
      </c>
      <c r="B5" t="s">
        <v>244</v>
      </c>
      <c r="C5" s="37" t="s">
        <v>240</v>
      </c>
    </row>
    <row r="6" spans="1:3" x14ac:dyDescent="0.3">
      <c r="A6" t="s">
        <v>199</v>
      </c>
      <c r="B6" t="s">
        <v>245</v>
      </c>
      <c r="C6" s="37" t="s">
        <v>246</v>
      </c>
    </row>
    <row r="7" spans="1:3" x14ac:dyDescent="0.3">
      <c r="A7" t="s">
        <v>247</v>
      </c>
      <c r="B7" t="s">
        <v>248</v>
      </c>
      <c r="C7" s="37" t="s">
        <v>240</v>
      </c>
    </row>
    <row r="8" spans="1:3" x14ac:dyDescent="0.3">
      <c r="A8" t="s">
        <v>249</v>
      </c>
      <c r="B8" t="s">
        <v>930</v>
      </c>
      <c r="C8" s="37" t="s">
        <v>250</v>
      </c>
    </row>
    <row r="9" spans="1:3" ht="14.5" x14ac:dyDescent="0.35">
      <c r="A9" t="s">
        <v>251</v>
      </c>
      <c r="B9" t="s">
        <v>252</v>
      </c>
      <c r="C9" s="37" t="s">
        <v>240</v>
      </c>
    </row>
    <row r="10" spans="1:3" x14ac:dyDescent="0.3">
      <c r="A10" t="s">
        <v>253</v>
      </c>
      <c r="B10" t="s">
        <v>254</v>
      </c>
      <c r="C10" s="37" t="s">
        <v>240</v>
      </c>
    </row>
    <row r="11" spans="1:3" ht="15" customHeight="1" x14ac:dyDescent="0.3">
      <c r="A11" t="s">
        <v>255</v>
      </c>
      <c r="B11" t="s">
        <v>256</v>
      </c>
      <c r="C11" s="38" t="s">
        <v>931</v>
      </c>
    </row>
    <row r="12" spans="1:3" x14ac:dyDescent="0.3">
      <c r="A12" t="s">
        <v>257</v>
      </c>
      <c r="B12" t="s">
        <v>258</v>
      </c>
      <c r="C12" s="37" t="s">
        <v>250</v>
      </c>
    </row>
    <row r="13" spans="1:3" x14ac:dyDescent="0.3">
      <c r="A13" t="s">
        <v>259</v>
      </c>
      <c r="B13" t="s">
        <v>260</v>
      </c>
      <c r="C13" s="37" t="s">
        <v>261</v>
      </c>
    </row>
    <row r="14" spans="1:3" x14ac:dyDescent="0.3">
      <c r="A14" t="s">
        <v>262</v>
      </c>
      <c r="B14" t="s">
        <v>263</v>
      </c>
      <c r="C14" s="37" t="s">
        <v>240</v>
      </c>
    </row>
    <row r="15" spans="1:3" x14ac:dyDescent="0.3">
      <c r="A15" t="s">
        <v>70</v>
      </c>
      <c r="B15" t="s">
        <v>264</v>
      </c>
      <c r="C15" s="37" t="s">
        <v>671</v>
      </c>
    </row>
    <row r="16" spans="1:3" x14ac:dyDescent="0.3">
      <c r="A16" t="s">
        <v>265</v>
      </c>
      <c r="B16" t="s">
        <v>266</v>
      </c>
      <c r="C16" s="37" t="s">
        <v>240</v>
      </c>
    </row>
    <row r="17" spans="1:3" x14ac:dyDescent="0.3">
      <c r="A17" t="s">
        <v>267</v>
      </c>
      <c r="B17" t="s">
        <v>268</v>
      </c>
      <c r="C17" s="37" t="s">
        <v>240</v>
      </c>
    </row>
    <row r="18" spans="1:3" x14ac:dyDescent="0.3">
      <c r="A18" t="s">
        <v>269</v>
      </c>
      <c r="B18" t="s">
        <v>270</v>
      </c>
      <c r="C18" s="37" t="s">
        <v>14</v>
      </c>
    </row>
    <row r="19" spans="1:3" x14ac:dyDescent="0.3">
      <c r="A19" t="s">
        <v>271</v>
      </c>
      <c r="B19" t="s">
        <v>272</v>
      </c>
      <c r="C19" s="37" t="s">
        <v>14</v>
      </c>
    </row>
    <row r="20" spans="1:3" x14ac:dyDescent="0.3">
      <c r="A20" t="s">
        <v>143</v>
      </c>
      <c r="B20" t="s">
        <v>273</v>
      </c>
      <c r="C20" s="37" t="s">
        <v>246</v>
      </c>
    </row>
    <row r="21" spans="1:3" x14ac:dyDescent="0.3">
      <c r="A21" t="s">
        <v>82</v>
      </c>
      <c r="B21" t="s">
        <v>274</v>
      </c>
      <c r="C21" s="39" t="s">
        <v>275</v>
      </c>
    </row>
    <row r="22" spans="1:3" x14ac:dyDescent="0.3">
      <c r="A22" t="s">
        <v>276</v>
      </c>
      <c r="B22" t="s">
        <v>277</v>
      </c>
      <c r="C22" s="37" t="s">
        <v>14</v>
      </c>
    </row>
    <row r="23" spans="1:3" x14ac:dyDescent="0.3">
      <c r="A23" t="s">
        <v>278</v>
      </c>
      <c r="B23" t="s">
        <v>279</v>
      </c>
      <c r="C23" s="37" t="s">
        <v>14</v>
      </c>
    </row>
    <row r="24" spans="1:3" x14ac:dyDescent="0.3">
      <c r="A24" t="s">
        <v>280</v>
      </c>
      <c r="B24" t="s">
        <v>281</v>
      </c>
      <c r="C24" s="37" t="s">
        <v>240</v>
      </c>
    </row>
    <row r="25" spans="1:3" x14ac:dyDescent="0.3">
      <c r="A25" t="s">
        <v>282</v>
      </c>
      <c r="B25" t="s">
        <v>283</v>
      </c>
      <c r="C25" s="37" t="s">
        <v>14</v>
      </c>
    </row>
    <row r="26" spans="1:3" x14ac:dyDescent="0.3">
      <c r="A26" t="s">
        <v>284</v>
      </c>
      <c r="B26" t="s">
        <v>285</v>
      </c>
      <c r="C26" s="37" t="s">
        <v>14</v>
      </c>
    </row>
    <row r="27" spans="1:3" x14ac:dyDescent="0.3">
      <c r="A27" t="s">
        <v>286</v>
      </c>
      <c r="B27" t="s">
        <v>287</v>
      </c>
      <c r="C27" s="37" t="s">
        <v>240</v>
      </c>
    </row>
    <row r="28" spans="1:3" x14ac:dyDescent="0.3">
      <c r="A28" t="s">
        <v>288</v>
      </c>
      <c r="B28" t="s">
        <v>289</v>
      </c>
      <c r="C28" s="39" t="s">
        <v>275</v>
      </c>
    </row>
    <row r="29" spans="1:3" x14ac:dyDescent="0.3">
      <c r="A29" s="32" t="s">
        <v>290</v>
      </c>
      <c r="B29" t="s">
        <v>291</v>
      </c>
      <c r="C29" s="37" t="s">
        <v>14</v>
      </c>
    </row>
    <row r="30" spans="1:3" x14ac:dyDescent="0.3">
      <c r="A30" t="s">
        <v>292</v>
      </c>
      <c r="B30" t="s">
        <v>293</v>
      </c>
      <c r="C30" s="37" t="s">
        <v>246</v>
      </c>
    </row>
    <row r="31" spans="1:3" x14ac:dyDescent="0.3">
      <c r="A31" t="s">
        <v>294</v>
      </c>
      <c r="B31" t="s">
        <v>295</v>
      </c>
      <c r="C31" s="37" t="s">
        <v>14</v>
      </c>
    </row>
    <row r="32" spans="1:3" x14ac:dyDescent="0.3">
      <c r="A32" t="s">
        <v>296</v>
      </c>
      <c r="B32" t="s">
        <v>297</v>
      </c>
      <c r="C32" s="37" t="s">
        <v>298</v>
      </c>
    </row>
    <row r="33" spans="1:3" x14ac:dyDescent="0.3">
      <c r="A33" t="s">
        <v>299</v>
      </c>
      <c r="B33" t="s">
        <v>300</v>
      </c>
      <c r="C33" s="37" t="s">
        <v>246</v>
      </c>
    </row>
    <row r="34" spans="1:3" x14ac:dyDescent="0.3">
      <c r="A34" t="s">
        <v>301</v>
      </c>
      <c r="B34" t="s">
        <v>302</v>
      </c>
      <c r="C34" s="37" t="s">
        <v>14</v>
      </c>
    </row>
    <row r="35" spans="1:3" x14ac:dyDescent="0.3">
      <c r="A35" t="s">
        <v>303</v>
      </c>
      <c r="B35" t="s">
        <v>304</v>
      </c>
      <c r="C35" s="37" t="s">
        <v>246</v>
      </c>
    </row>
    <row r="36" spans="1:3" x14ac:dyDescent="0.3">
      <c r="A36" t="s">
        <v>305</v>
      </c>
      <c r="B36" t="s">
        <v>306</v>
      </c>
      <c r="C36" s="37" t="s">
        <v>240</v>
      </c>
    </row>
    <row r="37" spans="1:3" x14ac:dyDescent="0.3">
      <c r="A37" t="s">
        <v>307</v>
      </c>
      <c r="B37" t="s">
        <v>308</v>
      </c>
      <c r="C37" s="37" t="s">
        <v>246</v>
      </c>
    </row>
    <row r="38" spans="1:3" x14ac:dyDescent="0.3">
      <c r="A38" t="s">
        <v>309</v>
      </c>
      <c r="B38" t="s">
        <v>310</v>
      </c>
      <c r="C38" s="37" t="s">
        <v>298</v>
      </c>
    </row>
    <row r="39" spans="1:3" x14ac:dyDescent="0.3">
      <c r="A39" t="s">
        <v>145</v>
      </c>
      <c r="B39" t="s">
        <v>311</v>
      </c>
      <c r="C39" s="37" t="s">
        <v>246</v>
      </c>
    </row>
    <row r="40" spans="1:3" x14ac:dyDescent="0.3">
      <c r="A40" t="s">
        <v>312</v>
      </c>
      <c r="B40" t="s">
        <v>313</v>
      </c>
      <c r="C40" s="37" t="s">
        <v>240</v>
      </c>
    </row>
    <row r="41" spans="1:3" x14ac:dyDescent="0.3">
      <c r="A41" t="s">
        <v>314</v>
      </c>
      <c r="B41" t="s">
        <v>315</v>
      </c>
      <c r="C41" s="37" t="s">
        <v>14</v>
      </c>
    </row>
    <row r="42" spans="1:3" x14ac:dyDescent="0.3">
      <c r="A42" t="s">
        <v>316</v>
      </c>
      <c r="B42" t="s">
        <v>317</v>
      </c>
      <c r="C42" s="37" t="s">
        <v>240</v>
      </c>
    </row>
    <row r="43" spans="1:3" x14ac:dyDescent="0.3">
      <c r="A43" t="s">
        <v>318</v>
      </c>
      <c r="B43" t="s">
        <v>319</v>
      </c>
      <c r="C43" s="37" t="s">
        <v>246</v>
      </c>
    </row>
    <row r="44" spans="1:3" x14ac:dyDescent="0.3">
      <c r="A44" t="s">
        <v>320</v>
      </c>
      <c r="B44" t="s">
        <v>321</v>
      </c>
      <c r="C44" s="37" t="s">
        <v>240</v>
      </c>
    </row>
    <row r="45" spans="1:3" x14ac:dyDescent="0.3">
      <c r="A45" t="s">
        <v>322</v>
      </c>
      <c r="B45" t="s">
        <v>323</v>
      </c>
      <c r="C45" s="37" t="s">
        <v>14</v>
      </c>
    </row>
    <row r="46" spans="1:3" x14ac:dyDescent="0.3">
      <c r="A46" t="s">
        <v>324</v>
      </c>
      <c r="B46" t="s">
        <v>325</v>
      </c>
      <c r="C46" s="37" t="s">
        <v>240</v>
      </c>
    </row>
    <row r="47" spans="1:3" x14ac:dyDescent="0.3">
      <c r="A47" t="s">
        <v>964</v>
      </c>
      <c r="B47" t="s">
        <v>965</v>
      </c>
      <c r="C47" s="37" t="s">
        <v>240</v>
      </c>
    </row>
    <row r="48" spans="1:3" x14ac:dyDescent="0.3">
      <c r="A48" t="s">
        <v>326</v>
      </c>
      <c r="B48" t="s">
        <v>327</v>
      </c>
      <c r="C48" s="37" t="s">
        <v>298</v>
      </c>
    </row>
    <row r="49" spans="1:3" x14ac:dyDescent="0.3">
      <c r="A49" t="s">
        <v>328</v>
      </c>
      <c r="B49" t="s">
        <v>329</v>
      </c>
      <c r="C49" s="37" t="s">
        <v>14</v>
      </c>
    </row>
    <row r="50" spans="1:3" x14ac:dyDescent="0.3">
      <c r="A50" t="s">
        <v>330</v>
      </c>
      <c r="B50" t="s">
        <v>331</v>
      </c>
      <c r="C50" s="37" t="s">
        <v>240</v>
      </c>
    </row>
    <row r="51" spans="1:3" x14ac:dyDescent="0.3">
      <c r="A51" t="s">
        <v>26</v>
      </c>
      <c r="B51" t="s">
        <v>332</v>
      </c>
      <c r="C51" s="37" t="s">
        <v>246</v>
      </c>
    </row>
    <row r="52" spans="1:3" x14ac:dyDescent="0.3">
      <c r="A52" t="s">
        <v>198</v>
      </c>
      <c r="B52" t="s">
        <v>333</v>
      </c>
      <c r="C52" s="37" t="s">
        <v>298</v>
      </c>
    </row>
    <row r="53" spans="1:3" x14ac:dyDescent="0.3">
      <c r="A53" t="s">
        <v>334</v>
      </c>
      <c r="B53" t="s">
        <v>335</v>
      </c>
      <c r="C53" s="37" t="s">
        <v>14</v>
      </c>
    </row>
    <row r="54" spans="1:3" x14ac:dyDescent="0.3">
      <c r="A54" t="s">
        <v>32</v>
      </c>
      <c r="B54" t="s">
        <v>336</v>
      </c>
      <c r="C54" s="37" t="s">
        <v>246</v>
      </c>
    </row>
    <row r="55" spans="1:3" x14ac:dyDescent="0.3">
      <c r="A55" t="s">
        <v>337</v>
      </c>
      <c r="B55" t="s">
        <v>338</v>
      </c>
      <c r="C55" s="37" t="s">
        <v>14</v>
      </c>
    </row>
    <row r="56" spans="1:3" x14ac:dyDescent="0.3">
      <c r="A56" t="s">
        <v>339</v>
      </c>
      <c r="B56" t="s">
        <v>340</v>
      </c>
      <c r="C56" s="37" t="s">
        <v>14</v>
      </c>
    </row>
    <row r="57" spans="1:3" x14ac:dyDescent="0.3">
      <c r="A57" t="s">
        <v>341</v>
      </c>
      <c r="B57" t="s">
        <v>342</v>
      </c>
      <c r="C57" s="37" t="s">
        <v>246</v>
      </c>
    </row>
    <row r="58" spans="1:3" x14ac:dyDescent="0.3">
      <c r="A58" t="s">
        <v>343</v>
      </c>
      <c r="B58" t="s">
        <v>344</v>
      </c>
      <c r="C58" s="39" t="s">
        <v>275</v>
      </c>
    </row>
    <row r="59" spans="1:3" x14ac:dyDescent="0.3">
      <c r="A59" t="s">
        <v>166</v>
      </c>
      <c r="B59" t="s">
        <v>345</v>
      </c>
      <c r="C59" s="37" t="s">
        <v>298</v>
      </c>
    </row>
    <row r="60" spans="1:3" x14ac:dyDescent="0.3">
      <c r="A60" t="s">
        <v>346</v>
      </c>
      <c r="B60" t="s">
        <v>347</v>
      </c>
      <c r="C60" s="37" t="s">
        <v>14</v>
      </c>
    </row>
    <row r="61" spans="1:3" x14ac:dyDescent="0.3">
      <c r="A61" t="s">
        <v>348</v>
      </c>
      <c r="B61" t="s">
        <v>349</v>
      </c>
      <c r="C61" s="37" t="s">
        <v>240</v>
      </c>
    </row>
    <row r="62" spans="1:3" x14ac:dyDescent="0.3">
      <c r="A62" t="s">
        <v>350</v>
      </c>
      <c r="B62" t="s">
        <v>351</v>
      </c>
      <c r="C62" s="37" t="s">
        <v>240</v>
      </c>
    </row>
    <row r="63" spans="1:3" x14ac:dyDescent="0.3">
      <c r="A63" t="s">
        <v>352</v>
      </c>
      <c r="B63" t="s">
        <v>353</v>
      </c>
      <c r="C63" s="37" t="s">
        <v>298</v>
      </c>
    </row>
    <row r="64" spans="1:3" x14ac:dyDescent="0.3">
      <c r="A64" t="s">
        <v>354</v>
      </c>
      <c r="B64" t="s">
        <v>355</v>
      </c>
      <c r="C64" s="37" t="s">
        <v>246</v>
      </c>
    </row>
    <row r="65" spans="1:3" x14ac:dyDescent="0.3">
      <c r="A65" t="s">
        <v>356</v>
      </c>
      <c r="B65" t="s">
        <v>357</v>
      </c>
      <c r="C65" s="37" t="s">
        <v>298</v>
      </c>
    </row>
    <row r="66" spans="1:3" x14ac:dyDescent="0.3">
      <c r="A66" t="s">
        <v>358</v>
      </c>
      <c r="B66" t="s">
        <v>359</v>
      </c>
      <c r="C66" s="37" t="s">
        <v>246</v>
      </c>
    </row>
    <row r="67" spans="1:3" x14ac:dyDescent="0.3">
      <c r="A67" t="s">
        <v>360</v>
      </c>
      <c r="B67" t="s">
        <v>361</v>
      </c>
      <c r="C67" s="37" t="s">
        <v>14</v>
      </c>
    </row>
    <row r="68" spans="1:3" x14ac:dyDescent="0.3">
      <c r="A68" t="s">
        <v>362</v>
      </c>
      <c r="B68" t="s">
        <v>363</v>
      </c>
      <c r="C68" s="37" t="s">
        <v>298</v>
      </c>
    </row>
    <row r="69" spans="1:3" x14ac:dyDescent="0.3">
      <c r="A69" t="s">
        <v>364</v>
      </c>
      <c r="B69" t="s">
        <v>365</v>
      </c>
      <c r="C69" s="37" t="s">
        <v>671</v>
      </c>
    </row>
    <row r="70" spans="1:3" x14ac:dyDescent="0.3">
      <c r="A70" t="s">
        <v>366</v>
      </c>
      <c r="B70" t="s">
        <v>367</v>
      </c>
      <c r="C70" s="40" t="s">
        <v>246</v>
      </c>
    </row>
    <row r="71" spans="1:3" x14ac:dyDescent="0.3">
      <c r="A71" t="s">
        <v>125</v>
      </c>
      <c r="B71" t="s">
        <v>368</v>
      </c>
      <c r="C71" s="37" t="s">
        <v>369</v>
      </c>
    </row>
    <row r="72" spans="1:3" x14ac:dyDescent="0.3">
      <c r="A72" t="s">
        <v>370</v>
      </c>
      <c r="B72" t="s">
        <v>371</v>
      </c>
      <c r="C72" s="37" t="s">
        <v>14</v>
      </c>
    </row>
    <row r="73" spans="1:3" x14ac:dyDescent="0.3">
      <c r="A73" t="s">
        <v>372</v>
      </c>
      <c r="B73" t="s">
        <v>373</v>
      </c>
      <c r="C73" s="37" t="s">
        <v>240</v>
      </c>
    </row>
    <row r="74" spans="1:3" x14ac:dyDescent="0.3">
      <c r="A74" t="s">
        <v>374</v>
      </c>
      <c r="B74" t="s">
        <v>375</v>
      </c>
      <c r="C74" s="37" t="s">
        <v>240</v>
      </c>
    </row>
    <row r="75" spans="1:3" x14ac:dyDescent="0.3">
      <c r="A75" t="s">
        <v>376</v>
      </c>
      <c r="B75" t="s">
        <v>377</v>
      </c>
      <c r="C75" s="37" t="s">
        <v>240</v>
      </c>
    </row>
    <row r="76" spans="1:3" x14ac:dyDescent="0.3">
      <c r="A76" t="s">
        <v>378</v>
      </c>
      <c r="B76" t="s">
        <v>379</v>
      </c>
      <c r="C76" s="37" t="s">
        <v>298</v>
      </c>
    </row>
    <row r="77" spans="1:3" x14ac:dyDescent="0.3">
      <c r="A77" t="s">
        <v>380</v>
      </c>
      <c r="B77" t="s">
        <v>381</v>
      </c>
      <c r="C77" s="37" t="s">
        <v>240</v>
      </c>
    </row>
    <row r="78" spans="1:3" x14ac:dyDescent="0.3">
      <c r="A78" t="s">
        <v>382</v>
      </c>
      <c r="B78" t="s">
        <v>383</v>
      </c>
      <c r="C78" s="40" t="s">
        <v>14</v>
      </c>
    </row>
    <row r="79" spans="1:3" x14ac:dyDescent="0.3">
      <c r="A79" t="s">
        <v>384</v>
      </c>
      <c r="B79" t="s">
        <v>385</v>
      </c>
      <c r="C79" s="37" t="s">
        <v>298</v>
      </c>
    </row>
    <row r="80" spans="1:3" x14ac:dyDescent="0.3">
      <c r="A80" t="s">
        <v>386</v>
      </c>
      <c r="B80" s="32" t="s">
        <v>387</v>
      </c>
      <c r="C80" s="37" t="s">
        <v>14</v>
      </c>
    </row>
    <row r="81" spans="1:3" x14ac:dyDescent="0.3">
      <c r="A81" t="s">
        <v>388</v>
      </c>
      <c r="B81" s="33" t="s">
        <v>389</v>
      </c>
      <c r="C81" s="37" t="s">
        <v>14</v>
      </c>
    </row>
    <row r="82" spans="1:3" x14ac:dyDescent="0.3">
      <c r="A82" t="s">
        <v>390</v>
      </c>
      <c r="B82" t="s">
        <v>391</v>
      </c>
      <c r="C82" s="37" t="s">
        <v>240</v>
      </c>
    </row>
    <row r="83" spans="1:3" x14ac:dyDescent="0.3">
      <c r="A83" t="s">
        <v>392</v>
      </c>
      <c r="B83" s="43" t="s">
        <v>393</v>
      </c>
      <c r="C83" s="37" t="s">
        <v>14</v>
      </c>
    </row>
    <row r="84" spans="1:3" x14ac:dyDescent="0.3">
      <c r="A84" t="s">
        <v>394</v>
      </c>
      <c r="B84" s="32" t="s">
        <v>395</v>
      </c>
      <c r="C84" s="37" t="s">
        <v>14</v>
      </c>
    </row>
    <row r="85" spans="1:3" x14ac:dyDescent="0.3">
      <c r="A85" t="s">
        <v>396</v>
      </c>
      <c r="B85" t="s">
        <v>397</v>
      </c>
      <c r="C85" s="37" t="s">
        <v>14</v>
      </c>
    </row>
    <row r="86" spans="1:3" x14ac:dyDescent="0.3">
      <c r="A86" t="s">
        <v>398</v>
      </c>
      <c r="B86" s="44" t="s">
        <v>399</v>
      </c>
      <c r="C86" s="37" t="s">
        <v>14</v>
      </c>
    </row>
    <row r="87" spans="1:3" x14ac:dyDescent="0.3">
      <c r="A87" t="s">
        <v>400</v>
      </c>
      <c r="B87" t="s">
        <v>401</v>
      </c>
      <c r="C87" s="37" t="s">
        <v>14</v>
      </c>
    </row>
    <row r="88" spans="1:3" x14ac:dyDescent="0.3">
      <c r="A88" t="s">
        <v>34</v>
      </c>
      <c r="B88" t="s">
        <v>402</v>
      </c>
      <c r="C88" s="37" t="s">
        <v>246</v>
      </c>
    </row>
    <row r="89" spans="1:3" x14ac:dyDescent="0.3">
      <c r="A89" t="s">
        <v>403</v>
      </c>
      <c r="B89" t="s">
        <v>404</v>
      </c>
      <c r="C89" s="37" t="s">
        <v>240</v>
      </c>
    </row>
    <row r="90" spans="1:3" x14ac:dyDescent="0.3">
      <c r="A90" t="s">
        <v>36</v>
      </c>
      <c r="B90" t="s">
        <v>405</v>
      </c>
      <c r="C90" s="37" t="s">
        <v>671</v>
      </c>
    </row>
    <row r="91" spans="1:3" x14ac:dyDescent="0.3">
      <c r="A91" t="s">
        <v>406</v>
      </c>
      <c r="B91" t="s">
        <v>407</v>
      </c>
      <c r="C91" s="37" t="s">
        <v>240</v>
      </c>
    </row>
    <row r="92" spans="1:3" x14ac:dyDescent="0.3">
      <c r="A92" t="s">
        <v>408</v>
      </c>
      <c r="B92" t="s">
        <v>409</v>
      </c>
      <c r="C92" s="37" t="s">
        <v>14</v>
      </c>
    </row>
    <row r="93" spans="1:3" x14ac:dyDescent="0.3">
      <c r="A93" t="s">
        <v>410</v>
      </c>
      <c r="B93" t="s">
        <v>411</v>
      </c>
      <c r="C93" s="37" t="s">
        <v>14</v>
      </c>
    </row>
    <row r="94" spans="1:3" x14ac:dyDescent="0.3">
      <c r="A94" t="s">
        <v>40</v>
      </c>
      <c r="B94" t="s">
        <v>412</v>
      </c>
      <c r="C94" s="37" t="s">
        <v>240</v>
      </c>
    </row>
    <row r="95" spans="1:3" x14ac:dyDescent="0.3">
      <c r="A95" t="s">
        <v>413</v>
      </c>
      <c r="B95" t="s">
        <v>414</v>
      </c>
      <c r="C95" s="37" t="s">
        <v>14</v>
      </c>
    </row>
    <row r="96" spans="1:3" x14ac:dyDescent="0.3">
      <c r="A96" t="s">
        <v>415</v>
      </c>
      <c r="B96" t="s">
        <v>416</v>
      </c>
      <c r="C96" s="37" t="s">
        <v>14</v>
      </c>
    </row>
    <row r="97" spans="1:3" x14ac:dyDescent="0.3">
      <c r="A97" t="s">
        <v>417</v>
      </c>
      <c r="B97" t="s">
        <v>418</v>
      </c>
      <c r="C97" s="37" t="s">
        <v>246</v>
      </c>
    </row>
    <row r="98" spans="1:3" x14ac:dyDescent="0.3">
      <c r="A98" t="s">
        <v>419</v>
      </c>
      <c r="B98" t="s">
        <v>420</v>
      </c>
      <c r="C98" s="37" t="s">
        <v>240</v>
      </c>
    </row>
    <row r="99" spans="1:3" x14ac:dyDescent="0.3">
      <c r="A99" t="s">
        <v>421</v>
      </c>
      <c r="B99" t="s">
        <v>422</v>
      </c>
      <c r="C99" s="37" t="s">
        <v>240</v>
      </c>
    </row>
    <row r="100" spans="1:3" x14ac:dyDescent="0.3">
      <c r="A100" t="s">
        <v>423</v>
      </c>
      <c r="B100" t="s">
        <v>424</v>
      </c>
      <c r="C100" s="37" t="s">
        <v>246</v>
      </c>
    </row>
    <row r="101" spans="1:3" x14ac:dyDescent="0.3">
      <c r="A101" t="s">
        <v>425</v>
      </c>
      <c r="B101" t="s">
        <v>426</v>
      </c>
      <c r="C101" s="37" t="s">
        <v>14</v>
      </c>
    </row>
    <row r="102" spans="1:3" x14ac:dyDescent="0.3">
      <c r="A102" t="s">
        <v>427</v>
      </c>
      <c r="B102" t="s">
        <v>428</v>
      </c>
      <c r="C102" s="37" t="s">
        <v>246</v>
      </c>
    </row>
    <row r="103" spans="1:3" x14ac:dyDescent="0.3">
      <c r="A103" t="s">
        <v>429</v>
      </c>
      <c r="B103" t="s">
        <v>430</v>
      </c>
      <c r="C103" s="37" t="s">
        <v>246</v>
      </c>
    </row>
    <row r="104" spans="1:3" x14ac:dyDescent="0.3">
      <c r="A104" t="s">
        <v>431</v>
      </c>
      <c r="B104" t="s">
        <v>432</v>
      </c>
      <c r="C104" s="37" t="s">
        <v>14</v>
      </c>
    </row>
    <row r="105" spans="1:3" x14ac:dyDescent="0.3">
      <c r="A105" t="s">
        <v>433</v>
      </c>
      <c r="B105" t="s">
        <v>434</v>
      </c>
      <c r="C105" s="41" t="s">
        <v>275</v>
      </c>
    </row>
    <row r="106" spans="1:3" x14ac:dyDescent="0.3">
      <c r="A106" t="s">
        <v>435</v>
      </c>
      <c r="B106" t="s">
        <v>436</v>
      </c>
      <c r="C106" s="37" t="s">
        <v>14</v>
      </c>
    </row>
    <row r="107" spans="1:3" x14ac:dyDescent="0.3">
      <c r="A107" t="s">
        <v>437</v>
      </c>
      <c r="B107" t="s">
        <v>438</v>
      </c>
      <c r="C107" s="37" t="s">
        <v>240</v>
      </c>
    </row>
    <row r="108" spans="1:3" x14ac:dyDescent="0.3">
      <c r="A108" t="s">
        <v>439</v>
      </c>
      <c r="B108" t="s">
        <v>440</v>
      </c>
      <c r="C108" s="37" t="s">
        <v>246</v>
      </c>
    </row>
    <row r="109" spans="1:3" x14ac:dyDescent="0.3">
      <c r="A109" t="s">
        <v>441</v>
      </c>
      <c r="B109" t="s">
        <v>442</v>
      </c>
      <c r="C109" s="37" t="s">
        <v>240</v>
      </c>
    </row>
    <row r="110" spans="1:3" x14ac:dyDescent="0.3">
      <c r="A110" t="s">
        <v>443</v>
      </c>
      <c r="B110" t="s">
        <v>444</v>
      </c>
      <c r="C110" s="37" t="s">
        <v>246</v>
      </c>
    </row>
    <row r="111" spans="1:3" x14ac:dyDescent="0.3">
      <c r="A111" t="s">
        <v>445</v>
      </c>
      <c r="B111" t="s">
        <v>446</v>
      </c>
      <c r="C111" s="41" t="s">
        <v>275</v>
      </c>
    </row>
    <row r="112" spans="1:3" x14ac:dyDescent="0.3">
      <c r="A112" t="s">
        <v>447</v>
      </c>
      <c r="B112" t="s">
        <v>448</v>
      </c>
      <c r="C112" s="37" t="s">
        <v>298</v>
      </c>
    </row>
    <row r="113" spans="1:3" x14ac:dyDescent="0.3">
      <c r="A113" t="s">
        <v>449</v>
      </c>
      <c r="B113" t="s">
        <v>450</v>
      </c>
      <c r="C113" s="37" t="s">
        <v>14</v>
      </c>
    </row>
    <row r="114" spans="1:3" x14ac:dyDescent="0.3">
      <c r="A114" t="s">
        <v>451</v>
      </c>
      <c r="B114" t="s">
        <v>452</v>
      </c>
      <c r="C114" s="37" t="s">
        <v>246</v>
      </c>
    </row>
    <row r="115" spans="1:3" x14ac:dyDescent="0.3">
      <c r="A115" t="s">
        <v>453</v>
      </c>
      <c r="B115" t="s">
        <v>454</v>
      </c>
      <c r="C115" s="37" t="s">
        <v>14</v>
      </c>
    </row>
    <row r="116" spans="1:3" x14ac:dyDescent="0.3">
      <c r="A116" t="s">
        <v>455</v>
      </c>
      <c r="B116" t="s">
        <v>456</v>
      </c>
      <c r="C116" s="37" t="s">
        <v>246</v>
      </c>
    </row>
    <row r="117" spans="1:3" x14ac:dyDescent="0.3">
      <c r="A117" t="s">
        <v>457</v>
      </c>
      <c r="B117" t="s">
        <v>458</v>
      </c>
      <c r="C117" s="37" t="s">
        <v>240</v>
      </c>
    </row>
    <row r="118" spans="1:3" x14ac:dyDescent="0.3">
      <c r="A118" t="s">
        <v>459</v>
      </c>
      <c r="B118" t="s">
        <v>460</v>
      </c>
      <c r="C118" s="37" t="s">
        <v>14</v>
      </c>
    </row>
    <row r="119" spans="1:3" x14ac:dyDescent="0.3">
      <c r="A119" t="s">
        <v>461</v>
      </c>
      <c r="B119" t="s">
        <v>462</v>
      </c>
      <c r="C119" s="37" t="s">
        <v>298</v>
      </c>
    </row>
    <row r="120" spans="1:3" x14ac:dyDescent="0.3">
      <c r="A120" t="s">
        <v>463</v>
      </c>
      <c r="B120" t="s">
        <v>464</v>
      </c>
      <c r="C120" s="37" t="s">
        <v>14</v>
      </c>
    </row>
    <row r="121" spans="1:3" x14ac:dyDescent="0.3">
      <c r="A121" t="s">
        <v>465</v>
      </c>
      <c r="B121" t="s">
        <v>466</v>
      </c>
      <c r="C121" s="37" t="s">
        <v>14</v>
      </c>
    </row>
    <row r="122" spans="1:3" x14ac:dyDescent="0.3">
      <c r="A122" t="s">
        <v>467</v>
      </c>
      <c r="B122" t="s">
        <v>468</v>
      </c>
      <c r="C122" s="37" t="s">
        <v>246</v>
      </c>
    </row>
    <row r="123" spans="1:3" x14ac:dyDescent="0.3">
      <c r="A123" t="s">
        <v>469</v>
      </c>
      <c r="B123" t="s">
        <v>470</v>
      </c>
      <c r="C123" s="37" t="s">
        <v>14</v>
      </c>
    </row>
    <row r="124" spans="1:3" x14ac:dyDescent="0.3">
      <c r="A124" t="s">
        <v>471</v>
      </c>
      <c r="B124" t="s">
        <v>472</v>
      </c>
      <c r="C124" s="37" t="s">
        <v>14</v>
      </c>
    </row>
    <row r="125" spans="1:3" x14ac:dyDescent="0.3">
      <c r="A125" t="s">
        <v>473</v>
      </c>
      <c r="B125" t="s">
        <v>474</v>
      </c>
      <c r="C125" s="37" t="s">
        <v>246</v>
      </c>
    </row>
    <row r="126" spans="1:3" x14ac:dyDescent="0.3">
      <c r="A126" t="s">
        <v>475</v>
      </c>
      <c r="B126" t="s">
        <v>476</v>
      </c>
      <c r="C126" s="37" t="s">
        <v>14</v>
      </c>
    </row>
    <row r="127" spans="1:3" x14ac:dyDescent="0.3">
      <c r="A127" t="s">
        <v>477</v>
      </c>
      <c r="B127" t="s">
        <v>478</v>
      </c>
      <c r="C127" s="37" t="s">
        <v>246</v>
      </c>
    </row>
    <row r="128" spans="1:3" x14ac:dyDescent="0.3">
      <c r="A128" t="s">
        <v>479</v>
      </c>
      <c r="B128" t="s">
        <v>480</v>
      </c>
      <c r="C128" s="37" t="s">
        <v>14</v>
      </c>
    </row>
    <row r="129" spans="1:3" x14ac:dyDescent="0.3">
      <c r="A129" t="s">
        <v>481</v>
      </c>
      <c r="B129" t="s">
        <v>482</v>
      </c>
      <c r="C129" s="37" t="s">
        <v>14</v>
      </c>
    </row>
    <row r="130" spans="1:3" x14ac:dyDescent="0.3">
      <c r="A130" t="s">
        <v>483</v>
      </c>
      <c r="B130" t="s">
        <v>484</v>
      </c>
      <c r="C130" s="37" t="s">
        <v>14</v>
      </c>
    </row>
    <row r="131" spans="1:3" x14ac:dyDescent="0.3">
      <c r="A131" t="s">
        <v>485</v>
      </c>
      <c r="B131" t="s">
        <v>486</v>
      </c>
      <c r="C131" s="41" t="s">
        <v>275</v>
      </c>
    </row>
    <row r="132" spans="1:3" x14ac:dyDescent="0.3">
      <c r="A132" t="s">
        <v>487</v>
      </c>
      <c r="B132" t="s">
        <v>488</v>
      </c>
      <c r="C132" s="37" t="s">
        <v>14</v>
      </c>
    </row>
    <row r="133" spans="1:3" x14ac:dyDescent="0.3">
      <c r="A133" t="s">
        <v>101</v>
      </c>
      <c r="B133" t="s">
        <v>489</v>
      </c>
      <c r="C133" s="37" t="s">
        <v>246</v>
      </c>
    </row>
    <row r="134" spans="1:3" x14ac:dyDescent="0.3">
      <c r="A134" t="s">
        <v>490</v>
      </c>
      <c r="B134" t="s">
        <v>491</v>
      </c>
      <c r="C134" s="37" t="s">
        <v>246</v>
      </c>
    </row>
    <row r="135" spans="1:3" x14ac:dyDescent="0.3">
      <c r="A135" t="s">
        <v>492</v>
      </c>
      <c r="B135" t="s">
        <v>493</v>
      </c>
      <c r="C135" s="41" t="s">
        <v>275</v>
      </c>
    </row>
    <row r="136" spans="1:3" x14ac:dyDescent="0.3">
      <c r="A136" t="s">
        <v>494</v>
      </c>
      <c r="B136" t="s">
        <v>495</v>
      </c>
      <c r="C136" s="37" t="s">
        <v>246</v>
      </c>
    </row>
    <row r="137" spans="1:3" x14ac:dyDescent="0.3">
      <c r="A137" t="s">
        <v>496</v>
      </c>
      <c r="B137" t="s">
        <v>497</v>
      </c>
      <c r="C137" s="37" t="s">
        <v>246</v>
      </c>
    </row>
    <row r="138" spans="1:3" x14ac:dyDescent="0.3">
      <c r="A138" t="s">
        <v>498</v>
      </c>
      <c r="B138" t="s">
        <v>499</v>
      </c>
      <c r="C138" s="37" t="s">
        <v>240</v>
      </c>
    </row>
    <row r="139" spans="1:3" x14ac:dyDescent="0.3">
      <c r="A139" t="s">
        <v>500</v>
      </c>
      <c r="B139" t="s">
        <v>501</v>
      </c>
      <c r="C139" s="41" t="s">
        <v>275</v>
      </c>
    </row>
    <row r="140" spans="1:3" x14ac:dyDescent="0.3">
      <c r="A140" t="s">
        <v>502</v>
      </c>
      <c r="B140" t="s">
        <v>503</v>
      </c>
      <c r="C140" s="37" t="s">
        <v>14</v>
      </c>
    </row>
    <row r="141" spans="1:3" x14ac:dyDescent="0.3">
      <c r="A141" t="s">
        <v>504</v>
      </c>
      <c r="B141" t="s">
        <v>505</v>
      </c>
      <c r="C141" s="37" t="s">
        <v>240</v>
      </c>
    </row>
    <row r="142" spans="1:3" x14ac:dyDescent="0.3">
      <c r="A142" t="s">
        <v>506</v>
      </c>
      <c r="B142" t="s">
        <v>507</v>
      </c>
      <c r="C142" s="37" t="s">
        <v>246</v>
      </c>
    </row>
    <row r="143" spans="1:3" x14ac:dyDescent="0.3">
      <c r="A143" t="s">
        <v>508</v>
      </c>
      <c r="B143" t="s">
        <v>509</v>
      </c>
      <c r="C143" s="37" t="s">
        <v>246</v>
      </c>
    </row>
    <row r="144" spans="1:3" x14ac:dyDescent="0.3">
      <c r="A144" t="s">
        <v>510</v>
      </c>
      <c r="B144" t="s">
        <v>511</v>
      </c>
      <c r="C144" s="37" t="s">
        <v>246</v>
      </c>
    </row>
    <row r="145" spans="1:3" x14ac:dyDescent="0.3">
      <c r="A145" t="s">
        <v>512</v>
      </c>
      <c r="B145" t="s">
        <v>513</v>
      </c>
      <c r="C145" s="37" t="s">
        <v>240</v>
      </c>
    </row>
    <row r="146" spans="1:3" x14ac:dyDescent="0.3">
      <c r="A146" t="s">
        <v>514</v>
      </c>
      <c r="B146" t="s">
        <v>515</v>
      </c>
      <c r="C146" s="37" t="s">
        <v>246</v>
      </c>
    </row>
    <row r="147" spans="1:3" x14ac:dyDescent="0.3">
      <c r="A147" t="s">
        <v>516</v>
      </c>
      <c r="B147" t="s">
        <v>517</v>
      </c>
      <c r="C147" s="37" t="s">
        <v>240</v>
      </c>
    </row>
    <row r="148" spans="1:3" x14ac:dyDescent="0.3">
      <c r="A148" t="s">
        <v>518</v>
      </c>
      <c r="B148" t="s">
        <v>519</v>
      </c>
      <c r="C148" s="37" t="s">
        <v>298</v>
      </c>
    </row>
    <row r="149" spans="1:3" x14ac:dyDescent="0.3">
      <c r="A149" t="s">
        <v>162</v>
      </c>
      <c r="B149" t="s">
        <v>520</v>
      </c>
      <c r="C149" s="37" t="s">
        <v>246</v>
      </c>
    </row>
    <row r="150" spans="1:3" x14ac:dyDescent="0.3">
      <c r="A150" t="s">
        <v>521</v>
      </c>
      <c r="B150" t="s">
        <v>522</v>
      </c>
      <c r="C150" s="37" t="s">
        <v>523</v>
      </c>
    </row>
    <row r="151" spans="1:3" x14ac:dyDescent="0.3">
      <c r="A151" t="s">
        <v>524</v>
      </c>
      <c r="B151" t="s">
        <v>525</v>
      </c>
      <c r="C151" s="40" t="s">
        <v>246</v>
      </c>
    </row>
    <row r="152" spans="1:3" x14ac:dyDescent="0.3">
      <c r="A152" s="22" t="s">
        <v>975</v>
      </c>
      <c r="B152" t="s">
        <v>526</v>
      </c>
      <c r="C152" s="41" t="s">
        <v>275</v>
      </c>
    </row>
    <row r="153" spans="1:3" x14ac:dyDescent="0.3">
      <c r="A153" s="32" t="s">
        <v>527</v>
      </c>
      <c r="B153" s="32" t="s">
        <v>528</v>
      </c>
      <c r="C153" s="41" t="s">
        <v>275</v>
      </c>
    </row>
    <row r="154" spans="1:3" x14ac:dyDescent="0.3">
      <c r="A154" t="s">
        <v>529</v>
      </c>
      <c r="B154" t="s">
        <v>530</v>
      </c>
      <c r="C154" s="40" t="s">
        <v>531</v>
      </c>
    </row>
    <row r="155" spans="1:3" x14ac:dyDescent="0.3">
      <c r="A155" t="s">
        <v>532</v>
      </c>
      <c r="B155" t="s">
        <v>533</v>
      </c>
      <c r="C155" s="40" t="s">
        <v>531</v>
      </c>
    </row>
    <row r="156" spans="1:3" x14ac:dyDescent="0.3">
      <c r="A156" t="s">
        <v>534</v>
      </c>
      <c r="B156" t="s">
        <v>535</v>
      </c>
      <c r="C156" s="40" t="s">
        <v>246</v>
      </c>
    </row>
    <row r="157" spans="1:3" x14ac:dyDescent="0.3">
      <c r="A157" t="s">
        <v>536</v>
      </c>
      <c r="B157" t="s">
        <v>537</v>
      </c>
      <c r="C157" s="40" t="s">
        <v>240</v>
      </c>
    </row>
    <row r="158" spans="1:3" x14ac:dyDescent="0.3">
      <c r="A158" t="s">
        <v>538</v>
      </c>
      <c r="B158" t="s">
        <v>539</v>
      </c>
      <c r="C158" s="40" t="s">
        <v>14</v>
      </c>
    </row>
    <row r="159" spans="1:3" x14ac:dyDescent="0.3">
      <c r="A159" t="s">
        <v>540</v>
      </c>
      <c r="B159" s="34" t="s">
        <v>541</v>
      </c>
      <c r="C159" s="40" t="s">
        <v>14</v>
      </c>
    </row>
    <row r="160" spans="1:3" x14ac:dyDescent="0.3">
      <c r="A160" t="s">
        <v>542</v>
      </c>
      <c r="B160" t="s">
        <v>543</v>
      </c>
      <c r="C160" s="40" t="s">
        <v>14</v>
      </c>
    </row>
    <row r="161" spans="1:3" x14ac:dyDescent="0.3">
      <c r="A161" t="s">
        <v>544</v>
      </c>
      <c r="B161" t="s">
        <v>545</v>
      </c>
      <c r="C161" s="40" t="s">
        <v>14</v>
      </c>
    </row>
    <row r="162" spans="1:3" x14ac:dyDescent="0.3">
      <c r="A162" t="s">
        <v>546</v>
      </c>
      <c r="B162" t="s">
        <v>547</v>
      </c>
      <c r="C162" s="40" t="s">
        <v>14</v>
      </c>
    </row>
    <row r="163" spans="1:3" x14ac:dyDescent="0.3">
      <c r="A163" t="s">
        <v>548</v>
      </c>
      <c r="B163" t="s">
        <v>549</v>
      </c>
      <c r="C163" s="40" t="s">
        <v>246</v>
      </c>
    </row>
    <row r="164" spans="1:3" x14ac:dyDescent="0.3">
      <c r="A164" t="s">
        <v>550</v>
      </c>
      <c r="B164" t="s">
        <v>551</v>
      </c>
      <c r="C164" s="40" t="s">
        <v>14</v>
      </c>
    </row>
    <row r="165" spans="1:3" x14ac:dyDescent="0.3">
      <c r="A165" t="s">
        <v>552</v>
      </c>
      <c r="B165" t="s">
        <v>553</v>
      </c>
      <c r="C165" s="40" t="s">
        <v>246</v>
      </c>
    </row>
    <row r="166" spans="1:3" x14ac:dyDescent="0.3">
      <c r="A166" t="s">
        <v>554</v>
      </c>
      <c r="B166" t="s">
        <v>555</v>
      </c>
      <c r="C166" s="40" t="s">
        <v>246</v>
      </c>
    </row>
    <row r="167" spans="1:3" x14ac:dyDescent="0.3">
      <c r="A167" t="s">
        <v>556</v>
      </c>
      <c r="B167" t="s">
        <v>557</v>
      </c>
      <c r="C167" s="40" t="s">
        <v>14</v>
      </c>
    </row>
    <row r="168" spans="1:3" x14ac:dyDescent="0.3">
      <c r="A168" t="s">
        <v>558</v>
      </c>
      <c r="B168" t="s">
        <v>559</v>
      </c>
      <c r="C168" s="40" t="s">
        <v>14</v>
      </c>
    </row>
    <row r="169" spans="1:3" x14ac:dyDescent="0.3">
      <c r="A169" t="s">
        <v>560</v>
      </c>
      <c r="B169" t="s">
        <v>561</v>
      </c>
      <c r="C169" s="40" t="s">
        <v>14</v>
      </c>
    </row>
    <row r="170" spans="1:3" x14ac:dyDescent="0.3">
      <c r="A170" t="s">
        <v>562</v>
      </c>
      <c r="B170" t="s">
        <v>563</v>
      </c>
      <c r="C170" s="40" t="s">
        <v>369</v>
      </c>
    </row>
    <row r="171" spans="1:3" x14ac:dyDescent="0.3">
      <c r="A171" t="s">
        <v>564</v>
      </c>
      <c r="B171" t="s">
        <v>565</v>
      </c>
      <c r="C171" s="40" t="s">
        <v>14</v>
      </c>
    </row>
    <row r="172" spans="1:3" x14ac:dyDescent="0.3">
      <c r="A172" t="s">
        <v>566</v>
      </c>
      <c r="B172" t="s">
        <v>567</v>
      </c>
      <c r="C172" s="40" t="s">
        <v>14</v>
      </c>
    </row>
    <row r="173" spans="1:3" x14ac:dyDescent="0.3">
      <c r="A173" t="s">
        <v>568</v>
      </c>
      <c r="B173" t="s">
        <v>569</v>
      </c>
      <c r="C173" s="40" t="s">
        <v>240</v>
      </c>
    </row>
    <row r="174" spans="1:3" x14ac:dyDescent="0.3">
      <c r="A174" t="s">
        <v>570</v>
      </c>
      <c r="B174" t="s">
        <v>571</v>
      </c>
      <c r="C174" s="40" t="s">
        <v>240</v>
      </c>
    </row>
    <row r="175" spans="1:3" x14ac:dyDescent="0.3">
      <c r="A175" t="s">
        <v>572</v>
      </c>
      <c r="B175" t="s">
        <v>573</v>
      </c>
      <c r="C175" s="40" t="s">
        <v>14</v>
      </c>
    </row>
    <row r="176" spans="1:3" x14ac:dyDescent="0.3">
      <c r="A176" t="s">
        <v>574</v>
      </c>
      <c r="B176" t="s">
        <v>575</v>
      </c>
      <c r="C176" s="40" t="s">
        <v>14</v>
      </c>
    </row>
    <row r="177" spans="1:3" x14ac:dyDescent="0.3">
      <c r="A177" t="s">
        <v>576</v>
      </c>
      <c r="B177" t="s">
        <v>577</v>
      </c>
      <c r="C177" s="40" t="s">
        <v>14</v>
      </c>
    </row>
    <row r="178" spans="1:3" x14ac:dyDescent="0.3">
      <c r="A178" t="s">
        <v>578</v>
      </c>
      <c r="B178" t="s">
        <v>579</v>
      </c>
      <c r="C178" s="40" t="s">
        <v>14</v>
      </c>
    </row>
    <row r="179" spans="1:3" x14ac:dyDescent="0.3">
      <c r="A179" t="s">
        <v>580</v>
      </c>
      <c r="B179" t="s">
        <v>581</v>
      </c>
      <c r="C179" s="40" t="s">
        <v>14</v>
      </c>
    </row>
    <row r="180" spans="1:3" x14ac:dyDescent="0.3">
      <c r="A180" t="s">
        <v>582</v>
      </c>
      <c r="B180" t="s">
        <v>583</v>
      </c>
      <c r="C180" s="40" t="s">
        <v>14</v>
      </c>
    </row>
    <row r="181" spans="1:3" x14ac:dyDescent="0.3">
      <c r="A181" t="s">
        <v>584</v>
      </c>
      <c r="B181" s="35" t="s">
        <v>585</v>
      </c>
      <c r="C181" s="40" t="s">
        <v>14</v>
      </c>
    </row>
    <row r="182" spans="1:3" x14ac:dyDescent="0.3">
      <c r="A182" t="s">
        <v>586</v>
      </c>
      <c r="B182" t="s">
        <v>587</v>
      </c>
      <c r="C182" s="40" t="s">
        <v>14</v>
      </c>
    </row>
    <row r="183" spans="1:3" x14ac:dyDescent="0.3">
      <c r="A183" t="s">
        <v>54</v>
      </c>
      <c r="B183" t="s">
        <v>588</v>
      </c>
      <c r="C183" s="40" t="s">
        <v>246</v>
      </c>
    </row>
    <row r="184" spans="1:3" x14ac:dyDescent="0.3">
      <c r="A184" t="s">
        <v>589</v>
      </c>
      <c r="B184" t="s">
        <v>590</v>
      </c>
      <c r="C184" s="40" t="s">
        <v>298</v>
      </c>
    </row>
    <row r="185" spans="1:3" ht="15.5" x14ac:dyDescent="0.35">
      <c r="A185" t="s">
        <v>591</v>
      </c>
      <c r="B185" s="36" t="s">
        <v>592</v>
      </c>
      <c r="C185" s="40" t="s">
        <v>298</v>
      </c>
    </row>
    <row r="186" spans="1:3" x14ac:dyDescent="0.3">
      <c r="A186" t="s">
        <v>55</v>
      </c>
      <c r="B186" s="46" t="s">
        <v>593</v>
      </c>
      <c r="C186" s="40" t="s">
        <v>671</v>
      </c>
    </row>
    <row r="187" spans="1:3" x14ac:dyDescent="0.3">
      <c r="A187" t="s">
        <v>594</v>
      </c>
      <c r="B187" t="s">
        <v>595</v>
      </c>
      <c r="C187" s="40" t="s">
        <v>298</v>
      </c>
    </row>
    <row r="188" spans="1:3" x14ac:dyDescent="0.3">
      <c r="A188" t="s">
        <v>596</v>
      </c>
      <c r="B188" t="s">
        <v>597</v>
      </c>
      <c r="C188" s="40" t="s">
        <v>14</v>
      </c>
    </row>
    <row r="189" spans="1:3" x14ac:dyDescent="0.3">
      <c r="A189" t="s">
        <v>598</v>
      </c>
      <c r="B189" t="s">
        <v>599</v>
      </c>
      <c r="C189" s="40" t="s">
        <v>240</v>
      </c>
    </row>
    <row r="190" spans="1:3" x14ac:dyDescent="0.3">
      <c r="A190" t="s">
        <v>600</v>
      </c>
      <c r="B190" t="s">
        <v>601</v>
      </c>
      <c r="C190" s="40" t="s">
        <v>14</v>
      </c>
    </row>
    <row r="191" spans="1:3" x14ac:dyDescent="0.3">
      <c r="A191" t="s">
        <v>602</v>
      </c>
      <c r="B191" t="s">
        <v>603</v>
      </c>
      <c r="C191" s="42" t="s">
        <v>275</v>
      </c>
    </row>
    <row r="192" spans="1:3" x14ac:dyDescent="0.3">
      <c r="A192" t="s">
        <v>604</v>
      </c>
      <c r="B192" t="s">
        <v>605</v>
      </c>
      <c r="C192" s="40" t="s">
        <v>298</v>
      </c>
    </row>
    <row r="193" spans="1:3" x14ac:dyDescent="0.3">
      <c r="A193" t="s">
        <v>606</v>
      </c>
      <c r="B193" t="s">
        <v>607</v>
      </c>
      <c r="C193" s="40" t="s">
        <v>240</v>
      </c>
    </row>
    <row r="194" spans="1:3" x14ac:dyDescent="0.3">
      <c r="A194" t="s">
        <v>61</v>
      </c>
      <c r="B194" t="s">
        <v>608</v>
      </c>
      <c r="C194" s="40" t="s">
        <v>609</v>
      </c>
    </row>
    <row r="195" spans="1:3" x14ac:dyDescent="0.3">
      <c r="A195" t="s">
        <v>610</v>
      </c>
      <c r="B195" t="s">
        <v>611</v>
      </c>
      <c r="C195" s="40" t="s">
        <v>246</v>
      </c>
    </row>
    <row r="196" spans="1:3" x14ac:dyDescent="0.3">
      <c r="A196" t="s">
        <v>612</v>
      </c>
      <c r="B196" t="s">
        <v>613</v>
      </c>
      <c r="C196" s="40" t="s">
        <v>298</v>
      </c>
    </row>
    <row r="197" spans="1:3" x14ac:dyDescent="0.3">
      <c r="A197" t="s">
        <v>614</v>
      </c>
      <c r="B197" t="s">
        <v>615</v>
      </c>
      <c r="C197" s="40" t="s">
        <v>14</v>
      </c>
    </row>
    <row r="198" spans="1:3" x14ac:dyDescent="0.3">
      <c r="A198" t="s">
        <v>616</v>
      </c>
      <c r="B198" t="s">
        <v>617</v>
      </c>
      <c r="C198" s="40" t="s">
        <v>240</v>
      </c>
    </row>
    <row r="199" spans="1:3" x14ac:dyDescent="0.3">
      <c r="A199" t="s">
        <v>618</v>
      </c>
      <c r="B199" t="s">
        <v>619</v>
      </c>
      <c r="C199" s="40" t="s">
        <v>14</v>
      </c>
    </row>
    <row r="200" spans="1:3" x14ac:dyDescent="0.3">
      <c r="A200" t="s">
        <v>620</v>
      </c>
      <c r="B200" t="s">
        <v>621</v>
      </c>
      <c r="C200" s="40" t="s">
        <v>246</v>
      </c>
    </row>
    <row r="201" spans="1:3" x14ac:dyDescent="0.3">
      <c r="A201" t="s">
        <v>622</v>
      </c>
      <c r="B201" t="s">
        <v>623</v>
      </c>
      <c r="C201" s="40" t="s">
        <v>671</v>
      </c>
    </row>
    <row r="202" spans="1:3" x14ac:dyDescent="0.3">
      <c r="A202" t="s">
        <v>624</v>
      </c>
      <c r="B202" t="s">
        <v>625</v>
      </c>
      <c r="C202" s="40" t="s">
        <v>240</v>
      </c>
    </row>
    <row r="203" spans="1:3" x14ac:dyDescent="0.3">
      <c r="A203" t="s">
        <v>626</v>
      </c>
      <c r="B203" t="s">
        <v>627</v>
      </c>
      <c r="C203" s="40" t="s">
        <v>240</v>
      </c>
    </row>
    <row r="204" spans="1:3" x14ac:dyDescent="0.3">
      <c r="A204" t="s">
        <v>628</v>
      </c>
      <c r="B204" t="s">
        <v>629</v>
      </c>
      <c r="C204" s="40" t="s">
        <v>14</v>
      </c>
    </row>
    <row r="205" spans="1:3" x14ac:dyDescent="0.3">
      <c r="A205" t="s">
        <v>630</v>
      </c>
      <c r="B205" t="s">
        <v>631</v>
      </c>
      <c r="C205" s="40" t="s">
        <v>246</v>
      </c>
    </row>
    <row r="206" spans="1:3" x14ac:dyDescent="0.3">
      <c r="A206" t="s">
        <v>632</v>
      </c>
      <c r="B206" t="s">
        <v>633</v>
      </c>
      <c r="C206" s="40" t="s">
        <v>240</v>
      </c>
    </row>
    <row r="207" spans="1:3" x14ac:dyDescent="0.3">
      <c r="A207" t="s">
        <v>75</v>
      </c>
      <c r="B207" t="s">
        <v>634</v>
      </c>
      <c r="C207" s="40" t="s">
        <v>609</v>
      </c>
    </row>
    <row r="208" spans="1:3" x14ac:dyDescent="0.3">
      <c r="A208" t="s">
        <v>635</v>
      </c>
      <c r="B208" t="s">
        <v>636</v>
      </c>
      <c r="C208" s="40" t="s">
        <v>246</v>
      </c>
    </row>
    <row r="209" spans="1:3" x14ac:dyDescent="0.3">
      <c r="A209" t="s">
        <v>637</v>
      </c>
      <c r="B209" t="s">
        <v>638</v>
      </c>
      <c r="C209" s="40" t="s">
        <v>14</v>
      </c>
    </row>
    <row r="210" spans="1:3" x14ac:dyDescent="0.3">
      <c r="A210" t="s">
        <v>639</v>
      </c>
      <c r="B210" t="s">
        <v>640</v>
      </c>
      <c r="C210" s="40" t="s">
        <v>14</v>
      </c>
    </row>
    <row r="211" spans="1:3" x14ac:dyDescent="0.3">
      <c r="A211" t="s">
        <v>641</v>
      </c>
      <c r="B211" t="s">
        <v>642</v>
      </c>
      <c r="C211" s="40" t="s">
        <v>298</v>
      </c>
    </row>
    <row r="212" spans="1:3" x14ac:dyDescent="0.3">
      <c r="A212" t="s">
        <v>643</v>
      </c>
      <c r="B212" t="s">
        <v>644</v>
      </c>
      <c r="C212" s="40" t="s">
        <v>14</v>
      </c>
    </row>
    <row r="213" spans="1:3" x14ac:dyDescent="0.3">
      <c r="A213" s="2" t="s">
        <v>645</v>
      </c>
      <c r="B213" t="s">
        <v>646</v>
      </c>
      <c r="C213" s="37" t="s">
        <v>14</v>
      </c>
    </row>
    <row r="214" spans="1:3" x14ac:dyDescent="0.3">
      <c r="A214" s="2" t="s">
        <v>202</v>
      </c>
      <c r="B214" s="2" t="s">
        <v>647</v>
      </c>
      <c r="C214" s="37" t="s">
        <v>298</v>
      </c>
    </row>
    <row r="215" spans="1:3" x14ac:dyDescent="0.3">
      <c r="A215" s="2" t="s">
        <v>648</v>
      </c>
      <c r="B215" t="s">
        <v>649</v>
      </c>
      <c r="C215" s="37" t="s">
        <v>298</v>
      </c>
    </row>
    <row r="216" spans="1:3" x14ac:dyDescent="0.3">
      <c r="A216" s="2" t="s">
        <v>650</v>
      </c>
      <c r="B216" t="s">
        <v>651</v>
      </c>
      <c r="C216" s="37" t="s">
        <v>14</v>
      </c>
    </row>
    <row r="217" spans="1:3" x14ac:dyDescent="0.3">
      <c r="A217" s="2" t="s">
        <v>154</v>
      </c>
      <c r="B217" t="s">
        <v>652</v>
      </c>
      <c r="C217" s="37" t="s">
        <v>609</v>
      </c>
    </row>
    <row r="218" spans="1:3" x14ac:dyDescent="0.3">
      <c r="A218" s="2" t="s">
        <v>653</v>
      </c>
      <c r="B218" t="s">
        <v>970</v>
      </c>
      <c r="C218" s="37" t="s">
        <v>609</v>
      </c>
    </row>
    <row r="219" spans="1:3" x14ac:dyDescent="0.3">
      <c r="A219" s="2" t="s">
        <v>654</v>
      </c>
      <c r="B219" t="s">
        <v>655</v>
      </c>
      <c r="C219" s="37" t="s">
        <v>240</v>
      </c>
    </row>
    <row r="220" spans="1:3" x14ac:dyDescent="0.3">
      <c r="A220" s="2" t="s">
        <v>94</v>
      </c>
      <c r="B220" t="s">
        <v>656</v>
      </c>
      <c r="C220" s="37" t="s">
        <v>246</v>
      </c>
    </row>
    <row r="221" spans="1:3" x14ac:dyDescent="0.3">
      <c r="A221" s="2" t="s">
        <v>657</v>
      </c>
      <c r="B221" t="s">
        <v>658</v>
      </c>
      <c r="C221" s="37" t="s">
        <v>14</v>
      </c>
    </row>
    <row r="222" spans="1:3" x14ac:dyDescent="0.3">
      <c r="A222" s="2" t="s">
        <v>659</v>
      </c>
      <c r="B222" t="s">
        <v>971</v>
      </c>
      <c r="C222" s="37" t="s">
        <v>240</v>
      </c>
    </row>
    <row r="223" spans="1:3" x14ac:dyDescent="0.3">
      <c r="A223" s="2" t="s">
        <v>660</v>
      </c>
      <c r="B223" t="s">
        <v>661</v>
      </c>
      <c r="C223" s="37" t="s">
        <v>240</v>
      </c>
    </row>
    <row r="224" spans="1:3" x14ac:dyDescent="0.3">
      <c r="A224" s="2" t="s">
        <v>662</v>
      </c>
      <c r="B224" t="s">
        <v>663</v>
      </c>
      <c r="C224" s="37" t="s">
        <v>246</v>
      </c>
    </row>
    <row r="225" spans="1:3" x14ac:dyDescent="0.3">
      <c r="A225" s="2" t="s">
        <v>664</v>
      </c>
      <c r="B225" t="s">
        <v>665</v>
      </c>
      <c r="C225" s="37" t="s">
        <v>240</v>
      </c>
    </row>
    <row r="226" spans="1:3" x14ac:dyDescent="0.3">
      <c r="A226" s="2" t="s">
        <v>666</v>
      </c>
      <c r="B226" t="s">
        <v>667</v>
      </c>
      <c r="C226" s="37" t="s">
        <v>298</v>
      </c>
    </row>
    <row r="227" spans="1:3" x14ac:dyDescent="0.3">
      <c r="A227" s="2" t="s">
        <v>668</v>
      </c>
      <c r="B227" t="s">
        <v>669</v>
      </c>
      <c r="C227" s="37" t="s">
        <v>14</v>
      </c>
    </row>
    <row r="228" spans="1:3" x14ac:dyDescent="0.3">
      <c r="A228" s="32" t="s">
        <v>100</v>
      </c>
      <c r="B228" t="s">
        <v>670</v>
      </c>
      <c r="C228" s="37" t="s">
        <v>671</v>
      </c>
    </row>
    <row r="229" spans="1:3" x14ac:dyDescent="0.3">
      <c r="A229" s="2" t="s">
        <v>672</v>
      </c>
      <c r="B229" t="s">
        <v>673</v>
      </c>
      <c r="C229" s="37" t="s">
        <v>298</v>
      </c>
    </row>
    <row r="230" spans="1:3" x14ac:dyDescent="0.3">
      <c r="A230" s="2" t="s">
        <v>674</v>
      </c>
      <c r="B230" t="s">
        <v>675</v>
      </c>
      <c r="C230" s="37" t="s">
        <v>240</v>
      </c>
    </row>
    <row r="231" spans="1:3" x14ac:dyDescent="0.3">
      <c r="A231" s="2" t="s">
        <v>676</v>
      </c>
      <c r="B231" t="s">
        <v>677</v>
      </c>
      <c r="C231" s="37" t="s">
        <v>246</v>
      </c>
    </row>
    <row r="232" spans="1:3" x14ac:dyDescent="0.3">
      <c r="A232" s="2" t="s">
        <v>678</v>
      </c>
      <c r="B232" t="s">
        <v>679</v>
      </c>
      <c r="C232" s="37" t="s">
        <v>246</v>
      </c>
    </row>
    <row r="233" spans="1:3" x14ac:dyDescent="0.3">
      <c r="A233" s="2" t="s">
        <v>102</v>
      </c>
      <c r="B233" t="s">
        <v>680</v>
      </c>
      <c r="C233" s="37" t="s">
        <v>246</v>
      </c>
    </row>
    <row r="234" spans="1:3" x14ac:dyDescent="0.3">
      <c r="A234" s="2" t="s">
        <v>681</v>
      </c>
      <c r="B234" t="s">
        <v>682</v>
      </c>
      <c r="C234" s="37" t="s">
        <v>240</v>
      </c>
    </row>
    <row r="235" spans="1:3" x14ac:dyDescent="0.3">
      <c r="A235" s="2" t="s">
        <v>683</v>
      </c>
      <c r="B235" t="s">
        <v>684</v>
      </c>
      <c r="C235" s="37" t="s">
        <v>246</v>
      </c>
    </row>
    <row r="236" spans="1:3" x14ac:dyDescent="0.3">
      <c r="A236" s="2" t="s">
        <v>685</v>
      </c>
      <c r="B236" t="s">
        <v>686</v>
      </c>
      <c r="C236" s="37" t="s">
        <v>14</v>
      </c>
    </row>
    <row r="237" spans="1:3" x14ac:dyDescent="0.3">
      <c r="A237" s="2" t="s">
        <v>687</v>
      </c>
      <c r="B237" t="s">
        <v>688</v>
      </c>
      <c r="C237" s="37" t="s">
        <v>14</v>
      </c>
    </row>
    <row r="238" spans="1:3" x14ac:dyDescent="0.3">
      <c r="A238" s="2" t="s">
        <v>689</v>
      </c>
      <c r="B238" t="s">
        <v>690</v>
      </c>
      <c r="C238" s="37" t="s">
        <v>240</v>
      </c>
    </row>
    <row r="239" spans="1:3" x14ac:dyDescent="0.3">
      <c r="A239" s="2" t="s">
        <v>691</v>
      </c>
      <c r="B239" t="s">
        <v>692</v>
      </c>
      <c r="C239" s="37" t="s">
        <v>240</v>
      </c>
    </row>
    <row r="240" spans="1:3" x14ac:dyDescent="0.3">
      <c r="A240" s="2" t="s">
        <v>693</v>
      </c>
      <c r="B240" t="s">
        <v>694</v>
      </c>
      <c r="C240" s="37" t="s">
        <v>246</v>
      </c>
    </row>
    <row r="241" spans="1:3" x14ac:dyDescent="0.3">
      <c r="A241" s="2" t="s">
        <v>695</v>
      </c>
      <c r="B241" t="s">
        <v>696</v>
      </c>
      <c r="C241" s="37" t="s">
        <v>246</v>
      </c>
    </row>
    <row r="242" spans="1:3" x14ac:dyDescent="0.3">
      <c r="A242" s="2" t="s">
        <v>107</v>
      </c>
      <c r="B242" t="s">
        <v>697</v>
      </c>
      <c r="C242" s="45" t="s">
        <v>246</v>
      </c>
    </row>
    <row r="243" spans="1:3" x14ac:dyDescent="0.3">
      <c r="A243" s="2" t="s">
        <v>698</v>
      </c>
      <c r="B243" t="s">
        <v>699</v>
      </c>
      <c r="C243" s="37" t="s">
        <v>14</v>
      </c>
    </row>
    <row r="244" spans="1:3" x14ac:dyDescent="0.3">
      <c r="A244" s="2" t="s">
        <v>700</v>
      </c>
      <c r="B244" t="s">
        <v>701</v>
      </c>
      <c r="C244" s="37" t="s">
        <v>240</v>
      </c>
    </row>
    <row r="245" spans="1:3" x14ac:dyDescent="0.3">
      <c r="A245" s="2" t="s">
        <v>702</v>
      </c>
      <c r="B245" t="s">
        <v>703</v>
      </c>
      <c r="C245" s="37" t="s">
        <v>298</v>
      </c>
    </row>
    <row r="246" spans="1:3" x14ac:dyDescent="0.3">
      <c r="A246" s="2" t="s">
        <v>704</v>
      </c>
      <c r="B246" s="46" t="s">
        <v>972</v>
      </c>
      <c r="C246" s="37" t="s">
        <v>240</v>
      </c>
    </row>
    <row r="247" spans="1:3" x14ac:dyDescent="0.3">
      <c r="A247" s="2" t="s">
        <v>705</v>
      </c>
      <c r="B247" t="s">
        <v>706</v>
      </c>
      <c r="C247" s="37" t="s">
        <v>14</v>
      </c>
    </row>
    <row r="248" spans="1:3" x14ac:dyDescent="0.3">
      <c r="A248" s="2" t="s">
        <v>707</v>
      </c>
      <c r="B248" t="s">
        <v>708</v>
      </c>
      <c r="C248" s="37" t="s">
        <v>14</v>
      </c>
    </row>
    <row r="249" spans="1:3" x14ac:dyDescent="0.3">
      <c r="A249" s="2" t="s">
        <v>709</v>
      </c>
      <c r="B249" t="s">
        <v>710</v>
      </c>
      <c r="C249" s="37" t="s">
        <v>14</v>
      </c>
    </row>
    <row r="250" spans="1:3" x14ac:dyDescent="0.3">
      <c r="A250" s="2" t="s">
        <v>711</v>
      </c>
      <c r="B250" t="s">
        <v>712</v>
      </c>
      <c r="C250" s="37" t="s">
        <v>246</v>
      </c>
    </row>
    <row r="251" spans="1:3" x14ac:dyDescent="0.3">
      <c r="A251" s="2" t="s">
        <v>713</v>
      </c>
      <c r="B251" t="s">
        <v>714</v>
      </c>
      <c r="C251" s="37" t="s">
        <v>246</v>
      </c>
    </row>
    <row r="252" spans="1:3" x14ac:dyDescent="0.3">
      <c r="A252" s="2" t="s">
        <v>715</v>
      </c>
      <c r="B252" t="s">
        <v>716</v>
      </c>
      <c r="C252" s="37" t="s">
        <v>14</v>
      </c>
    </row>
    <row r="253" spans="1:3" x14ac:dyDescent="0.3">
      <c r="A253" s="2" t="s">
        <v>717</v>
      </c>
      <c r="B253" t="s">
        <v>718</v>
      </c>
      <c r="C253" s="37" t="s">
        <v>14</v>
      </c>
    </row>
    <row r="254" spans="1:3" x14ac:dyDescent="0.3">
      <c r="A254" s="2" t="s">
        <v>189</v>
      </c>
      <c r="B254" t="s">
        <v>719</v>
      </c>
      <c r="C254" s="37" t="s">
        <v>246</v>
      </c>
    </row>
    <row r="255" spans="1:3" x14ac:dyDescent="0.3">
      <c r="A255" s="2" t="s">
        <v>720</v>
      </c>
      <c r="B255" t="s">
        <v>721</v>
      </c>
      <c r="C255" s="37" t="s">
        <v>369</v>
      </c>
    </row>
    <row r="256" spans="1:3" x14ac:dyDescent="0.3">
      <c r="A256" s="2" t="s">
        <v>722</v>
      </c>
      <c r="B256" t="s">
        <v>723</v>
      </c>
      <c r="C256" s="37" t="s">
        <v>246</v>
      </c>
    </row>
    <row r="257" spans="1:3" x14ac:dyDescent="0.3">
      <c r="A257" s="2" t="s">
        <v>724</v>
      </c>
      <c r="B257" t="s">
        <v>725</v>
      </c>
      <c r="C257" s="37" t="s">
        <v>246</v>
      </c>
    </row>
    <row r="258" spans="1:3" x14ac:dyDescent="0.3">
      <c r="A258" s="2" t="s">
        <v>726</v>
      </c>
      <c r="B258" t="s">
        <v>727</v>
      </c>
      <c r="C258" s="37" t="s">
        <v>14</v>
      </c>
    </row>
    <row r="259" spans="1:3" x14ac:dyDescent="0.3">
      <c r="A259" s="2" t="s">
        <v>728</v>
      </c>
      <c r="B259" t="s">
        <v>729</v>
      </c>
      <c r="C259" s="37" t="s">
        <v>298</v>
      </c>
    </row>
    <row r="260" spans="1:3" x14ac:dyDescent="0.3">
      <c r="A260" s="2" t="s">
        <v>730</v>
      </c>
      <c r="B260" t="s">
        <v>731</v>
      </c>
      <c r="C260" s="37" t="s">
        <v>14</v>
      </c>
    </row>
    <row r="261" spans="1:3" x14ac:dyDescent="0.3">
      <c r="A261" s="2" t="s">
        <v>732</v>
      </c>
      <c r="B261" t="s">
        <v>733</v>
      </c>
      <c r="C261" s="37" t="s">
        <v>298</v>
      </c>
    </row>
    <row r="262" spans="1:3" x14ac:dyDescent="0.3">
      <c r="A262" s="2" t="s">
        <v>130</v>
      </c>
      <c r="B262" t="s">
        <v>734</v>
      </c>
      <c r="C262" s="37" t="s">
        <v>671</v>
      </c>
    </row>
    <row r="263" spans="1:3" ht="15.5" x14ac:dyDescent="0.35">
      <c r="A263" s="2" t="s">
        <v>735</v>
      </c>
      <c r="B263" s="36" t="s">
        <v>736</v>
      </c>
      <c r="C263" s="37" t="s">
        <v>298</v>
      </c>
    </row>
    <row r="264" spans="1:3" x14ac:dyDescent="0.3">
      <c r="A264" s="2" t="s">
        <v>737</v>
      </c>
      <c r="B264" t="s">
        <v>738</v>
      </c>
      <c r="C264" s="37" t="s">
        <v>14</v>
      </c>
    </row>
    <row r="265" spans="1:3" x14ac:dyDescent="0.3">
      <c r="A265" s="2" t="s">
        <v>739</v>
      </c>
      <c r="B265" t="s">
        <v>740</v>
      </c>
      <c r="C265" s="37" t="s">
        <v>240</v>
      </c>
    </row>
    <row r="266" spans="1:3" x14ac:dyDescent="0.3">
      <c r="A266" s="2" t="s">
        <v>741</v>
      </c>
      <c r="B266" t="s">
        <v>742</v>
      </c>
      <c r="C266" s="37" t="s">
        <v>240</v>
      </c>
    </row>
    <row r="267" spans="1:3" x14ac:dyDescent="0.3">
      <c r="A267" s="2" t="s">
        <v>743</v>
      </c>
      <c r="B267" t="s">
        <v>744</v>
      </c>
      <c r="C267" s="37" t="s">
        <v>240</v>
      </c>
    </row>
    <row r="268" spans="1:3" x14ac:dyDescent="0.3">
      <c r="A268" s="2" t="s">
        <v>745</v>
      </c>
      <c r="B268" t="s">
        <v>746</v>
      </c>
      <c r="C268" s="37" t="s">
        <v>246</v>
      </c>
    </row>
    <row r="269" spans="1:3" x14ac:dyDescent="0.3">
      <c r="A269" s="2" t="s">
        <v>747</v>
      </c>
      <c r="B269" t="s">
        <v>974</v>
      </c>
      <c r="C269" s="37" t="s">
        <v>609</v>
      </c>
    </row>
    <row r="270" spans="1:3" x14ac:dyDescent="0.3">
      <c r="A270" s="2" t="s">
        <v>748</v>
      </c>
      <c r="B270" t="s">
        <v>749</v>
      </c>
      <c r="C270" s="37" t="s">
        <v>14</v>
      </c>
    </row>
    <row r="271" spans="1:3" x14ac:dyDescent="0.3">
      <c r="A271" s="2" t="s">
        <v>750</v>
      </c>
      <c r="B271" t="s">
        <v>751</v>
      </c>
      <c r="C271" s="37" t="s">
        <v>240</v>
      </c>
    </row>
    <row r="272" spans="1:3" x14ac:dyDescent="0.3">
      <c r="A272" s="2" t="s">
        <v>752</v>
      </c>
      <c r="B272" t="s">
        <v>753</v>
      </c>
      <c r="C272" s="37" t="s">
        <v>246</v>
      </c>
    </row>
    <row r="273" spans="1:3" x14ac:dyDescent="0.3">
      <c r="A273" s="2" t="s">
        <v>754</v>
      </c>
      <c r="B273" t="s">
        <v>755</v>
      </c>
      <c r="C273" s="37" t="s">
        <v>14</v>
      </c>
    </row>
    <row r="274" spans="1:3" x14ac:dyDescent="0.3">
      <c r="A274" s="2" t="s">
        <v>756</v>
      </c>
      <c r="B274" t="s">
        <v>757</v>
      </c>
      <c r="C274" s="37" t="s">
        <v>14</v>
      </c>
    </row>
    <row r="275" spans="1:3" x14ac:dyDescent="0.3">
      <c r="A275" s="2" t="s">
        <v>758</v>
      </c>
      <c r="B275" t="s">
        <v>759</v>
      </c>
      <c r="C275" s="37" t="s">
        <v>246</v>
      </c>
    </row>
    <row r="276" spans="1:3" x14ac:dyDescent="0.3">
      <c r="A276" s="2" t="s">
        <v>760</v>
      </c>
      <c r="B276" t="s">
        <v>761</v>
      </c>
      <c r="C276" s="37" t="s">
        <v>246</v>
      </c>
    </row>
    <row r="277" spans="1:3" x14ac:dyDescent="0.3">
      <c r="A277" s="2" t="s">
        <v>762</v>
      </c>
      <c r="B277" t="s">
        <v>763</v>
      </c>
      <c r="C277" s="37" t="s">
        <v>14</v>
      </c>
    </row>
    <row r="278" spans="1:3" x14ac:dyDescent="0.3">
      <c r="A278" s="2" t="s">
        <v>764</v>
      </c>
      <c r="B278" t="s">
        <v>765</v>
      </c>
      <c r="C278" s="37" t="s">
        <v>246</v>
      </c>
    </row>
    <row r="279" spans="1:3" x14ac:dyDescent="0.3">
      <c r="A279" s="2" t="s">
        <v>766</v>
      </c>
      <c r="B279" t="s">
        <v>767</v>
      </c>
      <c r="C279" s="37" t="s">
        <v>246</v>
      </c>
    </row>
    <row r="280" spans="1:3" x14ac:dyDescent="0.3">
      <c r="A280" s="2" t="s">
        <v>768</v>
      </c>
      <c r="B280" t="s">
        <v>769</v>
      </c>
      <c r="C280" s="37" t="s">
        <v>14</v>
      </c>
    </row>
    <row r="281" spans="1:3" x14ac:dyDescent="0.3">
      <c r="A281" s="2" t="s">
        <v>770</v>
      </c>
      <c r="B281" t="s">
        <v>771</v>
      </c>
      <c r="C281" s="37" t="s">
        <v>14</v>
      </c>
    </row>
    <row r="282" spans="1:3" x14ac:dyDescent="0.3">
      <c r="A282" t="s">
        <v>772</v>
      </c>
      <c r="B282" t="s">
        <v>773</v>
      </c>
      <c r="C282" s="37" t="s">
        <v>14</v>
      </c>
    </row>
    <row r="283" spans="1:3" x14ac:dyDescent="0.3">
      <c r="A283" s="2" t="s">
        <v>774</v>
      </c>
      <c r="B283" t="s">
        <v>775</v>
      </c>
      <c r="C283" s="37" t="s">
        <v>14</v>
      </c>
    </row>
    <row r="284" spans="1:3" x14ac:dyDescent="0.3">
      <c r="A284" s="2" t="s">
        <v>776</v>
      </c>
      <c r="B284" t="s">
        <v>777</v>
      </c>
      <c r="C284" s="37" t="s">
        <v>246</v>
      </c>
    </row>
    <row r="285" spans="1:3" x14ac:dyDescent="0.3">
      <c r="A285" s="2" t="s">
        <v>778</v>
      </c>
      <c r="B285" t="s">
        <v>779</v>
      </c>
      <c r="C285" s="37" t="s">
        <v>14</v>
      </c>
    </row>
    <row r="286" spans="1:3" x14ac:dyDescent="0.3">
      <c r="A286" s="2" t="s">
        <v>780</v>
      </c>
      <c r="B286" t="s">
        <v>781</v>
      </c>
      <c r="C286" s="37" t="s">
        <v>369</v>
      </c>
    </row>
    <row r="287" spans="1:3" x14ac:dyDescent="0.3">
      <c r="A287" s="2" t="s">
        <v>782</v>
      </c>
      <c r="B287" t="s">
        <v>783</v>
      </c>
      <c r="C287" s="37" t="s">
        <v>14</v>
      </c>
    </row>
    <row r="288" spans="1:3" x14ac:dyDescent="0.3">
      <c r="A288" s="2" t="s">
        <v>784</v>
      </c>
      <c r="B288" t="s">
        <v>785</v>
      </c>
      <c r="C288" s="37" t="s">
        <v>14</v>
      </c>
    </row>
    <row r="289" spans="1:3" x14ac:dyDescent="0.3">
      <c r="A289" s="2" t="s">
        <v>786</v>
      </c>
      <c r="B289" t="s">
        <v>787</v>
      </c>
      <c r="C289" s="37" t="s">
        <v>14</v>
      </c>
    </row>
    <row r="290" spans="1:3" x14ac:dyDescent="0.3">
      <c r="A290" s="2" t="s">
        <v>788</v>
      </c>
      <c r="B290" t="s">
        <v>789</v>
      </c>
      <c r="C290" s="37" t="s">
        <v>246</v>
      </c>
    </row>
    <row r="291" spans="1:3" x14ac:dyDescent="0.3">
      <c r="A291" s="2" t="s">
        <v>790</v>
      </c>
      <c r="B291" t="s">
        <v>791</v>
      </c>
      <c r="C291" s="37" t="s">
        <v>240</v>
      </c>
    </row>
    <row r="292" spans="1:3" x14ac:dyDescent="0.3">
      <c r="A292" s="2" t="s">
        <v>792</v>
      </c>
      <c r="B292" t="s">
        <v>793</v>
      </c>
      <c r="C292" s="37" t="s">
        <v>246</v>
      </c>
    </row>
    <row r="293" spans="1:3" x14ac:dyDescent="0.3">
      <c r="A293" s="2" t="s">
        <v>794</v>
      </c>
      <c r="B293" t="s">
        <v>795</v>
      </c>
      <c r="C293" s="37" t="s">
        <v>246</v>
      </c>
    </row>
    <row r="294" spans="1:3" x14ac:dyDescent="0.3">
      <c r="A294" s="2" t="s">
        <v>796</v>
      </c>
      <c r="B294" t="s">
        <v>797</v>
      </c>
      <c r="C294" s="37" t="s">
        <v>369</v>
      </c>
    </row>
    <row r="295" spans="1:3" x14ac:dyDescent="0.3">
      <c r="A295" s="2" t="s">
        <v>798</v>
      </c>
      <c r="B295" t="s">
        <v>799</v>
      </c>
      <c r="C295" s="37" t="s">
        <v>671</v>
      </c>
    </row>
    <row r="296" spans="1:3" x14ac:dyDescent="0.3">
      <c r="A296" s="2" t="s">
        <v>800</v>
      </c>
      <c r="B296" t="s">
        <v>801</v>
      </c>
      <c r="C296" s="37" t="s">
        <v>14</v>
      </c>
    </row>
    <row r="297" spans="1:3" x14ac:dyDescent="0.3">
      <c r="A297" s="2" t="s">
        <v>802</v>
      </c>
      <c r="B297" t="s">
        <v>803</v>
      </c>
      <c r="C297" s="37" t="s">
        <v>14</v>
      </c>
    </row>
    <row r="298" spans="1:3" x14ac:dyDescent="0.3">
      <c r="A298" s="2" t="s">
        <v>804</v>
      </c>
      <c r="B298" t="s">
        <v>805</v>
      </c>
      <c r="C298" s="37" t="s">
        <v>298</v>
      </c>
    </row>
    <row r="299" spans="1:3" x14ac:dyDescent="0.3">
      <c r="A299" s="2" t="s">
        <v>806</v>
      </c>
      <c r="B299" t="s">
        <v>807</v>
      </c>
      <c r="C299" s="37" t="s">
        <v>14</v>
      </c>
    </row>
    <row r="300" spans="1:3" x14ac:dyDescent="0.3">
      <c r="A300" s="2" t="s">
        <v>140</v>
      </c>
      <c r="B300" t="s">
        <v>808</v>
      </c>
      <c r="C300" s="37" t="s">
        <v>246</v>
      </c>
    </row>
    <row r="301" spans="1:3" x14ac:dyDescent="0.3">
      <c r="A301" s="2" t="s">
        <v>809</v>
      </c>
      <c r="B301" t="s">
        <v>810</v>
      </c>
      <c r="C301" s="37" t="s">
        <v>671</v>
      </c>
    </row>
    <row r="302" spans="1:3" x14ac:dyDescent="0.3">
      <c r="A302" s="2" t="s">
        <v>811</v>
      </c>
      <c r="B302" t="s">
        <v>812</v>
      </c>
      <c r="C302" s="37" t="s">
        <v>14</v>
      </c>
    </row>
    <row r="303" spans="1:3" x14ac:dyDescent="0.3">
      <c r="A303" s="2" t="s">
        <v>813</v>
      </c>
      <c r="B303" t="s">
        <v>814</v>
      </c>
      <c r="C303" s="37" t="s">
        <v>671</v>
      </c>
    </row>
    <row r="304" spans="1:3" x14ac:dyDescent="0.3">
      <c r="A304" s="2" t="s">
        <v>815</v>
      </c>
      <c r="B304" t="s">
        <v>816</v>
      </c>
      <c r="C304" s="37" t="s">
        <v>14</v>
      </c>
    </row>
    <row r="305" spans="1:3" x14ac:dyDescent="0.3">
      <c r="A305" s="2" t="s">
        <v>817</v>
      </c>
      <c r="B305" t="s">
        <v>818</v>
      </c>
      <c r="C305" s="37" t="s">
        <v>14</v>
      </c>
    </row>
    <row r="306" spans="1:3" x14ac:dyDescent="0.3">
      <c r="A306" s="2" t="s">
        <v>819</v>
      </c>
      <c r="B306" t="s">
        <v>820</v>
      </c>
      <c r="C306" s="37" t="s">
        <v>14</v>
      </c>
    </row>
    <row r="307" spans="1:3" x14ac:dyDescent="0.3">
      <c r="A307" s="2" t="s">
        <v>821</v>
      </c>
      <c r="B307" t="s">
        <v>822</v>
      </c>
      <c r="C307" s="37" t="s">
        <v>14</v>
      </c>
    </row>
    <row r="308" spans="1:3" x14ac:dyDescent="0.3">
      <c r="A308" s="2" t="s">
        <v>823</v>
      </c>
      <c r="B308" t="s">
        <v>824</v>
      </c>
      <c r="C308" s="37" t="s">
        <v>14</v>
      </c>
    </row>
    <row r="309" spans="1:3" x14ac:dyDescent="0.3">
      <c r="A309" s="2" t="s">
        <v>147</v>
      </c>
      <c r="B309" t="s">
        <v>825</v>
      </c>
      <c r="C309" s="37" t="s">
        <v>671</v>
      </c>
    </row>
    <row r="310" spans="1:3" x14ac:dyDescent="0.3">
      <c r="A310" s="2" t="s">
        <v>826</v>
      </c>
      <c r="B310" t="s">
        <v>827</v>
      </c>
      <c r="C310" s="37" t="s">
        <v>14</v>
      </c>
    </row>
    <row r="311" spans="1:3" x14ac:dyDescent="0.3">
      <c r="A311" s="2" t="s">
        <v>828</v>
      </c>
      <c r="B311" t="s">
        <v>829</v>
      </c>
      <c r="C311" s="37" t="s">
        <v>246</v>
      </c>
    </row>
    <row r="312" spans="1:3" x14ac:dyDescent="0.3">
      <c r="A312" s="2" t="s">
        <v>830</v>
      </c>
      <c r="B312" t="s">
        <v>831</v>
      </c>
      <c r="C312" s="37" t="s">
        <v>14</v>
      </c>
    </row>
    <row r="313" spans="1:3" x14ac:dyDescent="0.3">
      <c r="A313" s="2" t="s">
        <v>832</v>
      </c>
      <c r="B313" t="s">
        <v>833</v>
      </c>
      <c r="C313" s="37" t="s">
        <v>298</v>
      </c>
    </row>
    <row r="314" spans="1:3" x14ac:dyDescent="0.3">
      <c r="A314" s="2" t="s">
        <v>834</v>
      </c>
      <c r="B314" t="s">
        <v>835</v>
      </c>
      <c r="C314" s="37" t="s">
        <v>298</v>
      </c>
    </row>
    <row r="315" spans="1:3" x14ac:dyDescent="0.3">
      <c r="A315" s="2" t="s">
        <v>836</v>
      </c>
      <c r="B315" t="s">
        <v>837</v>
      </c>
      <c r="C315" s="37" t="s">
        <v>240</v>
      </c>
    </row>
    <row r="316" spans="1:3" x14ac:dyDescent="0.3">
      <c r="A316" s="2" t="s">
        <v>838</v>
      </c>
      <c r="B316" t="s">
        <v>839</v>
      </c>
      <c r="C316" s="37" t="s">
        <v>298</v>
      </c>
    </row>
    <row r="317" spans="1:3" x14ac:dyDescent="0.3">
      <c r="A317" s="2" t="s">
        <v>840</v>
      </c>
      <c r="B317" t="s">
        <v>841</v>
      </c>
      <c r="C317" s="37" t="s">
        <v>298</v>
      </c>
    </row>
    <row r="318" spans="1:3" x14ac:dyDescent="0.3">
      <c r="A318" s="2" t="s">
        <v>842</v>
      </c>
      <c r="B318" t="s">
        <v>843</v>
      </c>
      <c r="C318" s="37" t="s">
        <v>671</v>
      </c>
    </row>
    <row r="319" spans="1:3" x14ac:dyDescent="0.3">
      <c r="A319" s="2" t="s">
        <v>844</v>
      </c>
      <c r="B319" t="s">
        <v>845</v>
      </c>
      <c r="C319" s="37" t="s">
        <v>671</v>
      </c>
    </row>
    <row r="320" spans="1:3" x14ac:dyDescent="0.3">
      <c r="A320" s="2" t="s">
        <v>846</v>
      </c>
      <c r="B320" t="s">
        <v>847</v>
      </c>
      <c r="C320" s="37" t="s">
        <v>671</v>
      </c>
    </row>
    <row r="321" spans="1:3" x14ac:dyDescent="0.3">
      <c r="A321" s="2" t="s">
        <v>164</v>
      </c>
      <c r="B321" t="s">
        <v>848</v>
      </c>
      <c r="C321" s="37" t="s">
        <v>609</v>
      </c>
    </row>
    <row r="322" spans="1:3" x14ac:dyDescent="0.3">
      <c r="A322" s="2" t="s">
        <v>849</v>
      </c>
      <c r="B322" t="s">
        <v>850</v>
      </c>
      <c r="C322" s="37" t="s">
        <v>14</v>
      </c>
    </row>
    <row r="323" spans="1:3" x14ac:dyDescent="0.3">
      <c r="A323" s="2" t="s">
        <v>851</v>
      </c>
      <c r="B323" t="s">
        <v>852</v>
      </c>
      <c r="C323" s="37" t="s">
        <v>240</v>
      </c>
    </row>
    <row r="324" spans="1:3" x14ac:dyDescent="0.3">
      <c r="A324" s="2" t="s">
        <v>167</v>
      </c>
      <c r="B324" t="s">
        <v>853</v>
      </c>
      <c r="C324" s="37" t="s">
        <v>246</v>
      </c>
    </row>
    <row r="325" spans="1:3" x14ac:dyDescent="0.3">
      <c r="A325" s="2" t="s">
        <v>854</v>
      </c>
      <c r="B325" t="s">
        <v>855</v>
      </c>
      <c r="C325" s="37" t="s">
        <v>240</v>
      </c>
    </row>
    <row r="326" spans="1:3" x14ac:dyDescent="0.3">
      <c r="A326" s="2" t="s">
        <v>856</v>
      </c>
      <c r="B326" t="s">
        <v>857</v>
      </c>
      <c r="C326" s="37" t="s">
        <v>14</v>
      </c>
    </row>
    <row r="327" spans="1:3" x14ac:dyDescent="0.3">
      <c r="A327" s="2" t="s">
        <v>171</v>
      </c>
      <c r="B327" t="s">
        <v>858</v>
      </c>
      <c r="C327" s="37" t="s">
        <v>671</v>
      </c>
    </row>
    <row r="328" spans="1:3" x14ac:dyDescent="0.3">
      <c r="A328" s="2" t="s">
        <v>859</v>
      </c>
      <c r="B328" t="s">
        <v>860</v>
      </c>
      <c r="C328" s="37" t="s">
        <v>246</v>
      </c>
    </row>
    <row r="329" spans="1:3" x14ac:dyDescent="0.3">
      <c r="A329" s="2" t="s">
        <v>861</v>
      </c>
      <c r="B329" t="s">
        <v>862</v>
      </c>
      <c r="C329" s="37" t="s">
        <v>14</v>
      </c>
    </row>
    <row r="330" spans="1:3" x14ac:dyDescent="0.3">
      <c r="A330" s="2" t="s">
        <v>863</v>
      </c>
      <c r="B330" t="s">
        <v>864</v>
      </c>
      <c r="C330" s="37" t="s">
        <v>14</v>
      </c>
    </row>
    <row r="331" spans="1:3" x14ac:dyDescent="0.3">
      <c r="A331" t="s">
        <v>865</v>
      </c>
      <c r="B331" t="s">
        <v>866</v>
      </c>
      <c r="C331" s="37" t="s">
        <v>14</v>
      </c>
    </row>
    <row r="332" spans="1:3" x14ac:dyDescent="0.3">
      <c r="A332" s="2" t="s">
        <v>867</v>
      </c>
      <c r="B332" t="s">
        <v>868</v>
      </c>
      <c r="C332" s="37" t="s">
        <v>240</v>
      </c>
    </row>
    <row r="333" spans="1:3" x14ac:dyDescent="0.3">
      <c r="A333" s="2" t="s">
        <v>869</v>
      </c>
      <c r="B333" t="s">
        <v>870</v>
      </c>
      <c r="C333" s="37" t="s">
        <v>14</v>
      </c>
    </row>
    <row r="334" spans="1:3" x14ac:dyDescent="0.3">
      <c r="A334" s="2" t="s">
        <v>186</v>
      </c>
      <c r="B334" t="s">
        <v>871</v>
      </c>
      <c r="C334" s="37" t="s">
        <v>671</v>
      </c>
    </row>
    <row r="335" spans="1:3" x14ac:dyDescent="0.3">
      <c r="A335" s="2" t="s">
        <v>872</v>
      </c>
      <c r="B335" t="s">
        <v>873</v>
      </c>
      <c r="C335" s="37" t="s">
        <v>14</v>
      </c>
    </row>
    <row r="336" spans="1:3" x14ac:dyDescent="0.3">
      <c r="A336" s="2" t="s">
        <v>874</v>
      </c>
      <c r="B336" t="s">
        <v>875</v>
      </c>
      <c r="C336" s="37" t="s">
        <v>246</v>
      </c>
    </row>
    <row r="337" spans="1:3" x14ac:dyDescent="0.3">
      <c r="A337" s="2" t="s">
        <v>876</v>
      </c>
      <c r="B337" t="s">
        <v>877</v>
      </c>
      <c r="C337" s="37" t="s">
        <v>14</v>
      </c>
    </row>
    <row r="338" spans="1:3" x14ac:dyDescent="0.3">
      <c r="A338" s="2" t="s">
        <v>878</v>
      </c>
      <c r="B338" t="s">
        <v>879</v>
      </c>
      <c r="C338" s="37" t="s">
        <v>246</v>
      </c>
    </row>
    <row r="339" spans="1:3" x14ac:dyDescent="0.3">
      <c r="A339" s="2" t="s">
        <v>880</v>
      </c>
      <c r="B339" t="s">
        <v>881</v>
      </c>
      <c r="C339" s="37" t="s">
        <v>14</v>
      </c>
    </row>
    <row r="340" spans="1:3" x14ac:dyDescent="0.3">
      <c r="A340" s="2" t="s">
        <v>865</v>
      </c>
      <c r="B340" t="s">
        <v>882</v>
      </c>
      <c r="C340" s="37" t="s">
        <v>14</v>
      </c>
    </row>
    <row r="341" spans="1:3" x14ac:dyDescent="0.3">
      <c r="A341" s="2" t="s">
        <v>883</v>
      </c>
      <c r="B341" t="s">
        <v>884</v>
      </c>
      <c r="C341" s="37" t="s">
        <v>14</v>
      </c>
    </row>
    <row r="342" spans="1:3" x14ac:dyDescent="0.3">
      <c r="A342" s="2" t="s">
        <v>885</v>
      </c>
      <c r="B342" t="s">
        <v>886</v>
      </c>
      <c r="C342" s="37" t="s">
        <v>14</v>
      </c>
    </row>
    <row r="343" spans="1:3" x14ac:dyDescent="0.3">
      <c r="A343" s="2" t="s">
        <v>887</v>
      </c>
      <c r="B343" t="s">
        <v>888</v>
      </c>
      <c r="C343" s="37" t="s">
        <v>14</v>
      </c>
    </row>
    <row r="344" spans="1:3" x14ac:dyDescent="0.3">
      <c r="A344" s="2" t="s">
        <v>889</v>
      </c>
      <c r="B344" t="s">
        <v>890</v>
      </c>
      <c r="C344" s="37" t="s">
        <v>246</v>
      </c>
    </row>
    <row r="345" spans="1:3" x14ac:dyDescent="0.3">
      <c r="A345" s="2" t="s">
        <v>891</v>
      </c>
      <c r="B345" t="s">
        <v>892</v>
      </c>
      <c r="C345" s="37" t="s">
        <v>14</v>
      </c>
    </row>
    <row r="346" spans="1:3" x14ac:dyDescent="0.3">
      <c r="A346" s="2" t="s">
        <v>893</v>
      </c>
      <c r="B346" t="s">
        <v>894</v>
      </c>
      <c r="C346" s="37" t="s">
        <v>298</v>
      </c>
    </row>
    <row r="347" spans="1:3" x14ac:dyDescent="0.3">
      <c r="A347" s="2" t="s">
        <v>895</v>
      </c>
      <c r="B347" t="s">
        <v>896</v>
      </c>
      <c r="C347" s="37" t="s">
        <v>14</v>
      </c>
    </row>
    <row r="348" spans="1:3" x14ac:dyDescent="0.3">
      <c r="A348" s="2" t="s">
        <v>897</v>
      </c>
      <c r="B348" t="s">
        <v>898</v>
      </c>
      <c r="C348" s="37" t="s">
        <v>14</v>
      </c>
    </row>
    <row r="349" spans="1:3" x14ac:dyDescent="0.3">
      <c r="A349" s="2" t="s">
        <v>899</v>
      </c>
      <c r="B349" t="s">
        <v>900</v>
      </c>
      <c r="C349" s="37" t="s">
        <v>14</v>
      </c>
    </row>
    <row r="350" spans="1:3" x14ac:dyDescent="0.3">
      <c r="A350" s="2" t="s">
        <v>901</v>
      </c>
      <c r="B350" t="s">
        <v>902</v>
      </c>
      <c r="C350" s="37" t="s">
        <v>14</v>
      </c>
    </row>
    <row r="351" spans="1:3" x14ac:dyDescent="0.3">
      <c r="A351" s="2" t="s">
        <v>903</v>
      </c>
      <c r="B351" t="s">
        <v>904</v>
      </c>
      <c r="C351" s="37" t="s">
        <v>14</v>
      </c>
    </row>
    <row r="352" spans="1:3" x14ac:dyDescent="0.3">
      <c r="A352" s="2" t="s">
        <v>905</v>
      </c>
      <c r="B352" t="s">
        <v>906</v>
      </c>
      <c r="C352" s="37" t="s">
        <v>14</v>
      </c>
    </row>
    <row r="353" spans="1:3" x14ac:dyDescent="0.3">
      <c r="A353" s="2" t="s">
        <v>907</v>
      </c>
      <c r="B353" t="s">
        <v>908</v>
      </c>
      <c r="C353" s="37" t="s">
        <v>246</v>
      </c>
    </row>
    <row r="354" spans="1:3" x14ac:dyDescent="0.3">
      <c r="A354" s="2" t="s">
        <v>909</v>
      </c>
      <c r="B354" t="s">
        <v>910</v>
      </c>
      <c r="C354" s="37" t="s">
        <v>240</v>
      </c>
    </row>
    <row r="355" spans="1:3" x14ac:dyDescent="0.3">
      <c r="A355" s="2" t="s">
        <v>911</v>
      </c>
      <c r="B355" t="s">
        <v>912</v>
      </c>
      <c r="C355" s="37" t="s">
        <v>14</v>
      </c>
    </row>
    <row r="356" spans="1:3" x14ac:dyDescent="0.3">
      <c r="A356" s="2" t="s">
        <v>913</v>
      </c>
      <c r="B356" t="s">
        <v>914</v>
      </c>
      <c r="C356" s="37" t="s">
        <v>240</v>
      </c>
    </row>
    <row r="357" spans="1:3" x14ac:dyDescent="0.3">
      <c r="A357" s="2" t="s">
        <v>214</v>
      </c>
      <c r="B357" t="s">
        <v>915</v>
      </c>
      <c r="C357" s="37" t="s">
        <v>671</v>
      </c>
    </row>
    <row r="358" spans="1:3" x14ac:dyDescent="0.3">
      <c r="A358" s="2" t="s">
        <v>211</v>
      </c>
      <c r="B358" t="s">
        <v>916</v>
      </c>
      <c r="C358" s="37" t="s">
        <v>246</v>
      </c>
    </row>
    <row r="359" spans="1:3" x14ac:dyDescent="0.3">
      <c r="A359" s="2" t="s">
        <v>917</v>
      </c>
      <c r="B359" t="s">
        <v>918</v>
      </c>
      <c r="C359" s="37" t="s">
        <v>298</v>
      </c>
    </row>
    <row r="360" spans="1:3" x14ac:dyDescent="0.3">
      <c r="A360" s="2" t="s">
        <v>919</v>
      </c>
      <c r="B360" t="s">
        <v>920</v>
      </c>
      <c r="C360" s="37" t="s">
        <v>240</v>
      </c>
    </row>
    <row r="361" spans="1:3" x14ac:dyDescent="0.3">
      <c r="A361" s="2" t="s">
        <v>921</v>
      </c>
      <c r="B361" t="s">
        <v>922</v>
      </c>
      <c r="C361" s="37" t="s">
        <v>14</v>
      </c>
    </row>
    <row r="362" spans="1:3" x14ac:dyDescent="0.3">
      <c r="A362" s="2" t="s">
        <v>923</v>
      </c>
      <c r="B362" t="s">
        <v>924</v>
      </c>
      <c r="C362" s="37" t="s">
        <v>14</v>
      </c>
    </row>
    <row r="363" spans="1:3" x14ac:dyDescent="0.3">
      <c r="A363" s="2" t="s">
        <v>925</v>
      </c>
      <c r="B363" t="s">
        <v>926</v>
      </c>
      <c r="C363" s="37" t="s">
        <v>14</v>
      </c>
    </row>
    <row r="364" spans="1:3" x14ac:dyDescent="0.3">
      <c r="A364" s="2" t="s">
        <v>927</v>
      </c>
      <c r="B364" t="s">
        <v>928</v>
      </c>
      <c r="C364" s="37" t="s">
        <v>14</v>
      </c>
    </row>
    <row r="365" spans="1:3" x14ac:dyDescent="0.3">
      <c r="A365" s="2" t="s">
        <v>219</v>
      </c>
      <c r="B365" t="s">
        <v>929</v>
      </c>
      <c r="C365" s="37" t="s">
        <v>246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Submission Recordings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</dc:creator>
  <cp:lastModifiedBy>Berger,IJ (ug)</cp:lastModifiedBy>
  <dcterms:created xsi:type="dcterms:W3CDTF">2023-04-19T18:43:25Z</dcterms:created>
  <dcterms:modified xsi:type="dcterms:W3CDTF">2023-06-19T19:15:41Z</dcterms:modified>
</cp:coreProperties>
</file>