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roebke/BGSU/ParProg CS4170/cs4170_fa2022_a02_roebke/results/"/>
    </mc:Choice>
  </mc:AlternateContent>
  <xr:revisionPtr revIDLastSave="0" documentId="13_ncr:1_{28D2A3D3-D91F-944D-8906-47AAA796C2BC}" xr6:coauthVersionLast="47" xr6:coauthVersionMax="47" xr10:uidLastSave="{00000000-0000-0000-0000-000000000000}"/>
  <bookViews>
    <workbookView xWindow="780" yWindow="1000" windowWidth="27640" windowHeight="15760" xr2:uid="{00000000-000D-0000-FFFF-FFFF00000000}"/>
  </bookViews>
  <sheets>
    <sheet name="results" sheetId="1" r:id="rId1"/>
  </sheets>
  <definedNames>
    <definedName name="_xlchart.v1.0" hidden="1">results!$AE$57:$AE$63</definedName>
    <definedName name="_xlchart.v1.1" hidden="1">results!$AF$56</definedName>
    <definedName name="_xlchart.v1.10" hidden="1">results!$AJ$57:$AJ$63</definedName>
    <definedName name="_xlchart.v1.11" hidden="1">results!$AE$57:$AE$63</definedName>
    <definedName name="_xlchart.v1.12" hidden="1">results!$AF$56</definedName>
    <definedName name="_xlchart.v1.13" hidden="1">results!$AF$57:$AF$63</definedName>
    <definedName name="_xlchart.v1.14" hidden="1">results!$AG$56</definedName>
    <definedName name="_xlchart.v1.15" hidden="1">results!$AG$57:$AG$63</definedName>
    <definedName name="_xlchart.v1.16" hidden="1">results!$AH$56</definedName>
    <definedName name="_xlchart.v1.17" hidden="1">results!$AH$57:$AH$63</definedName>
    <definedName name="_xlchart.v1.18" hidden="1">results!$AI$56</definedName>
    <definedName name="_xlchart.v1.19" hidden="1">results!$AI$57:$AI$63</definedName>
    <definedName name="_xlchart.v1.2" hidden="1">results!$AF$57:$AF$63</definedName>
    <definedName name="_xlchart.v1.20" hidden="1">results!$AJ$56</definedName>
    <definedName name="_xlchart.v1.21" hidden="1">results!$AJ$57:$AJ$63</definedName>
    <definedName name="_xlchart.v1.3" hidden="1">results!$AG$56</definedName>
    <definedName name="_xlchart.v1.4" hidden="1">results!$AG$57:$AG$63</definedName>
    <definedName name="_xlchart.v1.5" hidden="1">results!$AH$56</definedName>
    <definedName name="_xlchart.v1.6" hidden="1">results!$AH$57:$AH$63</definedName>
    <definedName name="_xlchart.v1.7" hidden="1">results!$AI$56</definedName>
    <definedName name="_xlchart.v1.8" hidden="1">results!$AI$57:$AI$63</definedName>
    <definedName name="_xlchart.v1.9" hidden="1">results!$AJ$56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9" i="1" l="1"/>
  <c r="AG59" i="1"/>
  <c r="AH59" i="1"/>
  <c r="AI59" i="1"/>
  <c r="AJ59" i="1"/>
  <c r="AF60" i="1"/>
  <c r="AG60" i="1"/>
  <c r="AH60" i="1"/>
  <c r="AI60" i="1"/>
  <c r="AJ60" i="1"/>
  <c r="AF61" i="1"/>
  <c r="AG61" i="1"/>
  <c r="AH61" i="1"/>
  <c r="AI61" i="1"/>
  <c r="AJ61" i="1"/>
  <c r="AF62" i="1"/>
  <c r="AG62" i="1"/>
  <c r="AH62" i="1"/>
  <c r="AI62" i="1"/>
  <c r="AJ62" i="1"/>
  <c r="AF63" i="1"/>
  <c r="AG63" i="1"/>
  <c r="AH63" i="1"/>
  <c r="AI63" i="1"/>
  <c r="AJ63" i="1"/>
  <c r="AG58" i="1"/>
  <c r="AH58" i="1"/>
  <c r="AI58" i="1"/>
  <c r="AJ58" i="1"/>
  <c r="AF32" i="1"/>
  <c r="AF58" i="1"/>
  <c r="AH6" i="1"/>
  <c r="AC9" i="1"/>
  <c r="AJ37" i="1"/>
  <c r="AF33" i="1"/>
  <c r="AG33" i="1"/>
  <c r="AH33" i="1"/>
  <c r="AI33" i="1"/>
  <c r="AJ33" i="1"/>
  <c r="AF34" i="1"/>
  <c r="AG34" i="1"/>
  <c r="AH34" i="1"/>
  <c r="AI34" i="1"/>
  <c r="AJ34" i="1"/>
  <c r="AF35" i="1"/>
  <c r="AG35" i="1"/>
  <c r="AH35" i="1"/>
  <c r="AI35" i="1"/>
  <c r="AJ35" i="1"/>
  <c r="AF36" i="1"/>
  <c r="AG36" i="1"/>
  <c r="AH36" i="1"/>
  <c r="AI36" i="1"/>
  <c r="AJ36" i="1"/>
  <c r="AF37" i="1"/>
  <c r="AG37" i="1"/>
  <c r="AH37" i="1"/>
  <c r="AI37" i="1"/>
  <c r="AG32" i="1"/>
  <c r="AH32" i="1"/>
  <c r="AI32" i="1"/>
  <c r="AJ32" i="1"/>
  <c r="AJ9" i="1"/>
  <c r="AF5" i="1"/>
  <c r="AG5" i="1"/>
  <c r="AH5" i="1"/>
  <c r="AI5" i="1"/>
  <c r="AJ5" i="1"/>
  <c r="AF6" i="1"/>
  <c r="AG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G4" i="1"/>
  <c r="AH4" i="1"/>
  <c r="AI4" i="1"/>
  <c r="AJ4" i="1"/>
  <c r="AF4" i="1"/>
  <c r="Y58" i="1"/>
  <c r="Z58" i="1"/>
  <c r="AA58" i="1"/>
  <c r="AB58" i="1"/>
  <c r="AC58" i="1"/>
  <c r="Y59" i="1"/>
  <c r="Z59" i="1"/>
  <c r="AA59" i="1"/>
  <c r="AB59" i="1"/>
  <c r="AC59" i="1"/>
  <c r="Y60" i="1"/>
  <c r="Z60" i="1"/>
  <c r="AA60" i="1"/>
  <c r="AB60" i="1"/>
  <c r="AC60" i="1"/>
  <c r="Y61" i="1"/>
  <c r="Z61" i="1"/>
  <c r="AA61" i="1"/>
  <c r="AB61" i="1"/>
  <c r="AC61" i="1"/>
  <c r="Y62" i="1"/>
  <c r="Z62" i="1"/>
  <c r="AA62" i="1"/>
  <c r="AB62" i="1"/>
  <c r="AC62" i="1"/>
  <c r="Y63" i="1"/>
  <c r="Z63" i="1"/>
  <c r="AA63" i="1"/>
  <c r="AB63" i="1"/>
  <c r="AC63" i="1"/>
  <c r="Z57" i="1"/>
  <c r="AA57" i="1"/>
  <c r="AB57" i="1"/>
  <c r="AC57" i="1"/>
  <c r="Y57" i="1"/>
  <c r="Y32" i="1"/>
  <c r="Z32" i="1"/>
  <c r="AA32" i="1"/>
  <c r="AB32" i="1"/>
  <c r="AC32" i="1"/>
  <c r="Y33" i="1"/>
  <c r="Z33" i="1"/>
  <c r="AA33" i="1"/>
  <c r="AB33" i="1"/>
  <c r="AC33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7" i="1"/>
  <c r="Z37" i="1"/>
  <c r="AA37" i="1"/>
  <c r="AB37" i="1"/>
  <c r="AC37" i="1"/>
  <c r="Z31" i="1"/>
  <c r="AA31" i="1"/>
  <c r="AB31" i="1"/>
  <c r="AC31" i="1"/>
  <c r="Y31" i="1"/>
  <c r="AA7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B7" i="1"/>
  <c r="AC7" i="1"/>
  <c r="Y8" i="1"/>
  <c r="Z8" i="1"/>
  <c r="AA8" i="1"/>
  <c r="AB8" i="1"/>
  <c r="AC8" i="1"/>
  <c r="Y9" i="1"/>
  <c r="Z9" i="1"/>
  <c r="AA9" i="1"/>
  <c r="AB9" i="1"/>
  <c r="Z3" i="1"/>
  <c r="AA3" i="1"/>
  <c r="AB3" i="1"/>
  <c r="AC3" i="1"/>
  <c r="Y3" i="1"/>
  <c r="R2" i="1"/>
  <c r="S2" i="1"/>
  <c r="T2" i="1"/>
  <c r="U2" i="1"/>
  <c r="V2" i="1"/>
  <c r="M31" i="1"/>
  <c r="M32" i="1"/>
  <c r="M33" i="1"/>
  <c r="M34" i="1"/>
  <c r="M35" i="1"/>
  <c r="M36" i="1"/>
  <c r="M30" i="1"/>
  <c r="M24" i="1"/>
  <c r="M25" i="1"/>
  <c r="M26" i="1"/>
  <c r="M27" i="1"/>
  <c r="M28" i="1"/>
  <c r="M29" i="1"/>
  <c r="M23" i="1"/>
  <c r="M17" i="1"/>
  <c r="M18" i="1"/>
  <c r="M19" i="1"/>
  <c r="M20" i="1"/>
  <c r="M21" i="1"/>
  <c r="M22" i="1"/>
  <c r="M16" i="1"/>
  <c r="M10" i="1"/>
  <c r="M11" i="1"/>
  <c r="M12" i="1"/>
  <c r="M13" i="1"/>
  <c r="M14" i="1"/>
  <c r="M15" i="1"/>
  <c r="M9" i="1"/>
  <c r="O31" i="1"/>
  <c r="O32" i="1"/>
  <c r="O33" i="1"/>
  <c r="O34" i="1"/>
  <c r="O35" i="1"/>
  <c r="O36" i="1"/>
  <c r="O30" i="1"/>
  <c r="O24" i="1"/>
  <c r="O25" i="1"/>
  <c r="O26" i="1"/>
  <c r="O27" i="1"/>
  <c r="O28" i="1"/>
  <c r="O29" i="1"/>
  <c r="O23" i="1"/>
  <c r="O17" i="1"/>
  <c r="O18" i="1"/>
  <c r="O19" i="1"/>
  <c r="O20" i="1"/>
  <c r="O21" i="1"/>
  <c r="O22" i="1"/>
  <c r="O16" i="1"/>
  <c r="O10" i="1"/>
  <c r="O11" i="1"/>
  <c r="O12" i="1"/>
  <c r="O13" i="1"/>
  <c r="O14" i="1"/>
  <c r="O15" i="1"/>
  <c r="O9" i="1"/>
  <c r="O3" i="1"/>
  <c r="O4" i="1"/>
  <c r="O5" i="1"/>
  <c r="O6" i="1"/>
  <c r="O7" i="1"/>
  <c r="O8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3" i="1"/>
  <c r="M4" i="1"/>
  <c r="M5" i="1"/>
  <c r="M6" i="1"/>
  <c r="M7" i="1"/>
  <c r="M8" i="1"/>
  <c r="M2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8" i="1"/>
</calcChain>
</file>

<file path=xl/sharedStrings.xml><?xml version="1.0" encoding="utf-8"?>
<sst xmlns="http://schemas.openxmlformats.org/spreadsheetml/2006/main" count="106" uniqueCount="20">
  <si>
    <t xml:space="preserve"> correct</t>
  </si>
  <si>
    <t>Num Processes</t>
  </si>
  <si>
    <t>Comm Time</t>
  </si>
  <si>
    <t>Calc Time</t>
  </si>
  <si>
    <t>Scatter Time</t>
  </si>
  <si>
    <t>Gather Time</t>
  </si>
  <si>
    <t>Broadcast Time</t>
  </si>
  <si>
    <t>Total Time / NumProcs</t>
  </si>
  <si>
    <t>Total Time</t>
  </si>
  <si>
    <t>Rows</t>
  </si>
  <si>
    <t>Columns</t>
  </si>
  <si>
    <t>Matrix Multiplication Accuracy Assert</t>
  </si>
  <si>
    <t>matrix size</t>
  </si>
  <si>
    <t>Comm Time Speedup</t>
  </si>
  <si>
    <t>Calc Time Speedup</t>
  </si>
  <si>
    <t>Total Time Speedup</t>
  </si>
  <si>
    <t>Calc Time Efficiency</t>
  </si>
  <si>
    <t>Comm Time Efficiency</t>
  </si>
  <si>
    <t>Calc Time Karp-Flatt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</si>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</sst>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</a:t>
            </a:r>
            <a:r>
              <a:rPr lang="en-US" baseline="0"/>
              <a:t> Time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results!$Q$3:$Q$9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results!$R$3:$R$9</c:f>
              <c:numCache>
                <c:formatCode>General</c:formatCode>
                <c:ptCount val="7"/>
                <c:pt idx="0">
                  <c:v>1</c:v>
                </c:pt>
                <c:pt idx="1">
                  <c:v>1.9917627205903385</c:v>
                </c:pt>
                <c:pt idx="2">
                  <c:v>1.8886930107672697</c:v>
                </c:pt>
                <c:pt idx="3">
                  <c:v>2.6130581613508443</c:v>
                </c:pt>
                <c:pt idx="4">
                  <c:v>4.2284291699556746</c:v>
                </c:pt>
                <c:pt idx="5">
                  <c:v>9.2554492291334398</c:v>
                </c:pt>
                <c:pt idx="6">
                  <c:v>15.90271751541448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1-964C-8E4E-E40E283875E9}"/>
            </c:ext>
          </c:extLst>
        </c:ser>
        <c:ser>
          <c:idx val="1"/>
          <c:order val="1"/>
          <c:tx>
            <c:strRef>
              <c:f>results!$S$2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results!$Q$3:$Q$9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results!$S$3:$S$9</c:f>
              <c:numCache>
                <c:formatCode>General</c:formatCode>
                <c:ptCount val="7"/>
                <c:pt idx="0">
                  <c:v>1</c:v>
                </c:pt>
                <c:pt idx="1">
                  <c:v>2.0179472798653952</c:v>
                </c:pt>
                <c:pt idx="2">
                  <c:v>2.9949416259364394</c:v>
                </c:pt>
                <c:pt idx="3">
                  <c:v>2.8485414425204523</c:v>
                </c:pt>
                <c:pt idx="4">
                  <c:v>4.476123640307506</c:v>
                </c:pt>
                <c:pt idx="5">
                  <c:v>9.2744216787838738</c:v>
                </c:pt>
                <c:pt idx="6">
                  <c:v>25.206035566732531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1-964C-8E4E-E40E283875E9}"/>
            </c:ext>
          </c:extLst>
        </c:ser>
        <c:ser>
          <c:idx val="2"/>
          <c:order val="2"/>
          <c:tx>
            <c:strRef>
              <c:f>results!$T$2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results!$Q$3:$Q$9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results!$T$3:$T$9</c:f>
              <c:numCache>
                <c:formatCode>General</c:formatCode>
                <c:ptCount val="7"/>
                <c:pt idx="0">
                  <c:v>1</c:v>
                </c:pt>
                <c:pt idx="1">
                  <c:v>1.995468665393713</c:v>
                </c:pt>
                <c:pt idx="2">
                  <c:v>2.4673473522856413</c:v>
                </c:pt>
                <c:pt idx="3">
                  <c:v>3.2493677054087287</c:v>
                </c:pt>
                <c:pt idx="4">
                  <c:v>4.7443168343666358</c:v>
                </c:pt>
                <c:pt idx="5">
                  <c:v>10.069967281487074</c:v>
                </c:pt>
                <c:pt idx="6">
                  <c:v>22.479813789228672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1-964C-8E4E-E40E283875E9}"/>
            </c:ext>
          </c:extLst>
        </c:ser>
        <c:ser>
          <c:idx val="3"/>
          <c:order val="3"/>
          <c:tx>
            <c:strRef>
              <c:f>results!$U$2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results!$Q$3:$Q$9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results!$U$3:$U$9</c:f>
              <c:numCache>
                <c:formatCode>General</c:formatCode>
                <c:ptCount val="7"/>
                <c:pt idx="0">
                  <c:v>1</c:v>
                </c:pt>
                <c:pt idx="1">
                  <c:v>1.9955614117781493</c:v>
                </c:pt>
                <c:pt idx="2">
                  <c:v>2.8458921723897359</c:v>
                </c:pt>
                <c:pt idx="3">
                  <c:v>3.6105996291486573</c:v>
                </c:pt>
                <c:pt idx="4">
                  <c:v>5.4044814513945312</c:v>
                </c:pt>
                <c:pt idx="5">
                  <c:v>11.770361633564313</c:v>
                </c:pt>
                <c:pt idx="6">
                  <c:v>23.379701292724764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1-964C-8E4E-E40E283875E9}"/>
            </c:ext>
          </c:extLst>
        </c:ser>
        <c:ser>
          <c:idx val="4"/>
          <c:order val="4"/>
          <c:tx>
            <c:strRef>
              <c:f>results!$V$2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results!$Q$3:$Q$9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results!$V$3:$V$9</c:f>
              <c:numCache>
                <c:formatCode>General</c:formatCode>
                <c:ptCount val="7"/>
                <c:pt idx="0">
                  <c:v>1</c:v>
                </c:pt>
                <c:pt idx="1">
                  <c:v>1.9862302703374117</c:v>
                </c:pt>
                <c:pt idx="2">
                  <c:v>2.9275609456282088</c:v>
                </c:pt>
                <c:pt idx="3">
                  <c:v>3.8675226225973751</c:v>
                </c:pt>
                <c:pt idx="4">
                  <c:v>5.6208352791712493</c:v>
                </c:pt>
                <c:pt idx="5">
                  <c:v>11.248279119311045</c:v>
                </c:pt>
                <c:pt idx="6">
                  <c:v>23.319791666666667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1-964C-8E4E-E40E2838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574591"/>
        <c:axId val="254065536"/>
        <c:axId val="48470256"/>
      </c:line3DChart>
      <c:catAx>
        <c:axId val="9555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27604678130735977"/>
              <c:y val="0.7512637595704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5536"/>
        <c:crosses val="autoZero"/>
        <c:auto val="1"/>
        <c:lblAlgn val="ctr"/>
        <c:lblOffset val="100"/>
        <c:noMultiLvlLbl val="0"/>
      </c:catAx>
      <c:valAx>
        <c:axId val="2540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74591"/>
        <c:crosses val="autoZero"/>
        <c:crossBetween val="between"/>
      </c:valAx>
      <c:serAx>
        <c:axId val="484702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5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 Time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results!$R$30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results!$Q$31:$Q$37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results!$R$31:$R$37</c:f>
              <c:numCache>
                <c:formatCode>General</c:formatCode>
                <c:ptCount val="7"/>
                <c:pt idx="0">
                  <c:v>1</c:v>
                </c:pt>
                <c:pt idx="1">
                  <c:v>1.2193436262226174</c:v>
                </c:pt>
                <c:pt idx="2">
                  <c:v>1.3356798158232612</c:v>
                </c:pt>
                <c:pt idx="3">
                  <c:v>1.0113643982567886</c:v>
                </c:pt>
                <c:pt idx="4">
                  <c:v>0.77277151639344266</c:v>
                </c:pt>
                <c:pt idx="5">
                  <c:v>0.33898895468386575</c:v>
                </c:pt>
                <c:pt idx="6">
                  <c:v>0.18048301895822491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B-1344-97E6-68E33781D873}"/>
            </c:ext>
          </c:extLst>
        </c:ser>
        <c:ser>
          <c:idx val="1"/>
          <c:order val="1"/>
          <c:tx>
            <c:strRef>
              <c:f>results!$S$30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results!$Q$31:$Q$37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results!$S$31:$S$37</c:f>
              <c:numCache>
                <c:formatCode>General</c:formatCode>
                <c:ptCount val="7"/>
                <c:pt idx="0">
                  <c:v>1</c:v>
                </c:pt>
                <c:pt idx="1">
                  <c:v>1.234071268859658</c:v>
                </c:pt>
                <c:pt idx="2">
                  <c:v>1.3519662797369465</c:v>
                </c:pt>
                <c:pt idx="3">
                  <c:v>1.0034067643927607</c:v>
                </c:pt>
                <c:pt idx="4">
                  <c:v>0.85712486883525707</c:v>
                </c:pt>
                <c:pt idx="5">
                  <c:v>0.50232867052591879</c:v>
                </c:pt>
                <c:pt idx="6">
                  <c:v>0.27803091501547567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B-1344-97E6-68E33781D873}"/>
            </c:ext>
          </c:extLst>
        </c:ser>
        <c:ser>
          <c:idx val="2"/>
          <c:order val="2"/>
          <c:tx>
            <c:strRef>
              <c:f>results!$T$30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results!$Q$31:$Q$37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results!$T$31:$T$37</c:f>
              <c:numCache>
                <c:formatCode>General</c:formatCode>
                <c:ptCount val="7"/>
                <c:pt idx="0">
                  <c:v>1</c:v>
                </c:pt>
                <c:pt idx="1">
                  <c:v>1.2465721589588659</c:v>
                </c:pt>
                <c:pt idx="2">
                  <c:v>1.3646590343454454</c:v>
                </c:pt>
                <c:pt idx="3">
                  <c:v>1.1056027529841916</c:v>
                </c:pt>
                <c:pt idx="4">
                  <c:v>1.0106908501069085</c:v>
                </c:pt>
                <c:pt idx="5">
                  <c:v>0.70062695924764895</c:v>
                </c:pt>
                <c:pt idx="6">
                  <c:v>0.42068149501989655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B-1344-97E6-68E33781D873}"/>
            </c:ext>
          </c:extLst>
        </c:ser>
        <c:ser>
          <c:idx val="3"/>
          <c:order val="3"/>
          <c:tx>
            <c:strRef>
              <c:f>results!$U$30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results!$Q$31:$Q$37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results!$U$31:$U$37</c:f>
              <c:numCache>
                <c:formatCode>General</c:formatCode>
                <c:ptCount val="7"/>
                <c:pt idx="0">
                  <c:v>1</c:v>
                </c:pt>
                <c:pt idx="1">
                  <c:v>1.2448711711163818</c:v>
                </c:pt>
                <c:pt idx="2">
                  <c:v>1.3239744080376441</c:v>
                </c:pt>
                <c:pt idx="3">
                  <c:v>1.2083480913026368</c:v>
                </c:pt>
                <c:pt idx="4">
                  <c:v>1.1149527025800243</c:v>
                </c:pt>
                <c:pt idx="5">
                  <c:v>0.88778412684644037</c:v>
                </c:pt>
                <c:pt idx="6">
                  <c:v>0.59194522832376206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B-1344-97E6-68E33781D873}"/>
            </c:ext>
          </c:extLst>
        </c:ser>
        <c:ser>
          <c:idx val="4"/>
          <c:order val="4"/>
          <c:tx>
            <c:strRef>
              <c:f>results!$V$30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results!$Q$31:$Q$37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results!$V$31:$V$37</c:f>
              <c:numCache>
                <c:formatCode>General</c:formatCode>
                <c:ptCount val="7"/>
                <c:pt idx="0">
                  <c:v>1</c:v>
                </c:pt>
                <c:pt idx="1">
                  <c:v>1.1782537368722368</c:v>
                </c:pt>
                <c:pt idx="2">
                  <c:v>1.3177177629579013</c:v>
                </c:pt>
                <c:pt idx="3">
                  <c:v>1.187695948518126</c:v>
                </c:pt>
                <c:pt idx="4">
                  <c:v>1.2321643737752588</c:v>
                </c:pt>
                <c:pt idx="5">
                  <c:v>1.0190314514082193</c:v>
                </c:pt>
                <c:pt idx="6">
                  <c:v>0.82693245951234162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B-1344-97E6-68E3378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3776"/>
        <c:axId val="511895456"/>
        <c:axId val="433642416"/>
      </c:line3DChart>
      <c:catAx>
        <c:axId val="5118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25808856101004124"/>
              <c:y val="0.71168049953114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5456"/>
        <c:crosses val="autoZero"/>
        <c:auto val="1"/>
        <c:lblAlgn val="ctr"/>
        <c:lblOffset val="100"/>
        <c:noMultiLvlLbl val="0"/>
      </c:catAx>
      <c:valAx>
        <c:axId val="5118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3776"/>
        <c:crosses val="autoZero"/>
        <c:crossBetween val="between"/>
      </c:valAx>
      <c:serAx>
        <c:axId val="4336424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5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results!$R$56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results!$Q$57:$Q$63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results!$R$57:$R$63</c:f>
              <c:numCache>
                <c:formatCode>General</c:formatCode>
                <c:ptCount val="7"/>
                <c:pt idx="0">
                  <c:v>1</c:v>
                </c:pt>
                <c:pt idx="1">
                  <c:v>1.058967256262539</c:v>
                </c:pt>
                <c:pt idx="2">
                  <c:v>1.0741660404482636</c:v>
                </c:pt>
                <c:pt idx="3">
                  <c:v>1.0879990544852856</c:v>
                </c:pt>
                <c:pt idx="4">
                  <c:v>1.0749889062755449</c:v>
                </c:pt>
                <c:pt idx="5">
                  <c:v>1.0405289928789421</c:v>
                </c:pt>
                <c:pt idx="6">
                  <c:v>0.94571096598421422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results!$S$56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results!$Q$57:$Q$63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results!$S$57:$S$63</c:f>
              <c:numCache>
                <c:formatCode>General</c:formatCode>
                <c:ptCount val="7"/>
                <c:pt idx="0">
                  <c:v>1</c:v>
                </c:pt>
                <c:pt idx="1">
                  <c:v>1.0700214584725789</c:v>
                </c:pt>
                <c:pt idx="2">
                  <c:v>1.0926087789458561</c:v>
                </c:pt>
                <c:pt idx="3">
                  <c:v>1.0794641272845567</c:v>
                </c:pt>
                <c:pt idx="4">
                  <c:v>1.0861582593377295</c:v>
                </c:pt>
                <c:pt idx="5">
                  <c:v>1.0719068259505937</c:v>
                </c:pt>
                <c:pt idx="6">
                  <c:v>1.0102740673903536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results!$T$56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results!$Q$57:$Q$63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results!$T$57:$T$63</c:f>
              <c:numCache>
                <c:formatCode>General</c:formatCode>
                <c:ptCount val="7"/>
                <c:pt idx="0">
                  <c:v>1</c:v>
                </c:pt>
                <c:pt idx="1">
                  <c:v>1.085868453969435</c:v>
                </c:pt>
                <c:pt idx="2">
                  <c:v>1.102989835511438</c:v>
                </c:pt>
                <c:pt idx="3">
                  <c:v>1.0914572923506358</c:v>
                </c:pt>
                <c:pt idx="4">
                  <c:v>1.0982351041546305</c:v>
                </c:pt>
                <c:pt idx="5">
                  <c:v>1.1139412443504184</c:v>
                </c:pt>
                <c:pt idx="6">
                  <c:v>1.0827822307386723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results!$U$56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results!$Q$57:$Q$63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results!$U$57:$U$63</c:f>
              <c:numCache>
                <c:formatCode>General</c:formatCode>
                <c:ptCount val="7"/>
                <c:pt idx="0">
                  <c:v>1</c:v>
                </c:pt>
                <c:pt idx="1">
                  <c:v>1.0668847121286567</c:v>
                </c:pt>
                <c:pt idx="2">
                  <c:v>1.0834975519876788</c:v>
                </c:pt>
                <c:pt idx="3">
                  <c:v>1.0869038351485305</c:v>
                </c:pt>
                <c:pt idx="4">
                  <c:v>1.1035864914889097</c:v>
                </c:pt>
                <c:pt idx="5">
                  <c:v>1.1084177628922376</c:v>
                </c:pt>
                <c:pt idx="6">
                  <c:v>1.0721668022686808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results!$V$56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results!$Q$57:$Q$63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results!$V$57:$V$63</c:f>
              <c:numCache>
                <c:formatCode>General</c:formatCode>
                <c:ptCount val="7"/>
                <c:pt idx="0">
                  <c:v>1</c:v>
                </c:pt>
                <c:pt idx="1">
                  <c:v>1.0640560545332203</c:v>
                </c:pt>
                <c:pt idx="2">
                  <c:v>1.0888963736387112</c:v>
                </c:pt>
                <c:pt idx="3">
                  <c:v>1.0939483261647667</c:v>
                </c:pt>
                <c:pt idx="4">
                  <c:v>1.1091103148585804</c:v>
                </c:pt>
                <c:pt idx="5">
                  <c:v>1.1151464050283613</c:v>
                </c:pt>
                <c:pt idx="6">
                  <c:v>1.1067983323696784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results!$Y$56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results!$X$57:$X$63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results!$Y$57:$Y$63</c:f>
              <c:numCache>
                <c:formatCode>General</c:formatCode>
                <c:ptCount val="7"/>
                <c:pt idx="0">
                  <c:v>1</c:v>
                </c:pt>
                <c:pt idx="1">
                  <c:v>0.52948362813126948</c:v>
                </c:pt>
                <c:pt idx="2">
                  <c:v>0.35805534681608786</c:v>
                </c:pt>
                <c:pt idx="3">
                  <c:v>0.27199976362132139</c:v>
                </c:pt>
                <c:pt idx="4">
                  <c:v>0.17916481771259082</c:v>
                </c:pt>
                <c:pt idx="5">
                  <c:v>8.6710749406578511E-2</c:v>
                </c:pt>
                <c:pt idx="6">
                  <c:v>3.9404623582675595E-2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results!$Z$56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results!$X$57:$X$63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results!$Z$57:$Z$63</c:f>
              <c:numCache>
                <c:formatCode>General</c:formatCode>
                <c:ptCount val="7"/>
                <c:pt idx="0">
                  <c:v>1</c:v>
                </c:pt>
                <c:pt idx="1">
                  <c:v>0.53501072923628945</c:v>
                </c:pt>
                <c:pt idx="2">
                  <c:v>0.36420292631528534</c:v>
                </c:pt>
                <c:pt idx="3">
                  <c:v>0.26986603182113916</c:v>
                </c:pt>
                <c:pt idx="4">
                  <c:v>0.18102637655628825</c:v>
                </c:pt>
                <c:pt idx="5">
                  <c:v>8.9325568829216148E-2</c:v>
                </c:pt>
                <c:pt idx="6">
                  <c:v>4.2094752807931402E-2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results!$AA$56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results!$X$57:$X$63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results!$AA$57:$AA$63</c:f>
              <c:numCache>
                <c:formatCode>General</c:formatCode>
                <c:ptCount val="7"/>
                <c:pt idx="0">
                  <c:v>1</c:v>
                </c:pt>
                <c:pt idx="1">
                  <c:v>0.54293422698471749</c:v>
                </c:pt>
                <c:pt idx="2">
                  <c:v>0.3676632785038127</c:v>
                </c:pt>
                <c:pt idx="3">
                  <c:v>0.27286432308765896</c:v>
                </c:pt>
                <c:pt idx="4">
                  <c:v>0.18303918402577177</c:v>
                </c:pt>
                <c:pt idx="5">
                  <c:v>9.282843702920153E-2</c:v>
                </c:pt>
                <c:pt idx="6">
                  <c:v>4.5115926280778013E-2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results!$AB$56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results!$X$57:$X$63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results!$AB$57:$AB$63</c:f>
              <c:numCache>
                <c:formatCode>General</c:formatCode>
                <c:ptCount val="7"/>
                <c:pt idx="0">
                  <c:v>1</c:v>
                </c:pt>
                <c:pt idx="1">
                  <c:v>0.53344235606432833</c:v>
                </c:pt>
                <c:pt idx="2">
                  <c:v>0.36116585066255963</c:v>
                </c:pt>
                <c:pt idx="3">
                  <c:v>0.27172595878713263</c:v>
                </c:pt>
                <c:pt idx="4">
                  <c:v>0.1839310819148183</c:v>
                </c:pt>
                <c:pt idx="5">
                  <c:v>9.2368146907686466E-2</c:v>
                </c:pt>
                <c:pt idx="6">
                  <c:v>4.467361676119503E-2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results!$AC$56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results!$X$57:$X$63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results!$AC$57:$AC$63</c:f>
              <c:numCache>
                <c:formatCode>General</c:formatCode>
                <c:ptCount val="7"/>
                <c:pt idx="0">
                  <c:v>1</c:v>
                </c:pt>
                <c:pt idx="1">
                  <c:v>0.53202802726661014</c:v>
                </c:pt>
                <c:pt idx="2">
                  <c:v>0.36296545787957041</c:v>
                </c:pt>
                <c:pt idx="3">
                  <c:v>0.27348708154119167</c:v>
                </c:pt>
                <c:pt idx="4">
                  <c:v>0.18485171914309673</c:v>
                </c:pt>
                <c:pt idx="5">
                  <c:v>9.2928867085696767E-2</c:v>
                </c:pt>
                <c:pt idx="6">
                  <c:v>4.6116597182069931E-2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 Time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results!$Y$30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results!$X$31:$X$37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results!$Y$31:$Y$37</c:f>
              <c:numCache>
                <c:formatCode>General</c:formatCode>
                <c:ptCount val="7"/>
                <c:pt idx="0">
                  <c:v>1</c:v>
                </c:pt>
                <c:pt idx="1">
                  <c:v>0.60967181311130869</c:v>
                </c:pt>
                <c:pt idx="2">
                  <c:v>0.44522660527442043</c:v>
                </c:pt>
                <c:pt idx="3">
                  <c:v>0.25284109956419715</c:v>
                </c:pt>
                <c:pt idx="4">
                  <c:v>0.12879525273224043</c:v>
                </c:pt>
                <c:pt idx="5">
                  <c:v>2.8249079556988813E-2</c:v>
                </c:pt>
                <c:pt idx="6">
                  <c:v>7.5201257899260377E-3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results!$Z$30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results!$X$31:$X$37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results!$Z$31:$Z$37</c:f>
              <c:numCache>
                <c:formatCode>General</c:formatCode>
                <c:ptCount val="7"/>
                <c:pt idx="0">
                  <c:v>1</c:v>
                </c:pt>
                <c:pt idx="1">
                  <c:v>0.61703563442982901</c:v>
                </c:pt>
                <c:pt idx="2">
                  <c:v>0.45065542657898217</c:v>
                </c:pt>
                <c:pt idx="3">
                  <c:v>0.25085169109819017</c:v>
                </c:pt>
                <c:pt idx="4">
                  <c:v>0.14285414480587619</c:v>
                </c:pt>
                <c:pt idx="5">
                  <c:v>4.1860722543826563E-2</c:v>
                </c:pt>
                <c:pt idx="6">
                  <c:v>1.1584621458978152E-2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results!$AA$30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results!$X$31:$X$37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results!$AA$31:$AA$37</c:f>
              <c:numCache>
                <c:formatCode>General</c:formatCode>
                <c:ptCount val="7"/>
                <c:pt idx="0">
                  <c:v>1</c:v>
                </c:pt>
                <c:pt idx="1">
                  <c:v>0.62328607947943293</c:v>
                </c:pt>
                <c:pt idx="2">
                  <c:v>0.45488634478181517</c:v>
                </c:pt>
                <c:pt idx="3">
                  <c:v>0.27640068824604791</c:v>
                </c:pt>
                <c:pt idx="4">
                  <c:v>0.16844847501781809</c:v>
                </c:pt>
                <c:pt idx="5">
                  <c:v>5.8385579937304082E-2</c:v>
                </c:pt>
                <c:pt idx="6">
                  <c:v>1.7528395625829023E-2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results!$AB$30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results!$X$31:$X$37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results!$AB$31:$AB$37</c:f>
              <c:numCache>
                <c:formatCode>General</c:formatCode>
                <c:ptCount val="7"/>
                <c:pt idx="0">
                  <c:v>1</c:v>
                </c:pt>
                <c:pt idx="1">
                  <c:v>0.6224355855581909</c:v>
                </c:pt>
                <c:pt idx="2">
                  <c:v>0.4413248026792147</c:v>
                </c:pt>
                <c:pt idx="3">
                  <c:v>0.30208702282565919</c:v>
                </c:pt>
                <c:pt idx="4">
                  <c:v>0.18582545043000406</c:v>
                </c:pt>
                <c:pt idx="5">
                  <c:v>7.3982010570536702E-2</c:v>
                </c:pt>
                <c:pt idx="6">
                  <c:v>2.4664384513490085E-2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results!$AC$30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results!$X$31:$X$37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results!$AC$31:$AC$37</c:f>
              <c:numCache>
                <c:formatCode>General</c:formatCode>
                <c:ptCount val="7"/>
                <c:pt idx="0">
                  <c:v>1</c:v>
                </c:pt>
                <c:pt idx="1">
                  <c:v>0.58912686843611839</c:v>
                </c:pt>
                <c:pt idx="2">
                  <c:v>0.43923925431930044</c:v>
                </c:pt>
                <c:pt idx="3">
                  <c:v>0.2969239871295315</c:v>
                </c:pt>
                <c:pt idx="4">
                  <c:v>0.20536072896254312</c:v>
                </c:pt>
                <c:pt idx="5">
                  <c:v>8.491928761735161E-2</c:v>
                </c:pt>
                <c:pt idx="6">
                  <c:v>3.445551914634757E-2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 Time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results!$Y$2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results!$X$3:$X$9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results!$Y$3:$Y$9</c:f>
              <c:numCache>
                <c:formatCode>General</c:formatCode>
                <c:ptCount val="7"/>
                <c:pt idx="0">
                  <c:v>1</c:v>
                </c:pt>
                <c:pt idx="1">
                  <c:v>0.99588136029516927</c:v>
                </c:pt>
                <c:pt idx="2">
                  <c:v>0.6295643369224232</c:v>
                </c:pt>
                <c:pt idx="3">
                  <c:v>0.65326454033771109</c:v>
                </c:pt>
                <c:pt idx="4">
                  <c:v>0.70473819499261248</c:v>
                </c:pt>
                <c:pt idx="5">
                  <c:v>0.77128743576112002</c:v>
                </c:pt>
                <c:pt idx="6">
                  <c:v>0.66261322980893667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results!$Z$2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results!$X$3:$X$9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results!$Z$3:$Z$9</c:f>
              <c:numCache>
                <c:formatCode>General</c:formatCode>
                <c:ptCount val="7"/>
                <c:pt idx="0">
                  <c:v>1</c:v>
                </c:pt>
                <c:pt idx="1">
                  <c:v>1.0089736399326976</c:v>
                </c:pt>
                <c:pt idx="2">
                  <c:v>0.99831387531214644</c:v>
                </c:pt>
                <c:pt idx="3">
                  <c:v>0.71213536063011307</c:v>
                </c:pt>
                <c:pt idx="4">
                  <c:v>0.7460206067179177</c:v>
                </c:pt>
                <c:pt idx="5">
                  <c:v>0.77286847323198948</c:v>
                </c:pt>
                <c:pt idx="6">
                  <c:v>1.0502514819471889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results!$AA$2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results!$X$3:$X$9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results!$AA$3:$AA$9</c:f>
              <c:numCache>
                <c:formatCode>General</c:formatCode>
                <c:ptCount val="7"/>
                <c:pt idx="0">
                  <c:v>1</c:v>
                </c:pt>
                <c:pt idx="1">
                  <c:v>0.99773433269685652</c:v>
                </c:pt>
                <c:pt idx="2">
                  <c:v>0.82244911742854709</c:v>
                </c:pt>
                <c:pt idx="3">
                  <c:v>0.81234192635218216</c:v>
                </c:pt>
                <c:pt idx="4">
                  <c:v>0.79071947239443929</c:v>
                </c:pt>
                <c:pt idx="5">
                  <c:v>0.83916394012392281</c:v>
                </c:pt>
                <c:pt idx="6">
                  <c:v>0.93665890788452799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results!$AB$2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results!$X$3:$X$9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results!$AB$3:$AB$9</c:f>
              <c:numCache>
                <c:formatCode>General</c:formatCode>
                <c:ptCount val="7"/>
                <c:pt idx="0">
                  <c:v>1</c:v>
                </c:pt>
                <c:pt idx="1">
                  <c:v>0.99778070588907464</c:v>
                </c:pt>
                <c:pt idx="2">
                  <c:v>0.94863072412991201</c:v>
                </c:pt>
                <c:pt idx="3">
                  <c:v>0.90264990728716432</c:v>
                </c:pt>
                <c:pt idx="4">
                  <c:v>0.90074690856575523</c:v>
                </c:pt>
                <c:pt idx="5">
                  <c:v>0.98086346946369274</c:v>
                </c:pt>
                <c:pt idx="6">
                  <c:v>0.97415422053019851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results!$AC$2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results!$X$3:$X$9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results!$AC$3:$AC$9</c:f>
              <c:numCache>
                <c:formatCode>General</c:formatCode>
                <c:ptCount val="7"/>
                <c:pt idx="0">
                  <c:v>1</c:v>
                </c:pt>
                <c:pt idx="1">
                  <c:v>0.99311513516870586</c:v>
                </c:pt>
                <c:pt idx="2">
                  <c:v>0.97585364854273626</c:v>
                </c:pt>
                <c:pt idx="3">
                  <c:v>0.96688065564934378</c:v>
                </c:pt>
                <c:pt idx="4">
                  <c:v>0.93680587986187491</c:v>
                </c:pt>
                <c:pt idx="5">
                  <c:v>0.93735659327592036</c:v>
                </c:pt>
                <c:pt idx="6">
                  <c:v>0.97165798611111109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 Time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results!$AF$2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results!$AE$3:$AE$9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results!$AF$3:$AF$9</c:f>
              <c:numCache>
                <c:formatCode>General</c:formatCode>
                <c:ptCount val="7"/>
                <c:pt idx="0">
                  <c:v>0</c:v>
                </c:pt>
                <c:pt idx="1">
                  <c:v>4.1356730520691887E-3</c:v>
                </c:pt>
                <c:pt idx="2">
                  <c:v>0.29420000574399041</c:v>
                </c:pt>
                <c:pt idx="3">
                  <c:v>0.17692447610021347</c:v>
                </c:pt>
                <c:pt idx="4">
                  <c:v>8.3793331227203519E-2</c:v>
                </c:pt>
                <c:pt idx="5">
                  <c:v>2.6957591074883366E-2</c:v>
                </c:pt>
                <c:pt idx="6">
                  <c:v>2.2138088025403419E-2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results!$AG$2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results!$AE$3:$AE$9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results!$AG$3:$AG$9</c:f>
              <c:numCache>
                <c:formatCode>General</c:formatCode>
                <c:ptCount val="7"/>
                <c:pt idx="0">
                  <c:v>0</c:v>
                </c:pt>
                <c:pt idx="1">
                  <c:v>-8.8938299055030257E-3</c:v>
                </c:pt>
                <c:pt idx="2">
                  <c:v>8.4448625304664449E-4</c:v>
                </c:pt>
                <c:pt idx="3">
                  <c:v>0.13474247326387401</c:v>
                </c:pt>
                <c:pt idx="4">
                  <c:v>6.8089109334245515E-2</c:v>
                </c:pt>
                <c:pt idx="5">
                  <c:v>2.6716474187291304E-2</c:v>
                </c:pt>
                <c:pt idx="6">
                  <c:v>-2.0803084582478931E-3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results!$AH$2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results!$AE$3:$AE$9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results!$AH$3:$AH$9</c:f>
              <c:numCache>
                <c:formatCode>General</c:formatCode>
                <c:ptCount val="7"/>
                <c:pt idx="0">
                  <c:v>0</c:v>
                </c:pt>
                <c:pt idx="1">
                  <c:v>2.2708122081149806E-3</c:v>
                </c:pt>
                <c:pt idx="2">
                  <c:v>0.10794034476356422</c:v>
                </c:pt>
                <c:pt idx="3">
                  <c:v>7.700290873429598E-2</c:v>
                </c:pt>
                <c:pt idx="4">
                  <c:v>5.2934203573315859E-2</c:v>
                </c:pt>
                <c:pt idx="5">
                  <c:v>1.742384210000144E-2</c:v>
                </c:pt>
                <c:pt idx="6">
                  <c:v>2.9401957356916118E-3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results!$AI$2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results!$AE$3:$AE$9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results!$AI$3:$AI$9</c:f>
              <c:numCache>
                <c:formatCode>General</c:formatCode>
                <c:ptCount val="7"/>
                <c:pt idx="0">
                  <c:v>0</c:v>
                </c:pt>
                <c:pt idx="1">
                  <c:v>2.22423033220287E-3</c:v>
                </c:pt>
                <c:pt idx="2">
                  <c:v>2.7075486047114985E-2</c:v>
                </c:pt>
                <c:pt idx="3">
                  <c:v>3.5949741580104222E-2</c:v>
                </c:pt>
                <c:pt idx="4">
                  <c:v>2.2037953278637144E-2</c:v>
                </c:pt>
                <c:pt idx="5">
                  <c:v>1.7736256353404227E-3</c:v>
                </c:pt>
                <c:pt idx="6">
                  <c:v>1.1535437803202029E-3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results!$AJ$2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results!$AE$3:$AE$9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results!$AJ$3:$AJ$9</c:f>
              <c:numCache>
                <c:formatCode>General</c:formatCode>
                <c:ptCount val="7"/>
                <c:pt idx="0">
                  <c:v>0</c:v>
                </c:pt>
                <c:pt idx="1">
                  <c:v>6.9325948094876022E-3</c:v>
                </c:pt>
                <c:pt idx="2">
                  <c:v>1.2371912270514122E-2</c:v>
                </c:pt>
                <c:pt idx="3">
                  <c:v>1.1417936004526416E-2</c:v>
                </c:pt>
                <c:pt idx="4">
                  <c:v>1.3491401259659619E-2</c:v>
                </c:pt>
                <c:pt idx="5">
                  <c:v>6.0754415102920959E-3</c:v>
                </c:pt>
                <c:pt idx="6">
                  <c:v>1.2682049559041432E-3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</a:t>
            </a:r>
            <a:r>
              <a:rPr lang="en-US" baseline="0"/>
              <a:t> Time Karp-Flatt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results!$AF$30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results!$AE$31:$AE$37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results!$AF$31:$AF$37</c:f>
              <c:numCache>
                <c:formatCode>General</c:formatCode>
                <c:ptCount val="7"/>
                <c:pt idx="0">
                  <c:v>0</c:v>
                </c:pt>
                <c:pt idx="1">
                  <c:v>0.64022672279492188</c:v>
                </c:pt>
                <c:pt idx="2">
                  <c:v>0.62302363353110801</c:v>
                </c:pt>
                <c:pt idx="3">
                  <c:v>0.98501773343498267</c:v>
                </c:pt>
                <c:pt idx="4">
                  <c:v>1.3528522655706186</c:v>
                </c:pt>
                <c:pt idx="5">
                  <c:v>3.1272166793728662</c:v>
                </c:pt>
                <c:pt idx="6">
                  <c:v>5.7381086545792028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results!$AG$30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results!$AE$31:$AE$37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results!$AG$31:$AG$37</c:f>
              <c:numCache>
                <c:formatCode>General</c:formatCode>
                <c:ptCount val="7"/>
                <c:pt idx="0">
                  <c:v>0</c:v>
                </c:pt>
                <c:pt idx="1">
                  <c:v>0.62065194326102202</c:v>
                </c:pt>
                <c:pt idx="2">
                  <c:v>0.60949512756476187</c:v>
                </c:pt>
                <c:pt idx="3">
                  <c:v>0.99547306966140514</c:v>
                </c:pt>
                <c:pt idx="4">
                  <c:v>1.2000293815190244</c:v>
                </c:pt>
                <c:pt idx="5">
                  <c:v>2.0807947255721606</c:v>
                </c:pt>
                <c:pt idx="6">
                  <c:v>3.7096232991187672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results!$AH$30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results!$AE$31:$AE$37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results!$AH$31:$AH$37</c:f>
              <c:numCache>
                <c:formatCode>General</c:formatCode>
                <c:ptCount val="7"/>
                <c:pt idx="0">
                  <c:v>0</c:v>
                </c:pt>
                <c:pt idx="1">
                  <c:v>0.60439970171513813</c:v>
                </c:pt>
                <c:pt idx="2">
                  <c:v>0.59917566384592935</c:v>
                </c:pt>
                <c:pt idx="3">
                  <c:v>0.87264533281457723</c:v>
                </c:pt>
                <c:pt idx="4">
                  <c:v>0.98730668222935514</c:v>
                </c:pt>
                <c:pt idx="5">
                  <c:v>1.466137888956681</c:v>
                </c:pt>
                <c:pt idx="6">
                  <c:v>2.4369689972638424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results!$AI$30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results!$AE$31:$AE$37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results!$AI$31:$AI$37</c:f>
              <c:numCache>
                <c:formatCode>General</c:formatCode>
                <c:ptCount val="7"/>
                <c:pt idx="0">
                  <c:v>0</c:v>
                </c:pt>
                <c:pt idx="1">
                  <c:v>0.60659194815028927</c:v>
                </c:pt>
                <c:pt idx="2">
                  <c:v>0.63295241274584435</c:v>
                </c:pt>
                <c:pt idx="3">
                  <c:v>0.77010146573682414</c:v>
                </c:pt>
                <c:pt idx="4">
                  <c:v>0.87627883875537893</c:v>
                </c:pt>
                <c:pt idx="5">
                  <c:v>1.1378908593492956</c:v>
                </c:pt>
                <c:pt idx="6">
                  <c:v>1.7193170298779075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results!$AJ$30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results!$AE$31:$AE$37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results!$AJ$31:$AJ$37</c:f>
              <c:numCache>
                <c:formatCode>General</c:formatCode>
                <c:ptCount val="7"/>
                <c:pt idx="0">
                  <c:v>0</c:v>
                </c:pt>
                <c:pt idx="1">
                  <c:v>0.69742724967641556</c:v>
                </c:pt>
                <c:pt idx="2">
                  <c:v>0.63833177495682158</c:v>
                </c:pt>
                <c:pt idx="3">
                  <c:v>0.7892884412015696</c:v>
                </c:pt>
                <c:pt idx="4">
                  <c:v>0.77389603655175521</c:v>
                </c:pt>
                <c:pt idx="5">
                  <c:v>0.97962616038422545</c:v>
                </c:pt>
                <c:pt idx="6">
                  <c:v>1.2183881090694317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Karp-Flatt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results!$AF$56</c:f>
              <c:strCache>
                <c:ptCount val="1"/>
                <c:pt idx="0">
                  <c:v>36000000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results!$AE$57:$AE$63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results!$AF$57:$AF$63</c:f>
              <c:numCache>
                <c:formatCode>General</c:formatCode>
                <c:ptCount val="7"/>
                <c:pt idx="0">
                  <c:v>0</c:v>
                </c:pt>
                <c:pt idx="1">
                  <c:v>0.88863252208447929</c:v>
                </c:pt>
                <c:pt idx="2">
                  <c:v>0.89643215621863293</c:v>
                </c:pt>
                <c:pt idx="3">
                  <c:v>0.89215792774511626</c:v>
                </c:pt>
                <c:pt idx="4">
                  <c:v>0.91629058960019794</c:v>
                </c:pt>
                <c:pt idx="5">
                  <c:v>0.95750868348733109</c:v>
                </c:pt>
                <c:pt idx="6">
                  <c:v>1.0599014168563909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254B-8971-450452F07244}"/>
            </c:ext>
          </c:extLst>
        </c:ser>
        <c:ser>
          <c:idx val="1"/>
          <c:order val="1"/>
          <c:tx>
            <c:strRef>
              <c:f>results!$AG$56</c:f>
              <c:strCache>
                <c:ptCount val="1"/>
                <c:pt idx="0">
                  <c:v>72000000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results!$AE$57:$AE$63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results!$AG$57:$AG$63</c:f>
              <c:numCache>
                <c:formatCode>General</c:formatCode>
                <c:ptCount val="7"/>
                <c:pt idx="0">
                  <c:v>0</c:v>
                </c:pt>
                <c:pt idx="1">
                  <c:v>0.86912139393441268</c:v>
                </c:pt>
                <c:pt idx="2">
                  <c:v>0.87286101750636957</c:v>
                </c:pt>
                <c:pt idx="3">
                  <c:v>0.9018474379697361</c:v>
                </c:pt>
                <c:pt idx="4">
                  <c:v>0.90481137503082099</c:v>
                </c:pt>
                <c:pt idx="5">
                  <c:v>0.92681844333031982</c:v>
                </c:pt>
                <c:pt idx="6">
                  <c:v>0.98938825976179334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254B-8971-450452F07244}"/>
            </c:ext>
          </c:extLst>
        </c:ser>
        <c:ser>
          <c:idx val="2"/>
          <c:order val="2"/>
          <c:tx>
            <c:strRef>
              <c:f>results!$AH$56</c:f>
              <c:strCache>
                <c:ptCount val="1"/>
                <c:pt idx="0">
                  <c:v>144000000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results!$AE$57:$AE$63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results!$AH$57:$AH$63</c:f>
              <c:numCache>
                <c:formatCode>General</c:formatCode>
                <c:ptCount val="7"/>
                <c:pt idx="0">
                  <c:v>0</c:v>
                </c:pt>
                <c:pt idx="1">
                  <c:v>0.8418437267322032</c:v>
                </c:pt>
                <c:pt idx="2">
                  <c:v>0.8599400028056241</c:v>
                </c:pt>
                <c:pt idx="3">
                  <c:v>0.88827500872261378</c:v>
                </c:pt>
                <c:pt idx="4">
                  <c:v>0.89266221363749176</c:v>
                </c:pt>
                <c:pt idx="5">
                  <c:v>0.88841463594083059</c:v>
                </c:pt>
                <c:pt idx="6">
                  <c:v>0.92022268586439249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2-254B-8971-450452F07244}"/>
            </c:ext>
          </c:extLst>
        </c:ser>
        <c:ser>
          <c:idx val="3"/>
          <c:order val="3"/>
          <c:tx>
            <c:strRef>
              <c:f>results!$AI$56</c:f>
              <c:strCache>
                <c:ptCount val="1"/>
                <c:pt idx="0">
                  <c:v>288000000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results!$AE$57:$AE$63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results!$AI$57:$AI$63</c:f>
              <c:numCache>
                <c:formatCode>General</c:formatCode>
                <c:ptCount val="7"/>
                <c:pt idx="0">
                  <c:v>0</c:v>
                </c:pt>
                <c:pt idx="1">
                  <c:v>0.8746167952951398</c:v>
                </c:pt>
                <c:pt idx="2">
                  <c:v>0.88440552749588242</c:v>
                </c:pt>
                <c:pt idx="3">
                  <c:v>0.89339279478924072</c:v>
                </c:pt>
                <c:pt idx="4">
                  <c:v>0.88736379908113361</c:v>
                </c:pt>
                <c:pt idx="5">
                  <c:v>0.89329481436083136</c:v>
                </c:pt>
                <c:pt idx="6">
                  <c:v>0.92976420351339162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2-254B-8971-450452F07244}"/>
            </c:ext>
          </c:extLst>
        </c:ser>
        <c:ser>
          <c:idx val="4"/>
          <c:order val="4"/>
          <c:tx>
            <c:strRef>
              <c:f>results!$AJ$56</c:f>
              <c:strCache>
                <c:ptCount val="1"/>
                <c:pt idx="0">
                  <c:v>576000000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results!$AE$57:$AE$63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24</c:v>
                </c:pt>
              </c:numCache>
            </c:numRef>
          </c:cat>
          <c:val>
            <c:numRef>
              <c:f>results!$AJ$57:$AJ$63</c:f>
              <c:numCache>
                <c:formatCode>General</c:formatCode>
                <c:ptCount val="7"/>
                <c:pt idx="0">
                  <c:v>0</c:v>
                </c:pt>
                <c:pt idx="1">
                  <c:v>0.87960022545744487</c:v>
                </c:pt>
                <c:pt idx="2">
                  <c:v>0.87754155153214819</c:v>
                </c:pt>
                <c:pt idx="3">
                  <c:v>0.88549327981010262</c:v>
                </c:pt>
                <c:pt idx="4">
                  <c:v>0.88194828226172317</c:v>
                </c:pt>
                <c:pt idx="5">
                  <c:v>0.88735626150564073</c:v>
                </c:pt>
                <c:pt idx="6">
                  <c:v>0.8993116136285797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2-254B-8971-450452F0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3712"/>
        <c:axId val="512075360"/>
        <c:axId val="1770548495"/>
      </c:line3DChart>
      <c:catAx>
        <c:axId val="5120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Processes</a:t>
                </a:r>
              </a:p>
            </c:rich>
          </c:tx>
          <c:layout>
            <c:manualLayout>
              <c:xMode val="edge"/>
              <c:yMode val="edge"/>
              <c:x val="0.3011504315558724"/>
              <c:y val="0.745174184848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  <c:auto val="1"/>
        <c:lblAlgn val="ctr"/>
        <c:lblOffset val="100"/>
        <c:noMultiLvlLbl val="0"/>
      </c:catAx>
      <c:valAx>
        <c:axId val="512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3712"/>
        <c:crosses val="autoZero"/>
        <c:crossBetween val="between"/>
      </c:valAx>
      <c:serAx>
        <c:axId val="1770548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68005</xdr:colOff>
      <xdr:row>9</xdr:row>
      <xdr:rowOff>17918</xdr:rowOff>
    </xdr:from>
    <xdr:to>
      <xdr:col>22</xdr:col>
      <xdr:colOff>74125</xdr:colOff>
      <xdr:row>26</xdr:row>
      <xdr:rowOff>35362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777E32-D8EC-B775-DBB6-DA43D93F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54224</xdr:colOff>
      <xdr:row>37</xdr:row>
      <xdr:rowOff>105310</xdr:rowOff>
    </xdr:from>
    <xdr:to>
      <xdr:col>21</xdr:col>
      <xdr:colOff>1084494</xdr:colOff>
      <xdr:row>52</xdr:row>
      <xdr:rowOff>28539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6E41C6-B3A9-A3BB-C308-87ED9F9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3710</xdr:colOff>
      <xdr:row>63</xdr:row>
      <xdr:rowOff>33962</xdr:rowOff>
    </xdr:from>
    <xdr:to>
      <xdr:col>22</xdr:col>
      <xdr:colOff>0</xdr:colOff>
      <xdr:row>80</xdr:row>
      <xdr:rowOff>71347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A36640-16B0-6E75-2F11-F9DD6CE5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35278</xdr:colOff>
      <xdr:row>63</xdr:row>
      <xdr:rowOff>46566</xdr:rowOff>
    </xdr:from>
    <xdr:to>
      <xdr:col>29</xdr:col>
      <xdr:colOff>42333</xdr:colOff>
      <xdr:row>79</xdr:row>
      <xdr:rowOff>98778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DDAA23-6AE6-5D90-DC04-D59FE99A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1037167</xdr:colOff>
      <xdr:row>37</xdr:row>
      <xdr:rowOff>18343</xdr:rowOff>
    </xdr:from>
    <xdr:to>
      <xdr:col>28</xdr:col>
      <xdr:colOff>1058333</xdr:colOff>
      <xdr:row>52</xdr:row>
      <xdr:rowOff>98777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C6D285-2B65-CCCD-047C-D49E970F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238320</xdr:colOff>
      <xdr:row>9</xdr:row>
      <xdr:rowOff>110067</xdr:rowOff>
    </xdr:from>
    <xdr:to>
      <xdr:col>29</xdr:col>
      <xdr:colOff>15678</xdr:colOff>
      <xdr:row>25</xdr:row>
      <xdr:rowOff>188149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4CD724-72C9-6248-1089-2948E9716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50173</xdr:colOff>
      <xdr:row>9</xdr:row>
      <xdr:rowOff>110067</xdr:rowOff>
    </xdr:from>
    <xdr:to>
      <xdr:col>36</xdr:col>
      <xdr:colOff>94074</xdr:colOff>
      <xdr:row>25</xdr:row>
      <xdr:rowOff>188149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36F44-52FB-9EE3-A19C-4A1328B1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1100666</xdr:colOff>
      <xdr:row>37</xdr:row>
      <xdr:rowOff>135466</xdr:rowOff>
    </xdr:from>
    <xdr:to>
      <xdr:col>36</xdr:col>
      <xdr:colOff>16932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E65D8-EE0F-8D0C-F9BF-DF05E4D0A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20543</xdr:colOff>
      <xdr:row>63</xdr:row>
      <xdr:rowOff>108510</xdr:rowOff>
    </xdr:from>
    <xdr:to>
      <xdr:col>36</xdr:col>
      <xdr:colOff>84043</xdr:colOff>
      <xdr:row>79</xdr:row>
      <xdr:rowOff>46690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3400A-D275-CAAA-BE49-686C7C07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"/>
  <sheetViews>
    <sheetView tabSelected="1" topLeftCell="D1" zoomScale="87" zoomScaleNormal="173" workbookViewId="0">
      <selection activeCell="L79" sqref="L79"/>
    </sheetView>
  </sheetViews>
  <sheetFormatPr baseColWidth="10" defaultColWidth="14.33203125" defaultRowHeight="16" x14ac:dyDescent="0.2"/>
  <sheetData>
    <row r="1" spans="1:36" ht="51" x14ac:dyDescent="0.2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s="1" t="s">
        <v>6</v>
      </c>
      <c r="G1" s="2" t="s">
        <v>7</v>
      </c>
      <c r="H1" t="s">
        <v>8</v>
      </c>
      <c r="I1" t="s">
        <v>9</v>
      </c>
      <c r="J1" t="s">
        <v>10</v>
      </c>
      <c r="K1" s="2" t="s">
        <v>11</v>
      </c>
      <c r="L1" t="s">
        <v>12</v>
      </c>
      <c r="M1" s="2" t="s">
        <v>13</v>
      </c>
      <c r="N1" s="2" t="s">
        <v>14</v>
      </c>
      <c r="O1" s="2" t="s">
        <v>15</v>
      </c>
      <c r="R1" s="4" t="s">
        <v>14</v>
      </c>
      <c r="S1" s="4"/>
      <c r="T1" s="4"/>
      <c r="U1" s="4"/>
      <c r="V1" s="4"/>
      <c r="X1" s="3"/>
      <c r="Y1" s="4" t="s">
        <v>16</v>
      </c>
      <c r="Z1" s="4"/>
      <c r="AA1" s="4"/>
      <c r="AB1" s="4"/>
      <c r="AC1" s="4"/>
      <c r="AF1" s="4" t="s">
        <v>18</v>
      </c>
      <c r="AG1" s="4"/>
      <c r="AH1" s="4"/>
      <c r="AI1" s="4"/>
      <c r="AJ1" s="4"/>
    </row>
    <row r="2" spans="1:36" x14ac:dyDescent="0.2">
      <c r="A2">
        <v>1</v>
      </c>
      <c r="B2">
        <v>3.0169000000000001E-2</v>
      </c>
      <c r="C2">
        <v>6.9638000000000005E-2</v>
      </c>
      <c r="D2">
        <v>3.0133E-2</v>
      </c>
      <c r="E2" s="1">
        <v>3.0000000000000001E-5</v>
      </c>
      <c r="F2" s="1">
        <v>6.0000000000000002E-6</v>
      </c>
      <c r="G2">
        <v>0.92055600000000004</v>
      </c>
      <c r="H2">
        <v>0.92055600000000004</v>
      </c>
      <c r="I2">
        <v>6000</v>
      </c>
      <c r="J2">
        <v>6000</v>
      </c>
      <c r="K2" t="s">
        <v>0</v>
      </c>
      <c r="L2">
        <f>L38</f>
        <v>36000000</v>
      </c>
      <c r="M2">
        <f>B$2/B2</f>
        <v>1</v>
      </c>
      <c r="N2">
        <f>C$2/C2</f>
        <v>1</v>
      </c>
      <c r="O2">
        <f>H$2/H2</f>
        <v>1</v>
      </c>
      <c r="R2">
        <f>$I38 * $J38</f>
        <v>36000000</v>
      </c>
      <c r="S2">
        <f>$I39 * $J39</f>
        <v>72000000</v>
      </c>
      <c r="T2">
        <f>$I40 * $J40</f>
        <v>144000000</v>
      </c>
      <c r="U2">
        <f>$I41 * $J41</f>
        <v>288000000</v>
      </c>
      <c r="V2">
        <f>$I42 * $J42</f>
        <v>576000000</v>
      </c>
      <c r="Y2">
        <v>36000000</v>
      </c>
      <c r="Z2">
        <v>72000000</v>
      </c>
      <c r="AA2">
        <v>144000000</v>
      </c>
      <c r="AB2">
        <v>288000000</v>
      </c>
      <c r="AC2">
        <v>576000000</v>
      </c>
      <c r="AF2">
        <v>36000000</v>
      </c>
      <c r="AG2">
        <v>72000000</v>
      </c>
      <c r="AH2">
        <v>144000000</v>
      </c>
      <c r="AI2">
        <v>288000000</v>
      </c>
      <c r="AJ2">
        <v>576000000</v>
      </c>
    </row>
    <row r="3" spans="1:36" x14ac:dyDescent="0.2">
      <c r="A3">
        <v>2</v>
      </c>
      <c r="B3">
        <v>2.4742E-2</v>
      </c>
      <c r="C3">
        <v>3.4963000000000001E-2</v>
      </c>
      <c r="D3">
        <v>2.4361000000000001E-2</v>
      </c>
      <c r="E3" s="1">
        <v>8.2999999999999998E-5</v>
      </c>
      <c r="F3">
        <v>2.9799999999999998E-4</v>
      </c>
      <c r="G3">
        <v>0.43464799999999998</v>
      </c>
      <c r="H3">
        <v>0.86929599999999996</v>
      </c>
      <c r="I3">
        <v>6000</v>
      </c>
      <c r="J3">
        <v>6000</v>
      </c>
      <c r="K3" t="s">
        <v>0</v>
      </c>
      <c r="L3">
        <f t="shared" ref="L3:L36" si="0">$I3*$J3</f>
        <v>36000000</v>
      </c>
      <c r="M3">
        <f t="shared" ref="M3:M8" si="1">B$2/B3</f>
        <v>1.2193436262226174</v>
      </c>
      <c r="N3">
        <f t="shared" ref="N3:N8" si="2">C$2/C3</f>
        <v>1.9917627205903385</v>
      </c>
      <c r="O3">
        <f t="shared" ref="O3:O8" si="3">H$2/H3</f>
        <v>1.058967256262539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v>1</v>
      </c>
      <c r="Y3">
        <f>R3/$Q3</f>
        <v>1</v>
      </c>
      <c r="Z3">
        <f t="shared" ref="Z3:AC3" si="4">S3/$Q3</f>
        <v>1</v>
      </c>
      <c r="AA3">
        <f t="shared" si="4"/>
        <v>1</v>
      </c>
      <c r="AB3">
        <f t="shared" si="4"/>
        <v>1</v>
      </c>
      <c r="AC3">
        <f t="shared" si="4"/>
        <v>1</v>
      </c>
      <c r="AE3">
        <v>1</v>
      </c>
      <c r="AF3" s="5" t="s">
        <v>19</v>
      </c>
      <c r="AG3" s="5" t="s">
        <v>19</v>
      </c>
      <c r="AH3" s="5" t="s">
        <v>19</v>
      </c>
      <c r="AI3" s="5" t="s">
        <v>19</v>
      </c>
      <c r="AJ3" s="5" t="s">
        <v>19</v>
      </c>
    </row>
    <row r="4" spans="1:36" x14ac:dyDescent="0.2">
      <c r="A4">
        <v>3</v>
      </c>
      <c r="B4">
        <v>2.2586999999999999E-2</v>
      </c>
      <c r="C4">
        <v>3.6871000000000001E-2</v>
      </c>
      <c r="D4">
        <v>2.2196E-2</v>
      </c>
      <c r="E4">
        <v>1.03E-4</v>
      </c>
      <c r="F4">
        <v>2.8800000000000001E-4</v>
      </c>
      <c r="G4">
        <v>0.285665</v>
      </c>
      <c r="H4">
        <v>0.85699599999999998</v>
      </c>
      <c r="I4">
        <v>6000</v>
      </c>
      <c r="J4">
        <v>6000</v>
      </c>
      <c r="K4" t="s">
        <v>0</v>
      </c>
      <c r="L4">
        <f t="shared" si="0"/>
        <v>36000000</v>
      </c>
      <c r="M4">
        <f t="shared" si="1"/>
        <v>1.3356798158232612</v>
      </c>
      <c r="N4">
        <f t="shared" si="2"/>
        <v>1.8886930107672697</v>
      </c>
      <c r="O4">
        <f t="shared" si="3"/>
        <v>1.0741660404482636</v>
      </c>
      <c r="Q4">
        <v>2</v>
      </c>
      <c r="R4">
        <v>1.9917627205903385</v>
      </c>
      <c r="S4">
        <v>2.0179472798653952</v>
      </c>
      <c r="T4">
        <v>1.995468665393713</v>
      </c>
      <c r="U4">
        <v>1.9955614117781493</v>
      </c>
      <c r="V4">
        <v>1.9862302703374117</v>
      </c>
      <c r="X4">
        <v>2</v>
      </c>
      <c r="Y4">
        <f t="shared" ref="Y4:Y9" si="5">R4/$Q4</f>
        <v>0.99588136029516927</v>
      </c>
      <c r="Z4">
        <f t="shared" ref="Z4:Z9" si="6">S4/$Q4</f>
        <v>1.0089736399326976</v>
      </c>
      <c r="AA4">
        <f t="shared" ref="AA4:AA9" si="7">T4/$Q4</f>
        <v>0.99773433269685652</v>
      </c>
      <c r="AB4">
        <f t="shared" ref="AB4:AB9" si="8">U4/$Q4</f>
        <v>0.99778070588907464</v>
      </c>
      <c r="AC4">
        <f t="shared" ref="AC4:AC8" si="9">V4/$Q4</f>
        <v>0.99311513516870586</v>
      </c>
      <c r="AE4">
        <v>2</v>
      </c>
      <c r="AF4">
        <f>((1/R4)-(1/$Q4))/(1-(1/$Q4))</f>
        <v>4.1356730520691887E-3</v>
      </c>
      <c r="AG4">
        <f t="shared" ref="AG4:AJ4" si="10">((1/S4)-(1/$Q4))/(1-(1/$Q4))</f>
        <v>-8.8938299055030257E-3</v>
      </c>
      <c r="AH4">
        <f t="shared" si="10"/>
        <v>2.2708122081149806E-3</v>
      </c>
      <c r="AI4">
        <f t="shared" si="10"/>
        <v>2.22423033220287E-3</v>
      </c>
      <c r="AJ4">
        <f t="shared" si="10"/>
        <v>6.9325948094876022E-3</v>
      </c>
    </row>
    <row r="5" spans="1:36" x14ac:dyDescent="0.2">
      <c r="A5">
        <v>4</v>
      </c>
      <c r="B5">
        <v>2.9829999999999999E-2</v>
      </c>
      <c r="C5">
        <v>2.665E-2</v>
      </c>
      <c r="D5">
        <v>2.9498E-2</v>
      </c>
      <c r="E5" s="1">
        <v>6.4999999999999994E-5</v>
      </c>
      <c r="F5">
        <v>2.6699999999999998E-4</v>
      </c>
      <c r="G5">
        <v>0.21152499999999999</v>
      </c>
      <c r="H5">
        <v>0.84609999999999996</v>
      </c>
      <c r="I5">
        <v>6000</v>
      </c>
      <c r="J5">
        <v>6000</v>
      </c>
      <c r="K5" t="s">
        <v>0</v>
      </c>
      <c r="L5">
        <f t="shared" si="0"/>
        <v>36000000</v>
      </c>
      <c r="M5">
        <f t="shared" si="1"/>
        <v>1.0113643982567886</v>
      </c>
      <c r="N5">
        <f t="shared" si="2"/>
        <v>2.6130581613508443</v>
      </c>
      <c r="O5">
        <f t="shared" si="3"/>
        <v>1.0879990544852856</v>
      </c>
      <c r="Q5">
        <v>3</v>
      </c>
      <c r="R5">
        <v>1.8886930107672697</v>
      </c>
      <c r="S5">
        <v>2.9949416259364394</v>
      </c>
      <c r="T5">
        <v>2.4673473522856413</v>
      </c>
      <c r="U5">
        <v>2.8458921723897359</v>
      </c>
      <c r="V5">
        <v>2.9275609456282088</v>
      </c>
      <c r="X5">
        <v>3</v>
      </c>
      <c r="Y5">
        <f t="shared" si="5"/>
        <v>0.6295643369224232</v>
      </c>
      <c r="Z5">
        <f t="shared" si="6"/>
        <v>0.99831387531214644</v>
      </c>
      <c r="AA5">
        <f t="shared" si="7"/>
        <v>0.82244911742854709</v>
      </c>
      <c r="AB5">
        <f t="shared" si="8"/>
        <v>0.94863072412991201</v>
      </c>
      <c r="AC5">
        <f t="shared" si="9"/>
        <v>0.97585364854273626</v>
      </c>
      <c r="AE5">
        <v>3</v>
      </c>
      <c r="AF5">
        <f t="shared" ref="AF5:AF9" si="11">((1/R5)-(1/$Q5))/(1-(1/$Q5))</f>
        <v>0.29420000574399041</v>
      </c>
      <c r="AG5">
        <f t="shared" ref="AG5:AG9" si="12">((1/S5)-(1/$Q5))/(1-(1/$Q5))</f>
        <v>8.4448625304664449E-4</v>
      </c>
      <c r="AH5">
        <f t="shared" ref="AH5:AH9" si="13">((1/T5)-(1/$Q5))/(1-(1/$Q5))</f>
        <v>0.10794034476356422</v>
      </c>
      <c r="AI5">
        <f t="shared" ref="AI5:AI9" si="14">((1/U5)-(1/$Q5))/(1-(1/$Q5))</f>
        <v>2.7075486047114985E-2</v>
      </c>
      <c r="AJ5">
        <f t="shared" ref="AJ5:AJ9" si="15">((1/V5)-(1/$Q5))/(1-(1/$Q5))</f>
        <v>1.2371912270514122E-2</v>
      </c>
    </row>
    <row r="6" spans="1:36" x14ac:dyDescent="0.2">
      <c r="A6">
        <v>6</v>
      </c>
      <c r="B6">
        <v>3.9039999999999998E-2</v>
      </c>
      <c r="C6">
        <v>1.6469000000000001E-2</v>
      </c>
      <c r="D6">
        <v>3.8719000000000003E-2</v>
      </c>
      <c r="E6" s="1">
        <v>6.3999999999999997E-5</v>
      </c>
      <c r="F6">
        <v>2.5700000000000001E-4</v>
      </c>
      <c r="G6">
        <v>0.14272299999999999</v>
      </c>
      <c r="H6">
        <v>0.85633999999999999</v>
      </c>
      <c r="I6">
        <v>6000</v>
      </c>
      <c r="J6">
        <v>6000</v>
      </c>
      <c r="K6" t="s">
        <v>0</v>
      </c>
      <c r="L6">
        <f t="shared" si="0"/>
        <v>36000000</v>
      </c>
      <c r="M6">
        <f t="shared" si="1"/>
        <v>0.77277151639344266</v>
      </c>
      <c r="N6">
        <f t="shared" si="2"/>
        <v>4.2284291699556746</v>
      </c>
      <c r="O6">
        <f t="shared" si="3"/>
        <v>1.0749889062755449</v>
      </c>
      <c r="Q6">
        <v>4</v>
      </c>
      <c r="R6">
        <v>2.6130581613508443</v>
      </c>
      <c r="S6">
        <v>2.8485414425204523</v>
      </c>
      <c r="T6">
        <v>3.2493677054087287</v>
      </c>
      <c r="U6">
        <v>3.6105996291486573</v>
      </c>
      <c r="V6">
        <v>3.8675226225973751</v>
      </c>
      <c r="X6">
        <v>4</v>
      </c>
      <c r="Y6">
        <f t="shared" si="5"/>
        <v>0.65326454033771109</v>
      </c>
      <c r="Z6">
        <f t="shared" si="6"/>
        <v>0.71213536063011307</v>
      </c>
      <c r="AA6">
        <f t="shared" si="7"/>
        <v>0.81234192635218216</v>
      </c>
      <c r="AB6">
        <f t="shared" si="8"/>
        <v>0.90264990728716432</v>
      </c>
      <c r="AC6">
        <f t="shared" si="9"/>
        <v>0.96688065564934378</v>
      </c>
      <c r="AE6">
        <v>4</v>
      </c>
      <c r="AF6">
        <f t="shared" si="11"/>
        <v>0.17692447610021347</v>
      </c>
      <c r="AG6">
        <f t="shared" si="12"/>
        <v>0.13474247326387401</v>
      </c>
      <c r="AH6">
        <f>((1/T6)-(1/$Q6))/(1-(1/$Q6))</f>
        <v>7.700290873429598E-2</v>
      </c>
      <c r="AI6">
        <f t="shared" si="14"/>
        <v>3.5949741580104222E-2</v>
      </c>
      <c r="AJ6">
        <f t="shared" si="15"/>
        <v>1.1417936004526416E-2</v>
      </c>
    </row>
    <row r="7" spans="1:36" x14ac:dyDescent="0.2">
      <c r="A7">
        <v>12</v>
      </c>
      <c r="B7">
        <v>8.8997000000000007E-2</v>
      </c>
      <c r="C7">
        <v>7.5240000000000003E-3</v>
      </c>
      <c r="D7">
        <v>8.8814000000000004E-2</v>
      </c>
      <c r="E7" s="1">
        <v>4.8999999999999998E-5</v>
      </c>
      <c r="F7">
        <v>1.34E-4</v>
      </c>
      <c r="G7">
        <v>7.3724999999999999E-2</v>
      </c>
      <c r="H7">
        <v>0.88470000000000004</v>
      </c>
      <c r="I7">
        <v>6000</v>
      </c>
      <c r="J7">
        <v>6000</v>
      </c>
      <c r="K7" t="s">
        <v>0</v>
      </c>
      <c r="L7">
        <f t="shared" si="0"/>
        <v>36000000</v>
      </c>
      <c r="M7">
        <f t="shared" si="1"/>
        <v>0.33898895468386575</v>
      </c>
      <c r="N7">
        <f t="shared" si="2"/>
        <v>9.2554492291334398</v>
      </c>
      <c r="O7">
        <f t="shared" si="3"/>
        <v>1.0405289928789421</v>
      </c>
      <c r="Q7">
        <v>6</v>
      </c>
      <c r="R7">
        <v>4.2284291699556746</v>
      </c>
      <c r="S7">
        <v>4.476123640307506</v>
      </c>
      <c r="T7">
        <v>4.7443168343666358</v>
      </c>
      <c r="U7">
        <v>5.4044814513945312</v>
      </c>
      <c r="V7">
        <v>5.6208352791712493</v>
      </c>
      <c r="X7">
        <v>6</v>
      </c>
      <c r="Y7">
        <f t="shared" si="5"/>
        <v>0.70473819499261248</v>
      </c>
      <c r="Z7">
        <f t="shared" si="6"/>
        <v>0.7460206067179177</v>
      </c>
      <c r="AA7">
        <f>T7/$Q7</f>
        <v>0.79071947239443929</v>
      </c>
      <c r="AB7">
        <f t="shared" si="8"/>
        <v>0.90074690856575523</v>
      </c>
      <c r="AC7">
        <f t="shared" si="9"/>
        <v>0.93680587986187491</v>
      </c>
      <c r="AE7">
        <v>6</v>
      </c>
      <c r="AF7">
        <f t="shared" si="11"/>
        <v>8.3793331227203519E-2</v>
      </c>
      <c r="AG7">
        <f t="shared" si="12"/>
        <v>6.8089109334245515E-2</v>
      </c>
      <c r="AH7">
        <f t="shared" si="13"/>
        <v>5.2934203573315859E-2</v>
      </c>
      <c r="AI7">
        <f t="shared" si="14"/>
        <v>2.2037953278637144E-2</v>
      </c>
      <c r="AJ7">
        <f t="shared" si="15"/>
        <v>1.3491401259659619E-2</v>
      </c>
    </row>
    <row r="8" spans="1:36" x14ac:dyDescent="0.2">
      <c r="A8">
        <v>24</v>
      </c>
      <c r="B8">
        <v>0.167157</v>
      </c>
      <c r="C8">
        <v>4.3790000000000001E-3</v>
      </c>
      <c r="D8">
        <v>0.155499</v>
      </c>
      <c r="E8">
        <v>1.1523E-2</v>
      </c>
      <c r="F8">
        <v>1.35E-4</v>
      </c>
      <c r="G8">
        <v>4.0558400000000001E-2</v>
      </c>
      <c r="H8">
        <v>0.97340099999999996</v>
      </c>
      <c r="I8">
        <v>6000</v>
      </c>
      <c r="J8">
        <v>6000</v>
      </c>
      <c r="K8" t="s">
        <v>0</v>
      </c>
      <c r="L8">
        <f t="shared" si="0"/>
        <v>36000000</v>
      </c>
      <c r="M8">
        <f t="shared" si="1"/>
        <v>0.18048301895822491</v>
      </c>
      <c r="N8">
        <f t="shared" si="2"/>
        <v>15.90271751541448</v>
      </c>
      <c r="O8">
        <f t="shared" si="3"/>
        <v>0.94571096598421422</v>
      </c>
      <c r="Q8">
        <v>12</v>
      </c>
      <c r="R8">
        <v>9.2554492291334398</v>
      </c>
      <c r="S8">
        <v>9.2744216787838738</v>
      </c>
      <c r="T8">
        <v>10.069967281487074</v>
      </c>
      <c r="U8">
        <v>11.770361633564313</v>
      </c>
      <c r="V8">
        <v>11.248279119311045</v>
      </c>
      <c r="X8">
        <v>12</v>
      </c>
      <c r="Y8">
        <f t="shared" si="5"/>
        <v>0.77128743576112002</v>
      </c>
      <c r="Z8">
        <f t="shared" si="6"/>
        <v>0.77286847323198948</v>
      </c>
      <c r="AA8">
        <f t="shared" si="7"/>
        <v>0.83916394012392281</v>
      </c>
      <c r="AB8">
        <f t="shared" si="8"/>
        <v>0.98086346946369274</v>
      </c>
      <c r="AC8">
        <f t="shared" si="9"/>
        <v>0.93735659327592036</v>
      </c>
      <c r="AE8">
        <v>12</v>
      </c>
      <c r="AF8">
        <f t="shared" si="11"/>
        <v>2.6957591074883366E-2</v>
      </c>
      <c r="AG8">
        <f t="shared" si="12"/>
        <v>2.6716474187291304E-2</v>
      </c>
      <c r="AH8">
        <f t="shared" si="13"/>
        <v>1.742384210000144E-2</v>
      </c>
      <c r="AI8">
        <f t="shared" si="14"/>
        <v>1.7736256353404227E-3</v>
      </c>
      <c r="AJ8">
        <f t="shared" si="15"/>
        <v>6.0754415102920959E-3</v>
      </c>
    </row>
    <row r="9" spans="1:36" x14ac:dyDescent="0.2">
      <c r="A9">
        <v>1</v>
      </c>
      <c r="B9">
        <v>6.1262999999999998E-2</v>
      </c>
      <c r="C9">
        <v>0.140322</v>
      </c>
      <c r="D9">
        <v>6.1206999999999998E-2</v>
      </c>
      <c r="E9" s="1">
        <v>4.0000000000000003E-5</v>
      </c>
      <c r="F9" s="1">
        <v>1.5999999999999999E-5</v>
      </c>
      <c r="G9">
        <v>1.8250500000000001</v>
      </c>
      <c r="H9">
        <v>1.8250500000000001</v>
      </c>
      <c r="I9">
        <v>12000</v>
      </c>
      <c r="J9">
        <v>6000</v>
      </c>
      <c r="K9" t="s">
        <v>0</v>
      </c>
      <c r="L9">
        <f t="shared" si="0"/>
        <v>72000000</v>
      </c>
      <c r="M9">
        <f>B$9/B9</f>
        <v>1</v>
      </c>
      <c r="N9">
        <f>C$9/C9</f>
        <v>1</v>
      </c>
      <c r="O9">
        <f>H$9/H9</f>
        <v>1</v>
      </c>
      <c r="Q9">
        <v>24</v>
      </c>
      <c r="R9">
        <v>15.90271751541448</v>
      </c>
      <c r="S9">
        <v>25.206035566732531</v>
      </c>
      <c r="T9">
        <v>22.479813789228672</v>
      </c>
      <c r="U9">
        <v>23.379701292724764</v>
      </c>
      <c r="V9">
        <v>23.319791666666667</v>
      </c>
      <c r="X9">
        <v>24</v>
      </c>
      <c r="Y9">
        <f t="shared" si="5"/>
        <v>0.66261322980893667</v>
      </c>
      <c r="Z9">
        <f t="shared" si="6"/>
        <v>1.0502514819471889</v>
      </c>
      <c r="AA9">
        <f t="shared" si="7"/>
        <v>0.93665890788452799</v>
      </c>
      <c r="AB9">
        <f t="shared" si="8"/>
        <v>0.97415422053019851</v>
      </c>
      <c r="AC9">
        <f>V9/$Q9</f>
        <v>0.97165798611111109</v>
      </c>
      <c r="AE9">
        <v>24</v>
      </c>
      <c r="AF9">
        <f t="shared" si="11"/>
        <v>2.2138088025403419E-2</v>
      </c>
      <c r="AG9">
        <f t="shared" si="12"/>
        <v>-2.0803084582478931E-3</v>
      </c>
      <c r="AH9">
        <f t="shared" si="13"/>
        <v>2.9401957356916118E-3</v>
      </c>
      <c r="AI9">
        <f t="shared" si="14"/>
        <v>1.1535437803202029E-3</v>
      </c>
      <c r="AJ9">
        <f>((1/V9)-(1/$Q9))/(1-(1/$Q9))</f>
        <v>1.2682049559041432E-3</v>
      </c>
    </row>
    <row r="10" spans="1:36" x14ac:dyDescent="0.2">
      <c r="A10">
        <v>2</v>
      </c>
      <c r="B10">
        <v>4.9643E-2</v>
      </c>
      <c r="C10">
        <v>6.9537000000000002E-2</v>
      </c>
      <c r="D10">
        <v>4.9084000000000003E-2</v>
      </c>
      <c r="E10">
        <v>2.4000000000000001E-4</v>
      </c>
      <c r="F10">
        <v>3.19E-4</v>
      </c>
      <c r="G10">
        <v>0.85280800000000001</v>
      </c>
      <c r="H10">
        <v>1.7056199999999999</v>
      </c>
      <c r="I10">
        <v>12000</v>
      </c>
      <c r="J10">
        <v>6000</v>
      </c>
      <c r="K10" t="s">
        <v>0</v>
      </c>
      <c r="L10">
        <f t="shared" si="0"/>
        <v>72000000</v>
      </c>
      <c r="M10">
        <f t="shared" ref="M10:M15" si="16">B$9/B10</f>
        <v>1.234071268859658</v>
      </c>
      <c r="N10">
        <f t="shared" ref="N10:N15" si="17">C$9/C10</f>
        <v>2.0179472798653952</v>
      </c>
      <c r="O10">
        <f t="shared" ref="O10:O15" si="18">H$9/H10</f>
        <v>1.0700214584725789</v>
      </c>
    </row>
    <row r="11" spans="1:36" x14ac:dyDescent="0.2">
      <c r="A11">
        <v>3</v>
      </c>
      <c r="B11">
        <v>4.5314E-2</v>
      </c>
      <c r="C11">
        <v>4.6852999999999999E-2</v>
      </c>
      <c r="D11">
        <v>4.4908000000000003E-2</v>
      </c>
      <c r="E11">
        <v>1.05E-4</v>
      </c>
      <c r="F11">
        <v>3.01E-4</v>
      </c>
      <c r="G11">
        <v>0.55678799999999995</v>
      </c>
      <c r="H11">
        <v>1.6703600000000001</v>
      </c>
      <c r="I11">
        <v>12000</v>
      </c>
      <c r="J11">
        <v>6000</v>
      </c>
      <c r="K11" t="s">
        <v>0</v>
      </c>
      <c r="L11">
        <f t="shared" si="0"/>
        <v>72000000</v>
      </c>
      <c r="M11">
        <f t="shared" si="16"/>
        <v>1.3519662797369465</v>
      </c>
      <c r="N11">
        <f t="shared" si="17"/>
        <v>2.9949416259364394</v>
      </c>
      <c r="O11">
        <f t="shared" si="18"/>
        <v>1.0926087789458561</v>
      </c>
    </row>
    <row r="12" spans="1:36" x14ac:dyDescent="0.2">
      <c r="A12">
        <v>4</v>
      </c>
      <c r="B12">
        <v>6.1054999999999998E-2</v>
      </c>
      <c r="C12">
        <v>4.9260999999999999E-2</v>
      </c>
      <c r="D12">
        <v>6.0506999999999998E-2</v>
      </c>
      <c r="E12">
        <v>2.52E-4</v>
      </c>
      <c r="F12">
        <v>2.9599999999999998E-4</v>
      </c>
      <c r="G12">
        <v>0.42267399999999999</v>
      </c>
      <c r="H12">
        <v>1.6907000000000001</v>
      </c>
      <c r="I12">
        <v>12000</v>
      </c>
      <c r="J12">
        <v>6000</v>
      </c>
      <c r="K12" t="s">
        <v>0</v>
      </c>
      <c r="L12">
        <f t="shared" si="0"/>
        <v>72000000</v>
      </c>
      <c r="M12">
        <f t="shared" si="16"/>
        <v>1.0034067643927607</v>
      </c>
      <c r="N12">
        <f t="shared" si="17"/>
        <v>2.8485414425204523</v>
      </c>
      <c r="O12">
        <f t="shared" si="18"/>
        <v>1.0794641272845567</v>
      </c>
    </row>
    <row r="13" spans="1:36" x14ac:dyDescent="0.2">
      <c r="A13">
        <v>6</v>
      </c>
      <c r="B13">
        <v>7.1474999999999997E-2</v>
      </c>
      <c r="C13">
        <v>3.1349000000000002E-2</v>
      </c>
      <c r="D13">
        <v>7.084E-2</v>
      </c>
      <c r="E13">
        <v>3.7599999999999998E-4</v>
      </c>
      <c r="F13">
        <v>2.5900000000000001E-4</v>
      </c>
      <c r="G13">
        <v>0.28004699999999999</v>
      </c>
      <c r="H13">
        <v>1.68028</v>
      </c>
      <c r="I13">
        <v>12000</v>
      </c>
      <c r="J13">
        <v>6000</v>
      </c>
      <c r="K13" t="s">
        <v>0</v>
      </c>
      <c r="L13">
        <f t="shared" si="0"/>
        <v>72000000</v>
      </c>
      <c r="M13">
        <f t="shared" si="16"/>
        <v>0.85712486883525707</v>
      </c>
      <c r="N13">
        <f t="shared" si="17"/>
        <v>4.476123640307506</v>
      </c>
      <c r="O13">
        <f t="shared" si="18"/>
        <v>1.0861582593377295</v>
      </c>
    </row>
    <row r="14" spans="1:36" x14ac:dyDescent="0.2">
      <c r="A14">
        <v>12</v>
      </c>
      <c r="B14">
        <v>0.121958</v>
      </c>
      <c r="C14">
        <v>1.5129999999999999E-2</v>
      </c>
      <c r="D14">
        <v>0.12173399999999999</v>
      </c>
      <c r="E14" s="1">
        <v>7.7999999999999999E-5</v>
      </c>
      <c r="F14">
        <v>1.46E-4</v>
      </c>
      <c r="G14">
        <v>0.14188500000000001</v>
      </c>
      <c r="H14">
        <v>1.70262</v>
      </c>
      <c r="I14">
        <v>12000</v>
      </c>
      <c r="J14">
        <v>6000</v>
      </c>
      <c r="K14" t="s">
        <v>0</v>
      </c>
      <c r="L14">
        <f t="shared" si="0"/>
        <v>72000000</v>
      </c>
      <c r="M14">
        <f t="shared" si="16"/>
        <v>0.50232867052591879</v>
      </c>
      <c r="N14">
        <f t="shared" si="17"/>
        <v>9.2744216787838738</v>
      </c>
      <c r="O14">
        <f t="shared" si="18"/>
        <v>1.0719068259505937</v>
      </c>
    </row>
    <row r="15" spans="1:36" x14ac:dyDescent="0.2">
      <c r="A15">
        <v>24</v>
      </c>
      <c r="B15">
        <v>0.22034599999999999</v>
      </c>
      <c r="C15">
        <v>5.5669999999999999E-3</v>
      </c>
      <c r="D15">
        <v>0.22009500000000001</v>
      </c>
      <c r="E15">
        <v>1.03E-4</v>
      </c>
      <c r="F15">
        <v>1.4799999999999999E-4</v>
      </c>
      <c r="G15">
        <v>7.5270500000000004E-2</v>
      </c>
      <c r="H15">
        <v>1.8064899999999999</v>
      </c>
      <c r="I15">
        <v>12000</v>
      </c>
      <c r="J15">
        <v>6000</v>
      </c>
      <c r="K15" t="s">
        <v>0</v>
      </c>
      <c r="L15">
        <f>$I15*$J15</f>
        <v>72000000</v>
      </c>
      <c r="M15">
        <f t="shared" si="16"/>
        <v>0.27803091501547567</v>
      </c>
      <c r="N15">
        <f t="shared" si="17"/>
        <v>25.206035566732531</v>
      </c>
      <c r="O15">
        <f t="shared" si="18"/>
        <v>1.0102740673903536</v>
      </c>
    </row>
    <row r="16" spans="1:36" x14ac:dyDescent="0.2">
      <c r="A16">
        <v>1</v>
      </c>
      <c r="B16">
        <v>0.123372</v>
      </c>
      <c r="C16">
        <v>0.28007599999999999</v>
      </c>
      <c r="D16">
        <v>0.12332700000000001</v>
      </c>
      <c r="E16" s="1">
        <v>3.1999999999999999E-5</v>
      </c>
      <c r="F16" s="1">
        <v>1.2999999999999999E-5</v>
      </c>
      <c r="G16">
        <v>3.7068400000000001</v>
      </c>
      <c r="H16">
        <v>3.7068400000000001</v>
      </c>
      <c r="I16">
        <v>12000</v>
      </c>
      <c r="J16">
        <v>12000</v>
      </c>
      <c r="K16" t="s">
        <v>0</v>
      </c>
      <c r="L16">
        <f t="shared" si="0"/>
        <v>144000000</v>
      </c>
      <c r="M16">
        <f>B$16/B16</f>
        <v>1</v>
      </c>
      <c r="N16">
        <f>C$16/C16</f>
        <v>1</v>
      </c>
      <c r="O16">
        <f>H$16/H16</f>
        <v>1</v>
      </c>
    </row>
    <row r="17" spans="1:36" x14ac:dyDescent="0.2">
      <c r="A17">
        <v>2</v>
      </c>
      <c r="B17">
        <v>9.8969000000000001E-2</v>
      </c>
      <c r="C17">
        <v>0.14035600000000001</v>
      </c>
      <c r="D17">
        <v>9.8319000000000004E-2</v>
      </c>
      <c r="E17">
        <v>1.12E-4</v>
      </c>
      <c r="F17">
        <v>5.3799999999999996E-4</v>
      </c>
      <c r="G17">
        <v>1.70685</v>
      </c>
      <c r="H17">
        <v>3.41371</v>
      </c>
      <c r="I17">
        <v>12000</v>
      </c>
      <c r="J17">
        <v>12000</v>
      </c>
      <c r="K17" t="s">
        <v>0</v>
      </c>
      <c r="L17">
        <f t="shared" si="0"/>
        <v>144000000</v>
      </c>
      <c r="M17">
        <f t="shared" ref="M17:M22" si="19">B$16/B17</f>
        <v>1.2465721589588659</v>
      </c>
      <c r="N17">
        <f t="shared" ref="N17:N22" si="20">C$16/C17</f>
        <v>1.995468665393713</v>
      </c>
      <c r="O17">
        <f t="shared" ref="O17:O22" si="21">H$16/H17</f>
        <v>1.085868453969435</v>
      </c>
    </row>
    <row r="18" spans="1:36" x14ac:dyDescent="0.2">
      <c r="A18">
        <v>3</v>
      </c>
      <c r="B18">
        <v>9.0404999999999999E-2</v>
      </c>
      <c r="C18">
        <v>0.113513</v>
      </c>
      <c r="D18">
        <v>8.9944999999999997E-2</v>
      </c>
      <c r="E18">
        <v>1.63E-4</v>
      </c>
      <c r="F18">
        <v>2.9700000000000001E-4</v>
      </c>
      <c r="G18">
        <v>1.1202399999999999</v>
      </c>
      <c r="H18">
        <v>3.3607200000000002</v>
      </c>
      <c r="I18">
        <v>12000</v>
      </c>
      <c r="J18">
        <v>12000</v>
      </c>
      <c r="K18" t="s">
        <v>0</v>
      </c>
      <c r="L18">
        <f t="shared" si="0"/>
        <v>144000000</v>
      </c>
      <c r="M18">
        <f t="shared" si="19"/>
        <v>1.3646590343454454</v>
      </c>
      <c r="N18">
        <f t="shared" si="20"/>
        <v>2.4673473522856413</v>
      </c>
      <c r="O18">
        <f t="shared" si="21"/>
        <v>1.102989835511438</v>
      </c>
    </row>
    <row r="19" spans="1:36" x14ac:dyDescent="0.2">
      <c r="A19">
        <v>4</v>
      </c>
      <c r="B19">
        <v>0.11158800000000001</v>
      </c>
      <c r="C19">
        <v>8.6194000000000007E-2</v>
      </c>
      <c r="D19">
        <v>0.110874</v>
      </c>
      <c r="E19">
        <v>2.43E-4</v>
      </c>
      <c r="F19">
        <v>4.7100000000000001E-4</v>
      </c>
      <c r="G19">
        <v>0.84905799999999998</v>
      </c>
      <c r="H19">
        <v>3.3962300000000001</v>
      </c>
      <c r="I19">
        <v>12000</v>
      </c>
      <c r="J19">
        <v>12000</v>
      </c>
      <c r="K19" t="s">
        <v>0</v>
      </c>
      <c r="L19">
        <f t="shared" si="0"/>
        <v>144000000</v>
      </c>
      <c r="M19">
        <f t="shared" si="19"/>
        <v>1.1056027529841916</v>
      </c>
      <c r="N19">
        <f t="shared" si="20"/>
        <v>3.2493677054087287</v>
      </c>
      <c r="O19">
        <f t="shared" si="21"/>
        <v>1.0914572923506358</v>
      </c>
    </row>
    <row r="20" spans="1:36" x14ac:dyDescent="0.2">
      <c r="A20">
        <v>6</v>
      </c>
      <c r="B20">
        <v>0.12206699999999999</v>
      </c>
      <c r="C20">
        <v>5.9034000000000003E-2</v>
      </c>
      <c r="D20">
        <v>0.121254</v>
      </c>
      <c r="E20">
        <v>3.7500000000000001E-4</v>
      </c>
      <c r="F20">
        <v>4.3800000000000002E-4</v>
      </c>
      <c r="G20">
        <v>0.56254599999999999</v>
      </c>
      <c r="H20">
        <v>3.37527</v>
      </c>
      <c r="I20">
        <v>12000</v>
      </c>
      <c r="J20">
        <v>12000</v>
      </c>
      <c r="K20" t="s">
        <v>0</v>
      </c>
      <c r="L20">
        <f t="shared" si="0"/>
        <v>144000000</v>
      </c>
      <c r="M20">
        <f t="shared" si="19"/>
        <v>1.0106908501069085</v>
      </c>
      <c r="N20">
        <f t="shared" si="20"/>
        <v>4.7443168343666358</v>
      </c>
      <c r="O20">
        <f t="shared" si="21"/>
        <v>1.0982351041546305</v>
      </c>
    </row>
    <row r="21" spans="1:36" x14ac:dyDescent="0.2">
      <c r="A21">
        <v>12</v>
      </c>
      <c r="B21">
        <v>0.17608799999999999</v>
      </c>
      <c r="C21">
        <v>2.7813000000000001E-2</v>
      </c>
      <c r="D21">
        <v>0.17585899999999999</v>
      </c>
      <c r="E21" s="1">
        <v>7.4999999999999993E-5</v>
      </c>
      <c r="F21">
        <v>1.54E-4</v>
      </c>
      <c r="G21">
        <v>0.27730700000000003</v>
      </c>
      <c r="H21">
        <v>3.32768</v>
      </c>
      <c r="I21">
        <v>12000</v>
      </c>
      <c r="J21">
        <v>12000</v>
      </c>
      <c r="K21" t="s">
        <v>0</v>
      </c>
      <c r="L21">
        <f>$I21*$J21</f>
        <v>144000000</v>
      </c>
      <c r="M21">
        <f t="shared" si="19"/>
        <v>0.70062695924764895</v>
      </c>
      <c r="N21">
        <f t="shared" si="20"/>
        <v>10.069967281487074</v>
      </c>
      <c r="O21">
        <f t="shared" si="21"/>
        <v>1.1139412443504184</v>
      </c>
    </row>
    <row r="22" spans="1:36" x14ac:dyDescent="0.2">
      <c r="A22">
        <v>24</v>
      </c>
      <c r="B22">
        <v>0.293267</v>
      </c>
      <c r="C22">
        <v>1.2459E-2</v>
      </c>
      <c r="D22">
        <v>0.29304599999999997</v>
      </c>
      <c r="E22" s="1">
        <v>6.3E-5</v>
      </c>
      <c r="F22">
        <v>1.5799999999999999E-4</v>
      </c>
      <c r="G22">
        <v>0.14264299999999999</v>
      </c>
      <c r="H22">
        <v>3.4234399999999998</v>
      </c>
      <c r="I22">
        <v>12000</v>
      </c>
      <c r="J22">
        <v>12000</v>
      </c>
      <c r="K22" t="s">
        <v>0</v>
      </c>
      <c r="L22">
        <f t="shared" si="0"/>
        <v>144000000</v>
      </c>
      <c r="M22">
        <f t="shared" si="19"/>
        <v>0.42068149501989655</v>
      </c>
      <c r="N22">
        <f t="shared" si="20"/>
        <v>22.479813789228672</v>
      </c>
      <c r="O22">
        <f t="shared" si="21"/>
        <v>1.0827822307386723</v>
      </c>
    </row>
    <row r="23" spans="1:36" x14ac:dyDescent="0.2">
      <c r="A23">
        <v>1</v>
      </c>
      <c r="B23">
        <v>0.24563299999999999</v>
      </c>
      <c r="C23">
        <v>0.55884500000000004</v>
      </c>
      <c r="D23">
        <v>0.245561</v>
      </c>
      <c r="E23" s="1">
        <v>5.7000000000000003E-5</v>
      </c>
      <c r="F23" s="1">
        <v>1.5E-5</v>
      </c>
      <c r="G23">
        <v>7.2741800000000003</v>
      </c>
      <c r="H23">
        <v>7.2741800000000003</v>
      </c>
      <c r="I23">
        <v>24000</v>
      </c>
      <c r="J23">
        <v>12000</v>
      </c>
      <c r="K23" t="s">
        <v>0</v>
      </c>
      <c r="L23">
        <f t="shared" si="0"/>
        <v>288000000</v>
      </c>
      <c r="M23">
        <f>B$23/B23</f>
        <v>1</v>
      </c>
      <c r="N23">
        <f>C$23/C23</f>
        <v>1</v>
      </c>
      <c r="O23">
        <f>H$23/H23</f>
        <v>1</v>
      </c>
    </row>
    <row r="24" spans="1:36" x14ac:dyDescent="0.2">
      <c r="A24">
        <v>2</v>
      </c>
      <c r="B24">
        <v>0.19731599999999999</v>
      </c>
      <c r="C24">
        <v>0.28004400000000002</v>
      </c>
      <c r="D24">
        <v>0.19658300000000001</v>
      </c>
      <c r="E24">
        <v>1.92E-4</v>
      </c>
      <c r="F24">
        <v>5.4100000000000003E-4</v>
      </c>
      <c r="G24">
        <v>3.4090699999999998</v>
      </c>
      <c r="H24">
        <v>6.8181500000000002</v>
      </c>
      <c r="I24">
        <v>24000</v>
      </c>
      <c r="J24">
        <v>12000</v>
      </c>
      <c r="K24" t="s">
        <v>0</v>
      </c>
      <c r="L24">
        <f t="shared" si="0"/>
        <v>288000000</v>
      </c>
      <c r="M24">
        <f t="shared" ref="M24:M29" si="22">B$23/B24</f>
        <v>1.2448711711163818</v>
      </c>
      <c r="N24">
        <f t="shared" ref="N24:N29" si="23">C$23/C24</f>
        <v>1.9955614117781493</v>
      </c>
      <c r="O24">
        <f t="shared" ref="O24:O29" si="24">H$23/H24</f>
        <v>1.0668847121286567</v>
      </c>
    </row>
    <row r="25" spans="1:36" x14ac:dyDescent="0.2">
      <c r="A25">
        <v>3</v>
      </c>
      <c r="B25">
        <v>0.185527</v>
      </c>
      <c r="C25">
        <v>0.19636899999999999</v>
      </c>
      <c r="D25">
        <v>0.18507699999999999</v>
      </c>
      <c r="E25">
        <v>1.2899999999999999E-4</v>
      </c>
      <c r="F25">
        <v>3.21E-4</v>
      </c>
      <c r="G25">
        <v>2.23787</v>
      </c>
      <c r="H25">
        <v>6.7136100000000001</v>
      </c>
      <c r="I25">
        <v>24000</v>
      </c>
      <c r="J25">
        <v>12000</v>
      </c>
      <c r="K25" t="s">
        <v>0</v>
      </c>
      <c r="L25">
        <f t="shared" si="0"/>
        <v>288000000</v>
      </c>
      <c r="M25">
        <f t="shared" si="22"/>
        <v>1.3239744080376441</v>
      </c>
      <c r="N25">
        <f t="shared" si="23"/>
        <v>2.8458921723897359</v>
      </c>
      <c r="O25">
        <f t="shared" si="24"/>
        <v>1.0834975519876788</v>
      </c>
    </row>
    <row r="26" spans="1:36" x14ac:dyDescent="0.2">
      <c r="A26">
        <v>4</v>
      </c>
      <c r="B26">
        <v>0.20327999999999999</v>
      </c>
      <c r="C26">
        <v>0.154779</v>
      </c>
      <c r="D26">
        <v>0.20254800000000001</v>
      </c>
      <c r="E26">
        <v>2.6499999999999999E-4</v>
      </c>
      <c r="F26">
        <v>4.6700000000000002E-4</v>
      </c>
      <c r="G26">
        <v>1.6731400000000001</v>
      </c>
      <c r="H26">
        <v>6.6925699999999999</v>
      </c>
      <c r="I26">
        <v>24000</v>
      </c>
      <c r="J26">
        <v>12000</v>
      </c>
      <c r="K26" t="s">
        <v>0</v>
      </c>
      <c r="L26">
        <f t="shared" si="0"/>
        <v>288000000</v>
      </c>
      <c r="M26">
        <f t="shared" si="22"/>
        <v>1.2083480913026368</v>
      </c>
      <c r="N26">
        <f t="shared" si="23"/>
        <v>3.6105996291486573</v>
      </c>
      <c r="O26">
        <f t="shared" si="24"/>
        <v>1.0869038351485305</v>
      </c>
    </row>
    <row r="27" spans="1:36" x14ac:dyDescent="0.2">
      <c r="A27">
        <v>6</v>
      </c>
      <c r="B27">
        <v>0.220308</v>
      </c>
      <c r="C27">
        <v>0.103404</v>
      </c>
      <c r="D27">
        <v>0.21113499999999999</v>
      </c>
      <c r="E27">
        <v>8.7259999999999994E-3</v>
      </c>
      <c r="F27">
        <v>4.4700000000000002E-4</v>
      </c>
      <c r="G27">
        <v>1.09857</v>
      </c>
      <c r="H27">
        <v>6.5914000000000001</v>
      </c>
      <c r="I27">
        <v>24000</v>
      </c>
      <c r="J27">
        <v>12000</v>
      </c>
      <c r="K27" t="s">
        <v>0</v>
      </c>
      <c r="L27">
        <f t="shared" si="0"/>
        <v>288000000</v>
      </c>
      <c r="M27">
        <f t="shared" si="22"/>
        <v>1.1149527025800243</v>
      </c>
      <c r="N27">
        <f t="shared" si="23"/>
        <v>5.4044814513945312</v>
      </c>
      <c r="O27">
        <f t="shared" si="24"/>
        <v>1.1035864914889097</v>
      </c>
    </row>
    <row r="28" spans="1:36" x14ac:dyDescent="0.2">
      <c r="A28">
        <v>12</v>
      </c>
      <c r="B28">
        <v>0.27668100000000001</v>
      </c>
      <c r="C28">
        <v>4.7479E-2</v>
      </c>
      <c r="D28">
        <v>0.27551199999999998</v>
      </c>
      <c r="E28">
        <v>1.013E-3</v>
      </c>
      <c r="F28">
        <v>1.56E-4</v>
      </c>
      <c r="G28">
        <v>0.54688899999999996</v>
      </c>
      <c r="H28">
        <v>6.5626699999999998</v>
      </c>
      <c r="I28">
        <v>24000</v>
      </c>
      <c r="J28">
        <v>12000</v>
      </c>
      <c r="K28" t="s">
        <v>0</v>
      </c>
      <c r="L28">
        <f t="shared" si="0"/>
        <v>288000000</v>
      </c>
      <c r="M28">
        <f t="shared" si="22"/>
        <v>0.88778412684644037</v>
      </c>
      <c r="N28">
        <f t="shared" si="23"/>
        <v>11.770361633564313</v>
      </c>
      <c r="O28">
        <f t="shared" si="24"/>
        <v>1.1084177628922376</v>
      </c>
    </row>
    <row r="29" spans="1:36" x14ac:dyDescent="0.2">
      <c r="A29">
        <v>24</v>
      </c>
      <c r="B29">
        <v>0.41495900000000002</v>
      </c>
      <c r="C29">
        <v>2.3903000000000001E-2</v>
      </c>
      <c r="D29">
        <v>0.41471799999999998</v>
      </c>
      <c r="E29" s="1">
        <v>8.8999999999999995E-5</v>
      </c>
      <c r="F29">
        <v>1.5200000000000001E-4</v>
      </c>
      <c r="G29">
        <v>0.28269</v>
      </c>
      <c r="H29">
        <v>6.7845599999999999</v>
      </c>
      <c r="I29">
        <v>24000</v>
      </c>
      <c r="J29">
        <v>12000</v>
      </c>
      <c r="K29" t="s">
        <v>0</v>
      </c>
      <c r="L29">
        <f t="shared" si="0"/>
        <v>288000000</v>
      </c>
      <c r="M29">
        <f t="shared" si="22"/>
        <v>0.59194522832376206</v>
      </c>
      <c r="N29">
        <f t="shared" si="23"/>
        <v>23.379701292724764</v>
      </c>
      <c r="O29">
        <f t="shared" si="24"/>
        <v>1.0721668022686808</v>
      </c>
      <c r="R29" s="4" t="s">
        <v>13</v>
      </c>
      <c r="S29" s="4"/>
      <c r="T29" s="4"/>
      <c r="U29" s="4"/>
      <c r="V29" s="4"/>
      <c r="X29" s="3"/>
      <c r="Y29" s="4" t="s">
        <v>17</v>
      </c>
      <c r="Z29" s="4"/>
      <c r="AA29" s="4"/>
      <c r="AB29" s="4"/>
      <c r="AC29" s="4"/>
    </row>
    <row r="30" spans="1:36" x14ac:dyDescent="0.2">
      <c r="A30">
        <v>1</v>
      </c>
      <c r="B30">
        <v>0.48982599999999998</v>
      </c>
      <c r="C30">
        <v>1.1193500000000001</v>
      </c>
      <c r="D30">
        <v>0.48972700000000002</v>
      </c>
      <c r="E30" s="1">
        <v>8.2999999999999998E-5</v>
      </c>
      <c r="F30" s="1">
        <v>1.5999999999999999E-5</v>
      </c>
      <c r="G30">
        <v>14.5482</v>
      </c>
      <c r="H30">
        <v>14.5482</v>
      </c>
      <c r="I30">
        <v>24000</v>
      </c>
      <c r="J30">
        <v>24000</v>
      </c>
      <c r="K30" t="s">
        <v>0</v>
      </c>
      <c r="L30">
        <f t="shared" si="0"/>
        <v>576000000</v>
      </c>
      <c r="M30">
        <f>B$30/B30</f>
        <v>1</v>
      </c>
      <c r="N30">
        <f>C$30/C30</f>
        <v>1</v>
      </c>
      <c r="O30">
        <f>H$30/H30</f>
        <v>1</v>
      </c>
      <c r="R30">
        <v>36000000</v>
      </c>
      <c r="S30">
        <v>72000000</v>
      </c>
      <c r="T30">
        <v>144000000</v>
      </c>
      <c r="U30">
        <v>288000000</v>
      </c>
      <c r="V30">
        <v>576000000</v>
      </c>
      <c r="Y30">
        <v>36000000</v>
      </c>
      <c r="Z30">
        <v>72000000</v>
      </c>
      <c r="AA30">
        <v>144000000</v>
      </c>
      <c r="AB30">
        <v>288000000</v>
      </c>
      <c r="AC30">
        <v>576000000</v>
      </c>
      <c r="AF30">
        <v>36000000</v>
      </c>
      <c r="AG30">
        <v>72000000</v>
      </c>
      <c r="AH30">
        <v>144000000</v>
      </c>
      <c r="AI30">
        <v>288000000</v>
      </c>
      <c r="AJ30">
        <v>576000000</v>
      </c>
    </row>
    <row r="31" spans="1:36" x14ac:dyDescent="0.2">
      <c r="A31">
        <v>2</v>
      </c>
      <c r="B31">
        <v>0.41572199999999998</v>
      </c>
      <c r="C31">
        <v>0.56355500000000003</v>
      </c>
      <c r="D31">
        <v>0.41509699999999999</v>
      </c>
      <c r="E31">
        <v>1.3200000000000001E-4</v>
      </c>
      <c r="F31">
        <v>4.9299999999999995E-4</v>
      </c>
      <c r="G31">
        <v>6.8361799999999997</v>
      </c>
      <c r="H31">
        <v>13.6724</v>
      </c>
      <c r="I31">
        <v>24000</v>
      </c>
      <c r="J31">
        <v>24000</v>
      </c>
      <c r="K31" t="s">
        <v>0</v>
      </c>
      <c r="L31">
        <f t="shared" si="0"/>
        <v>576000000</v>
      </c>
      <c r="M31">
        <f t="shared" ref="M31:M36" si="25">B$30/B31</f>
        <v>1.1782537368722368</v>
      </c>
      <c r="N31">
        <f t="shared" ref="N31:N36" si="26">C$30/C31</f>
        <v>1.9862302703374117</v>
      </c>
      <c r="O31">
        <f t="shared" ref="O31:O36" si="27">H$30/H31</f>
        <v>1.0640560545332203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v>1</v>
      </c>
      <c r="Y31">
        <f>R31/$Q31</f>
        <v>1</v>
      </c>
      <c r="Z31">
        <f t="shared" ref="Z31:AC31" si="28">S31/$Q31</f>
        <v>1</v>
      </c>
      <c r="AA31">
        <f t="shared" si="28"/>
        <v>1</v>
      </c>
      <c r="AB31">
        <f t="shared" si="28"/>
        <v>1</v>
      </c>
      <c r="AC31">
        <f t="shared" si="28"/>
        <v>1</v>
      </c>
      <c r="AE31">
        <v>1</v>
      </c>
      <c r="AF31" s="5" t="s">
        <v>19</v>
      </c>
      <c r="AG31" s="5" t="s">
        <v>19</v>
      </c>
      <c r="AH31" s="5" t="s">
        <v>19</v>
      </c>
      <c r="AI31" s="5" t="s">
        <v>19</v>
      </c>
      <c r="AJ31" s="5" t="s">
        <v>19</v>
      </c>
    </row>
    <row r="32" spans="1:36" x14ac:dyDescent="0.2">
      <c r="A32">
        <v>3</v>
      </c>
      <c r="B32">
        <v>0.37172300000000003</v>
      </c>
      <c r="C32">
        <v>0.38234899999999999</v>
      </c>
      <c r="D32">
        <v>0.371062</v>
      </c>
      <c r="E32">
        <v>1.85E-4</v>
      </c>
      <c r="F32">
        <v>4.7600000000000002E-4</v>
      </c>
      <c r="G32">
        <v>4.4534900000000004</v>
      </c>
      <c r="H32">
        <v>13.3605</v>
      </c>
      <c r="I32">
        <v>24000</v>
      </c>
      <c r="J32">
        <v>24000</v>
      </c>
      <c r="K32" t="s">
        <v>0</v>
      </c>
      <c r="L32">
        <f t="shared" si="0"/>
        <v>576000000</v>
      </c>
      <c r="M32">
        <f t="shared" si="25"/>
        <v>1.3177177629579013</v>
      </c>
      <c r="N32">
        <f t="shared" si="26"/>
        <v>2.9275609456282088</v>
      </c>
      <c r="O32">
        <f t="shared" si="27"/>
        <v>1.0888963736387112</v>
      </c>
      <c r="Q32">
        <v>2</v>
      </c>
      <c r="R32">
        <v>1.2193436262226174</v>
      </c>
      <c r="S32">
        <v>1.234071268859658</v>
      </c>
      <c r="T32">
        <v>1.2465721589588659</v>
      </c>
      <c r="U32">
        <v>1.2448711711163818</v>
      </c>
      <c r="V32">
        <v>1.1782537368722368</v>
      </c>
      <c r="X32">
        <v>2</v>
      </c>
      <c r="Y32">
        <f t="shared" ref="Y32:Y37" si="29">R32/$Q32</f>
        <v>0.60967181311130869</v>
      </c>
      <c r="Z32">
        <f t="shared" ref="Z32:Z37" si="30">S32/$Q32</f>
        <v>0.61703563442982901</v>
      </c>
      <c r="AA32">
        <f t="shared" ref="AA32:AA37" si="31">T32/$Q32</f>
        <v>0.62328607947943293</v>
      </c>
      <c r="AB32">
        <f t="shared" ref="AB32:AB37" si="32">U32/$Q32</f>
        <v>0.6224355855581909</v>
      </c>
      <c r="AC32">
        <f t="shared" ref="AC32:AC37" si="33">V32/$Q32</f>
        <v>0.58912686843611839</v>
      </c>
      <c r="AE32">
        <v>2</v>
      </c>
      <c r="AF32">
        <f>((1/R32)-(1/$Q32))/(1-(1/$Q32))</f>
        <v>0.64022672279492188</v>
      </c>
      <c r="AG32">
        <f t="shared" ref="AG32:AJ32" si="34">((1/S32)-(1/$Q32))/(1-(1/$Q32))</f>
        <v>0.62065194326102202</v>
      </c>
      <c r="AH32">
        <f t="shared" si="34"/>
        <v>0.60439970171513813</v>
      </c>
      <c r="AI32">
        <f t="shared" si="34"/>
        <v>0.60659194815028927</v>
      </c>
      <c r="AJ32">
        <f t="shared" si="34"/>
        <v>0.69742724967641556</v>
      </c>
    </row>
    <row r="33" spans="1:36" x14ac:dyDescent="0.2">
      <c r="A33">
        <v>4</v>
      </c>
      <c r="B33">
        <v>0.41241699999999998</v>
      </c>
      <c r="C33">
        <v>0.28942299999999999</v>
      </c>
      <c r="D33">
        <v>0.40399600000000002</v>
      </c>
      <c r="E33">
        <v>7.8750000000000001E-3</v>
      </c>
      <c r="F33">
        <v>5.4600000000000004E-4</v>
      </c>
      <c r="G33">
        <v>3.3247</v>
      </c>
      <c r="H33">
        <v>13.2988</v>
      </c>
      <c r="I33">
        <v>24000</v>
      </c>
      <c r="J33">
        <v>24000</v>
      </c>
      <c r="K33" t="s">
        <v>0</v>
      </c>
      <c r="L33">
        <f t="shared" si="0"/>
        <v>576000000</v>
      </c>
      <c r="M33">
        <f t="shared" si="25"/>
        <v>1.187695948518126</v>
      </c>
      <c r="N33">
        <f t="shared" si="26"/>
        <v>3.8675226225973751</v>
      </c>
      <c r="O33">
        <f t="shared" si="27"/>
        <v>1.0939483261647667</v>
      </c>
      <c r="Q33">
        <v>3</v>
      </c>
      <c r="R33">
        <v>1.3356798158232612</v>
      </c>
      <c r="S33">
        <v>1.3519662797369465</v>
      </c>
      <c r="T33">
        <v>1.3646590343454454</v>
      </c>
      <c r="U33">
        <v>1.3239744080376441</v>
      </c>
      <c r="V33">
        <v>1.3177177629579013</v>
      </c>
      <c r="X33">
        <v>3</v>
      </c>
      <c r="Y33">
        <f t="shared" si="29"/>
        <v>0.44522660527442043</v>
      </c>
      <c r="Z33">
        <f t="shared" si="30"/>
        <v>0.45065542657898217</v>
      </c>
      <c r="AA33">
        <f t="shared" si="31"/>
        <v>0.45488634478181517</v>
      </c>
      <c r="AB33">
        <f t="shared" si="32"/>
        <v>0.4413248026792147</v>
      </c>
      <c r="AC33">
        <f t="shared" si="33"/>
        <v>0.43923925431930044</v>
      </c>
      <c r="AE33">
        <v>3</v>
      </c>
      <c r="AF33">
        <f t="shared" ref="AF33:AF37" si="35">((1/R33)-(1/$Q33))/(1-(1/$Q33))</f>
        <v>0.62302363353110801</v>
      </c>
      <c r="AG33">
        <f t="shared" ref="AG33:AG37" si="36">((1/S33)-(1/$Q33))/(1-(1/$Q33))</f>
        <v>0.60949512756476187</v>
      </c>
      <c r="AH33">
        <f t="shared" ref="AH33:AH37" si="37">((1/T33)-(1/$Q33))/(1-(1/$Q33))</f>
        <v>0.59917566384592935</v>
      </c>
      <c r="AI33">
        <f t="shared" ref="AI33:AI37" si="38">((1/U33)-(1/$Q33))/(1-(1/$Q33))</f>
        <v>0.63295241274584435</v>
      </c>
      <c r="AJ33">
        <f t="shared" ref="AJ33:AJ37" si="39">((1/V33)-(1/$Q33))/(1-(1/$Q33))</f>
        <v>0.63833177495682158</v>
      </c>
    </row>
    <row r="34" spans="1:36" x14ac:dyDescent="0.2">
      <c r="A34">
        <v>6</v>
      </c>
      <c r="B34">
        <v>0.39753300000000003</v>
      </c>
      <c r="C34">
        <v>0.19914299999999999</v>
      </c>
      <c r="D34">
        <v>0.396623</v>
      </c>
      <c r="E34">
        <v>4.5399999999999998E-4</v>
      </c>
      <c r="F34">
        <v>4.5600000000000003E-4</v>
      </c>
      <c r="G34">
        <v>2.1861700000000002</v>
      </c>
      <c r="H34">
        <v>13.117000000000001</v>
      </c>
      <c r="I34">
        <v>24000</v>
      </c>
      <c r="J34">
        <v>24000</v>
      </c>
      <c r="K34" t="s">
        <v>0</v>
      </c>
      <c r="L34">
        <f t="shared" si="0"/>
        <v>576000000</v>
      </c>
      <c r="M34">
        <f t="shared" si="25"/>
        <v>1.2321643737752588</v>
      </c>
      <c r="N34">
        <f t="shared" si="26"/>
        <v>5.6208352791712493</v>
      </c>
      <c r="O34">
        <f t="shared" si="27"/>
        <v>1.1091103148585804</v>
      </c>
      <c r="Q34">
        <v>4</v>
      </c>
      <c r="R34">
        <v>1.0113643982567886</v>
      </c>
      <c r="S34">
        <v>1.0034067643927607</v>
      </c>
      <c r="T34">
        <v>1.1056027529841916</v>
      </c>
      <c r="U34">
        <v>1.2083480913026368</v>
      </c>
      <c r="V34">
        <v>1.187695948518126</v>
      </c>
      <c r="X34">
        <v>4</v>
      </c>
      <c r="Y34">
        <f t="shared" si="29"/>
        <v>0.25284109956419715</v>
      </c>
      <c r="Z34">
        <f t="shared" si="30"/>
        <v>0.25085169109819017</v>
      </c>
      <c r="AA34">
        <f t="shared" si="31"/>
        <v>0.27640068824604791</v>
      </c>
      <c r="AB34">
        <f t="shared" si="32"/>
        <v>0.30208702282565919</v>
      </c>
      <c r="AC34">
        <f t="shared" si="33"/>
        <v>0.2969239871295315</v>
      </c>
      <c r="AE34">
        <v>4</v>
      </c>
      <c r="AF34">
        <f t="shared" si="35"/>
        <v>0.98501773343498267</v>
      </c>
      <c r="AG34">
        <f t="shared" si="36"/>
        <v>0.99547306966140514</v>
      </c>
      <c r="AH34">
        <f t="shared" si="37"/>
        <v>0.87264533281457723</v>
      </c>
      <c r="AI34">
        <f t="shared" si="38"/>
        <v>0.77010146573682414</v>
      </c>
      <c r="AJ34">
        <f t="shared" si="39"/>
        <v>0.7892884412015696</v>
      </c>
    </row>
    <row r="35" spans="1:36" x14ac:dyDescent="0.2">
      <c r="A35">
        <v>12</v>
      </c>
      <c r="B35">
        <v>0.48067799999999999</v>
      </c>
      <c r="C35">
        <v>9.9513000000000004E-2</v>
      </c>
      <c r="D35">
        <v>0.46798000000000001</v>
      </c>
      <c r="E35">
        <v>1.2390999999999999E-2</v>
      </c>
      <c r="F35">
        <v>3.0699999999999998E-4</v>
      </c>
      <c r="G35">
        <v>1.08717</v>
      </c>
      <c r="H35">
        <v>13.045999999999999</v>
      </c>
      <c r="I35">
        <v>24000</v>
      </c>
      <c r="J35">
        <v>24000</v>
      </c>
      <c r="K35" t="s">
        <v>0</v>
      </c>
      <c r="L35">
        <f t="shared" si="0"/>
        <v>576000000</v>
      </c>
      <c r="M35">
        <f t="shared" si="25"/>
        <v>1.0190314514082193</v>
      </c>
      <c r="N35">
        <f t="shared" si="26"/>
        <v>11.248279119311045</v>
      </c>
      <c r="O35">
        <f t="shared" si="27"/>
        <v>1.1151464050283613</v>
      </c>
      <c r="Q35">
        <v>6</v>
      </c>
      <c r="R35">
        <v>0.77277151639344266</v>
      </c>
      <c r="S35">
        <v>0.85712486883525707</v>
      </c>
      <c r="T35">
        <v>1.0106908501069085</v>
      </c>
      <c r="U35">
        <v>1.1149527025800243</v>
      </c>
      <c r="V35">
        <v>1.2321643737752588</v>
      </c>
      <c r="X35">
        <v>6</v>
      </c>
      <c r="Y35">
        <f t="shared" si="29"/>
        <v>0.12879525273224043</v>
      </c>
      <c r="Z35">
        <f t="shared" si="30"/>
        <v>0.14285414480587619</v>
      </c>
      <c r="AA35">
        <f t="shared" si="31"/>
        <v>0.16844847501781809</v>
      </c>
      <c r="AB35">
        <f t="shared" si="32"/>
        <v>0.18582545043000406</v>
      </c>
      <c r="AC35">
        <f t="shared" si="33"/>
        <v>0.20536072896254312</v>
      </c>
      <c r="AE35">
        <v>6</v>
      </c>
      <c r="AF35">
        <f t="shared" si="35"/>
        <v>1.3528522655706186</v>
      </c>
      <c r="AG35">
        <f t="shared" si="36"/>
        <v>1.2000293815190244</v>
      </c>
      <c r="AH35">
        <f t="shared" si="37"/>
        <v>0.98730668222935514</v>
      </c>
      <c r="AI35">
        <f t="shared" si="38"/>
        <v>0.87627883875537893</v>
      </c>
      <c r="AJ35">
        <f t="shared" si="39"/>
        <v>0.77389603655175521</v>
      </c>
    </row>
    <row r="36" spans="1:36" x14ac:dyDescent="0.2">
      <c r="A36">
        <v>24</v>
      </c>
      <c r="B36">
        <v>0.59234100000000001</v>
      </c>
      <c r="C36">
        <v>4.8000000000000001E-2</v>
      </c>
      <c r="D36">
        <v>0.59144099999999999</v>
      </c>
      <c r="E36">
        <v>5.0799999999999999E-4</v>
      </c>
      <c r="F36">
        <v>3.9199999999999999E-4</v>
      </c>
      <c r="G36">
        <v>0.54768300000000003</v>
      </c>
      <c r="H36">
        <v>13.144399999999999</v>
      </c>
      <c r="I36">
        <v>24000</v>
      </c>
      <c r="J36">
        <v>24000</v>
      </c>
      <c r="K36" t="s">
        <v>0</v>
      </c>
      <c r="L36">
        <f t="shared" si="0"/>
        <v>576000000</v>
      </c>
      <c r="M36">
        <f t="shared" si="25"/>
        <v>0.82693245951234162</v>
      </c>
      <c r="N36">
        <f t="shared" si="26"/>
        <v>23.319791666666667</v>
      </c>
      <c r="O36">
        <f t="shared" si="27"/>
        <v>1.1067983323696784</v>
      </c>
      <c r="Q36">
        <v>12</v>
      </c>
      <c r="R36">
        <v>0.33898895468386575</v>
      </c>
      <c r="S36">
        <v>0.50232867052591879</v>
      </c>
      <c r="T36">
        <v>0.70062695924764895</v>
      </c>
      <c r="U36">
        <v>0.88778412684644037</v>
      </c>
      <c r="V36">
        <v>1.0190314514082193</v>
      </c>
      <c r="X36">
        <v>12</v>
      </c>
      <c r="Y36">
        <f t="shared" si="29"/>
        <v>2.8249079556988813E-2</v>
      </c>
      <c r="Z36">
        <f t="shared" si="30"/>
        <v>4.1860722543826563E-2</v>
      </c>
      <c r="AA36">
        <f t="shared" si="31"/>
        <v>5.8385579937304082E-2</v>
      </c>
      <c r="AB36">
        <f t="shared" si="32"/>
        <v>7.3982010570536702E-2</v>
      </c>
      <c r="AC36">
        <f t="shared" si="33"/>
        <v>8.491928761735161E-2</v>
      </c>
      <c r="AE36">
        <v>12</v>
      </c>
      <c r="AF36">
        <f t="shared" si="35"/>
        <v>3.1272166793728662</v>
      </c>
      <c r="AG36">
        <f t="shared" si="36"/>
        <v>2.0807947255721606</v>
      </c>
      <c r="AH36">
        <f t="shared" si="37"/>
        <v>1.466137888956681</v>
      </c>
      <c r="AI36">
        <f t="shared" si="38"/>
        <v>1.1378908593492956</v>
      </c>
      <c r="AJ36">
        <f t="shared" si="39"/>
        <v>0.97962616038422545</v>
      </c>
    </row>
    <row r="37" spans="1:36" x14ac:dyDescent="0.2">
      <c r="Q37">
        <v>24</v>
      </c>
      <c r="R37">
        <v>0.18048301895822491</v>
      </c>
      <c r="S37">
        <v>0.27803091501547567</v>
      </c>
      <c r="T37">
        <v>0.42068149501989655</v>
      </c>
      <c r="U37">
        <v>0.59194522832376206</v>
      </c>
      <c r="V37">
        <v>0.82693245951234162</v>
      </c>
      <c r="X37">
        <v>24</v>
      </c>
      <c r="Y37">
        <f t="shared" si="29"/>
        <v>7.5201257899260377E-3</v>
      </c>
      <c r="Z37">
        <f t="shared" si="30"/>
        <v>1.1584621458978152E-2</v>
      </c>
      <c r="AA37">
        <f t="shared" si="31"/>
        <v>1.7528395625829023E-2</v>
      </c>
      <c r="AB37">
        <f t="shared" si="32"/>
        <v>2.4664384513490085E-2</v>
      </c>
      <c r="AC37">
        <f t="shared" si="33"/>
        <v>3.445551914634757E-2</v>
      </c>
      <c r="AE37">
        <v>24</v>
      </c>
      <c r="AF37">
        <f t="shared" si="35"/>
        <v>5.7381086545792028</v>
      </c>
      <c r="AG37">
        <f t="shared" si="36"/>
        <v>3.7096232991187672</v>
      </c>
      <c r="AH37">
        <f t="shared" si="37"/>
        <v>2.4369689972638424</v>
      </c>
      <c r="AI37">
        <f t="shared" si="38"/>
        <v>1.7193170298779075</v>
      </c>
      <c r="AJ37">
        <f>((1/V37)-(1/$Q37))/(1-(1/$Q37))</f>
        <v>1.2183881090694317</v>
      </c>
    </row>
    <row r="38" spans="1:36" x14ac:dyDescent="0.2">
      <c r="A38">
        <v>1</v>
      </c>
      <c r="B38">
        <v>3.0169000000000001E-2</v>
      </c>
      <c r="C38">
        <v>6.9638000000000005E-2</v>
      </c>
      <c r="D38">
        <v>3.0133E-2</v>
      </c>
      <c r="E38" s="1">
        <v>3.0000000000000001E-5</v>
      </c>
      <c r="F38" s="1">
        <v>6.0000000000000002E-6</v>
      </c>
      <c r="G38">
        <v>0.92055600000000004</v>
      </c>
      <c r="H38">
        <v>0.92055600000000004</v>
      </c>
      <c r="I38">
        <v>6000</v>
      </c>
      <c r="J38">
        <v>6000</v>
      </c>
      <c r="K38" t="s">
        <v>0</v>
      </c>
      <c r="L38">
        <f>$I38 * $J38</f>
        <v>36000000</v>
      </c>
    </row>
    <row r="39" spans="1:36" x14ac:dyDescent="0.2">
      <c r="A39">
        <v>1</v>
      </c>
      <c r="B39">
        <v>6.1262999999999998E-2</v>
      </c>
      <c r="C39">
        <v>0.140322</v>
      </c>
      <c r="D39">
        <v>6.1206999999999998E-2</v>
      </c>
      <c r="E39" s="1">
        <v>4.0000000000000003E-5</v>
      </c>
      <c r="F39" s="1">
        <v>1.5999999999999999E-5</v>
      </c>
      <c r="G39">
        <v>1.8250500000000001</v>
      </c>
      <c r="H39">
        <v>1.8250500000000001</v>
      </c>
      <c r="I39">
        <v>12000</v>
      </c>
      <c r="J39">
        <v>6000</v>
      </c>
      <c r="K39" t="s">
        <v>0</v>
      </c>
      <c r="L39">
        <f t="shared" ref="L39:L72" si="40">$I39 * $J39</f>
        <v>72000000</v>
      </c>
    </row>
    <row r="40" spans="1:36" x14ac:dyDescent="0.2">
      <c r="A40">
        <v>1</v>
      </c>
      <c r="B40">
        <v>0.123372</v>
      </c>
      <c r="C40">
        <v>0.28007599999999999</v>
      </c>
      <c r="D40">
        <v>0.12332700000000001</v>
      </c>
      <c r="E40" s="1">
        <v>3.1999999999999999E-5</v>
      </c>
      <c r="F40" s="1">
        <v>1.2999999999999999E-5</v>
      </c>
      <c r="G40">
        <v>3.7068400000000001</v>
      </c>
      <c r="H40">
        <v>3.7068400000000001</v>
      </c>
      <c r="I40">
        <v>12000</v>
      </c>
      <c r="J40">
        <v>12000</v>
      </c>
      <c r="K40" t="s">
        <v>0</v>
      </c>
      <c r="L40">
        <f t="shared" si="40"/>
        <v>144000000</v>
      </c>
    </row>
    <row r="41" spans="1:36" x14ac:dyDescent="0.2">
      <c r="A41">
        <v>1</v>
      </c>
      <c r="B41">
        <v>0.24563299999999999</v>
      </c>
      <c r="C41">
        <v>0.55884500000000004</v>
      </c>
      <c r="D41">
        <v>0.245561</v>
      </c>
      <c r="E41" s="1">
        <v>5.7000000000000003E-5</v>
      </c>
      <c r="F41" s="1">
        <v>1.5E-5</v>
      </c>
      <c r="G41">
        <v>7.2741800000000003</v>
      </c>
      <c r="H41">
        <v>7.2741800000000003</v>
      </c>
      <c r="I41">
        <v>24000</v>
      </c>
      <c r="J41">
        <v>12000</v>
      </c>
      <c r="K41" t="s">
        <v>0</v>
      </c>
      <c r="L41">
        <f t="shared" si="40"/>
        <v>288000000</v>
      </c>
    </row>
    <row r="42" spans="1:36" x14ac:dyDescent="0.2">
      <c r="A42">
        <v>1</v>
      </c>
      <c r="B42">
        <v>0.48982599999999998</v>
      </c>
      <c r="C42">
        <v>1.1193500000000001</v>
      </c>
      <c r="D42">
        <v>0.48972700000000002</v>
      </c>
      <c r="E42" s="1">
        <v>8.2999999999999998E-5</v>
      </c>
      <c r="F42" s="1">
        <v>1.5999999999999999E-5</v>
      </c>
      <c r="G42">
        <v>14.5482</v>
      </c>
      <c r="H42">
        <v>14.5482</v>
      </c>
      <c r="I42">
        <v>24000</v>
      </c>
      <c r="J42">
        <v>24000</v>
      </c>
      <c r="K42" t="s">
        <v>0</v>
      </c>
      <c r="L42">
        <f t="shared" si="40"/>
        <v>576000000</v>
      </c>
    </row>
    <row r="43" spans="1:36" x14ac:dyDescent="0.2">
      <c r="A43">
        <v>2</v>
      </c>
      <c r="B43">
        <v>2.4742E-2</v>
      </c>
      <c r="C43">
        <v>3.4963000000000001E-2</v>
      </c>
      <c r="D43">
        <v>2.4361000000000001E-2</v>
      </c>
      <c r="E43" s="1">
        <v>8.2999999999999998E-5</v>
      </c>
      <c r="F43">
        <v>2.9799999999999998E-4</v>
      </c>
      <c r="G43">
        <v>0.43464799999999998</v>
      </c>
      <c r="H43">
        <v>0.86929599999999996</v>
      </c>
      <c r="I43">
        <v>6000</v>
      </c>
      <c r="J43">
        <v>6000</v>
      </c>
      <c r="K43" t="s">
        <v>0</v>
      </c>
      <c r="L43">
        <f t="shared" si="40"/>
        <v>36000000</v>
      </c>
    </row>
    <row r="44" spans="1:36" x14ac:dyDescent="0.2">
      <c r="A44">
        <v>2</v>
      </c>
      <c r="B44">
        <v>4.9643E-2</v>
      </c>
      <c r="C44">
        <v>6.9537000000000002E-2</v>
      </c>
      <c r="D44">
        <v>4.9084000000000003E-2</v>
      </c>
      <c r="E44">
        <v>2.4000000000000001E-4</v>
      </c>
      <c r="F44">
        <v>3.19E-4</v>
      </c>
      <c r="G44">
        <v>0.85280800000000001</v>
      </c>
      <c r="H44">
        <v>1.7056199999999999</v>
      </c>
      <c r="I44">
        <v>12000</v>
      </c>
      <c r="J44">
        <v>6000</v>
      </c>
      <c r="K44" t="s">
        <v>0</v>
      </c>
      <c r="L44">
        <f t="shared" si="40"/>
        <v>72000000</v>
      </c>
    </row>
    <row r="45" spans="1:36" x14ac:dyDescent="0.2">
      <c r="A45">
        <v>2</v>
      </c>
      <c r="B45">
        <v>9.8969000000000001E-2</v>
      </c>
      <c r="C45">
        <v>0.14035600000000001</v>
      </c>
      <c r="D45">
        <v>9.8319000000000004E-2</v>
      </c>
      <c r="E45">
        <v>1.12E-4</v>
      </c>
      <c r="F45">
        <v>5.3799999999999996E-4</v>
      </c>
      <c r="G45">
        <v>1.70685</v>
      </c>
      <c r="H45">
        <v>3.41371</v>
      </c>
      <c r="I45">
        <v>12000</v>
      </c>
      <c r="J45">
        <v>12000</v>
      </c>
      <c r="K45" t="s">
        <v>0</v>
      </c>
      <c r="L45">
        <f t="shared" si="40"/>
        <v>144000000</v>
      </c>
    </row>
    <row r="46" spans="1:36" x14ac:dyDescent="0.2">
      <c r="A46">
        <v>2</v>
      </c>
      <c r="B46">
        <v>0.19731599999999999</v>
      </c>
      <c r="C46">
        <v>0.28004400000000002</v>
      </c>
      <c r="D46">
        <v>0.19658300000000001</v>
      </c>
      <c r="E46">
        <v>1.92E-4</v>
      </c>
      <c r="F46">
        <v>5.4100000000000003E-4</v>
      </c>
      <c r="G46">
        <v>3.4090699999999998</v>
      </c>
      <c r="H46">
        <v>6.8181500000000002</v>
      </c>
      <c r="I46">
        <v>24000</v>
      </c>
      <c r="J46">
        <v>12000</v>
      </c>
      <c r="K46" t="s">
        <v>0</v>
      </c>
      <c r="L46">
        <f t="shared" si="40"/>
        <v>288000000</v>
      </c>
    </row>
    <row r="47" spans="1:36" x14ac:dyDescent="0.2">
      <c r="A47">
        <v>2</v>
      </c>
      <c r="B47">
        <v>0.41572199999999998</v>
      </c>
      <c r="C47">
        <v>0.56355500000000003</v>
      </c>
      <c r="D47">
        <v>0.41509699999999999</v>
      </c>
      <c r="E47">
        <v>1.3200000000000001E-4</v>
      </c>
      <c r="F47">
        <v>4.9299999999999995E-4</v>
      </c>
      <c r="G47">
        <v>6.8361799999999997</v>
      </c>
      <c r="H47">
        <v>13.6724</v>
      </c>
      <c r="I47">
        <v>24000</v>
      </c>
      <c r="J47">
        <v>24000</v>
      </c>
      <c r="K47" t="s">
        <v>0</v>
      </c>
      <c r="L47">
        <f t="shared" si="40"/>
        <v>576000000</v>
      </c>
    </row>
    <row r="48" spans="1:36" x14ac:dyDescent="0.2">
      <c r="A48">
        <v>3</v>
      </c>
      <c r="B48">
        <v>2.2586999999999999E-2</v>
      </c>
      <c r="C48">
        <v>3.6871000000000001E-2</v>
      </c>
      <c r="D48">
        <v>2.2196E-2</v>
      </c>
      <c r="E48">
        <v>1.03E-4</v>
      </c>
      <c r="F48">
        <v>2.8800000000000001E-4</v>
      </c>
      <c r="G48">
        <v>0.285665</v>
      </c>
      <c r="H48">
        <v>0.85699599999999998</v>
      </c>
      <c r="I48">
        <v>6000</v>
      </c>
      <c r="J48">
        <v>6000</v>
      </c>
      <c r="K48" t="s">
        <v>0</v>
      </c>
      <c r="L48">
        <f t="shared" si="40"/>
        <v>36000000</v>
      </c>
    </row>
    <row r="49" spans="1:36" x14ac:dyDescent="0.2">
      <c r="A49">
        <v>3</v>
      </c>
      <c r="B49">
        <v>4.5314E-2</v>
      </c>
      <c r="C49">
        <v>4.6852999999999999E-2</v>
      </c>
      <c r="D49">
        <v>4.4908000000000003E-2</v>
      </c>
      <c r="E49">
        <v>1.05E-4</v>
      </c>
      <c r="F49">
        <v>3.01E-4</v>
      </c>
      <c r="G49">
        <v>0.55678799999999995</v>
      </c>
      <c r="H49">
        <v>1.6703600000000001</v>
      </c>
      <c r="I49">
        <v>12000</v>
      </c>
      <c r="J49">
        <v>6000</v>
      </c>
      <c r="K49" t="s">
        <v>0</v>
      </c>
      <c r="L49">
        <f t="shared" si="40"/>
        <v>72000000</v>
      </c>
    </row>
    <row r="50" spans="1:36" x14ac:dyDescent="0.2">
      <c r="A50">
        <v>3</v>
      </c>
      <c r="B50">
        <v>9.0404999999999999E-2</v>
      </c>
      <c r="C50">
        <v>0.113513</v>
      </c>
      <c r="D50">
        <v>8.9944999999999997E-2</v>
      </c>
      <c r="E50">
        <v>1.63E-4</v>
      </c>
      <c r="F50">
        <v>2.9700000000000001E-4</v>
      </c>
      <c r="G50">
        <v>1.1202399999999999</v>
      </c>
      <c r="H50">
        <v>3.3607200000000002</v>
      </c>
      <c r="I50">
        <v>12000</v>
      </c>
      <c r="J50">
        <v>12000</v>
      </c>
      <c r="K50" t="s">
        <v>0</v>
      </c>
      <c r="L50">
        <f t="shared" si="40"/>
        <v>144000000</v>
      </c>
    </row>
    <row r="51" spans="1:36" x14ac:dyDescent="0.2">
      <c r="A51">
        <v>3</v>
      </c>
      <c r="B51">
        <v>0.185527</v>
      </c>
      <c r="C51">
        <v>0.19636899999999999</v>
      </c>
      <c r="D51">
        <v>0.18507699999999999</v>
      </c>
      <c r="E51">
        <v>1.2899999999999999E-4</v>
      </c>
      <c r="F51">
        <v>3.21E-4</v>
      </c>
      <c r="G51">
        <v>2.23787</v>
      </c>
      <c r="H51">
        <v>6.7136100000000001</v>
      </c>
      <c r="I51">
        <v>24000</v>
      </c>
      <c r="J51">
        <v>12000</v>
      </c>
      <c r="K51" t="s">
        <v>0</v>
      </c>
      <c r="L51">
        <f t="shared" si="40"/>
        <v>288000000</v>
      </c>
    </row>
    <row r="52" spans="1:36" x14ac:dyDescent="0.2">
      <c r="A52">
        <v>3</v>
      </c>
      <c r="B52">
        <v>0.37172300000000003</v>
      </c>
      <c r="C52">
        <v>0.38234899999999999</v>
      </c>
      <c r="D52">
        <v>0.371062</v>
      </c>
      <c r="E52">
        <v>1.85E-4</v>
      </c>
      <c r="F52">
        <v>4.7600000000000002E-4</v>
      </c>
      <c r="G52">
        <v>4.4534900000000004</v>
      </c>
      <c r="H52">
        <v>13.3605</v>
      </c>
      <c r="I52">
        <v>24000</v>
      </c>
      <c r="J52">
        <v>24000</v>
      </c>
      <c r="K52" t="s">
        <v>0</v>
      </c>
      <c r="L52">
        <f t="shared" si="40"/>
        <v>576000000</v>
      </c>
    </row>
    <row r="53" spans="1:36" x14ac:dyDescent="0.2">
      <c r="A53">
        <v>4</v>
      </c>
      <c r="B53">
        <v>2.9829999999999999E-2</v>
      </c>
      <c r="C53">
        <v>2.665E-2</v>
      </c>
      <c r="D53">
        <v>2.9498E-2</v>
      </c>
      <c r="E53" s="1">
        <v>6.4999999999999994E-5</v>
      </c>
      <c r="F53">
        <v>2.6699999999999998E-4</v>
      </c>
      <c r="G53">
        <v>0.21152499999999999</v>
      </c>
      <c r="H53">
        <v>0.84609999999999996</v>
      </c>
      <c r="I53">
        <v>6000</v>
      </c>
      <c r="J53">
        <v>6000</v>
      </c>
      <c r="K53" t="s">
        <v>0</v>
      </c>
      <c r="L53">
        <f t="shared" si="40"/>
        <v>36000000</v>
      </c>
    </row>
    <row r="54" spans="1:36" x14ac:dyDescent="0.2">
      <c r="A54">
        <v>4</v>
      </c>
      <c r="B54">
        <v>6.1054999999999998E-2</v>
      </c>
      <c r="C54">
        <v>4.9260999999999999E-2</v>
      </c>
      <c r="D54">
        <v>6.0506999999999998E-2</v>
      </c>
      <c r="E54">
        <v>2.52E-4</v>
      </c>
      <c r="F54">
        <v>2.9599999999999998E-4</v>
      </c>
      <c r="G54">
        <v>0.42267399999999999</v>
      </c>
      <c r="H54">
        <v>1.6907000000000001</v>
      </c>
      <c r="I54">
        <v>12000</v>
      </c>
      <c r="J54">
        <v>6000</v>
      </c>
      <c r="K54" t="s">
        <v>0</v>
      </c>
      <c r="L54">
        <f t="shared" si="40"/>
        <v>72000000</v>
      </c>
    </row>
    <row r="55" spans="1:36" x14ac:dyDescent="0.2">
      <c r="A55">
        <v>4</v>
      </c>
      <c r="B55">
        <v>0.11158800000000001</v>
      </c>
      <c r="C55">
        <v>8.6194000000000007E-2</v>
      </c>
      <c r="D55">
        <v>0.110874</v>
      </c>
      <c r="E55">
        <v>2.43E-4</v>
      </c>
      <c r="F55">
        <v>4.7100000000000001E-4</v>
      </c>
      <c r="G55">
        <v>0.84905799999999998</v>
      </c>
      <c r="H55">
        <v>3.3962300000000001</v>
      </c>
      <c r="I55">
        <v>12000</v>
      </c>
      <c r="J55">
        <v>12000</v>
      </c>
      <c r="K55" t="s">
        <v>0</v>
      </c>
      <c r="L55">
        <f t="shared" si="40"/>
        <v>144000000</v>
      </c>
      <c r="R55" s="4" t="s">
        <v>15</v>
      </c>
      <c r="S55" s="4"/>
      <c r="T55" s="4"/>
      <c r="U55" s="4"/>
      <c r="V55" s="4"/>
      <c r="X55" s="3"/>
      <c r="Y55" s="3"/>
      <c r="Z55" s="3"/>
      <c r="AA55" s="3"/>
      <c r="AB55" s="3"/>
    </row>
    <row r="56" spans="1:36" x14ac:dyDescent="0.2">
      <c r="A56">
        <v>4</v>
      </c>
      <c r="B56">
        <v>0.20327999999999999</v>
      </c>
      <c r="C56">
        <v>0.154779</v>
      </c>
      <c r="D56">
        <v>0.20254800000000001</v>
      </c>
      <c r="E56">
        <v>2.6499999999999999E-4</v>
      </c>
      <c r="F56">
        <v>4.6700000000000002E-4</v>
      </c>
      <c r="G56">
        <v>1.6731400000000001</v>
      </c>
      <c r="H56">
        <v>6.6925699999999999</v>
      </c>
      <c r="I56">
        <v>24000</v>
      </c>
      <c r="J56">
        <v>12000</v>
      </c>
      <c r="K56" t="s">
        <v>0</v>
      </c>
      <c r="L56">
        <f t="shared" si="40"/>
        <v>288000000</v>
      </c>
      <c r="R56">
        <v>36000000</v>
      </c>
      <c r="S56">
        <v>72000000</v>
      </c>
      <c r="T56">
        <v>144000000</v>
      </c>
      <c r="U56">
        <v>288000000</v>
      </c>
      <c r="V56">
        <v>576000000</v>
      </c>
      <c r="Y56">
        <v>36000000</v>
      </c>
      <c r="Z56">
        <v>72000000</v>
      </c>
      <c r="AA56">
        <v>144000000</v>
      </c>
      <c r="AB56">
        <v>288000000</v>
      </c>
      <c r="AC56">
        <v>576000000</v>
      </c>
      <c r="AF56">
        <v>36000000</v>
      </c>
      <c r="AG56">
        <v>72000000</v>
      </c>
      <c r="AH56">
        <v>144000000</v>
      </c>
      <c r="AI56">
        <v>288000000</v>
      </c>
      <c r="AJ56">
        <v>576000000</v>
      </c>
    </row>
    <row r="57" spans="1:36" x14ac:dyDescent="0.2">
      <c r="A57">
        <v>4</v>
      </c>
      <c r="B57">
        <v>0.41241699999999998</v>
      </c>
      <c r="C57">
        <v>0.28942299999999999</v>
      </c>
      <c r="D57">
        <v>0.40399600000000002</v>
      </c>
      <c r="E57">
        <v>7.8750000000000001E-3</v>
      </c>
      <c r="F57">
        <v>5.4600000000000004E-4</v>
      </c>
      <c r="G57">
        <v>3.3247</v>
      </c>
      <c r="H57">
        <v>13.2988</v>
      </c>
      <c r="I57">
        <v>24000</v>
      </c>
      <c r="J57">
        <v>24000</v>
      </c>
      <c r="K57" t="s">
        <v>0</v>
      </c>
      <c r="L57">
        <f t="shared" si="40"/>
        <v>576000000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v>1</v>
      </c>
      <c r="Y57">
        <f>R57/$Q57</f>
        <v>1</v>
      </c>
      <c r="Z57">
        <f t="shared" ref="Z57:AC57" si="41">S57/$Q57</f>
        <v>1</v>
      </c>
      <c r="AA57">
        <f t="shared" si="41"/>
        <v>1</v>
      </c>
      <c r="AB57">
        <f t="shared" si="41"/>
        <v>1</v>
      </c>
      <c r="AC57">
        <f t="shared" si="41"/>
        <v>1</v>
      </c>
      <c r="AE57">
        <v>1</v>
      </c>
      <c r="AF57" s="5" t="s">
        <v>19</v>
      </c>
      <c r="AG57" s="5" t="s">
        <v>19</v>
      </c>
      <c r="AH57" s="5" t="s">
        <v>19</v>
      </c>
      <c r="AI57" s="5" t="s">
        <v>19</v>
      </c>
      <c r="AJ57" s="5" t="s">
        <v>19</v>
      </c>
    </row>
    <row r="58" spans="1:36" x14ac:dyDescent="0.2">
      <c r="A58">
        <v>6</v>
      </c>
      <c r="B58">
        <v>3.9039999999999998E-2</v>
      </c>
      <c r="C58">
        <v>1.6469000000000001E-2</v>
      </c>
      <c r="D58">
        <v>3.8719000000000003E-2</v>
      </c>
      <c r="E58" s="1">
        <v>6.3999999999999997E-5</v>
      </c>
      <c r="F58">
        <v>2.5700000000000001E-4</v>
      </c>
      <c r="G58">
        <v>0.14272299999999999</v>
      </c>
      <c r="H58">
        <v>0.85633999999999999</v>
      </c>
      <c r="I58">
        <v>6000</v>
      </c>
      <c r="J58">
        <v>6000</v>
      </c>
      <c r="K58" t="s">
        <v>0</v>
      </c>
      <c r="L58">
        <f t="shared" si="40"/>
        <v>36000000</v>
      </c>
      <c r="Q58">
        <v>2</v>
      </c>
      <c r="R58">
        <v>1.058967256262539</v>
      </c>
      <c r="S58">
        <v>1.0700214584725789</v>
      </c>
      <c r="T58">
        <v>1.085868453969435</v>
      </c>
      <c r="U58">
        <v>1.0668847121286567</v>
      </c>
      <c r="V58">
        <v>1.0640560545332203</v>
      </c>
      <c r="X58">
        <v>2</v>
      </c>
      <c r="Y58">
        <f t="shared" ref="Y58:Y63" si="42">R58/$Q58</f>
        <v>0.52948362813126948</v>
      </c>
      <c r="Z58">
        <f t="shared" ref="Z58:Z63" si="43">S58/$Q58</f>
        <v>0.53501072923628945</v>
      </c>
      <c r="AA58">
        <f t="shared" ref="AA58:AA63" si="44">T58/$Q58</f>
        <v>0.54293422698471749</v>
      </c>
      <c r="AB58">
        <f t="shared" ref="AB58:AB63" si="45">U58/$Q58</f>
        <v>0.53344235606432833</v>
      </c>
      <c r="AC58">
        <f t="shared" ref="AC58:AC63" si="46">V58/$Q58</f>
        <v>0.53202802726661014</v>
      </c>
      <c r="AE58">
        <v>2</v>
      </c>
      <c r="AF58">
        <f>((1/R58)-(1/$Q58))/(1-(1/$Q58))</f>
        <v>0.88863252208447929</v>
      </c>
      <c r="AG58">
        <f t="shared" ref="AG58:AJ58" si="47">((1/S58)-(1/$Q58))/(1-(1/$Q58))</f>
        <v>0.86912139393441268</v>
      </c>
      <c r="AH58">
        <f t="shared" si="47"/>
        <v>0.8418437267322032</v>
      </c>
      <c r="AI58">
        <f t="shared" si="47"/>
        <v>0.8746167952951398</v>
      </c>
      <c r="AJ58">
        <f t="shared" si="47"/>
        <v>0.87960022545744487</v>
      </c>
    </row>
    <row r="59" spans="1:36" x14ac:dyDescent="0.2">
      <c r="A59">
        <v>6</v>
      </c>
      <c r="B59">
        <v>7.1474999999999997E-2</v>
      </c>
      <c r="C59">
        <v>3.1349000000000002E-2</v>
      </c>
      <c r="D59">
        <v>7.084E-2</v>
      </c>
      <c r="E59">
        <v>3.7599999999999998E-4</v>
      </c>
      <c r="F59">
        <v>2.5900000000000001E-4</v>
      </c>
      <c r="G59">
        <v>0.28004699999999999</v>
      </c>
      <c r="H59">
        <v>1.68028</v>
      </c>
      <c r="I59">
        <v>12000</v>
      </c>
      <c r="J59">
        <v>6000</v>
      </c>
      <c r="K59" t="s">
        <v>0</v>
      </c>
      <c r="L59">
        <f t="shared" si="40"/>
        <v>72000000</v>
      </c>
      <c r="Q59">
        <v>3</v>
      </c>
      <c r="R59">
        <v>1.0741660404482636</v>
      </c>
      <c r="S59">
        <v>1.0926087789458561</v>
      </c>
      <c r="T59">
        <v>1.102989835511438</v>
      </c>
      <c r="U59">
        <v>1.0834975519876788</v>
      </c>
      <c r="V59">
        <v>1.0888963736387112</v>
      </c>
      <c r="X59">
        <v>3</v>
      </c>
      <c r="Y59">
        <f t="shared" si="42"/>
        <v>0.35805534681608786</v>
      </c>
      <c r="Z59">
        <f t="shared" si="43"/>
        <v>0.36420292631528534</v>
      </c>
      <c r="AA59">
        <f t="shared" si="44"/>
        <v>0.3676632785038127</v>
      </c>
      <c r="AB59">
        <f t="shared" si="45"/>
        <v>0.36116585066255963</v>
      </c>
      <c r="AC59">
        <f t="shared" si="46"/>
        <v>0.36296545787957041</v>
      </c>
      <c r="AE59">
        <v>3</v>
      </c>
      <c r="AF59">
        <f t="shared" ref="AF59:AF63" si="48">((1/R59)-(1/$Q59))/(1-(1/$Q59))</f>
        <v>0.89643215621863293</v>
      </c>
      <c r="AG59">
        <f t="shared" ref="AG59:AG63" si="49">((1/S59)-(1/$Q59))/(1-(1/$Q59))</f>
        <v>0.87286101750636957</v>
      </c>
      <c r="AH59">
        <f t="shared" ref="AH59:AH63" si="50">((1/T59)-(1/$Q59))/(1-(1/$Q59))</f>
        <v>0.8599400028056241</v>
      </c>
      <c r="AI59">
        <f t="shared" ref="AI59:AI63" si="51">((1/U59)-(1/$Q59))/(1-(1/$Q59))</f>
        <v>0.88440552749588242</v>
      </c>
      <c r="AJ59">
        <f t="shared" ref="AJ59:AJ63" si="52">((1/V59)-(1/$Q59))/(1-(1/$Q59))</f>
        <v>0.87754155153214819</v>
      </c>
    </row>
    <row r="60" spans="1:36" x14ac:dyDescent="0.2">
      <c r="A60">
        <v>6</v>
      </c>
      <c r="B60">
        <v>0.12206699999999999</v>
      </c>
      <c r="C60">
        <v>5.9034000000000003E-2</v>
      </c>
      <c r="D60">
        <v>0.121254</v>
      </c>
      <c r="E60">
        <v>3.7500000000000001E-4</v>
      </c>
      <c r="F60">
        <v>4.3800000000000002E-4</v>
      </c>
      <c r="G60">
        <v>0.56254599999999999</v>
      </c>
      <c r="H60">
        <v>3.37527</v>
      </c>
      <c r="I60">
        <v>12000</v>
      </c>
      <c r="J60">
        <v>12000</v>
      </c>
      <c r="K60" t="s">
        <v>0</v>
      </c>
      <c r="L60">
        <f t="shared" si="40"/>
        <v>144000000</v>
      </c>
      <c r="Q60">
        <v>4</v>
      </c>
      <c r="R60">
        <v>1.0879990544852856</v>
      </c>
      <c r="S60">
        <v>1.0794641272845567</v>
      </c>
      <c r="T60">
        <v>1.0914572923506358</v>
      </c>
      <c r="U60">
        <v>1.0869038351485305</v>
      </c>
      <c r="V60">
        <v>1.0939483261647667</v>
      </c>
      <c r="X60">
        <v>4</v>
      </c>
      <c r="Y60">
        <f t="shared" si="42"/>
        <v>0.27199976362132139</v>
      </c>
      <c r="Z60">
        <f t="shared" si="43"/>
        <v>0.26986603182113916</v>
      </c>
      <c r="AA60">
        <f t="shared" si="44"/>
        <v>0.27286432308765896</v>
      </c>
      <c r="AB60">
        <f t="shared" si="45"/>
        <v>0.27172595878713263</v>
      </c>
      <c r="AC60">
        <f t="shared" si="46"/>
        <v>0.27348708154119167</v>
      </c>
      <c r="AE60">
        <v>4</v>
      </c>
      <c r="AF60">
        <f t="shared" si="48"/>
        <v>0.89215792774511626</v>
      </c>
      <c r="AG60">
        <f t="shared" si="49"/>
        <v>0.9018474379697361</v>
      </c>
      <c r="AH60">
        <f t="shared" si="50"/>
        <v>0.88827500872261378</v>
      </c>
      <c r="AI60">
        <f t="shared" si="51"/>
        <v>0.89339279478924072</v>
      </c>
      <c r="AJ60">
        <f t="shared" si="52"/>
        <v>0.88549327981010262</v>
      </c>
    </row>
    <row r="61" spans="1:36" x14ac:dyDescent="0.2">
      <c r="A61">
        <v>6</v>
      </c>
      <c r="B61">
        <v>0.220308</v>
      </c>
      <c r="C61">
        <v>0.103404</v>
      </c>
      <c r="D61">
        <v>0.21113499999999999</v>
      </c>
      <c r="E61">
        <v>8.7259999999999994E-3</v>
      </c>
      <c r="F61">
        <v>4.4700000000000002E-4</v>
      </c>
      <c r="G61">
        <v>1.09857</v>
      </c>
      <c r="H61">
        <v>6.5914000000000001</v>
      </c>
      <c r="I61">
        <v>24000</v>
      </c>
      <c r="J61">
        <v>12000</v>
      </c>
      <c r="K61" t="s">
        <v>0</v>
      </c>
      <c r="L61">
        <f t="shared" si="40"/>
        <v>288000000</v>
      </c>
      <c r="Q61">
        <v>6</v>
      </c>
      <c r="R61">
        <v>1.0749889062755449</v>
      </c>
      <c r="S61">
        <v>1.0861582593377295</v>
      </c>
      <c r="T61">
        <v>1.0982351041546305</v>
      </c>
      <c r="U61">
        <v>1.1035864914889097</v>
      </c>
      <c r="V61">
        <v>1.1091103148585804</v>
      </c>
      <c r="X61">
        <v>6</v>
      </c>
      <c r="Y61">
        <f t="shared" si="42"/>
        <v>0.17916481771259082</v>
      </c>
      <c r="Z61">
        <f t="shared" si="43"/>
        <v>0.18102637655628825</v>
      </c>
      <c r="AA61">
        <f t="shared" si="44"/>
        <v>0.18303918402577177</v>
      </c>
      <c r="AB61">
        <f t="shared" si="45"/>
        <v>0.1839310819148183</v>
      </c>
      <c r="AC61">
        <f t="shared" si="46"/>
        <v>0.18485171914309673</v>
      </c>
      <c r="AE61">
        <v>6</v>
      </c>
      <c r="AF61">
        <f t="shared" si="48"/>
        <v>0.91629058960019794</v>
      </c>
      <c r="AG61">
        <f t="shared" si="49"/>
        <v>0.90481137503082099</v>
      </c>
      <c r="AH61">
        <f t="shared" si="50"/>
        <v>0.89266221363749176</v>
      </c>
      <c r="AI61">
        <f t="shared" si="51"/>
        <v>0.88736379908113361</v>
      </c>
      <c r="AJ61">
        <f t="shared" si="52"/>
        <v>0.88194828226172317</v>
      </c>
    </row>
    <row r="62" spans="1:36" x14ac:dyDescent="0.2">
      <c r="A62">
        <v>6</v>
      </c>
      <c r="B62">
        <v>0.39753300000000003</v>
      </c>
      <c r="C62">
        <v>0.19914299999999999</v>
      </c>
      <c r="D62">
        <v>0.396623</v>
      </c>
      <c r="E62">
        <v>4.5399999999999998E-4</v>
      </c>
      <c r="F62">
        <v>4.5600000000000003E-4</v>
      </c>
      <c r="G62">
        <v>2.1861700000000002</v>
      </c>
      <c r="H62">
        <v>13.117000000000001</v>
      </c>
      <c r="I62">
        <v>24000</v>
      </c>
      <c r="J62">
        <v>24000</v>
      </c>
      <c r="K62" t="s">
        <v>0</v>
      </c>
      <c r="L62">
        <f t="shared" si="40"/>
        <v>576000000</v>
      </c>
      <c r="Q62">
        <v>12</v>
      </c>
      <c r="R62">
        <v>1.0405289928789421</v>
      </c>
      <c r="S62">
        <v>1.0719068259505937</v>
      </c>
      <c r="T62">
        <v>1.1139412443504184</v>
      </c>
      <c r="U62">
        <v>1.1084177628922376</v>
      </c>
      <c r="V62">
        <v>1.1151464050283613</v>
      </c>
      <c r="X62">
        <v>12</v>
      </c>
      <c r="Y62">
        <f t="shared" si="42"/>
        <v>8.6710749406578511E-2</v>
      </c>
      <c r="Z62">
        <f t="shared" si="43"/>
        <v>8.9325568829216148E-2</v>
      </c>
      <c r="AA62">
        <f t="shared" si="44"/>
        <v>9.282843702920153E-2</v>
      </c>
      <c r="AB62">
        <f t="shared" si="45"/>
        <v>9.2368146907686466E-2</v>
      </c>
      <c r="AC62">
        <f t="shared" si="46"/>
        <v>9.2928867085696767E-2</v>
      </c>
      <c r="AE62">
        <v>12</v>
      </c>
      <c r="AF62">
        <f t="shared" si="48"/>
        <v>0.95750868348733109</v>
      </c>
      <c r="AG62">
        <f t="shared" si="49"/>
        <v>0.92681844333031982</v>
      </c>
      <c r="AH62">
        <f t="shared" si="50"/>
        <v>0.88841463594083059</v>
      </c>
      <c r="AI62">
        <f t="shared" si="51"/>
        <v>0.89329481436083136</v>
      </c>
      <c r="AJ62">
        <f t="shared" si="52"/>
        <v>0.88735626150564073</v>
      </c>
    </row>
    <row r="63" spans="1:36" x14ac:dyDescent="0.2">
      <c r="A63">
        <v>12</v>
      </c>
      <c r="B63">
        <v>8.8997000000000007E-2</v>
      </c>
      <c r="C63">
        <v>7.5240000000000003E-3</v>
      </c>
      <c r="D63">
        <v>8.8814000000000004E-2</v>
      </c>
      <c r="E63" s="1">
        <v>4.8999999999999998E-5</v>
      </c>
      <c r="F63">
        <v>1.34E-4</v>
      </c>
      <c r="G63">
        <v>7.3724999999999999E-2</v>
      </c>
      <c r="H63">
        <v>0.88470000000000004</v>
      </c>
      <c r="I63">
        <v>6000</v>
      </c>
      <c r="J63">
        <v>6000</v>
      </c>
      <c r="K63" t="s">
        <v>0</v>
      </c>
      <c r="L63">
        <f t="shared" si="40"/>
        <v>36000000</v>
      </c>
      <c r="Q63">
        <v>24</v>
      </c>
      <c r="R63">
        <v>0.94571096598421422</v>
      </c>
      <c r="S63">
        <v>1.0102740673903536</v>
      </c>
      <c r="T63">
        <v>1.0827822307386723</v>
      </c>
      <c r="U63">
        <v>1.0721668022686808</v>
      </c>
      <c r="V63">
        <v>1.1067983323696784</v>
      </c>
      <c r="X63">
        <v>24</v>
      </c>
      <c r="Y63">
        <f t="shared" si="42"/>
        <v>3.9404623582675595E-2</v>
      </c>
      <c r="Z63">
        <f t="shared" si="43"/>
        <v>4.2094752807931402E-2</v>
      </c>
      <c r="AA63">
        <f t="shared" si="44"/>
        <v>4.5115926280778013E-2</v>
      </c>
      <c r="AB63">
        <f t="shared" si="45"/>
        <v>4.467361676119503E-2</v>
      </c>
      <c r="AC63">
        <f t="shared" si="46"/>
        <v>4.6116597182069931E-2</v>
      </c>
      <c r="AE63">
        <v>24</v>
      </c>
      <c r="AF63">
        <f t="shared" si="48"/>
        <v>1.0599014168563909</v>
      </c>
      <c r="AG63">
        <f t="shared" si="49"/>
        <v>0.98938825976179334</v>
      </c>
      <c r="AH63">
        <f t="shared" si="50"/>
        <v>0.92022268586439249</v>
      </c>
      <c r="AI63">
        <f t="shared" si="51"/>
        <v>0.92976420351339162</v>
      </c>
      <c r="AJ63">
        <f t="shared" si="52"/>
        <v>0.8993116136285797</v>
      </c>
    </row>
    <row r="64" spans="1:36" x14ac:dyDescent="0.2">
      <c r="A64">
        <v>12</v>
      </c>
      <c r="B64">
        <v>0.121958</v>
      </c>
      <c r="C64">
        <v>1.5129999999999999E-2</v>
      </c>
      <c r="D64">
        <v>0.12173399999999999</v>
      </c>
      <c r="E64" s="1">
        <v>7.7999999999999999E-5</v>
      </c>
      <c r="F64">
        <v>1.46E-4</v>
      </c>
      <c r="G64">
        <v>0.14188500000000001</v>
      </c>
      <c r="H64">
        <v>1.70262</v>
      </c>
      <c r="I64">
        <v>12000</v>
      </c>
      <c r="J64">
        <v>6000</v>
      </c>
      <c r="K64" t="s">
        <v>0</v>
      </c>
      <c r="L64">
        <f t="shared" si="40"/>
        <v>72000000</v>
      </c>
    </row>
    <row r="65" spans="1:12" x14ac:dyDescent="0.2">
      <c r="A65">
        <v>12</v>
      </c>
      <c r="B65">
        <v>0.17608799999999999</v>
      </c>
      <c r="C65">
        <v>2.7813000000000001E-2</v>
      </c>
      <c r="D65">
        <v>0.17585899999999999</v>
      </c>
      <c r="E65" s="1">
        <v>7.4999999999999993E-5</v>
      </c>
      <c r="F65">
        <v>1.54E-4</v>
      </c>
      <c r="G65">
        <v>0.27730700000000003</v>
      </c>
      <c r="H65">
        <v>3.32768</v>
      </c>
      <c r="I65">
        <v>12000</v>
      </c>
      <c r="J65">
        <v>12000</v>
      </c>
      <c r="K65" t="s">
        <v>0</v>
      </c>
      <c r="L65">
        <f t="shared" si="40"/>
        <v>144000000</v>
      </c>
    </row>
    <row r="66" spans="1:12" x14ac:dyDescent="0.2">
      <c r="A66">
        <v>12</v>
      </c>
      <c r="B66">
        <v>0.27668100000000001</v>
      </c>
      <c r="C66">
        <v>4.7479E-2</v>
      </c>
      <c r="D66">
        <v>0.27551199999999998</v>
      </c>
      <c r="E66">
        <v>1.013E-3</v>
      </c>
      <c r="F66">
        <v>1.56E-4</v>
      </c>
      <c r="G66">
        <v>0.54688899999999996</v>
      </c>
      <c r="H66">
        <v>6.5626699999999998</v>
      </c>
      <c r="I66">
        <v>24000</v>
      </c>
      <c r="J66">
        <v>12000</v>
      </c>
      <c r="K66" t="s">
        <v>0</v>
      </c>
      <c r="L66">
        <f t="shared" si="40"/>
        <v>288000000</v>
      </c>
    </row>
    <row r="67" spans="1:12" x14ac:dyDescent="0.2">
      <c r="A67">
        <v>12</v>
      </c>
      <c r="B67">
        <v>0.48067799999999999</v>
      </c>
      <c r="C67">
        <v>9.9513000000000004E-2</v>
      </c>
      <c r="D67">
        <v>0.46798000000000001</v>
      </c>
      <c r="E67">
        <v>1.2390999999999999E-2</v>
      </c>
      <c r="F67">
        <v>3.0699999999999998E-4</v>
      </c>
      <c r="G67">
        <v>1.08717</v>
      </c>
      <c r="H67">
        <v>13.045999999999999</v>
      </c>
      <c r="I67">
        <v>24000</v>
      </c>
      <c r="J67">
        <v>24000</v>
      </c>
      <c r="K67" t="s">
        <v>0</v>
      </c>
      <c r="L67">
        <f t="shared" si="40"/>
        <v>576000000</v>
      </c>
    </row>
    <row r="68" spans="1:12" x14ac:dyDescent="0.2">
      <c r="A68">
        <v>24</v>
      </c>
      <c r="B68">
        <v>0.167157</v>
      </c>
      <c r="C68">
        <v>4.3790000000000001E-3</v>
      </c>
      <c r="D68">
        <v>0.155499</v>
      </c>
      <c r="E68">
        <v>1.1523E-2</v>
      </c>
      <c r="F68">
        <v>1.35E-4</v>
      </c>
      <c r="G68">
        <v>4.0558400000000001E-2</v>
      </c>
      <c r="H68">
        <v>0.97340099999999996</v>
      </c>
      <c r="I68">
        <v>6000</v>
      </c>
      <c r="J68">
        <v>6000</v>
      </c>
      <c r="K68" t="s">
        <v>0</v>
      </c>
      <c r="L68">
        <f t="shared" si="40"/>
        <v>36000000</v>
      </c>
    </row>
    <row r="69" spans="1:12" x14ac:dyDescent="0.2">
      <c r="A69">
        <v>24</v>
      </c>
      <c r="B69">
        <v>0.22034599999999999</v>
      </c>
      <c r="C69">
        <v>5.5669999999999999E-3</v>
      </c>
      <c r="D69">
        <v>0.22009500000000001</v>
      </c>
      <c r="E69">
        <v>1.03E-4</v>
      </c>
      <c r="F69">
        <v>1.4799999999999999E-4</v>
      </c>
      <c r="G69">
        <v>7.5270500000000004E-2</v>
      </c>
      <c r="H69">
        <v>1.8064899999999999</v>
      </c>
      <c r="I69">
        <v>12000</v>
      </c>
      <c r="J69">
        <v>6000</v>
      </c>
      <c r="K69" t="s">
        <v>0</v>
      </c>
      <c r="L69">
        <f t="shared" si="40"/>
        <v>72000000</v>
      </c>
    </row>
    <row r="70" spans="1:12" x14ac:dyDescent="0.2">
      <c r="A70">
        <v>24</v>
      </c>
      <c r="B70">
        <v>0.293267</v>
      </c>
      <c r="C70">
        <v>1.2459E-2</v>
      </c>
      <c r="D70">
        <v>0.29304599999999997</v>
      </c>
      <c r="E70" s="1">
        <v>6.3E-5</v>
      </c>
      <c r="F70">
        <v>1.5799999999999999E-4</v>
      </c>
      <c r="G70">
        <v>0.14264299999999999</v>
      </c>
      <c r="H70">
        <v>3.4234399999999998</v>
      </c>
      <c r="I70">
        <v>12000</v>
      </c>
      <c r="J70">
        <v>12000</v>
      </c>
      <c r="K70" t="s">
        <v>0</v>
      </c>
      <c r="L70">
        <f t="shared" si="40"/>
        <v>144000000</v>
      </c>
    </row>
    <row r="71" spans="1:12" x14ac:dyDescent="0.2">
      <c r="A71">
        <v>24</v>
      </c>
      <c r="B71">
        <v>0.41495900000000002</v>
      </c>
      <c r="C71">
        <v>2.3903000000000001E-2</v>
      </c>
      <c r="D71">
        <v>0.41471799999999998</v>
      </c>
      <c r="E71" s="1">
        <v>8.8999999999999995E-5</v>
      </c>
      <c r="F71">
        <v>1.5200000000000001E-4</v>
      </c>
      <c r="G71">
        <v>0.28269</v>
      </c>
      <c r="H71">
        <v>6.7845599999999999</v>
      </c>
      <c r="I71">
        <v>24000</v>
      </c>
      <c r="J71">
        <v>12000</v>
      </c>
      <c r="K71" t="s">
        <v>0</v>
      </c>
      <c r="L71">
        <f t="shared" si="40"/>
        <v>288000000</v>
      </c>
    </row>
    <row r="72" spans="1:12" x14ac:dyDescent="0.2">
      <c r="A72">
        <v>24</v>
      </c>
      <c r="B72">
        <v>0.59234100000000001</v>
      </c>
      <c r="C72">
        <v>4.8000000000000001E-2</v>
      </c>
      <c r="D72">
        <v>0.59144099999999999</v>
      </c>
      <c r="E72">
        <v>5.0799999999999999E-4</v>
      </c>
      <c r="F72">
        <v>3.9199999999999999E-4</v>
      </c>
      <c r="G72">
        <v>0.54768300000000003</v>
      </c>
      <c r="H72">
        <v>13.144399999999999</v>
      </c>
      <c r="I72">
        <v>24000</v>
      </c>
      <c r="J72">
        <v>24000</v>
      </c>
      <c r="K72" t="s">
        <v>0</v>
      </c>
      <c r="L72">
        <f t="shared" si="40"/>
        <v>576000000</v>
      </c>
    </row>
  </sheetData>
  <mergeCells count="6">
    <mergeCell ref="AF1:AJ1"/>
    <mergeCell ref="R1:V1"/>
    <mergeCell ref="R29:V29"/>
    <mergeCell ref="R55:V55"/>
    <mergeCell ref="Y1:AC1"/>
    <mergeCell ref="Y29:AC2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2022-11-11T23:43:32Z</dcterms:created>
  <dcterms:modified xsi:type="dcterms:W3CDTF">2022-11-12T01:29:34Z</dcterms:modified>
</cp:coreProperties>
</file>