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D873E985-E89C-451B-A20B-62796A48211E}" xr6:coauthVersionLast="47" xr6:coauthVersionMax="47" xr10:uidLastSave="{00000000-0000-0000-0000-000000000000}"/>
  <bookViews>
    <workbookView xWindow="2295" yWindow="2295" windowWidth="21600" windowHeight="11295" tabRatio="59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L18" i="1"/>
  <c r="L19" i="1"/>
  <c r="L20" i="1"/>
  <c r="L17" i="1"/>
  <c r="K18" i="1"/>
  <c r="K19" i="1"/>
  <c r="K20" i="1"/>
  <c r="K17" i="1"/>
  <c r="K21" i="1" s="1"/>
  <c r="J18" i="1"/>
  <c r="J19" i="1"/>
  <c r="J20" i="1"/>
  <c r="I21" i="1"/>
  <c r="H21" i="1"/>
  <c r="G21" i="1"/>
  <c r="D20" i="1"/>
  <c r="C20" i="1"/>
  <c r="B20" i="1"/>
  <c r="D29" i="1"/>
  <c r="C29" i="1"/>
  <c r="B29" i="1"/>
  <c r="J21" i="1" l="1"/>
  <c r="L21" i="1"/>
</calcChain>
</file>

<file path=xl/sharedStrings.xml><?xml version="1.0" encoding="utf-8"?>
<sst xmlns="http://schemas.openxmlformats.org/spreadsheetml/2006/main" count="111" uniqueCount="62">
  <si>
    <t>Admission_ID</t>
  </si>
  <si>
    <t>Date</t>
  </si>
  <si>
    <t>Time</t>
  </si>
  <si>
    <t>Department</t>
  </si>
  <si>
    <t>Age</t>
  </si>
  <si>
    <t>Gender</t>
  </si>
  <si>
    <t>Length_of_Stay_Days</t>
  </si>
  <si>
    <t>Severity_Level</t>
  </si>
  <si>
    <t>Outcome</t>
  </si>
  <si>
    <t>08:15</t>
  </si>
  <si>
    <t>14:30</t>
  </si>
  <si>
    <t>19:45</t>
  </si>
  <si>
    <t>23:10</t>
  </si>
  <si>
    <t>06:20</t>
  </si>
  <si>
    <t>12:05</t>
  </si>
  <si>
    <t>17:40</t>
  </si>
  <si>
    <t>21:15</t>
  </si>
  <si>
    <t>09:50</t>
  </si>
  <si>
    <t>15:25</t>
  </si>
  <si>
    <t>Emergency</t>
  </si>
  <si>
    <t>Cardiology</t>
  </si>
  <si>
    <t>Pediatrics</t>
  </si>
  <si>
    <t>General Medicine</t>
  </si>
  <si>
    <t>M</t>
  </si>
  <si>
    <t>F</t>
  </si>
  <si>
    <t>Medium</t>
  </si>
  <si>
    <t>High</t>
  </si>
  <si>
    <t>Low</t>
  </si>
  <si>
    <t>Discharged</t>
  </si>
  <si>
    <t>Transferred</t>
  </si>
  <si>
    <t>Deceased</t>
  </si>
  <si>
    <t xml:space="preserve"> </t>
  </si>
  <si>
    <t>Rule No.</t>
  </si>
  <si>
    <t>IF Condition</t>
  </si>
  <si>
    <t>THEN Result</t>
  </si>
  <si>
    <t>Interpretation</t>
  </si>
  <si>
    <t>Department = Cardiology AND Age &gt; 60</t>
  </si>
  <si>
    <t>Severity = High</t>
  </si>
  <si>
    <t>Older cardiac patients often have high severity.</t>
  </si>
  <si>
    <t>Department = Emergency AND Severity = High</t>
  </si>
  <si>
    <t>Outcome = Deceased</t>
  </si>
  <si>
    <t>Severe emergency cases have higher fatality risk.</t>
  </si>
  <si>
    <t>Department = Pediatrics</t>
  </si>
  <si>
    <t>Severity = Low</t>
  </si>
  <si>
    <t>Most pediatric cases are mild.</t>
  </si>
  <si>
    <t>Discovered Association Rules from Patient Data</t>
  </si>
  <si>
    <t>Clustering of Department by Severity</t>
  </si>
  <si>
    <t>Clustering of Age by Severity</t>
  </si>
  <si>
    <t>Age of 0 to 17</t>
  </si>
  <si>
    <t>Age of 18 to 29</t>
  </si>
  <si>
    <t>Age of 30 to 59</t>
  </si>
  <si>
    <t>Age 60+</t>
  </si>
  <si>
    <t>Total</t>
  </si>
  <si>
    <t>Resource Allocation: Predicted 30% Increase in Staff</t>
  </si>
  <si>
    <t>Patients</t>
  </si>
  <si>
    <t>Doctors</t>
  </si>
  <si>
    <t>Nurses</t>
  </si>
  <si>
    <t>Baseline Value</t>
  </si>
  <si>
    <t>Predicted 30% increase</t>
  </si>
  <si>
    <t>Patients (Predicted)</t>
  </si>
  <si>
    <t>Doctors (Predicted)</t>
  </si>
  <si>
    <t>Nurses 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</si>
</sst>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Severity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8-4282-AD6F-E6BED9ECF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8-4282-AD6F-E6BED9ECF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8-4282-AD6F-E6BED9ECFA44}"/>
              </c:ext>
            </c:extLst>
          </c:dPt>
          <c:cat>
            <c:strRef>
              <c:f>Sheet1!$B$15:$D$15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E-4990-9A95-C6A6CC94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Severity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6-429B-9A70-73794FE393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6-429B-9A70-73794FE393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6-429B-9A70-73794FE39357}"/>
              </c:ext>
            </c:extLst>
          </c:dPt>
          <c:cat>
            <c:strRef>
              <c:f>Sheet1!$B$24:$D$24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4B05-89CA-97B0BD8D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Allocation: Baseline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Emergency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Sheet1!$G$16:$L$16</c:f>
              <c:strCache>
                <c:ptCount val="6"/>
                <c:pt idx="0">
                  <c:v>Patients</c:v>
                </c:pt>
                <c:pt idx="1">
                  <c:v>Doctors</c:v>
                </c:pt>
                <c:pt idx="2">
                  <c:v>Nurses</c:v>
                </c:pt>
                <c:pt idx="3">
                  <c:v>Patients (Predicted)</c:v>
                </c:pt>
                <c:pt idx="4">
                  <c:v>Doctors (Predicted)</c:v>
                </c:pt>
                <c:pt idx="5">
                  <c:v>Nurses (Predicted)</c:v>
                </c:pt>
              </c:strCache>
            </c:strRef>
          </c:cat>
          <c:val>
            <c:numRef>
              <c:f>Sheet1!$G$17:$L$17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1.3</c:v>
                </c:pt>
                <c:pt idx="4">
                  <c:v>2.6</c:v>
                </c:pt>
                <c:pt idx="5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A-4E9F-B924-425E1FEA179D}"/>
            </c:ext>
          </c:extLst>
        </c:ser>
        <c:ser>
          <c:idx val="1"/>
          <c:order val="1"/>
          <c:tx>
            <c:v>Cardiology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Sheet1!$G$16:$L$16</c:f>
              <c:strCache>
                <c:ptCount val="6"/>
                <c:pt idx="0">
                  <c:v>Patients</c:v>
                </c:pt>
                <c:pt idx="1">
                  <c:v>Doctors</c:v>
                </c:pt>
                <c:pt idx="2">
                  <c:v>Nurses</c:v>
                </c:pt>
                <c:pt idx="3">
                  <c:v>Patients (Predicted)</c:v>
                </c:pt>
                <c:pt idx="4">
                  <c:v>Doctors (Predicted)</c:v>
                </c:pt>
                <c:pt idx="5">
                  <c:v>Nurses (Predicted)</c:v>
                </c:pt>
              </c:strCache>
            </c:strRef>
          </c:cat>
          <c:val>
            <c:numRef>
              <c:f>Sheet1!$G$18:$L$18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1.3</c:v>
                </c:pt>
                <c:pt idx="4">
                  <c:v>1.3</c:v>
                </c:pt>
                <c:pt idx="5">
                  <c:v>3.9000000000000004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A-4E9F-B924-425E1FEA179D}"/>
            </c:ext>
          </c:extLst>
        </c:ser>
        <c:ser>
          <c:idx val="2"/>
          <c:order val="2"/>
          <c:tx>
            <c:v>Pediatrics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Sheet1!$G$16:$L$16</c:f>
              <c:strCache>
                <c:ptCount val="6"/>
                <c:pt idx="0">
                  <c:v>Patients</c:v>
                </c:pt>
                <c:pt idx="1">
                  <c:v>Doctors</c:v>
                </c:pt>
                <c:pt idx="2">
                  <c:v>Nurses</c:v>
                </c:pt>
                <c:pt idx="3">
                  <c:v>Patients (Predicted)</c:v>
                </c:pt>
                <c:pt idx="4">
                  <c:v>Doctors (Predicted)</c:v>
                </c:pt>
                <c:pt idx="5">
                  <c:v>Nurses (Predicted)</c:v>
                </c:pt>
              </c:strCache>
            </c:strRef>
          </c:cat>
          <c:val>
            <c:numRef>
              <c:f>Sheet1!$G$19:$L$19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A-4E9F-B924-425E1FEA179D}"/>
            </c:ext>
          </c:extLst>
        </c:ser>
        <c:ser>
          <c:idx val="3"/>
          <c:order val="3"/>
          <c:tx>
            <c:v>General Medicine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Sheet1!$G$16:$L$16</c:f>
              <c:strCache>
                <c:ptCount val="6"/>
                <c:pt idx="0">
                  <c:v>Patients</c:v>
                </c:pt>
                <c:pt idx="1">
                  <c:v>Doctors</c:v>
                </c:pt>
                <c:pt idx="2">
                  <c:v>Nurses</c:v>
                </c:pt>
                <c:pt idx="3">
                  <c:v>Patients (Predicted)</c:v>
                </c:pt>
                <c:pt idx="4">
                  <c:v>Doctors (Predicted)</c:v>
                </c:pt>
                <c:pt idx="5">
                  <c:v>Nurses (Predicted)</c:v>
                </c:pt>
              </c:strCache>
            </c:strRef>
          </c:cat>
          <c:val>
            <c:numRef>
              <c:f>Sheet1!$G$20:$L$20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1.3</c:v>
                </c:pt>
                <c:pt idx="4">
                  <c:v>1.3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A-4E9F-B924-425E1FEA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721535"/>
        <c:axId val="1646721055"/>
      </c:barChart>
      <c:catAx>
        <c:axId val="16467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1055"/>
        <c:crosses val="autoZero"/>
        <c:auto val="1"/>
        <c:lblAlgn val="ctr"/>
        <c:lblOffset val="100"/>
        <c:noMultiLvlLbl val="0"/>
      </c:catAx>
      <c:valAx>
        <c:axId val="16467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1363805</xdr:colOff>
      <xdr:row>22</xdr:row>
      <xdr:rowOff>184726</xdr:rowOff>
    </xdr:from>
    <xdr:to>
      <xdr:col>13</xdr:col>
      <xdr:colOff>291522</xdr:colOff>
      <xdr:row>37</xdr:row>
      <xdr:rowOff>184726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674FB-EBD2-C23F-FAD2-01CAAF4A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12988</xdr:colOff>
      <xdr:row>22</xdr:row>
      <xdr:rowOff>184728</xdr:rowOff>
    </xdr:from>
    <xdr:to>
      <xdr:col>8</xdr:col>
      <xdr:colOff>953943</xdr:colOff>
      <xdr:row>37</xdr:row>
      <xdr:rowOff>184728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F8AD50-B0DC-30E8-9248-B98CAAF11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1277213</xdr:colOff>
      <xdr:row>39</xdr:row>
      <xdr:rowOff>161636</xdr:rowOff>
    </xdr:from>
    <xdr:to>
      <xdr:col>13</xdr:col>
      <xdr:colOff>242454</xdr:colOff>
      <xdr:row>66</xdr:row>
      <xdr:rowOff>98136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799C8-6F14-1888-EA42-00363F101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14" zoomScale="55" zoomScaleNormal="55" workbookViewId="0">
      <selection activeCell="O36" sqref="O36"/>
    </sheetView>
  </sheetViews>
  <sheetFormatPr defaultRowHeight="15" x14ac:dyDescent="0.25"/>
  <cols>
    <col min="1" max="1" width="22.28515625" bestFit="1" customWidth="1"/>
    <col min="2" max="2" width="31.28515625" customWidth="1"/>
    <col min="3" max="3" width="21.28515625" customWidth="1"/>
    <col min="4" max="4" width="18.7109375" customWidth="1"/>
    <col min="5" max="5" width="19.28515625" customWidth="1"/>
    <col min="6" max="12" width="20.7109375" customWidth="1"/>
    <col min="14" max="14" width="13.85546875" bestFit="1" customWidth="1"/>
    <col min="15" max="15" width="30.5703125" bestFit="1" customWidth="1"/>
    <col min="16" max="16" width="18.28515625" bestFit="1" customWidth="1"/>
    <col min="18" max="18" width="8.7109375" bestFit="1" customWidth="1"/>
    <col min="19" max="19" width="44.42578125" customWidth="1"/>
    <col min="20" max="20" width="22.5703125" customWidth="1"/>
    <col min="21" max="21" width="45.42578125" bestFit="1" customWidth="1"/>
    <col min="23" max="23" width="27.42578125" bestFit="1" customWidth="1"/>
    <col min="24" max="24" width="32.5703125" bestFit="1" customWidth="1"/>
    <col min="25" max="25" width="19.28515625" bestFit="1" customWidth="1"/>
    <col min="26" max="26" width="15" bestFit="1" customWidth="1"/>
    <col min="27" max="27" width="28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2">
        <v>1</v>
      </c>
      <c r="B2" s="3">
        <v>44927</v>
      </c>
      <c r="C2" s="2" t="s">
        <v>9</v>
      </c>
      <c r="D2" s="2" t="s">
        <v>19</v>
      </c>
      <c r="E2" s="2">
        <v>34</v>
      </c>
      <c r="F2" s="2" t="s">
        <v>23</v>
      </c>
      <c r="G2" s="2">
        <v>2</v>
      </c>
      <c r="H2" s="2" t="s">
        <v>25</v>
      </c>
      <c r="I2" s="2" t="s">
        <v>28</v>
      </c>
    </row>
    <row r="3" spans="1:12" x14ac:dyDescent="0.25">
      <c r="A3" s="2">
        <v>2</v>
      </c>
      <c r="B3" s="3">
        <v>44934</v>
      </c>
      <c r="C3" s="2" t="s">
        <v>10</v>
      </c>
      <c r="D3" s="2" t="s">
        <v>20</v>
      </c>
      <c r="E3" s="2">
        <v>67</v>
      </c>
      <c r="F3" s="2" t="s">
        <v>24</v>
      </c>
      <c r="G3" s="2">
        <v>7</v>
      </c>
      <c r="H3" s="2" t="s">
        <v>26</v>
      </c>
      <c r="I3" s="2" t="s">
        <v>29</v>
      </c>
    </row>
    <row r="4" spans="1:12" x14ac:dyDescent="0.25">
      <c r="A4" s="2">
        <v>3</v>
      </c>
      <c r="B4" s="3">
        <v>44941</v>
      </c>
      <c r="C4" s="2" t="s">
        <v>11</v>
      </c>
      <c r="D4" s="2" t="s">
        <v>21</v>
      </c>
      <c r="E4" s="2">
        <v>12</v>
      </c>
      <c r="F4" s="2" t="s">
        <v>23</v>
      </c>
      <c r="G4" s="2">
        <v>3</v>
      </c>
      <c r="H4" s="2" t="s">
        <v>27</v>
      </c>
      <c r="I4" s="2" t="s">
        <v>28</v>
      </c>
    </row>
    <row r="5" spans="1:12" x14ac:dyDescent="0.25">
      <c r="A5" s="2">
        <v>4</v>
      </c>
      <c r="B5" s="3">
        <v>44948</v>
      </c>
      <c r="C5" s="2" t="s">
        <v>12</v>
      </c>
      <c r="D5" s="2" t="s">
        <v>22</v>
      </c>
      <c r="E5" s="2">
        <v>54</v>
      </c>
      <c r="F5" s="2" t="s">
        <v>24</v>
      </c>
      <c r="G5" s="2">
        <v>5</v>
      </c>
      <c r="H5" s="2" t="s">
        <v>25</v>
      </c>
      <c r="I5" s="2" t="s">
        <v>28</v>
      </c>
    </row>
    <row r="6" spans="1:12" x14ac:dyDescent="0.25">
      <c r="A6" s="2">
        <v>5</v>
      </c>
      <c r="B6" s="3">
        <v>44955</v>
      </c>
      <c r="C6" s="2" t="s">
        <v>13</v>
      </c>
      <c r="D6" s="2" t="s">
        <v>19</v>
      </c>
      <c r="E6" s="2">
        <v>29</v>
      </c>
      <c r="F6" s="2" t="s">
        <v>24</v>
      </c>
      <c r="G6" s="2">
        <v>1</v>
      </c>
      <c r="H6" s="2" t="s">
        <v>27</v>
      </c>
      <c r="I6" s="2" t="s">
        <v>28</v>
      </c>
    </row>
    <row r="7" spans="1:12" x14ac:dyDescent="0.25">
      <c r="A7" s="2">
        <v>6</v>
      </c>
      <c r="B7" s="3">
        <v>44962</v>
      </c>
      <c r="C7" s="2" t="s">
        <v>14</v>
      </c>
      <c r="D7" s="2" t="s">
        <v>20</v>
      </c>
      <c r="E7" s="2">
        <v>73</v>
      </c>
      <c r="F7" s="2" t="s">
        <v>23</v>
      </c>
      <c r="G7" s="2">
        <v>10</v>
      </c>
      <c r="H7" s="2" t="s">
        <v>26</v>
      </c>
      <c r="I7" s="2" t="s">
        <v>30</v>
      </c>
    </row>
    <row r="8" spans="1:12" x14ac:dyDescent="0.25">
      <c r="A8" s="2">
        <v>7</v>
      </c>
      <c r="B8" s="3">
        <v>44969</v>
      </c>
      <c r="C8" s="2" t="s">
        <v>15</v>
      </c>
      <c r="D8" s="2" t="s">
        <v>21</v>
      </c>
      <c r="E8" s="2">
        <v>8</v>
      </c>
      <c r="F8" s="2" t="s">
        <v>24</v>
      </c>
      <c r="G8" s="2">
        <v>2</v>
      </c>
      <c r="H8" s="2" t="s">
        <v>27</v>
      </c>
      <c r="I8" s="2" t="s">
        <v>28</v>
      </c>
    </row>
    <row r="9" spans="1:12" x14ac:dyDescent="0.25">
      <c r="A9" s="2">
        <v>8</v>
      </c>
      <c r="B9" s="3">
        <v>44976</v>
      </c>
      <c r="C9" s="2" t="s">
        <v>16</v>
      </c>
      <c r="D9" s="2" t="s">
        <v>22</v>
      </c>
      <c r="E9" s="2">
        <v>45</v>
      </c>
      <c r="F9" s="2" t="s">
        <v>23</v>
      </c>
      <c r="G9" s="2">
        <v>4</v>
      </c>
      <c r="H9" s="2" t="s">
        <v>25</v>
      </c>
      <c r="I9" s="2" t="s">
        <v>29</v>
      </c>
    </row>
    <row r="10" spans="1:12" x14ac:dyDescent="0.25">
      <c r="A10" s="2">
        <v>9</v>
      </c>
      <c r="B10" s="3">
        <v>44983</v>
      </c>
      <c r="C10" s="2" t="s">
        <v>17</v>
      </c>
      <c r="D10" s="2" t="s">
        <v>19</v>
      </c>
      <c r="E10" s="2">
        <v>61</v>
      </c>
      <c r="F10" s="2" t="s">
        <v>23</v>
      </c>
      <c r="G10" s="2">
        <v>8</v>
      </c>
      <c r="H10" s="2" t="s">
        <v>26</v>
      </c>
      <c r="I10" s="2" t="s">
        <v>30</v>
      </c>
    </row>
    <row r="11" spans="1:12" x14ac:dyDescent="0.25">
      <c r="A11" s="2">
        <v>10</v>
      </c>
      <c r="B11" s="3">
        <v>44990</v>
      </c>
      <c r="C11" s="2" t="s">
        <v>18</v>
      </c>
      <c r="D11" s="2" t="s">
        <v>20</v>
      </c>
      <c r="E11" s="2">
        <v>70</v>
      </c>
      <c r="F11" s="2" t="s">
        <v>24</v>
      </c>
      <c r="G11" s="2">
        <v>6</v>
      </c>
      <c r="H11" s="2" t="s">
        <v>26</v>
      </c>
      <c r="I11" s="2" t="s">
        <v>28</v>
      </c>
    </row>
    <row r="12" spans="1:12" x14ac:dyDescent="0.25">
      <c r="K12" t="s">
        <v>31</v>
      </c>
    </row>
    <row r="14" spans="1:12" ht="15" customHeight="1" x14ac:dyDescent="0.25">
      <c r="A14" s="13" t="s">
        <v>46</v>
      </c>
      <c r="B14" s="13"/>
      <c r="C14" s="13"/>
      <c r="D14" s="13"/>
      <c r="F14" s="13" t="s">
        <v>53</v>
      </c>
      <c r="G14" s="13"/>
      <c r="H14" s="13"/>
      <c r="I14" s="13"/>
      <c r="J14" s="13"/>
      <c r="K14" s="13"/>
      <c r="L14" s="13"/>
    </row>
    <row r="15" spans="1:12" ht="15" customHeight="1" x14ac:dyDescent="0.25">
      <c r="A15" s="4" t="s">
        <v>3</v>
      </c>
      <c r="B15" s="4" t="s">
        <v>27</v>
      </c>
      <c r="C15" s="4" t="s">
        <v>25</v>
      </c>
      <c r="D15" s="4" t="s">
        <v>26</v>
      </c>
      <c r="F15" s="14" t="s">
        <v>3</v>
      </c>
      <c r="G15" s="15" t="s">
        <v>57</v>
      </c>
      <c r="H15" s="16"/>
      <c r="I15" s="16"/>
      <c r="J15" s="17" t="s">
        <v>58</v>
      </c>
      <c r="K15" s="18"/>
      <c r="L15" s="18"/>
    </row>
    <row r="16" spans="1:12" ht="15" customHeight="1" x14ac:dyDescent="0.25">
      <c r="A16" s="2" t="s">
        <v>19</v>
      </c>
      <c r="B16" s="2">
        <v>1</v>
      </c>
      <c r="C16" s="2">
        <v>1</v>
      </c>
      <c r="D16" s="2">
        <v>1</v>
      </c>
      <c r="F16" s="14"/>
      <c r="G16" s="8" t="s">
        <v>54</v>
      </c>
      <c r="H16" s="9" t="s">
        <v>55</v>
      </c>
      <c r="I16" s="9" t="s">
        <v>56</v>
      </c>
      <c r="J16" s="11" t="s">
        <v>59</v>
      </c>
      <c r="K16" s="12" t="s">
        <v>60</v>
      </c>
      <c r="L16" s="12" t="s">
        <v>61</v>
      </c>
    </row>
    <row r="17" spans="1:12" ht="15" customHeight="1" x14ac:dyDescent="0.25">
      <c r="A17" s="2" t="s">
        <v>20</v>
      </c>
      <c r="B17" s="2">
        <v>0</v>
      </c>
      <c r="C17" s="2">
        <v>0</v>
      </c>
      <c r="D17" s="2">
        <v>3</v>
      </c>
      <c r="F17" s="2" t="s">
        <v>19</v>
      </c>
      <c r="G17" s="6">
        <v>1</v>
      </c>
      <c r="H17" s="6">
        <v>2</v>
      </c>
      <c r="I17" s="6">
        <v>4</v>
      </c>
      <c r="J17" s="6">
        <f>G17 * 1.3</f>
        <v>1.3</v>
      </c>
      <c r="K17" s="6">
        <f>H17 * 1.3</f>
        <v>2.6</v>
      </c>
      <c r="L17" s="6">
        <f xml:space="preserve"> I17 * 1.3</f>
        <v>5.2</v>
      </c>
    </row>
    <row r="18" spans="1:12" ht="15" customHeight="1" x14ac:dyDescent="0.25">
      <c r="A18" s="2" t="s">
        <v>21</v>
      </c>
      <c r="B18" s="2">
        <v>2</v>
      </c>
      <c r="C18" s="2">
        <v>0</v>
      </c>
      <c r="D18" s="2">
        <v>0</v>
      </c>
      <c r="F18" s="2" t="s">
        <v>20</v>
      </c>
      <c r="G18" s="6">
        <v>1</v>
      </c>
      <c r="H18" s="10">
        <v>1</v>
      </c>
      <c r="I18" s="6">
        <v>3</v>
      </c>
      <c r="J18" s="6">
        <f t="shared" ref="J18:J20" si="0">G18 * 1.3</f>
        <v>1.3</v>
      </c>
      <c r="K18" s="6">
        <f t="shared" ref="K18:K20" si="1">H18 * 1.3</f>
        <v>1.3</v>
      </c>
      <c r="L18" s="6">
        <f t="shared" ref="L18:L20" si="2" xml:space="preserve"> I18 * 1.3</f>
        <v>3.9000000000000004</v>
      </c>
    </row>
    <row r="19" spans="1:12" ht="15" customHeight="1" x14ac:dyDescent="0.25">
      <c r="A19" s="2" t="s">
        <v>22</v>
      </c>
      <c r="B19" s="2">
        <v>0</v>
      </c>
      <c r="C19" s="2">
        <v>2</v>
      </c>
      <c r="D19" s="2" t="s">
        <v>31</v>
      </c>
      <c r="F19" s="2" t="s">
        <v>21</v>
      </c>
      <c r="G19" s="6">
        <v>1</v>
      </c>
      <c r="H19" s="6">
        <v>1</v>
      </c>
      <c r="I19" s="6">
        <v>1</v>
      </c>
      <c r="J19" s="6">
        <f>G19 * 1.3</f>
        <v>1.3</v>
      </c>
      <c r="K19" s="6">
        <f t="shared" si="1"/>
        <v>1.3</v>
      </c>
      <c r="L19" s="6">
        <f t="shared" si="2"/>
        <v>1.3</v>
      </c>
    </row>
    <row r="20" spans="1:12" ht="15" customHeight="1" x14ac:dyDescent="0.25">
      <c r="A20" s="7" t="s">
        <v>52</v>
      </c>
      <c r="B20" s="7">
        <f>SUM(B16:B19)</f>
        <v>3</v>
      </c>
      <c r="C20" s="7">
        <f>SUM(C16:C19)</f>
        <v>3</v>
      </c>
      <c r="D20" s="7">
        <f>SUM(D16:D19)</f>
        <v>4</v>
      </c>
      <c r="F20" s="2" t="s">
        <v>22</v>
      </c>
      <c r="G20" s="6">
        <v>1</v>
      </c>
      <c r="H20" s="6">
        <v>1</v>
      </c>
      <c r="I20" s="6">
        <v>2</v>
      </c>
      <c r="J20" s="6">
        <f t="shared" si="0"/>
        <v>1.3</v>
      </c>
      <c r="K20" s="6">
        <f t="shared" si="1"/>
        <v>1.3</v>
      </c>
      <c r="L20" s="6">
        <f t="shared" si="2"/>
        <v>2.6</v>
      </c>
    </row>
    <row r="21" spans="1:12" x14ac:dyDescent="0.25">
      <c r="F21" s="7" t="s">
        <v>52</v>
      </c>
      <c r="G21" s="7">
        <f t="shared" ref="G21:L21" si="3">SUM(G17:G20)</f>
        <v>4</v>
      </c>
      <c r="H21" s="7">
        <f t="shared" si="3"/>
        <v>5</v>
      </c>
      <c r="I21" s="7">
        <f t="shared" si="3"/>
        <v>10</v>
      </c>
      <c r="J21" s="7">
        <f t="shared" si="3"/>
        <v>5.2</v>
      </c>
      <c r="K21" s="7">
        <f t="shared" si="3"/>
        <v>6.5</v>
      </c>
      <c r="L21" s="7">
        <f t="shared" si="3"/>
        <v>13.000000000000002</v>
      </c>
    </row>
    <row r="23" spans="1:12" x14ac:dyDescent="0.25">
      <c r="A23" s="13" t="s">
        <v>47</v>
      </c>
      <c r="B23" s="13"/>
      <c r="C23" s="13"/>
      <c r="D23" s="13"/>
    </row>
    <row r="24" spans="1:12" x14ac:dyDescent="0.25">
      <c r="A24" s="4" t="s">
        <v>4</v>
      </c>
      <c r="B24" s="4" t="s">
        <v>27</v>
      </c>
      <c r="C24" s="4" t="s">
        <v>25</v>
      </c>
      <c r="D24" s="4" t="s">
        <v>26</v>
      </c>
    </row>
    <row r="25" spans="1:12" x14ac:dyDescent="0.25">
      <c r="A25" s="2" t="s">
        <v>48</v>
      </c>
      <c r="B25" s="2">
        <v>2</v>
      </c>
      <c r="C25" s="2">
        <v>0</v>
      </c>
      <c r="D25" s="2">
        <v>0</v>
      </c>
    </row>
    <row r="26" spans="1:12" x14ac:dyDescent="0.25">
      <c r="A26" s="2" t="s">
        <v>49</v>
      </c>
      <c r="B26" s="2">
        <v>1</v>
      </c>
      <c r="C26" s="2">
        <v>0</v>
      </c>
      <c r="D26" s="2">
        <v>0</v>
      </c>
    </row>
    <row r="27" spans="1:12" x14ac:dyDescent="0.25">
      <c r="A27" s="2" t="s">
        <v>50</v>
      </c>
      <c r="B27" s="2">
        <v>0</v>
      </c>
      <c r="C27" s="2">
        <v>3</v>
      </c>
      <c r="D27" s="2">
        <v>0</v>
      </c>
    </row>
    <row r="28" spans="1:12" x14ac:dyDescent="0.25">
      <c r="A28" s="2" t="s">
        <v>51</v>
      </c>
      <c r="B28" s="2">
        <v>0</v>
      </c>
      <c r="C28" s="2">
        <v>0</v>
      </c>
      <c r="D28" s="2">
        <v>4</v>
      </c>
    </row>
    <row r="29" spans="1:12" x14ac:dyDescent="0.25">
      <c r="A29" s="7" t="s">
        <v>52</v>
      </c>
      <c r="B29" s="7">
        <f>SUM(B25:B28)</f>
        <v>3</v>
      </c>
      <c r="C29" s="7">
        <f>SUM(C25:C28)</f>
        <v>3</v>
      </c>
      <c r="D29" s="7">
        <f>SUM(D25:D28)</f>
        <v>4</v>
      </c>
      <c r="E29" t="s">
        <v>31</v>
      </c>
    </row>
    <row r="33" spans="1:4" x14ac:dyDescent="0.25">
      <c r="A33" s="13" t="s">
        <v>45</v>
      </c>
      <c r="B33" s="13"/>
      <c r="C33" s="13"/>
      <c r="D33" s="13"/>
    </row>
    <row r="34" spans="1:4" x14ac:dyDescent="0.25">
      <c r="A34" s="5" t="s">
        <v>32</v>
      </c>
      <c r="B34" s="5" t="s">
        <v>33</v>
      </c>
      <c r="C34" s="5" t="s">
        <v>34</v>
      </c>
      <c r="D34" s="5" t="s">
        <v>35</v>
      </c>
    </row>
    <row r="35" spans="1:4" ht="45" x14ac:dyDescent="0.25">
      <c r="A35" s="6">
        <v>1</v>
      </c>
      <c r="B35" s="6" t="s">
        <v>36</v>
      </c>
      <c r="C35" s="6" t="s">
        <v>37</v>
      </c>
      <c r="D35" s="6" t="s">
        <v>38</v>
      </c>
    </row>
    <row r="36" spans="1:4" ht="45" x14ac:dyDescent="0.25">
      <c r="A36" s="6">
        <v>2</v>
      </c>
      <c r="B36" s="6" t="s">
        <v>39</v>
      </c>
      <c r="C36" s="6" t="s">
        <v>40</v>
      </c>
      <c r="D36" s="6" t="s">
        <v>41</v>
      </c>
    </row>
    <row r="37" spans="1:4" ht="30" x14ac:dyDescent="0.25">
      <c r="A37" s="6">
        <v>3</v>
      </c>
      <c r="B37" s="6" t="s">
        <v>42</v>
      </c>
      <c r="C37" s="6" t="s">
        <v>43</v>
      </c>
      <c r="D37" s="6" t="s">
        <v>44</v>
      </c>
    </row>
  </sheetData>
  <mergeCells count="7">
    <mergeCell ref="A33:D33"/>
    <mergeCell ref="A14:D14"/>
    <mergeCell ref="A23:D23"/>
    <mergeCell ref="F15:F16"/>
    <mergeCell ref="G15:I15"/>
    <mergeCell ref="J15:L15"/>
    <mergeCell ref="F14:L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d2e00c0-d088-4807-b99e-aab53c136fd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900EE1F593E42B6305581E3B20417" ma:contentTypeVersion="1" ma:contentTypeDescription="Create a new document." ma:contentTypeScope="" ma:versionID="a30647ae19f6fa0d4f9803281d90dc93">
  <xsd:schema xmlns:xsd="http://www.w3.org/2001/XMLSchema" xmlns:xs="http://www.w3.org/2001/XMLSchema" xmlns:p="http://schemas.microsoft.com/office/2006/metadata/properties" xmlns:ns2="bd2e00c0-d088-4807-b99e-aab53c136fd1" targetNamespace="http://schemas.microsoft.com/office/2006/metadata/properties" ma:root="true" ma:fieldsID="13700200277ed79dd4928414daea1b56" ns2:_="">
    <xsd:import namespace="bd2e00c0-d088-4807-b99e-aab53c136fd1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e00c0-d088-4807-b99e-aab53c136fd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B8AB45-85ED-45AF-86B4-2A59853DF226}">
  <ds:schemaRefs>
    <ds:schemaRef ds:uri="http://schemas.microsoft.com/office/2006/metadata/properties"/>
    <ds:schemaRef ds:uri="http://schemas.microsoft.com/office/infopath/2007/PartnerControls"/>
    <ds:schemaRef ds:uri="bd2e00c0-d088-4807-b99e-aab53c136fd1"/>
  </ds:schemaRefs>
</ds:datastoreItem>
</file>

<file path=customXml/itemProps2.xml><?xml version="1.0" encoding="utf-8"?>
<ds:datastoreItem xmlns:ds="http://schemas.openxmlformats.org/officeDocument/2006/customXml" ds:itemID="{EC2A5A17-DA26-4B0D-A0E0-4371A04808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2AA7C-2629-4384-B09F-0F64270F3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2e00c0-d088-4807-b99e-aab53c136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Julius Balmaceda</cp:lastModifiedBy>
  <dcterms:created xsi:type="dcterms:W3CDTF">2025-09-30T08:21:58Z</dcterms:created>
  <dcterms:modified xsi:type="dcterms:W3CDTF">2025-10-25T11:38:08Z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0x010100145900EE1F593E42B6305581E3B20417</vt:lpwstr>
  </property>
</Properties>
</file>