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941" activeTab="12"/>
  </bookViews>
  <sheets>
    <sheet name="Hoja1" sheetId="1" r:id="rId1"/>
    <sheet name="fecha_presentacion" sheetId="10" r:id="rId2"/>
    <sheet name="Director" sheetId="2" r:id="rId3"/>
    <sheet name="Coreografo" sheetId="3" r:id="rId4"/>
    <sheet name="Libreto" sheetId="4" r:id="rId5"/>
    <sheet name="Autor" sheetId="5" r:id="rId6"/>
    <sheet name="Parte" sheetId="6" r:id="rId7"/>
    <sheet name="Personaje" sheetId="7" r:id="rId8"/>
    <sheet name="Cantante" sheetId="8" r:id="rId9"/>
    <sheet name="Elenco" sheetId="9" r:id="rId10"/>
    <sheet name="Bailarin" sheetId="13" r:id="rId11"/>
    <sheet name="Directo_escenografia" sheetId="16" r:id="rId12"/>
    <sheet name="Musico" sheetId="15" r:id="rId13"/>
    <sheet name="trabajador_cargo" sheetId="11" r:id="rId14"/>
  </sheets>
  <definedNames>
    <definedName name="_xlnm._FilterDatabase" localSheetId="0" hidden="1">Hoja1!$B$3:$I$3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9" l="1"/>
  <c r="D12" i="9"/>
  <c r="D11" i="9"/>
  <c r="D10" i="9"/>
  <c r="D9" i="9"/>
  <c r="D8" i="9"/>
  <c r="D7" i="9"/>
  <c r="D6" i="9"/>
  <c r="D5" i="9"/>
  <c r="D4" i="9"/>
  <c r="B10" i="9"/>
  <c r="B11" i="9"/>
  <c r="B12" i="9"/>
  <c r="B13" i="9"/>
  <c r="B9" i="9"/>
  <c r="B5" i="9"/>
  <c r="B6" i="9"/>
  <c r="B7" i="9"/>
  <c r="B8" i="9"/>
  <c r="B4" i="9"/>
  <c r="H8" i="7"/>
  <c r="H9" i="7"/>
  <c r="H7" i="7"/>
  <c r="H6" i="7"/>
  <c r="H5" i="7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7" i="6"/>
  <c r="F6" i="6"/>
  <c r="F5" i="6"/>
  <c r="E20" i="6"/>
  <c r="E19" i="6"/>
  <c r="E18" i="6"/>
  <c r="E17" i="6"/>
  <c r="E16" i="6"/>
  <c r="E15" i="6"/>
  <c r="E14" i="6"/>
  <c r="E21" i="6"/>
  <c r="E22" i="6"/>
  <c r="E23" i="6"/>
  <c r="E24" i="6"/>
  <c r="E25" i="6"/>
  <c r="E26" i="6"/>
  <c r="E27" i="6"/>
  <c r="E28" i="6"/>
  <c r="E29" i="6"/>
  <c r="E30" i="6"/>
  <c r="E31" i="6"/>
  <c r="E32" i="6"/>
  <c r="E13" i="6"/>
  <c r="E12" i="6"/>
  <c r="E11" i="6"/>
  <c r="E9" i="6"/>
  <c r="E10" i="6"/>
  <c r="E6" i="6"/>
  <c r="E8" i="6"/>
  <c r="E7" i="6"/>
  <c r="E5" i="6"/>
  <c r="E4" i="6"/>
  <c r="I6" i="4"/>
  <c r="I5" i="4"/>
  <c r="H6" i="4"/>
  <c r="H5" i="4"/>
  <c r="D6" i="10"/>
  <c r="D5" i="10"/>
  <c r="I7" i="1"/>
  <c r="F7" i="1"/>
  <c r="C4" i="1"/>
</calcChain>
</file>

<file path=xl/sharedStrings.xml><?xml version="1.0" encoding="utf-8"?>
<sst xmlns="http://schemas.openxmlformats.org/spreadsheetml/2006/main" count="418" uniqueCount="259">
  <si>
    <t>Nombre</t>
  </si>
  <si>
    <t>Descripcion</t>
  </si>
  <si>
    <t>fechaVenta</t>
  </si>
  <si>
    <t>FkBallet</t>
  </si>
  <si>
    <t>FkCoreografo</t>
  </si>
  <si>
    <t>Obra</t>
  </si>
  <si>
    <t>Don Pasquale</t>
  </si>
  <si>
    <t xml:space="preserve">El trovador </t>
  </si>
  <si>
    <t>IdObra</t>
  </si>
  <si>
    <t>es una ópera en tres actos con música y libreto en alemán de Richard Wagner, basado en gran medida en el romance de Godofredo de Estrasburgo. Fue compuesta entre 1857 y 1859 y se estrenó en Múnich el 10 de junio de 1865, bajo la batuta de Hans von Bülow.</t>
  </si>
  <si>
    <t>FkDirector</t>
  </si>
  <si>
    <t>FkOrquesta</t>
  </si>
  <si>
    <t>IdDirector</t>
  </si>
  <si>
    <t>Nombre Completo</t>
  </si>
  <si>
    <t>primer nombre</t>
  </si>
  <si>
    <t>Segundo nombre</t>
  </si>
  <si>
    <t xml:space="preserve">primer apellido </t>
  </si>
  <si>
    <t>Segudo apellido</t>
  </si>
  <si>
    <t>Director</t>
  </si>
  <si>
    <t>Telefonos</t>
  </si>
  <si>
    <t>telefono1</t>
  </si>
  <si>
    <t>telegono2</t>
  </si>
  <si>
    <t>telefono3</t>
  </si>
  <si>
    <t>telefono4</t>
  </si>
  <si>
    <t>telefono5</t>
  </si>
  <si>
    <t>Sexo</t>
  </si>
  <si>
    <t>Fecha Nacimiento</t>
  </si>
  <si>
    <t>Foto</t>
  </si>
  <si>
    <t>Fklugar</t>
  </si>
  <si>
    <t>Detalle Direccion</t>
  </si>
  <si>
    <t>El elixir de amor</t>
  </si>
  <si>
    <t>Laurent</t>
  </si>
  <si>
    <t>Pelly</t>
  </si>
  <si>
    <t>m</t>
  </si>
  <si>
    <t>frances</t>
  </si>
  <si>
    <t>Orquesta</t>
  </si>
  <si>
    <t>Idorquesta</t>
  </si>
  <si>
    <t>Invitado</t>
  </si>
  <si>
    <t>es una de las más interpretadas de óperas de Donizetti todos: combina una historia de amor conmovedora y divertida comedia con música hermosa, incluyendo el muy querido aria 'Una furtiva lagrima'. Su estreno en Milán en 1832, fue un triunfo y aseguró su lugar de Donizetti como uno de los compositores de ópera más importantes italianos de su época.</t>
  </si>
  <si>
    <t>Coreografo</t>
  </si>
  <si>
    <t>IdCoreografo</t>
  </si>
  <si>
    <t>Robert </t>
  </si>
  <si>
    <t>Wilson</t>
  </si>
  <si>
    <t>M</t>
  </si>
  <si>
    <t>Nueva York</t>
  </si>
  <si>
    <t>Libreto</t>
  </si>
  <si>
    <t>iD</t>
  </si>
  <si>
    <t>Contenido</t>
  </si>
  <si>
    <t>PDF</t>
  </si>
  <si>
    <t>costo</t>
  </si>
  <si>
    <t>Fk_Idioma</t>
  </si>
  <si>
    <t>Fk_Obra</t>
  </si>
  <si>
    <t>FK_Autor</t>
  </si>
  <si>
    <t>Idioma Original</t>
  </si>
  <si>
    <t>agregar</t>
  </si>
  <si>
    <t>Autor</t>
  </si>
  <si>
    <t>IdAutor</t>
  </si>
  <si>
    <t>Roman</t>
  </si>
  <si>
    <t>31/01/1788</t>
  </si>
  <si>
    <t>Fecha fallecimiento</t>
  </si>
  <si>
    <t>28/01/1865</t>
  </si>
  <si>
    <t xml:space="preserve">Felice </t>
  </si>
  <si>
    <t>Id</t>
  </si>
  <si>
    <t>Parte</t>
  </si>
  <si>
    <t>Tipo</t>
  </si>
  <si>
    <t>FkParte</t>
  </si>
  <si>
    <t>FkObra</t>
  </si>
  <si>
    <t>Bel conforto al mietitore</t>
  </si>
  <si>
    <t>obertura</t>
  </si>
  <si>
    <t>acto</t>
  </si>
  <si>
    <t>I</t>
  </si>
  <si>
    <t>cavatina</t>
  </si>
  <si>
    <t>Quanto è bella, quanto è cara</t>
  </si>
  <si>
    <r>
      <t>Benedette queste carte... Della crudele Isotta</t>
    </r>
    <r>
      <rPr>
        <sz val="13"/>
        <color rgb="FF000000"/>
        <rFont val="Arial"/>
      </rPr>
      <t> </t>
    </r>
  </si>
  <si>
    <r>
      <t>Come Paride vezzoso</t>
    </r>
    <r>
      <rPr>
        <sz val="13"/>
        <color rgb="FF000000"/>
        <rFont val="Arial"/>
      </rPr>
      <t> </t>
    </r>
  </si>
  <si>
    <t>recitativo</t>
  </si>
  <si>
    <r>
      <t>Intanto, o mia ragazza</t>
    </r>
    <r>
      <rPr>
        <sz val="13"/>
        <color rgb="FF000000"/>
        <rFont val="Arial"/>
      </rPr>
      <t> </t>
    </r>
  </si>
  <si>
    <t>duo</t>
  </si>
  <si>
    <t>Una parola o Adina... Chiedi all'aura lusinghiera</t>
  </si>
  <si>
    <t>Che vuol dire codesta sonata?</t>
  </si>
  <si>
    <t>coro</t>
  </si>
  <si>
    <t>Udite, udite, o rustici</t>
  </si>
  <si>
    <t>Ardir! Ha forse il cielo mandato... Voglio dire, lo stupendo elisir </t>
  </si>
  <si>
    <r>
      <t>Caro elisir! sei mio!</t>
    </r>
    <r>
      <rPr>
        <sz val="13"/>
        <color rgb="FF000000"/>
        <rFont val="Arial"/>
      </rPr>
      <t> </t>
    </r>
  </si>
  <si>
    <t>Lallarallara... Esulti pur la barbara</t>
  </si>
  <si>
    <t>ran, tran, tra. In guerra ed in amor</t>
  </si>
  <si>
    <t>trio</t>
  </si>
  <si>
    <t>cuarteto</t>
  </si>
  <si>
    <r>
      <t>Signor sargente, di voi richiede la vostra gente... Adina credimi</t>
    </r>
    <r>
      <rPr>
        <sz val="13"/>
        <color rgb="FF000000"/>
        <rFont val="Arial"/>
      </rPr>
      <t> </t>
    </r>
  </si>
  <si>
    <t>II</t>
  </si>
  <si>
    <t xml:space="preserve">Cantiamo, facciam brindisi </t>
  </si>
  <si>
    <t>Poiché cantar vi alletta</t>
  </si>
  <si>
    <t>Io son ricco e tu sei bella</t>
  </si>
  <si>
    <t>barcarola</t>
  </si>
  <si>
    <t>Silenzio! È qua il notaro</t>
  </si>
  <si>
    <t>Le feste nuziali</t>
  </si>
  <si>
    <t>La donna è un animale stravagante... Venti scudi</t>
  </si>
  <si>
    <t>Saria possibile</t>
  </si>
  <si>
    <t>Dell'elisir mirabile</t>
  </si>
  <si>
    <t>Come sen va contento... Quanto amore</t>
  </si>
  <si>
    <t>romanza</t>
  </si>
  <si>
    <t>Una furtiva lagrima</t>
  </si>
  <si>
    <t>Eccola. Oh! qual le accresce beltà</t>
  </si>
  <si>
    <r>
      <t>Prendi, per me sei libero</t>
    </r>
    <r>
      <rPr>
        <sz val="13"/>
        <color rgb="FF000000"/>
        <rFont val="Arial"/>
      </rPr>
      <t> </t>
    </r>
  </si>
  <si>
    <t>aria</t>
  </si>
  <si>
    <r>
      <t>Alto! Fronte!</t>
    </r>
    <r>
      <rPr>
        <sz val="13"/>
        <color rgb="FF000000"/>
        <rFont val="Arial"/>
      </rPr>
      <t> </t>
    </r>
  </si>
  <si>
    <t>Ei corregge ogni difetto</t>
  </si>
  <si>
    <t>Personaje</t>
  </si>
  <si>
    <t>id</t>
  </si>
  <si>
    <t>Principal</t>
  </si>
  <si>
    <t>FK_voz</t>
  </si>
  <si>
    <t>Fk_obra</t>
  </si>
  <si>
    <t>Registro_Voz</t>
  </si>
  <si>
    <t>Adina</t>
  </si>
  <si>
    <t>Rica aldeana</t>
  </si>
  <si>
    <t>Enamorado de adina</t>
  </si>
  <si>
    <t>sargento</t>
  </si>
  <si>
    <t>Médico ambulante</t>
  </si>
  <si>
    <t>Aldeana</t>
  </si>
  <si>
    <t>Belcore</t>
  </si>
  <si>
    <t>Dulcamara</t>
  </si>
  <si>
    <t>Giannetta</t>
  </si>
  <si>
    <t>Nemorino</t>
  </si>
  <si>
    <t>Cantante</t>
  </si>
  <si>
    <t xml:space="preserve"> Diego</t>
  </si>
  <si>
    <t xml:space="preserve"> Flórez</t>
  </si>
  <si>
    <t xml:space="preserve">Juan </t>
  </si>
  <si>
    <t>Salom</t>
  </si>
  <si>
    <t>http://es.wikipedia.org/wiki/Juan_Diego_Fl%C3%B3rez</t>
  </si>
  <si>
    <t>peru</t>
  </si>
  <si>
    <t>Rolando</t>
  </si>
  <si>
    <t xml:space="preserve"> Villazón</t>
  </si>
  <si>
    <t xml:space="preserve">Emilio </t>
  </si>
  <si>
    <t xml:space="preserve"> Mauleón </t>
  </si>
  <si>
    <t>mexico</t>
  </si>
  <si>
    <t>http://es.wikipedia.org/wiki/Rolando_Villaz%C3%B3n</t>
  </si>
  <si>
    <t>Ramón</t>
  </si>
  <si>
    <t>Vargas</t>
  </si>
  <si>
    <t>http://en.wikipedia.org/wiki/Ram%C3%B3n_Vargas</t>
  </si>
  <si>
    <t>fallecimiento</t>
  </si>
  <si>
    <t>Salvatore</t>
  </si>
  <si>
    <t xml:space="preserve"> Licitra</t>
  </si>
  <si>
    <t>http://es.wikipedia.org/wiki/Salvatore_Licitra</t>
  </si>
  <si>
    <t>Siciliana</t>
  </si>
  <si>
    <t xml:space="preserve">Anna </t>
  </si>
  <si>
    <t>Alàs i Jové</t>
  </si>
  <si>
    <t>f</t>
  </si>
  <si>
    <t>españa barcelona</t>
  </si>
  <si>
    <t xml:space="preserve"> Mezzosoprano lírica,</t>
  </si>
  <si>
    <t>http://www.annaalasijove.com/</t>
  </si>
  <si>
    <t xml:space="preserve">Kate </t>
  </si>
  <si>
    <t>Aldrich</t>
  </si>
  <si>
    <t>america</t>
  </si>
  <si>
    <t>mezzo soprano.</t>
  </si>
  <si>
    <t xml:space="preserve">Marcelo </t>
  </si>
  <si>
    <t>Raúl</t>
  </si>
  <si>
    <t xml:space="preserve"> Álvarez</t>
  </si>
  <si>
    <t>argentina</t>
  </si>
  <si>
    <t>tenor</t>
  </si>
  <si>
    <t>http://www.marceloalvarez.com/index.php?option=com_content&amp;view=article&amp;id=1&amp;Itemid=26&amp;lang=es</t>
  </si>
  <si>
    <t>Terfel</t>
  </si>
  <si>
    <t>Bryn</t>
  </si>
  <si>
    <t>http://es.wikipedia.org/wiki/Bryn_Terfel</t>
  </si>
  <si>
    <t>londres</t>
  </si>
  <si>
    <t> bajo-barítono</t>
  </si>
  <si>
    <t xml:space="preserve">René </t>
  </si>
  <si>
    <t>Pape</t>
  </si>
  <si>
    <t>alemania</t>
  </si>
  <si>
    <t>http://es.wikipedia.org/wiki/Ren%C3%A9_Pape</t>
  </si>
  <si>
    <t>tenor ligero</t>
  </si>
  <si>
    <t>tenor lirico</t>
  </si>
  <si>
    <t>Elenco</t>
  </si>
  <si>
    <t>pk_personaje</t>
  </si>
  <si>
    <t>pk_Cantante</t>
  </si>
  <si>
    <t>pk_fecha</t>
  </si>
  <si>
    <t>Fecha_Presentacion</t>
  </si>
  <si>
    <t>fecha</t>
  </si>
  <si>
    <t>fk_obra</t>
  </si>
  <si>
    <t>Trabajador_Cargo</t>
  </si>
  <si>
    <t>fecha_inicio</t>
  </si>
  <si>
    <t>fecha_fin</t>
  </si>
  <si>
    <t>sueldo</t>
  </si>
  <si>
    <t>fk_cargo</t>
  </si>
  <si>
    <t>fk_trabajador</t>
  </si>
  <si>
    <t>fk_Musico</t>
  </si>
  <si>
    <t>fk_invitado</t>
  </si>
  <si>
    <t>fk_Bailarin</t>
  </si>
  <si>
    <t>fk_cantante</t>
  </si>
  <si>
    <t>fk_escenografo</t>
  </si>
  <si>
    <t>fk_autor</t>
  </si>
  <si>
    <t>fk_director_Escenografo</t>
  </si>
  <si>
    <t>fk_coreografo</t>
  </si>
  <si>
    <t>fk_director</t>
  </si>
  <si>
    <t>Bailarin</t>
  </si>
  <si>
    <t>EDITH</t>
  </si>
  <si>
    <t>EDMUNDO</t>
  </si>
  <si>
    <t>EDUARDO</t>
  </si>
  <si>
    <t>ELÍAS</t>
  </si>
  <si>
    <t>ELISA</t>
  </si>
  <si>
    <t>ELISABETH</t>
  </si>
  <si>
    <t>ABEL</t>
  </si>
  <si>
    <t>ABELARDO</t>
  </si>
  <si>
    <t>ABRAHAM</t>
  </si>
  <si>
    <t>ABRIL</t>
  </si>
  <si>
    <t>ADA</t>
  </si>
  <si>
    <t>ADÁN</t>
  </si>
  <si>
    <t>ADELA</t>
  </si>
  <si>
    <t>PALOMA</t>
  </si>
  <si>
    <t>PASCUAL</t>
  </si>
  <si>
    <t>CÁNDIDO</t>
  </si>
  <si>
    <t>Elena</t>
  </si>
  <si>
    <t>RAÚL</t>
  </si>
  <si>
    <t>REBECA</t>
  </si>
  <si>
    <t>REINA</t>
  </si>
  <si>
    <t>claudia</t>
  </si>
  <si>
    <t>DANA</t>
  </si>
  <si>
    <t>DÉBORA</t>
  </si>
  <si>
    <t>ABAD</t>
  </si>
  <si>
    <t>ABADIA</t>
  </si>
  <si>
    <t>BADEBAS</t>
  </si>
  <si>
    <t>HAGUIBEL</t>
  </si>
  <si>
    <t>HALKIU</t>
  </si>
  <si>
    <t>HANERO</t>
  </si>
  <si>
    <t>MACAZAGA</t>
  </si>
  <si>
    <t>MACHAIN</t>
  </si>
  <si>
    <t>MACHARO</t>
  </si>
  <si>
    <t>FABIAN</t>
  </si>
  <si>
    <t>FACES</t>
  </si>
  <si>
    <t>FACUNDO</t>
  </si>
  <si>
    <t>FADRIQUE</t>
  </si>
  <si>
    <t>FALAGAN</t>
  </si>
  <si>
    <t>JANET</t>
  </si>
  <si>
    <t>JANIS</t>
  </si>
  <si>
    <t>JARA</t>
  </si>
  <si>
    <t>JARABO</t>
  </si>
  <si>
    <t>JARAL</t>
  </si>
  <si>
    <t xml:space="preserve"> MANTILLA</t>
  </si>
  <si>
    <t>CABADILLA</t>
  </si>
  <si>
    <t>CABADO</t>
  </si>
  <si>
    <t>ECHAVE</t>
  </si>
  <si>
    <t>ECHEGUREN</t>
  </si>
  <si>
    <t>italia</t>
  </si>
  <si>
    <t>Musico</t>
  </si>
  <si>
    <t>Director_escenografia</t>
  </si>
  <si>
    <t xml:space="preserve">Calixto </t>
  </si>
  <si>
    <t>Bieito</t>
  </si>
  <si>
    <t>español</t>
  </si>
  <si>
    <t>Lorin</t>
  </si>
  <si>
    <t xml:space="preserve"> Maazel</t>
  </si>
  <si>
    <t>http://es.wikipedia.org/wiki/Lorin_Maazel</t>
  </si>
  <si>
    <t>españa, valencia</t>
  </si>
  <si>
    <t xml:space="preserve">Alan </t>
  </si>
  <si>
    <t>Gilbert</t>
  </si>
  <si>
    <t>new york</t>
  </si>
  <si>
    <t>http://en.wikipedia.org/wiki/Alan_Gilbert</t>
  </si>
  <si>
    <t>http://es.wikipedia.org/wiki/James_Galway</t>
  </si>
  <si>
    <t>http://es.wikipedia.org/wiki/Gerd_Seifert</t>
  </si>
  <si>
    <t>http://es.wikipedia.org/wiki/Orquesta_Filarm%C3%B3nica_de_Berl%C3%ADn</t>
  </si>
  <si>
    <t>http://es.wikipedia.org/wiki/Sabine_Meyer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</si>
</sst>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33333"/>
      <name val="Arial"/>
    </font>
    <font>
      <sz val="11"/>
      <color theme="1"/>
      <name val="Verdana"/>
    </font>
    <font>
      <sz val="13"/>
      <color rgb="FF000000"/>
      <name val="Arial"/>
    </font>
    <font>
      <sz val="12"/>
      <color rgb="FF000000"/>
      <name val="Arial"/>
    </font>
    <font>
      <sz val="11"/>
      <color rgb="FF333333"/>
      <name val="Lucida Grande"/>
    </font>
    <font>
      <sz val="13"/>
      <color rgb="FF555555"/>
      <name val="Arial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3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3" fillId="0" borderId="0" xfId="0" applyFont="1"/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 applyAlignment="1"/>
    <xf numFmtId="0" fontId="7" fillId="0" borderId="0" xfId="0" applyFont="1" applyAlignment="1">
      <alignment wrapText="1"/>
    </xf>
    <xf numFmtId="0" fontId="8" fillId="0" borderId="0" xfId="0" applyFont="1"/>
    <xf numFmtId="0" fontId="10" fillId="0" borderId="0" xfId="0" applyFont="1"/>
    <xf numFmtId="14" fontId="8" fillId="0" borderId="0" xfId="0" applyNumberFormat="1" applyFont="1"/>
    <xf numFmtId="0" fontId="0" fillId="6" borderId="0" xfId="0" applyFill="1"/>
    <xf numFmtId="14" fontId="0" fillId="6" borderId="0" xfId="0" applyNumberFormat="1" applyFill="1"/>
    <xf numFmtId="0" fontId="5" fillId="0" borderId="0" xfId="59"/>
    <xf numFmtId="14" fontId="11" fillId="0" borderId="0" xfId="0" applyNumberFormat="1" applyFont="1"/>
    <xf numFmtId="0" fontId="0" fillId="7" borderId="0" xfId="0" applyFill="1"/>
    <xf numFmtId="0" fontId="4" fillId="2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8" borderId="0" xfId="0" applyFill="1"/>
    <xf numFmtId="0" fontId="12" fillId="0" borderId="0" xfId="0" applyFont="1"/>
  </cellXfs>
  <cellStyles count="130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es.wikipedia.org/wiki/Bajo-bar%C3%ADtono" TargetMode="External"/><Relationship Id="rId4" Type="http://schemas.openxmlformats.org/officeDocument/2006/relationships/hyperlink" Target="http://es.wikipedia.org/wiki/Bajo-bar%C3%ADtono" TargetMode="External"/><Relationship Id="rId1" Type="http://schemas.openxmlformats.org/officeDocument/2006/relationships/hyperlink" Target="http://www.annaalasijove.com/" TargetMode="External"/><Relationship Id="rId2" Type="http://schemas.openxmlformats.org/officeDocument/2006/relationships/hyperlink" Target="http://en.wikipedia.org/wiki/Mezzo_sopr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workbookViewId="0">
      <selection activeCell="I8" sqref="I8"/>
    </sheetView>
  </sheetViews>
  <sheetFormatPr baseColWidth="10" defaultRowHeight="15" x14ac:dyDescent="0"/>
  <cols>
    <col min="3" max="3" width="14.33203125" bestFit="1" customWidth="1"/>
    <col min="4" max="4" width="47.5" customWidth="1"/>
    <col min="9" max="9" width="12.1640625" bestFit="1" customWidth="1"/>
    <col min="13" max="13" width="13.6640625" bestFit="1" customWidth="1"/>
    <col min="14" max="14" width="15.1640625" bestFit="1" customWidth="1"/>
    <col min="15" max="16" width="14.1640625" bestFit="1" customWidth="1"/>
    <col min="23" max="23" width="15.83203125" bestFit="1" customWidth="1"/>
  </cols>
  <sheetData>
    <row r="2" spans="2:14" ht="18">
      <c r="B2" s="21" t="s">
        <v>5</v>
      </c>
      <c r="C2" s="21"/>
      <c r="D2" s="21"/>
      <c r="E2" s="21"/>
      <c r="F2" s="21"/>
      <c r="G2" s="21"/>
      <c r="H2" s="21"/>
      <c r="I2" s="21"/>
      <c r="L2" s="21" t="s">
        <v>35</v>
      </c>
      <c r="M2" s="21"/>
      <c r="N2" s="21"/>
    </row>
    <row r="3" spans="2:14">
      <c r="B3" s="3" t="s">
        <v>8</v>
      </c>
      <c r="C3" s="3" t="s">
        <v>0</v>
      </c>
      <c r="D3" s="3" t="s">
        <v>1</v>
      </c>
      <c r="E3" s="3" t="s">
        <v>2</v>
      </c>
      <c r="F3" s="3" t="s">
        <v>10</v>
      </c>
      <c r="G3" s="3" t="s">
        <v>11</v>
      </c>
      <c r="H3" s="3" t="s">
        <v>3</v>
      </c>
      <c r="I3" s="3" t="s">
        <v>4</v>
      </c>
      <c r="L3" s="11" t="s">
        <v>36</v>
      </c>
      <c r="M3" s="11" t="s">
        <v>0</v>
      </c>
      <c r="N3" s="11" t="s">
        <v>37</v>
      </c>
    </row>
    <row r="4" spans="2:14" s="4" customFormat="1" ht="75">
      <c r="B4" s="4">
        <v>4</v>
      </c>
      <c r="C4" s="4" t="str">
        <f>LOWER( "Tristán e Isolda")</f>
        <v>tristán e isolda</v>
      </c>
      <c r="D4" s="9" t="s">
        <v>9</v>
      </c>
      <c r="E4" s="6">
        <v>40887</v>
      </c>
      <c r="F4" s="6"/>
      <c r="G4" s="6"/>
    </row>
    <row r="5" spans="2:14">
      <c r="B5">
        <v>2</v>
      </c>
      <c r="C5" s="2" t="s">
        <v>6</v>
      </c>
    </row>
    <row r="6" spans="2:14">
      <c r="B6">
        <v>3</v>
      </c>
      <c r="C6" s="2" t="s">
        <v>7</v>
      </c>
    </row>
    <row r="7" spans="2:14" s="4" customFormat="1" ht="128">
      <c r="B7" s="4">
        <v>1</v>
      </c>
      <c r="C7" s="4" t="s">
        <v>30</v>
      </c>
      <c r="D7" s="12" t="s">
        <v>38</v>
      </c>
      <c r="E7" s="6">
        <v>41172</v>
      </c>
      <c r="F7" s="4">
        <f>Director!B6</f>
        <v>1</v>
      </c>
      <c r="I7" s="4">
        <f>Coreografo!B6</f>
        <v>1</v>
      </c>
      <c r="L7" s="10"/>
    </row>
  </sheetData>
  <mergeCells count="2">
    <mergeCell ref="B2:I2"/>
    <mergeCell ref="L2:N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4" sqref="D14"/>
    </sheetView>
  </sheetViews>
  <sheetFormatPr baseColWidth="10" defaultRowHeight="15" x14ac:dyDescent="0"/>
  <cols>
    <col min="2" max="2" width="12.33203125" bestFit="1" customWidth="1"/>
    <col min="6" max="6" width="50.5" bestFit="1" customWidth="1"/>
  </cols>
  <sheetData>
    <row r="2" spans="2:4">
      <c r="B2" s="26" t="s">
        <v>171</v>
      </c>
      <c r="C2" s="26"/>
      <c r="D2" s="26"/>
    </row>
    <row r="3" spans="2:4">
      <c r="B3" s="1" t="s">
        <v>172</v>
      </c>
      <c r="C3" s="1" t="s">
        <v>173</v>
      </c>
      <c r="D3" s="1" t="s">
        <v>174</v>
      </c>
    </row>
    <row r="4" spans="2:4">
      <c r="B4">
        <f>Personaje!B5</f>
        <v>1</v>
      </c>
      <c r="C4">
        <v>6</v>
      </c>
      <c r="D4">
        <f>fecha_presentacion!B5</f>
        <v>1</v>
      </c>
    </row>
    <row r="5" spans="2:4">
      <c r="B5">
        <f>Personaje!B6</f>
        <v>2</v>
      </c>
      <c r="C5">
        <v>3</v>
      </c>
      <c r="D5">
        <f>fecha_presentacion!B5</f>
        <v>1</v>
      </c>
    </row>
    <row r="6" spans="2:4">
      <c r="B6">
        <f>Personaje!B7</f>
        <v>3</v>
      </c>
      <c r="C6">
        <v>9</v>
      </c>
      <c r="D6">
        <f>fecha_presentacion!B5</f>
        <v>1</v>
      </c>
    </row>
    <row r="7" spans="2:4">
      <c r="B7">
        <f>Personaje!B8</f>
        <v>4</v>
      </c>
      <c r="C7">
        <v>8</v>
      </c>
      <c r="D7">
        <f>fecha_presentacion!B5</f>
        <v>1</v>
      </c>
    </row>
    <row r="8" spans="2:4">
      <c r="B8">
        <f>Personaje!B9</f>
        <v>5</v>
      </c>
      <c r="C8">
        <v>5</v>
      </c>
      <c r="D8">
        <f>fecha_presentacion!B5</f>
        <v>1</v>
      </c>
    </row>
    <row r="9" spans="2:4">
      <c r="B9">
        <f>Personaje!B5</f>
        <v>1</v>
      </c>
      <c r="C9">
        <v>6</v>
      </c>
      <c r="D9">
        <f>fecha_presentacion!B6</f>
        <v>2</v>
      </c>
    </row>
    <row r="10" spans="2:4">
      <c r="B10">
        <f>Personaje!B6</f>
        <v>2</v>
      </c>
      <c r="C10">
        <v>3</v>
      </c>
      <c r="D10">
        <f>fecha_presentacion!B6</f>
        <v>2</v>
      </c>
    </row>
    <row r="11" spans="2:4">
      <c r="B11">
        <f>Personaje!B7</f>
        <v>3</v>
      </c>
      <c r="C11">
        <v>9</v>
      </c>
      <c r="D11">
        <f>fecha_presentacion!B6</f>
        <v>2</v>
      </c>
    </row>
    <row r="12" spans="2:4">
      <c r="B12">
        <f>Personaje!B8</f>
        <v>4</v>
      </c>
      <c r="C12">
        <v>8</v>
      </c>
      <c r="D12">
        <f>fecha_presentacion!B6</f>
        <v>2</v>
      </c>
    </row>
    <row r="13" spans="2:4">
      <c r="B13">
        <f>Personaje!B9</f>
        <v>5</v>
      </c>
      <c r="C13">
        <v>5</v>
      </c>
      <c r="D13">
        <f>fecha_presentacion!B6</f>
        <v>2</v>
      </c>
    </row>
  </sheetData>
  <mergeCells count="1">
    <mergeCell ref="B2:D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44"/>
  <sheetViews>
    <sheetView workbookViewId="0">
      <selection activeCell="C19" sqref="C19"/>
    </sheetView>
  </sheetViews>
  <sheetFormatPr baseColWidth="10" defaultRowHeight="15" x14ac:dyDescent="0"/>
  <cols>
    <col min="15" max="15" width="15.1640625" bestFit="1" customWidth="1"/>
  </cols>
  <sheetData>
    <row r="3" spans="2:16" ht="18">
      <c r="B3" s="21" t="s">
        <v>193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2:16">
      <c r="B4" s="8"/>
      <c r="C4" s="22" t="s">
        <v>13</v>
      </c>
      <c r="D4" s="22"/>
      <c r="E4" s="22"/>
      <c r="F4" s="22"/>
      <c r="G4" s="23" t="s">
        <v>19</v>
      </c>
      <c r="H4" s="24"/>
      <c r="I4" s="24"/>
      <c r="J4" s="24"/>
      <c r="K4" s="25"/>
    </row>
    <row r="5" spans="2:16">
      <c r="B5" s="1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29</v>
      </c>
      <c r="P5" s="1" t="s">
        <v>28</v>
      </c>
    </row>
    <row r="6" spans="2:16">
      <c r="B6" s="4">
        <v>1</v>
      </c>
      <c r="C6" t="s">
        <v>194</v>
      </c>
      <c r="D6" t="s">
        <v>200</v>
      </c>
      <c r="E6" s="4" t="s">
        <v>217</v>
      </c>
      <c r="F6" t="s">
        <v>236</v>
      </c>
      <c r="G6" s="4"/>
      <c r="H6" s="4"/>
      <c r="I6" s="4"/>
      <c r="J6" s="4"/>
      <c r="K6" s="4"/>
      <c r="L6" s="4" t="s">
        <v>33</v>
      </c>
      <c r="M6" s="6">
        <v>29221</v>
      </c>
      <c r="N6" s="4"/>
      <c r="O6" s="4"/>
      <c r="P6" s="4"/>
    </row>
    <row r="7" spans="2:16">
      <c r="B7">
        <v>2</v>
      </c>
      <c r="C7" t="s">
        <v>204</v>
      </c>
      <c r="D7" t="s">
        <v>207</v>
      </c>
      <c r="E7" t="s">
        <v>219</v>
      </c>
      <c r="F7" t="s">
        <v>225</v>
      </c>
      <c r="L7" t="s">
        <v>146</v>
      </c>
      <c r="M7" s="5">
        <v>33401</v>
      </c>
    </row>
    <row r="8" spans="2:16">
      <c r="B8">
        <v>3</v>
      </c>
      <c r="C8" t="s">
        <v>208</v>
      </c>
      <c r="D8" t="s">
        <v>195</v>
      </c>
      <c r="E8" t="s">
        <v>223</v>
      </c>
      <c r="F8" t="s">
        <v>232</v>
      </c>
      <c r="L8" t="s">
        <v>33</v>
      </c>
      <c r="M8" s="5">
        <v>32013</v>
      </c>
    </row>
    <row r="9" spans="2:16">
      <c r="B9" s="4">
        <v>4</v>
      </c>
      <c r="C9" t="s">
        <v>201</v>
      </c>
      <c r="D9" t="s">
        <v>209</v>
      </c>
      <c r="E9" t="s">
        <v>230</v>
      </c>
      <c r="F9" t="s">
        <v>235</v>
      </c>
      <c r="L9" t="s">
        <v>33</v>
      </c>
      <c r="M9" s="5">
        <v>32476</v>
      </c>
    </row>
    <row r="10" spans="2:16">
      <c r="B10">
        <v>5</v>
      </c>
      <c r="C10" t="s">
        <v>199</v>
      </c>
      <c r="D10" t="s">
        <v>198</v>
      </c>
      <c r="E10" t="s">
        <v>229</v>
      </c>
      <c r="F10" t="s">
        <v>233</v>
      </c>
      <c r="L10" t="s">
        <v>146</v>
      </c>
      <c r="M10" s="5">
        <v>31810</v>
      </c>
    </row>
    <row r="11" spans="2:16">
      <c r="B11">
        <v>6</v>
      </c>
      <c r="C11" t="s">
        <v>204</v>
      </c>
      <c r="D11" t="s">
        <v>210</v>
      </c>
      <c r="E11" t="s">
        <v>237</v>
      </c>
      <c r="F11" t="s">
        <v>226</v>
      </c>
      <c r="L11" t="s">
        <v>33</v>
      </c>
      <c r="M11" s="5">
        <v>29342</v>
      </c>
    </row>
    <row r="12" spans="2:16">
      <c r="B12" s="4">
        <v>7</v>
      </c>
      <c r="C12" t="s">
        <v>197</v>
      </c>
      <c r="D12" t="s">
        <v>205</v>
      </c>
      <c r="E12" t="s">
        <v>239</v>
      </c>
      <c r="L12" t="s">
        <v>33</v>
      </c>
      <c r="M12" s="5">
        <v>31219</v>
      </c>
    </row>
    <row r="13" spans="2:16">
      <c r="B13">
        <v>8</v>
      </c>
      <c r="C13" t="s">
        <v>211</v>
      </c>
      <c r="D13" t="s">
        <v>196</v>
      </c>
      <c r="E13" t="s">
        <v>222</v>
      </c>
      <c r="F13" t="s">
        <v>234</v>
      </c>
      <c r="L13" t="s">
        <v>146</v>
      </c>
      <c r="M13" s="5">
        <v>33220</v>
      </c>
    </row>
    <row r="14" spans="2:16">
      <c r="B14">
        <v>9</v>
      </c>
      <c r="C14" t="s">
        <v>212</v>
      </c>
      <c r="D14" t="s">
        <v>214</v>
      </c>
      <c r="E14" t="s">
        <v>224</v>
      </c>
      <c r="F14" t="s">
        <v>218</v>
      </c>
      <c r="L14" t="s">
        <v>146</v>
      </c>
      <c r="M14" s="5">
        <v>32612</v>
      </c>
    </row>
    <row r="15" spans="2:16">
      <c r="B15" s="4">
        <v>10</v>
      </c>
      <c r="C15" t="s">
        <v>213</v>
      </c>
      <c r="D15" t="s">
        <v>203</v>
      </c>
      <c r="E15" t="s">
        <v>228</v>
      </c>
      <c r="F15" t="s">
        <v>221</v>
      </c>
      <c r="L15" t="s">
        <v>146</v>
      </c>
      <c r="M15" s="5">
        <v>33502</v>
      </c>
    </row>
    <row r="16" spans="2:16">
      <c r="B16">
        <v>11</v>
      </c>
      <c r="C16" t="s">
        <v>206</v>
      </c>
      <c r="D16" t="s">
        <v>215</v>
      </c>
      <c r="E16" t="s">
        <v>220</v>
      </c>
      <c r="F16" t="s">
        <v>227</v>
      </c>
      <c r="L16" t="s">
        <v>146</v>
      </c>
      <c r="M16" s="5">
        <v>29285</v>
      </c>
    </row>
    <row r="17" spans="2:13">
      <c r="B17">
        <v>12</v>
      </c>
      <c r="C17" t="s">
        <v>216</v>
      </c>
      <c r="D17" t="s">
        <v>212</v>
      </c>
      <c r="E17" t="s">
        <v>238</v>
      </c>
      <c r="F17" t="s">
        <v>240</v>
      </c>
      <c r="L17" t="s">
        <v>33</v>
      </c>
      <c r="M17" s="5">
        <v>32433</v>
      </c>
    </row>
    <row r="18" spans="2:13">
      <c r="B18" s="4">
        <v>13</v>
      </c>
      <c r="C18" t="s">
        <v>202</v>
      </c>
      <c r="D18" t="s">
        <v>211</v>
      </c>
      <c r="E18" t="s">
        <v>231</v>
      </c>
      <c r="L18" t="s">
        <v>33</v>
      </c>
      <c r="M18" s="5">
        <v>31513</v>
      </c>
    </row>
    <row r="19" spans="2:13" ht="16">
      <c r="C19" s="28"/>
      <c r="D19" s="28"/>
    </row>
    <row r="20" spans="2:13" ht="16">
      <c r="C20" s="28"/>
      <c r="D20" s="28"/>
    </row>
    <row r="21" spans="2:13" ht="16">
      <c r="D21" s="28"/>
    </row>
    <row r="36" spans="3:4" ht="16">
      <c r="C36" s="28"/>
      <c r="D36" s="28"/>
    </row>
    <row r="37" spans="3:4" ht="16">
      <c r="C37" s="28"/>
      <c r="D37" s="28"/>
    </row>
    <row r="39" spans="3:4" ht="16">
      <c r="C39" s="28"/>
      <c r="D39" s="28"/>
    </row>
    <row r="40" spans="3:4" ht="16">
      <c r="C40" s="28"/>
      <c r="D40" s="28"/>
    </row>
    <row r="42" spans="3:4" ht="16">
      <c r="C42" s="28"/>
      <c r="D42" s="28"/>
    </row>
    <row r="43" spans="3:4" ht="16">
      <c r="C43" s="28"/>
      <c r="D43" s="28"/>
    </row>
    <row r="44" spans="3:4" ht="16">
      <c r="C44" s="28"/>
      <c r="D44" s="28"/>
    </row>
  </sheetData>
  <mergeCells count="3">
    <mergeCell ref="B3:P3"/>
    <mergeCell ref="C4:F4"/>
    <mergeCell ref="G4:K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"/>
  <sheetViews>
    <sheetView workbookViewId="0">
      <selection activeCell="A7" sqref="A7"/>
    </sheetView>
  </sheetViews>
  <sheetFormatPr baseColWidth="10" defaultRowHeight="15" x14ac:dyDescent="0"/>
  <sheetData>
    <row r="3" spans="2:17" ht="18">
      <c r="B3" s="21" t="s">
        <v>243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2:17">
      <c r="B4" s="8"/>
      <c r="C4" s="22" t="s">
        <v>13</v>
      </c>
      <c r="D4" s="22"/>
      <c r="E4" s="22"/>
      <c r="F4" s="22"/>
      <c r="G4" s="23" t="s">
        <v>19</v>
      </c>
      <c r="H4" s="24"/>
      <c r="I4" s="24"/>
      <c r="J4" s="24"/>
      <c r="K4" s="25"/>
    </row>
    <row r="5" spans="2:17">
      <c r="B5" s="1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59</v>
      </c>
      <c r="O5" s="1" t="s">
        <v>27</v>
      </c>
      <c r="P5" s="1" t="s">
        <v>29</v>
      </c>
      <c r="Q5" s="1" t="s">
        <v>28</v>
      </c>
    </row>
    <row r="6" spans="2:17">
      <c r="B6">
        <v>1</v>
      </c>
      <c r="C6" t="s">
        <v>244</v>
      </c>
      <c r="E6" t="s">
        <v>245</v>
      </c>
      <c r="L6" t="s">
        <v>33</v>
      </c>
      <c r="M6">
        <v>1963</v>
      </c>
      <c r="Q6" t="s">
        <v>246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I23" sqref="I23"/>
    </sheetView>
  </sheetViews>
  <sheetFormatPr baseColWidth="10" defaultRowHeight="15" x14ac:dyDescent="0"/>
  <cols>
    <col min="3" max="3" width="13.6640625" bestFit="1" customWidth="1"/>
    <col min="4" max="4" width="15.1640625" bestFit="1" customWidth="1"/>
    <col min="5" max="6" width="14.1640625" bestFit="1" customWidth="1"/>
    <col min="7" max="7" width="9.1640625" bestFit="1" customWidth="1"/>
    <col min="8" max="8" width="9.5" bestFit="1" customWidth="1"/>
    <col min="12" max="12" width="5.1640625" bestFit="1" customWidth="1"/>
    <col min="13" max="13" width="15.83203125" bestFit="1" customWidth="1"/>
    <col min="14" max="14" width="17" bestFit="1" customWidth="1"/>
    <col min="15" max="15" width="5" bestFit="1" customWidth="1"/>
    <col min="16" max="16" width="15.1640625" bestFit="1" customWidth="1"/>
    <col min="17" max="17" width="7.1640625" bestFit="1" customWidth="1"/>
  </cols>
  <sheetData>
    <row r="1" spans="1:17">
      <c r="C1" t="s">
        <v>257</v>
      </c>
    </row>
    <row r="3" spans="1:17" ht="18">
      <c r="B3" s="21" t="s">
        <v>242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>
      <c r="B4" s="8"/>
      <c r="C4" s="22" t="s">
        <v>13</v>
      </c>
      <c r="D4" s="22"/>
      <c r="E4" s="22"/>
      <c r="F4" s="22"/>
      <c r="G4" s="23" t="s">
        <v>19</v>
      </c>
      <c r="H4" s="24"/>
      <c r="I4" s="24"/>
      <c r="J4" s="24"/>
      <c r="K4" s="25"/>
      <c r="L4" s="8"/>
      <c r="M4" s="8"/>
      <c r="N4" s="8"/>
      <c r="O4" s="8"/>
      <c r="P4" s="8"/>
      <c r="Q4" s="8"/>
    </row>
    <row r="5" spans="1:17">
      <c r="B5" s="1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59</v>
      </c>
      <c r="O5" s="1" t="s">
        <v>27</v>
      </c>
      <c r="P5" s="1" t="s">
        <v>29</v>
      </c>
      <c r="Q5" s="1" t="s">
        <v>28</v>
      </c>
    </row>
    <row r="6" spans="1:17">
      <c r="A6" t="s">
        <v>255</v>
      </c>
      <c r="B6">
        <v>1</v>
      </c>
    </row>
    <row r="7" spans="1:17">
      <c r="A7" t="s">
        <v>256</v>
      </c>
      <c r="B7">
        <v>2</v>
      </c>
    </row>
    <row r="8" spans="1:17">
      <c r="A8" t="s">
        <v>258</v>
      </c>
      <c r="B8">
        <v>3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S5"/>
  <sheetViews>
    <sheetView topLeftCell="D1" workbookViewId="0">
      <selection activeCell="F5" sqref="F5"/>
    </sheetView>
  </sheetViews>
  <sheetFormatPr baseColWidth="10" defaultRowHeight="15" x14ac:dyDescent="0"/>
  <cols>
    <col min="5" max="5" width="2.6640625" bestFit="1" customWidth="1"/>
    <col min="6" max="6" width="11" bestFit="1" customWidth="1"/>
    <col min="7" max="7" width="8.83203125" bestFit="1" customWidth="1"/>
    <col min="8" max="8" width="6.6640625" bestFit="1" customWidth="1"/>
    <col min="9" max="9" width="8.1640625" bestFit="1" customWidth="1"/>
    <col min="10" max="10" width="12.33203125" bestFit="1" customWidth="1"/>
    <col min="14" max="14" width="13.6640625" bestFit="1" customWidth="1"/>
    <col min="15" max="15" width="8.1640625" bestFit="1" customWidth="1"/>
    <col min="16" max="16" width="21.1640625" bestFit="1" customWidth="1"/>
    <col min="17" max="17" width="12.6640625" bestFit="1" customWidth="1"/>
    <col min="18" max="18" width="10.1640625" bestFit="1" customWidth="1"/>
  </cols>
  <sheetData>
    <row r="3" spans="5:19">
      <c r="E3" s="26" t="s">
        <v>178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5:19">
      <c r="E4" s="1" t="s">
        <v>108</v>
      </c>
      <c r="F4" s="1" t="s">
        <v>179</v>
      </c>
      <c r="G4" s="1" t="s">
        <v>180</v>
      </c>
      <c r="H4" s="1" t="s">
        <v>181</v>
      </c>
      <c r="I4" s="1" t="s">
        <v>182</v>
      </c>
      <c r="J4" s="1" t="s">
        <v>184</v>
      </c>
      <c r="K4" s="1" t="s">
        <v>185</v>
      </c>
      <c r="L4" s="1" t="s">
        <v>186</v>
      </c>
      <c r="M4" s="1" t="s">
        <v>187</v>
      </c>
      <c r="N4" s="1" t="s">
        <v>188</v>
      </c>
      <c r="O4" s="1" t="s">
        <v>189</v>
      </c>
      <c r="P4" s="1" t="s">
        <v>190</v>
      </c>
      <c r="Q4" s="1" t="s">
        <v>191</v>
      </c>
      <c r="R4" s="1" t="s">
        <v>192</v>
      </c>
      <c r="S4" s="1" t="s">
        <v>183</v>
      </c>
    </row>
    <row r="5" spans="5:19">
      <c r="F5" s="5">
        <v>36351</v>
      </c>
    </row>
  </sheetData>
  <mergeCells count="1">
    <mergeCell ref="E3:S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D7" sqref="D7"/>
    </sheetView>
  </sheetViews>
  <sheetFormatPr baseColWidth="10" defaultRowHeight="15" x14ac:dyDescent="0"/>
  <sheetData>
    <row r="3" spans="2:4">
      <c r="B3" s="26" t="s">
        <v>175</v>
      </c>
      <c r="C3" s="26"/>
      <c r="D3" s="26"/>
    </row>
    <row r="4" spans="2:4">
      <c r="B4" s="27" t="s">
        <v>108</v>
      </c>
      <c r="C4" s="27" t="s">
        <v>176</v>
      </c>
      <c r="D4" s="27" t="s">
        <v>177</v>
      </c>
    </row>
    <row r="5" spans="2:4">
      <c r="B5">
        <v>1</v>
      </c>
      <c r="C5" s="5">
        <v>41233</v>
      </c>
      <c r="D5">
        <f>Hoja1!B7</f>
        <v>1</v>
      </c>
    </row>
    <row r="6" spans="2:4">
      <c r="B6">
        <v>2</v>
      </c>
      <c r="C6" s="5">
        <v>41238</v>
      </c>
      <c r="D6">
        <f>Hoja1!B7</f>
        <v>1</v>
      </c>
    </row>
  </sheetData>
  <mergeCells count="1">
    <mergeCell ref="B3:D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8"/>
  <sheetViews>
    <sheetView workbookViewId="0">
      <selection activeCell="C16" sqref="C16"/>
    </sheetView>
  </sheetViews>
  <sheetFormatPr baseColWidth="10" defaultRowHeight="15" x14ac:dyDescent="0"/>
  <sheetData>
    <row r="3" spans="1:16" ht="18">
      <c r="B3" s="21" t="s">
        <v>18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>
      <c r="B4" s="8"/>
      <c r="C4" s="22" t="s">
        <v>13</v>
      </c>
      <c r="D4" s="22"/>
      <c r="E4" s="22"/>
      <c r="F4" s="22"/>
      <c r="G4" s="23" t="s">
        <v>19</v>
      </c>
      <c r="H4" s="24"/>
      <c r="I4" s="24"/>
      <c r="J4" s="24"/>
      <c r="K4" s="25"/>
    </row>
    <row r="5" spans="1:16">
      <c r="B5" s="1" t="s">
        <v>12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29</v>
      </c>
      <c r="P5" s="1" t="s">
        <v>28</v>
      </c>
    </row>
    <row r="6" spans="1:16">
      <c r="B6" s="4">
        <v>1</v>
      </c>
      <c r="C6" s="4" t="s">
        <v>31</v>
      </c>
      <c r="E6" s="4" t="s">
        <v>32</v>
      </c>
      <c r="F6" s="4"/>
      <c r="G6" s="4"/>
      <c r="H6" s="4"/>
      <c r="I6" s="4"/>
      <c r="J6" s="4"/>
      <c r="K6" s="4"/>
      <c r="L6" s="4" t="s">
        <v>33</v>
      </c>
      <c r="M6" s="4">
        <v>1962</v>
      </c>
      <c r="N6" s="4"/>
      <c r="O6" s="4"/>
      <c r="P6" s="4" t="s">
        <v>34</v>
      </c>
    </row>
    <row r="7" spans="1:16">
      <c r="A7" t="s">
        <v>249</v>
      </c>
      <c r="B7">
        <v>2</v>
      </c>
      <c r="C7" t="s">
        <v>247</v>
      </c>
      <c r="E7" t="s">
        <v>248</v>
      </c>
      <c r="L7" t="s">
        <v>33</v>
      </c>
      <c r="M7" s="5">
        <v>11023</v>
      </c>
      <c r="P7" t="s">
        <v>250</v>
      </c>
    </row>
    <row r="8" spans="1:16">
      <c r="A8" t="s">
        <v>254</v>
      </c>
      <c r="B8">
        <v>3</v>
      </c>
      <c r="C8" t="s">
        <v>251</v>
      </c>
      <c r="E8" t="s">
        <v>252</v>
      </c>
      <c r="L8" t="s">
        <v>33</v>
      </c>
      <c r="M8" s="5">
        <v>24526</v>
      </c>
      <c r="P8" t="s">
        <v>253</v>
      </c>
    </row>
  </sheetData>
  <mergeCells count="3">
    <mergeCell ref="C4:F4"/>
    <mergeCell ref="G4:K4"/>
    <mergeCell ref="B3:P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"/>
  <sheetViews>
    <sheetView workbookViewId="0">
      <selection activeCell="C4" sqref="C4:F4"/>
    </sheetView>
  </sheetViews>
  <sheetFormatPr baseColWidth="10" defaultRowHeight="15" x14ac:dyDescent="0"/>
  <cols>
    <col min="2" max="2" width="12" bestFit="1" customWidth="1"/>
    <col min="13" max="13" width="15.83203125" bestFit="1" customWidth="1"/>
    <col min="15" max="15" width="15.1640625" bestFit="1" customWidth="1"/>
    <col min="16" max="16" width="11.6640625" bestFit="1" customWidth="1"/>
  </cols>
  <sheetData>
    <row r="3" spans="2:16" ht="18">
      <c r="B3" s="21" t="s">
        <v>39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2:16">
      <c r="B4" s="8"/>
      <c r="C4" s="22" t="s">
        <v>13</v>
      </c>
      <c r="D4" s="22"/>
      <c r="E4" s="22"/>
      <c r="F4" s="22"/>
      <c r="G4" s="23" t="s">
        <v>19</v>
      </c>
      <c r="H4" s="24"/>
      <c r="I4" s="24"/>
      <c r="J4" s="24"/>
      <c r="K4" s="25"/>
    </row>
    <row r="5" spans="2:16">
      <c r="B5" s="1" t="s">
        <v>40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29</v>
      </c>
      <c r="P5" s="1" t="s">
        <v>28</v>
      </c>
    </row>
    <row r="6" spans="2:16">
      <c r="B6">
        <v>1</v>
      </c>
      <c r="C6" t="s">
        <v>41</v>
      </c>
      <c r="E6" t="s">
        <v>42</v>
      </c>
      <c r="L6" t="s">
        <v>43</v>
      </c>
      <c r="M6" s="13">
        <v>1941</v>
      </c>
      <c r="P6" s="13" t="s">
        <v>44</v>
      </c>
    </row>
  </sheetData>
  <mergeCells count="3">
    <mergeCell ref="B3:P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"/>
  <sheetViews>
    <sheetView workbookViewId="0">
      <selection activeCell="I7" sqref="I7"/>
    </sheetView>
  </sheetViews>
  <sheetFormatPr baseColWidth="10" defaultRowHeight="15" x14ac:dyDescent="0"/>
  <cols>
    <col min="6" max="6" width="13.6640625" bestFit="1" customWidth="1"/>
    <col min="9" max="9" width="14.5" bestFit="1" customWidth="1"/>
  </cols>
  <sheetData>
    <row r="3" spans="2:9" ht="18">
      <c r="B3" s="21" t="s">
        <v>45</v>
      </c>
      <c r="C3" s="21"/>
      <c r="D3" s="21"/>
      <c r="E3" s="21"/>
      <c r="F3" s="21"/>
      <c r="G3" s="21"/>
      <c r="H3" s="21"/>
      <c r="I3" s="21"/>
    </row>
    <row r="4" spans="2:9">
      <c r="B4" s="7" t="s">
        <v>46</v>
      </c>
      <c r="C4" s="7" t="s">
        <v>47</v>
      </c>
      <c r="D4" s="7" t="s">
        <v>48</v>
      </c>
      <c r="E4" s="7" t="s">
        <v>49</v>
      </c>
      <c r="F4" s="7" t="s">
        <v>53</v>
      </c>
      <c r="G4" s="7" t="s">
        <v>50</v>
      </c>
      <c r="H4" s="7" t="s">
        <v>51</v>
      </c>
      <c r="I4" s="7" t="s">
        <v>52</v>
      </c>
    </row>
    <row r="5" spans="2:9">
      <c r="B5">
        <v>1</v>
      </c>
      <c r="D5" s="20" t="s">
        <v>54</v>
      </c>
      <c r="E5">
        <v>30</v>
      </c>
      <c r="F5">
        <v>0</v>
      </c>
      <c r="G5">
        <v>2</v>
      </c>
      <c r="H5">
        <f>Hoja1!B7</f>
        <v>1</v>
      </c>
      <c r="I5">
        <f>Autor!B6</f>
        <v>1</v>
      </c>
    </row>
    <row r="6" spans="2:9">
      <c r="B6">
        <v>2</v>
      </c>
      <c r="D6" s="20" t="s">
        <v>54</v>
      </c>
      <c r="E6">
        <v>30</v>
      </c>
      <c r="F6">
        <v>1</v>
      </c>
      <c r="G6">
        <v>3</v>
      </c>
      <c r="H6">
        <f>Hoja1!B7</f>
        <v>1</v>
      </c>
      <c r="I6">
        <f>Autor!B6</f>
        <v>1</v>
      </c>
    </row>
  </sheetData>
  <mergeCells count="1">
    <mergeCell ref="B3:I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"/>
  <sheetViews>
    <sheetView workbookViewId="0">
      <selection activeCell="B3" sqref="B3:Q6"/>
    </sheetView>
  </sheetViews>
  <sheetFormatPr baseColWidth="10" defaultRowHeight="15" x14ac:dyDescent="0"/>
  <cols>
    <col min="2" max="2" width="7.33203125" bestFit="1" customWidth="1"/>
    <col min="3" max="3" width="13.6640625" bestFit="1" customWidth="1"/>
    <col min="4" max="4" width="15.1640625" bestFit="1" customWidth="1"/>
    <col min="5" max="6" width="14.1640625" bestFit="1" customWidth="1"/>
    <col min="14" max="14" width="17" bestFit="1" customWidth="1"/>
    <col min="16" max="16" width="15.1640625" bestFit="1" customWidth="1"/>
  </cols>
  <sheetData>
    <row r="3" spans="2:17" ht="18">
      <c r="B3" s="21" t="s">
        <v>55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2:17">
      <c r="B4" s="8"/>
      <c r="C4" s="22" t="s">
        <v>13</v>
      </c>
      <c r="D4" s="22"/>
      <c r="E4" s="22"/>
      <c r="F4" s="22"/>
      <c r="G4" s="23" t="s">
        <v>19</v>
      </c>
      <c r="H4" s="24"/>
      <c r="I4" s="24"/>
      <c r="J4" s="24"/>
      <c r="K4" s="25"/>
    </row>
    <row r="5" spans="2:17">
      <c r="B5" s="1" t="s">
        <v>56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59</v>
      </c>
      <c r="O5" s="1" t="s">
        <v>27</v>
      </c>
      <c r="P5" s="1" t="s">
        <v>29</v>
      </c>
      <c r="Q5" s="1" t="s">
        <v>28</v>
      </c>
    </row>
    <row r="6" spans="2:17">
      <c r="B6">
        <v>1</v>
      </c>
      <c r="C6" t="s">
        <v>61</v>
      </c>
      <c r="E6" t="s">
        <v>57</v>
      </c>
      <c r="L6" t="s">
        <v>33</v>
      </c>
      <c r="M6" t="s">
        <v>58</v>
      </c>
      <c r="N6" t="s">
        <v>60</v>
      </c>
      <c r="Q6" t="s">
        <v>241</v>
      </c>
    </row>
  </sheetData>
  <mergeCells count="3">
    <mergeCell ref="B3:Q3"/>
    <mergeCell ref="C4:F4"/>
    <mergeCell ref="G4:K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I25" sqref="I25"/>
    </sheetView>
  </sheetViews>
  <sheetFormatPr baseColWidth="10" defaultRowHeight="15" x14ac:dyDescent="0"/>
  <cols>
    <col min="3" max="3" width="62.83203125" bestFit="1" customWidth="1"/>
  </cols>
  <sheetData>
    <row r="2" spans="2:6">
      <c r="B2" s="26" t="s">
        <v>63</v>
      </c>
      <c r="C2" s="26"/>
      <c r="D2" s="26"/>
      <c r="E2" s="26"/>
      <c r="F2" s="26"/>
    </row>
    <row r="3" spans="2:6">
      <c r="B3" s="7" t="s">
        <v>62</v>
      </c>
      <c r="C3" s="7" t="s">
        <v>0</v>
      </c>
      <c r="D3" s="7" t="s">
        <v>64</v>
      </c>
      <c r="E3" s="7" t="s">
        <v>66</v>
      </c>
      <c r="F3" s="7" t="s">
        <v>65</v>
      </c>
    </row>
    <row r="4" spans="2:6">
      <c r="B4">
        <v>1</v>
      </c>
      <c r="C4" t="s">
        <v>70</v>
      </c>
      <c r="D4" t="s">
        <v>69</v>
      </c>
      <c r="E4">
        <f>Hoja1!B7</f>
        <v>1</v>
      </c>
    </row>
    <row r="5" spans="2:6">
      <c r="B5">
        <v>2</v>
      </c>
      <c r="C5" t="s">
        <v>67</v>
      </c>
      <c r="D5" t="s">
        <v>68</v>
      </c>
      <c r="E5">
        <f>Hoja1!B7</f>
        <v>1</v>
      </c>
      <c r="F5">
        <f>B4</f>
        <v>1</v>
      </c>
    </row>
    <row r="6" spans="2:6">
      <c r="B6">
        <v>3</v>
      </c>
      <c r="C6" t="s">
        <v>72</v>
      </c>
      <c r="D6" t="s">
        <v>71</v>
      </c>
      <c r="E6">
        <f>Hoja1!B7</f>
        <v>1</v>
      </c>
      <c r="F6">
        <f>B5</f>
        <v>2</v>
      </c>
    </row>
    <row r="7" spans="2:6" ht="16">
      <c r="B7">
        <v>4</v>
      </c>
      <c r="C7" t="s">
        <v>73</v>
      </c>
      <c r="D7" t="s">
        <v>71</v>
      </c>
      <c r="E7">
        <f>Hoja1!B7</f>
        <v>1</v>
      </c>
      <c r="F7">
        <f>B6</f>
        <v>3</v>
      </c>
    </row>
    <row r="8" spans="2:6" ht="16">
      <c r="B8">
        <v>5</v>
      </c>
      <c r="C8" t="s">
        <v>74</v>
      </c>
      <c r="D8" t="s">
        <v>71</v>
      </c>
      <c r="E8">
        <f>Hoja1!B7</f>
        <v>1</v>
      </c>
      <c r="F8">
        <f t="shared" ref="F8:F32" si="0">B7</f>
        <v>4</v>
      </c>
    </row>
    <row r="9" spans="2:6" ht="16">
      <c r="B9">
        <v>6</v>
      </c>
      <c r="C9" t="s">
        <v>76</v>
      </c>
      <c r="D9" t="s">
        <v>75</v>
      </c>
      <c r="E9">
        <f>Hoja1!B7</f>
        <v>1</v>
      </c>
      <c r="F9">
        <f t="shared" si="0"/>
        <v>5</v>
      </c>
    </row>
    <row r="10" spans="2:6">
      <c r="B10">
        <v>7</v>
      </c>
      <c r="C10" t="s">
        <v>78</v>
      </c>
      <c r="D10" t="s">
        <v>77</v>
      </c>
      <c r="E10">
        <f>Hoja1!B7</f>
        <v>1</v>
      </c>
      <c r="F10">
        <f t="shared" si="0"/>
        <v>6</v>
      </c>
    </row>
    <row r="11" spans="2:6">
      <c r="B11">
        <v>8</v>
      </c>
      <c r="C11" t="s">
        <v>79</v>
      </c>
      <c r="D11" t="s">
        <v>80</v>
      </c>
      <c r="E11">
        <f>Hoja1!B7</f>
        <v>1</v>
      </c>
      <c r="F11">
        <f t="shared" si="0"/>
        <v>7</v>
      </c>
    </row>
    <row r="12" spans="2:6">
      <c r="B12">
        <v>9</v>
      </c>
      <c r="C12" t="s">
        <v>81</v>
      </c>
      <c r="D12" t="s">
        <v>71</v>
      </c>
      <c r="E12">
        <f>Hoja1!B7</f>
        <v>1</v>
      </c>
      <c r="F12">
        <f t="shared" si="0"/>
        <v>8</v>
      </c>
    </row>
    <row r="13" spans="2:6">
      <c r="B13">
        <v>10</v>
      </c>
      <c r="C13" t="s">
        <v>82</v>
      </c>
      <c r="D13" t="s">
        <v>75</v>
      </c>
      <c r="E13">
        <f>Hoja1!B7</f>
        <v>1</v>
      </c>
      <c r="F13">
        <f t="shared" si="0"/>
        <v>9</v>
      </c>
    </row>
    <row r="14" spans="2:6" ht="16">
      <c r="B14">
        <v>11</v>
      </c>
      <c r="C14" t="s">
        <v>83</v>
      </c>
      <c r="D14" t="s">
        <v>75</v>
      </c>
      <c r="E14">
        <f>Hoja1!B7</f>
        <v>1</v>
      </c>
      <c r="F14">
        <f t="shared" si="0"/>
        <v>10</v>
      </c>
    </row>
    <row r="15" spans="2:6">
      <c r="B15">
        <v>12</v>
      </c>
      <c r="C15" t="s">
        <v>84</v>
      </c>
      <c r="D15" t="s">
        <v>77</v>
      </c>
      <c r="E15">
        <f>Hoja1!B7</f>
        <v>1</v>
      </c>
      <c r="F15">
        <f t="shared" si="0"/>
        <v>11</v>
      </c>
    </row>
    <row r="16" spans="2:6">
      <c r="B16">
        <v>13</v>
      </c>
      <c r="C16" t="s">
        <v>85</v>
      </c>
      <c r="D16" t="s">
        <v>86</v>
      </c>
      <c r="E16">
        <f>Hoja1!B7</f>
        <v>1</v>
      </c>
      <c r="F16">
        <f t="shared" si="0"/>
        <v>12</v>
      </c>
    </row>
    <row r="17" spans="2:6" ht="16">
      <c r="B17">
        <v>14</v>
      </c>
      <c r="C17" t="s">
        <v>88</v>
      </c>
      <c r="D17" t="s">
        <v>87</v>
      </c>
      <c r="E17">
        <f>Hoja1!B7</f>
        <v>1</v>
      </c>
      <c r="F17">
        <f t="shared" si="0"/>
        <v>13</v>
      </c>
    </row>
    <row r="18" spans="2:6">
      <c r="B18">
        <v>15</v>
      </c>
      <c r="C18" t="s">
        <v>89</v>
      </c>
      <c r="D18" t="s">
        <v>69</v>
      </c>
      <c r="E18">
        <f>Hoja1!B7</f>
        <v>1</v>
      </c>
      <c r="F18">
        <f t="shared" si="0"/>
        <v>14</v>
      </c>
    </row>
    <row r="19" spans="2:6">
      <c r="B19">
        <v>16</v>
      </c>
      <c r="C19" t="s">
        <v>90</v>
      </c>
      <c r="D19" t="s">
        <v>80</v>
      </c>
      <c r="E19">
        <f>Hoja1!B7</f>
        <v>1</v>
      </c>
      <c r="F19">
        <f t="shared" si="0"/>
        <v>15</v>
      </c>
    </row>
    <row r="20" spans="2:6">
      <c r="B20">
        <v>17</v>
      </c>
      <c r="C20" t="s">
        <v>91</v>
      </c>
      <c r="D20" t="s">
        <v>75</v>
      </c>
      <c r="E20">
        <f>Hoja1!B7</f>
        <v>1</v>
      </c>
      <c r="F20">
        <f t="shared" si="0"/>
        <v>16</v>
      </c>
    </row>
    <row r="21" spans="2:6">
      <c r="B21">
        <v>18</v>
      </c>
      <c r="C21" t="s">
        <v>92</v>
      </c>
      <c r="D21" t="s">
        <v>93</v>
      </c>
      <c r="E21">
        <f>Hoja1!B7</f>
        <v>1</v>
      </c>
      <c r="F21">
        <f t="shared" si="0"/>
        <v>17</v>
      </c>
    </row>
    <row r="22" spans="2:6">
      <c r="B22">
        <v>19</v>
      </c>
      <c r="C22" t="s">
        <v>94</v>
      </c>
      <c r="D22" t="s">
        <v>75</v>
      </c>
      <c r="E22">
        <f>Hoja1!B7</f>
        <v>1</v>
      </c>
      <c r="F22">
        <f t="shared" si="0"/>
        <v>18</v>
      </c>
    </row>
    <row r="23" spans="2:6">
      <c r="B23">
        <v>20</v>
      </c>
      <c r="C23" t="s">
        <v>95</v>
      </c>
      <c r="D23" t="s">
        <v>75</v>
      </c>
      <c r="E23">
        <f>Hoja1!B7</f>
        <v>1</v>
      </c>
      <c r="F23">
        <f t="shared" si="0"/>
        <v>19</v>
      </c>
    </row>
    <row r="24" spans="2:6">
      <c r="B24">
        <v>21</v>
      </c>
      <c r="C24" t="s">
        <v>96</v>
      </c>
      <c r="D24" t="s">
        <v>77</v>
      </c>
      <c r="E24">
        <f>Hoja1!B7</f>
        <v>1</v>
      </c>
      <c r="F24">
        <f t="shared" si="0"/>
        <v>20</v>
      </c>
    </row>
    <row r="25" spans="2:6">
      <c r="B25">
        <v>22</v>
      </c>
      <c r="C25" t="s">
        <v>97</v>
      </c>
      <c r="D25" t="s">
        <v>80</v>
      </c>
      <c r="E25">
        <f>Hoja1!B7</f>
        <v>1</v>
      </c>
      <c r="F25">
        <f t="shared" si="0"/>
        <v>21</v>
      </c>
    </row>
    <row r="26" spans="2:6">
      <c r="B26">
        <v>23</v>
      </c>
      <c r="C26" t="s">
        <v>98</v>
      </c>
      <c r="D26" t="s">
        <v>87</v>
      </c>
      <c r="E26">
        <f>Hoja1!B7</f>
        <v>1</v>
      </c>
      <c r="F26">
        <f t="shared" si="0"/>
        <v>22</v>
      </c>
    </row>
    <row r="27" spans="2:6">
      <c r="B27">
        <v>24</v>
      </c>
      <c r="C27" t="s">
        <v>99</v>
      </c>
      <c r="D27" t="s">
        <v>77</v>
      </c>
      <c r="E27">
        <f>Hoja1!B7</f>
        <v>1</v>
      </c>
      <c r="F27">
        <f t="shared" si="0"/>
        <v>23</v>
      </c>
    </row>
    <row r="28" spans="2:6">
      <c r="B28">
        <v>25</v>
      </c>
      <c r="C28" t="s">
        <v>101</v>
      </c>
      <c r="D28" t="s">
        <v>100</v>
      </c>
      <c r="E28">
        <f>Hoja1!B7</f>
        <v>1</v>
      </c>
      <c r="F28">
        <f t="shared" si="0"/>
        <v>24</v>
      </c>
    </row>
    <row r="29" spans="2:6">
      <c r="B29">
        <v>26</v>
      </c>
      <c r="C29" t="s">
        <v>102</v>
      </c>
      <c r="D29" t="s">
        <v>75</v>
      </c>
      <c r="E29">
        <f>Hoja1!B7</f>
        <v>1</v>
      </c>
      <c r="F29">
        <f t="shared" si="0"/>
        <v>25</v>
      </c>
    </row>
    <row r="30" spans="2:6" ht="16">
      <c r="B30">
        <v>27</v>
      </c>
      <c r="C30" t="s">
        <v>103</v>
      </c>
      <c r="D30" t="s">
        <v>104</v>
      </c>
      <c r="E30">
        <f>Hoja1!B7</f>
        <v>1</v>
      </c>
      <c r="F30">
        <f t="shared" si="0"/>
        <v>26</v>
      </c>
    </row>
    <row r="31" spans="2:6" ht="16">
      <c r="B31">
        <v>28</v>
      </c>
      <c r="C31" t="s">
        <v>105</v>
      </c>
      <c r="D31" t="s">
        <v>75</v>
      </c>
      <c r="E31">
        <f>Hoja1!B7</f>
        <v>1</v>
      </c>
      <c r="F31">
        <f t="shared" si="0"/>
        <v>27</v>
      </c>
    </row>
    <row r="32" spans="2:6">
      <c r="B32">
        <v>29</v>
      </c>
      <c r="C32" t="s">
        <v>106</v>
      </c>
      <c r="D32" t="s">
        <v>104</v>
      </c>
      <c r="E32">
        <f>Hoja1!B7</f>
        <v>1</v>
      </c>
      <c r="F32">
        <f t="shared" si="0"/>
        <v>28</v>
      </c>
    </row>
  </sheetData>
  <mergeCells count="1">
    <mergeCell ref="B2:F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F5" sqref="F5"/>
    </sheetView>
  </sheetViews>
  <sheetFormatPr baseColWidth="10" defaultRowHeight="15" x14ac:dyDescent="0"/>
  <cols>
    <col min="2" max="2" width="2.6640625" bestFit="1" customWidth="1"/>
    <col min="4" max="4" width="18.33203125" bestFit="1" customWidth="1"/>
    <col min="5" max="5" width="12" bestFit="1" customWidth="1"/>
  </cols>
  <sheetData>
    <row r="3" spans="2:8">
      <c r="B3" s="26" t="s">
        <v>107</v>
      </c>
      <c r="C3" s="26"/>
      <c r="D3" s="26"/>
      <c r="E3" s="26"/>
      <c r="F3" s="26"/>
      <c r="G3" s="26"/>
      <c r="H3" s="26"/>
    </row>
    <row r="4" spans="2:8">
      <c r="B4" s="1" t="s">
        <v>108</v>
      </c>
      <c r="C4" s="1" t="s">
        <v>0</v>
      </c>
      <c r="D4" s="1" t="s">
        <v>1</v>
      </c>
      <c r="E4" s="1" t="s">
        <v>112</v>
      </c>
      <c r="F4" s="1" t="s">
        <v>109</v>
      </c>
      <c r="G4" s="1" t="s">
        <v>110</v>
      </c>
      <c r="H4" s="1" t="s">
        <v>111</v>
      </c>
    </row>
    <row r="5" spans="2:8">
      <c r="B5">
        <v>1</v>
      </c>
      <c r="C5" t="s">
        <v>113</v>
      </c>
      <c r="D5" t="s">
        <v>114</v>
      </c>
      <c r="F5">
        <v>1</v>
      </c>
      <c r="G5">
        <v>1</v>
      </c>
      <c r="H5">
        <f>Hoja1!B7</f>
        <v>1</v>
      </c>
    </row>
    <row r="6" spans="2:8">
      <c r="B6">
        <v>2</v>
      </c>
      <c r="C6" t="s">
        <v>122</v>
      </c>
      <c r="D6" t="s">
        <v>115</v>
      </c>
      <c r="F6">
        <v>1</v>
      </c>
      <c r="G6">
        <v>4</v>
      </c>
      <c r="H6">
        <f>Hoja1!B7</f>
        <v>1</v>
      </c>
    </row>
    <row r="7" spans="2:8">
      <c r="B7">
        <v>3</v>
      </c>
      <c r="C7" t="s">
        <v>119</v>
      </c>
      <c r="D7" t="s">
        <v>116</v>
      </c>
      <c r="F7">
        <v>1</v>
      </c>
      <c r="G7">
        <v>5</v>
      </c>
      <c r="H7">
        <f>Hoja1!B7</f>
        <v>1</v>
      </c>
    </row>
    <row r="8" spans="2:8">
      <c r="B8">
        <v>4</v>
      </c>
      <c r="C8" t="s">
        <v>120</v>
      </c>
      <c r="D8" t="s">
        <v>117</v>
      </c>
      <c r="F8">
        <v>1</v>
      </c>
      <c r="G8">
        <v>6</v>
      </c>
      <c r="H8">
        <f>Hoja1!B7</f>
        <v>1</v>
      </c>
    </row>
    <row r="9" spans="2:8">
      <c r="B9">
        <v>5</v>
      </c>
      <c r="C9" t="s">
        <v>121</v>
      </c>
      <c r="D9" t="s">
        <v>118</v>
      </c>
      <c r="F9">
        <v>1</v>
      </c>
      <c r="G9">
        <v>1</v>
      </c>
      <c r="H9">
        <f>Hoja1!B7</f>
        <v>1</v>
      </c>
    </row>
  </sheetData>
  <mergeCells count="1">
    <mergeCell ref="B3:H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4"/>
  <sheetViews>
    <sheetView topLeftCell="B2" workbookViewId="0">
      <selection activeCell="F17" sqref="F17"/>
    </sheetView>
  </sheetViews>
  <sheetFormatPr baseColWidth="10" defaultRowHeight="15" x14ac:dyDescent="0"/>
  <cols>
    <col min="1" max="1" width="46.1640625" bestFit="1" customWidth="1"/>
    <col min="3" max="3" width="13.6640625" bestFit="1" customWidth="1"/>
    <col min="4" max="4" width="15.1640625" bestFit="1" customWidth="1"/>
    <col min="5" max="6" width="14.1640625" bestFit="1" customWidth="1"/>
    <col min="13" max="13" width="15.83203125" bestFit="1" customWidth="1"/>
    <col min="14" max="14" width="15.83203125" customWidth="1"/>
    <col min="16" max="16" width="15.1640625" bestFit="1" customWidth="1"/>
    <col min="17" max="17" width="15.5" bestFit="1" customWidth="1"/>
  </cols>
  <sheetData>
    <row r="3" spans="1:19" ht="18">
      <c r="B3" s="21" t="s">
        <v>123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9">
      <c r="B4" s="8"/>
      <c r="C4" s="22" t="s">
        <v>13</v>
      </c>
      <c r="D4" s="22"/>
      <c r="E4" s="22"/>
      <c r="F4" s="22"/>
      <c r="G4" s="23" t="s">
        <v>19</v>
      </c>
      <c r="H4" s="24"/>
      <c r="I4" s="24"/>
      <c r="J4" s="24"/>
      <c r="K4" s="25"/>
    </row>
    <row r="5" spans="1:19">
      <c r="B5" s="1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139</v>
      </c>
      <c r="O5" s="1" t="s">
        <v>27</v>
      </c>
      <c r="P5" s="1" t="s">
        <v>29</v>
      </c>
      <c r="Q5" s="1" t="s">
        <v>28</v>
      </c>
    </row>
    <row r="6" spans="1:19">
      <c r="A6" t="s">
        <v>128</v>
      </c>
      <c r="B6">
        <v>1</v>
      </c>
      <c r="C6" s="14" t="s">
        <v>126</v>
      </c>
      <c r="D6" t="s">
        <v>124</v>
      </c>
      <c r="E6" t="s">
        <v>125</v>
      </c>
      <c r="F6" t="s">
        <v>127</v>
      </c>
      <c r="L6" t="s">
        <v>33</v>
      </c>
      <c r="M6" s="15">
        <v>26677</v>
      </c>
      <c r="N6" s="15"/>
      <c r="Q6" s="13" t="s">
        <v>129</v>
      </c>
      <c r="S6" t="s">
        <v>169</v>
      </c>
    </row>
    <row r="7" spans="1:19">
      <c r="A7" t="s">
        <v>135</v>
      </c>
      <c r="B7">
        <v>2</v>
      </c>
      <c r="C7" t="s">
        <v>132</v>
      </c>
      <c r="D7" t="s">
        <v>130</v>
      </c>
      <c r="E7" t="s">
        <v>131</v>
      </c>
      <c r="F7" t="s">
        <v>133</v>
      </c>
      <c r="L7" t="s">
        <v>33</v>
      </c>
      <c r="M7" s="5">
        <v>26351</v>
      </c>
      <c r="N7" s="5"/>
      <c r="Q7" t="s">
        <v>134</v>
      </c>
      <c r="S7" t="s">
        <v>170</v>
      </c>
    </row>
    <row r="8" spans="1:19">
      <c r="A8" t="s">
        <v>138</v>
      </c>
      <c r="B8">
        <v>3</v>
      </c>
      <c r="C8" t="s">
        <v>136</v>
      </c>
      <c r="E8" t="s">
        <v>137</v>
      </c>
      <c r="L8" t="s">
        <v>33</v>
      </c>
      <c r="M8" s="5">
        <v>22078</v>
      </c>
      <c r="N8" s="5"/>
      <c r="Q8" t="s">
        <v>134</v>
      </c>
      <c r="S8" t="s">
        <v>158</v>
      </c>
    </row>
    <row r="9" spans="1:19" s="16" customFormat="1">
      <c r="A9" s="16" t="s">
        <v>142</v>
      </c>
      <c r="B9" s="16">
        <v>4</v>
      </c>
      <c r="C9" s="16" t="s">
        <v>140</v>
      </c>
      <c r="E9" s="16" t="s">
        <v>141</v>
      </c>
      <c r="L9" s="16" t="s">
        <v>33</v>
      </c>
      <c r="M9" s="17">
        <v>25060</v>
      </c>
      <c r="N9" s="17">
        <v>40729</v>
      </c>
      <c r="Q9" s="16" t="s">
        <v>143</v>
      </c>
      <c r="S9" s="16" t="s">
        <v>158</v>
      </c>
    </row>
    <row r="10" spans="1:19">
      <c r="A10" t="s">
        <v>149</v>
      </c>
      <c r="B10">
        <v>5</v>
      </c>
      <c r="C10" t="s">
        <v>144</v>
      </c>
      <c r="E10" t="s">
        <v>145</v>
      </c>
      <c r="L10" t="s">
        <v>146</v>
      </c>
      <c r="M10" s="19">
        <v>39399</v>
      </c>
      <c r="Q10" t="s">
        <v>147</v>
      </c>
      <c r="S10" t="s">
        <v>148</v>
      </c>
    </row>
    <row r="11" spans="1:19">
      <c r="B11">
        <v>6</v>
      </c>
      <c r="C11" t="s">
        <v>150</v>
      </c>
      <c r="E11" t="s">
        <v>151</v>
      </c>
      <c r="L11" t="s">
        <v>146</v>
      </c>
      <c r="M11" s="5">
        <v>26968</v>
      </c>
      <c r="Q11" t="s">
        <v>152</v>
      </c>
      <c r="S11" s="18" t="s">
        <v>153</v>
      </c>
    </row>
    <row r="12" spans="1:19">
      <c r="A12" t="s">
        <v>159</v>
      </c>
      <c r="B12">
        <v>7</v>
      </c>
      <c r="C12" t="s">
        <v>154</v>
      </c>
      <c r="D12" t="s">
        <v>155</v>
      </c>
      <c r="E12" t="s">
        <v>156</v>
      </c>
      <c r="L12" t="s">
        <v>33</v>
      </c>
      <c r="M12" s="5">
        <v>22704</v>
      </c>
      <c r="Q12" t="s">
        <v>157</v>
      </c>
      <c r="S12" t="s">
        <v>158</v>
      </c>
    </row>
    <row r="13" spans="1:19">
      <c r="A13" t="s">
        <v>162</v>
      </c>
      <c r="B13">
        <v>8</v>
      </c>
      <c r="C13" t="s">
        <v>161</v>
      </c>
      <c r="E13" t="s">
        <v>160</v>
      </c>
      <c r="L13" t="s">
        <v>33</v>
      </c>
      <c r="M13" s="5">
        <v>24055</v>
      </c>
      <c r="Q13" t="s">
        <v>163</v>
      </c>
      <c r="S13" s="18" t="s">
        <v>164</v>
      </c>
    </row>
    <row r="14" spans="1:19">
      <c r="A14" t="s">
        <v>168</v>
      </c>
      <c r="B14">
        <v>9</v>
      </c>
      <c r="C14" t="s">
        <v>165</v>
      </c>
      <c r="E14" t="s">
        <v>166</v>
      </c>
      <c r="L14" t="s">
        <v>33</v>
      </c>
      <c r="M14" s="5">
        <v>23562</v>
      </c>
      <c r="Q14" t="s">
        <v>167</v>
      </c>
      <c r="S14" s="18" t="s">
        <v>164</v>
      </c>
    </row>
  </sheetData>
  <mergeCells count="3">
    <mergeCell ref="B3:Q3"/>
    <mergeCell ref="C4:F4"/>
    <mergeCell ref="G4:K4"/>
  </mergeCells>
  <hyperlinks>
    <hyperlink ref="C10" r:id="rId1" display="Anna Alàs i Jové"/>
    <hyperlink ref="S11" r:id="rId2" tooltip="Mezzo soprano"/>
    <hyperlink ref="S13" r:id="rId3" tooltip="Bajo-barítono"/>
    <hyperlink ref="S14" r:id="rId4" tooltip="Bajo-barítono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Hoja1</vt:lpstr>
      <vt:lpstr>fecha_presentacion</vt:lpstr>
      <vt:lpstr>Director</vt:lpstr>
      <vt:lpstr>Coreografo</vt:lpstr>
      <vt:lpstr>Libreto</vt:lpstr>
      <vt:lpstr>Autor</vt:lpstr>
      <vt:lpstr>Parte</vt:lpstr>
      <vt:lpstr>Personaje</vt:lpstr>
      <vt:lpstr>Cantante</vt:lpstr>
      <vt:lpstr>Elenco</vt:lpstr>
      <vt:lpstr>Bailarin</vt:lpstr>
      <vt:lpstr>Directo_escenografia</vt:lpstr>
      <vt:lpstr>Musico</vt:lpstr>
      <vt:lpstr>trabajador_cargo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2012-12-02T22:00:06Z</dcterms:created>
  <dcterms:modified xsi:type="dcterms:W3CDTF">2012-12-04T03:20:52Z</dcterms:modified>
</cp:coreProperties>
</file>