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vanessa.mulenga\Documents\VANESSA STUFF\VANESSA STUFF\VANESSA STUFF\"/>
    </mc:Choice>
  </mc:AlternateContent>
  <xr:revisionPtr revIDLastSave="0" documentId="8_{6B5BD8B4-9901-4B3C-AD25-48F2A20381D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Initial" sheetId="2" r:id="rId2"/>
  </sheets>
  <definedNames>
    <definedName name="_xlnm.Print_Area" localSheetId="0">Sheet1!$C$2:$N$70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0" i="1" l="1"/>
  <c r="N60" i="1"/>
  <c r="K14" i="1" l="1"/>
  <c r="M23" i="1" l="1"/>
  <c r="M25" i="1"/>
  <c r="N23" i="1" l="1"/>
  <c r="N25" i="1"/>
  <c r="M61" i="1" l="1"/>
  <c r="M63" i="1" l="1"/>
  <c r="G51" i="1" s="1"/>
  <c r="N61" i="1" l="1"/>
  <c r="N63" i="1" s="1"/>
  <c r="G50" i="1" s="1"/>
  <c r="G52" i="1" s="1"/>
  <c r="G8" i="2" l="1"/>
  <c r="G7" i="2"/>
  <c r="F9" i="2"/>
  <c r="E9" i="2"/>
  <c r="G9" i="2" l="1"/>
</calcChain>
</file>

<file path=xl/sharedStrings.xml><?xml version="1.0" encoding="utf-8"?>
<sst xmlns="http://schemas.openxmlformats.org/spreadsheetml/2006/main" count="51" uniqueCount="47">
  <si>
    <t xml:space="preserve"> </t>
  </si>
  <si>
    <t>Date</t>
  </si>
  <si>
    <t>Address</t>
  </si>
  <si>
    <t>Phone No:</t>
  </si>
  <si>
    <t>Rep</t>
  </si>
  <si>
    <t>Unit Price(ZMK)</t>
  </si>
  <si>
    <t>TOTAL</t>
  </si>
  <si>
    <t>Total</t>
  </si>
  <si>
    <t xml:space="preserve">          </t>
  </si>
  <si>
    <t xml:space="preserve">                    </t>
  </si>
  <si>
    <t>K</t>
  </si>
  <si>
    <t>Product ID</t>
  </si>
  <si>
    <t>MRC</t>
  </si>
  <si>
    <t>Signature</t>
  </si>
  <si>
    <t>Product Description</t>
  </si>
  <si>
    <t>Reference</t>
  </si>
  <si>
    <t>Bank Details</t>
  </si>
  <si>
    <t>TTMS Fee</t>
  </si>
  <si>
    <t xml:space="preserve">ZICTA Fee </t>
  </si>
  <si>
    <t>ZICTA and TTMS Combined</t>
  </si>
  <si>
    <t>Annual (ZMW)</t>
  </si>
  <si>
    <t xml:space="preserve">Client </t>
  </si>
  <si>
    <t>Revised Monthly Quote (ZMW)</t>
  </si>
  <si>
    <t>Initial MRC Quote  (ZMW)</t>
  </si>
  <si>
    <t xml:space="preserve">                  INFRATEL</t>
  </si>
  <si>
    <t>INFRATEL Corporation Limited</t>
  </si>
  <si>
    <t>ZICBZMLU</t>
  </si>
  <si>
    <t>10 10036875921</t>
  </si>
  <si>
    <t>Zambia Industrial Commercial Bank</t>
  </si>
  <si>
    <t>VAT 16%</t>
  </si>
  <si>
    <t>TPIN 1018813907</t>
  </si>
  <si>
    <t xml:space="preserve">                                          Validity: 10 days from date of issue of this Proforma.  </t>
  </si>
  <si>
    <t>Qty</t>
  </si>
  <si>
    <t>Monthly Recurring Cost</t>
  </si>
  <si>
    <r>
      <t xml:space="preserve">INFRATEL - </t>
    </r>
    <r>
      <rPr>
        <b/>
        <sz val="14"/>
        <color rgb="FFFF0000"/>
        <rFont val="Palatino Linotype"/>
        <family val="1"/>
      </rPr>
      <t>Accessible,Everywhere</t>
    </r>
  </si>
  <si>
    <t>COST SUMMARY</t>
  </si>
  <si>
    <t>Submitted to accounts/Client Made Upfront payment for 6 months</t>
  </si>
  <si>
    <t>Once Off Cost</t>
  </si>
  <si>
    <t>Annual Cost</t>
  </si>
  <si>
    <t xml:space="preserve">           Tablets and Contents</t>
  </si>
  <si>
    <t>Vanessa Mulenga</t>
  </si>
  <si>
    <t>TOTAL(ZMK)</t>
  </si>
  <si>
    <t xml:space="preserve">Application Server - 6vCPU 8GB RAM 240GB HDD  </t>
  </si>
  <si>
    <t xml:space="preserve">Data base  Server VM - 6vCPU (2.40GHz) 8GB RAM 1TB HDD </t>
  </si>
  <si>
    <t>IP Address</t>
  </si>
  <si>
    <t>Name:                       Tech Masters</t>
  </si>
  <si>
    <t>Contact Person:    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</si>
</sst>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[$ZMK]\ 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1"/>
      <color theme="9"/>
      <name val="Trebuchet MS"/>
      <family val="2"/>
    </font>
    <font>
      <b/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b/>
      <sz val="14"/>
      <color theme="1"/>
      <name val="Palatino Linotype"/>
      <family val="1"/>
    </font>
    <font>
      <b/>
      <sz val="10"/>
      <name val="Palatino Linotype"/>
      <family val="1"/>
    </font>
    <font>
      <b/>
      <sz val="11"/>
      <color theme="1"/>
      <name val="Palatino Linotype"/>
      <family val="1"/>
    </font>
    <font>
      <sz val="10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  <font>
      <sz val="11"/>
      <name val="Palatino Linotype"/>
      <family val="1"/>
    </font>
    <font>
      <b/>
      <sz val="11"/>
      <name val="Palatino Linotype"/>
      <family val="1"/>
    </font>
    <font>
      <b/>
      <sz val="14"/>
      <color rgb="FFFF0000"/>
      <name val="Palatino Linotype"/>
      <family val="1"/>
    </font>
    <font>
      <b/>
      <sz val="11"/>
      <color rgb="FF000000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1"/>
      <color theme="0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/>
      <right/>
      <top style="thick">
        <color indexed="48"/>
      </top>
      <bottom style="thin">
        <color indexed="32"/>
      </bottom>
      <diagonal/>
    </border>
    <border>
      <left/>
      <right/>
      <top/>
      <bottom style="hair">
        <color indexed="22"/>
      </bottom>
      <diagonal/>
    </border>
    <border>
      <left/>
      <right style="hair">
        <color indexed="64"/>
      </right>
      <top style="thin">
        <color rgb="FF1CAC42"/>
      </top>
      <bottom style="thin">
        <color rgb="FF1CAC42"/>
      </bottom>
      <diagonal/>
    </border>
    <border>
      <left style="hair">
        <color indexed="64"/>
      </left>
      <right/>
      <top style="thin">
        <color rgb="FF1CAC42"/>
      </top>
      <bottom style="thin">
        <color rgb="FF1CAC42"/>
      </bottom>
      <diagonal/>
    </border>
    <border>
      <left/>
      <right/>
      <top style="thin">
        <color rgb="FF1CAC42"/>
      </top>
      <bottom style="thin">
        <color rgb="FF1CAC42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rgb="FF1CAC42"/>
      </top>
      <bottom/>
      <diagonal/>
    </border>
    <border>
      <left/>
      <right style="hair">
        <color indexed="64"/>
      </right>
      <top/>
      <bottom style="double">
        <color rgb="FF1CAC42"/>
      </bottom>
      <diagonal/>
    </border>
    <border>
      <left/>
      <right/>
      <top/>
      <bottom style="double">
        <color rgb="FF1CAC42"/>
      </bottom>
      <diagonal/>
    </border>
    <border>
      <left style="hair">
        <color indexed="64"/>
      </left>
      <right style="hair">
        <color indexed="64"/>
      </right>
      <top/>
      <bottom style="double">
        <color rgb="FF1CAC42"/>
      </bottom>
      <diagonal/>
    </border>
    <border>
      <left style="hair">
        <color indexed="64"/>
      </left>
      <right/>
      <top/>
      <bottom style="double">
        <color rgb="FF1CAC42"/>
      </bottom>
      <diagonal/>
    </border>
    <border>
      <left/>
      <right/>
      <top/>
      <bottom style="thin">
        <color rgb="FF1CAC42"/>
      </bottom>
      <diagonal/>
    </border>
    <border>
      <left/>
      <right style="medium">
        <color theme="3" tint="-0.249977111117893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medium">
        <color theme="3" tint="-0.249977111117893"/>
      </right>
      <top style="thin">
        <color rgb="FF1CAC42"/>
      </top>
      <bottom/>
      <diagonal/>
    </border>
    <border>
      <left style="hair">
        <color indexed="64"/>
      </left>
      <right style="medium">
        <color indexed="64"/>
      </right>
      <top/>
      <bottom style="double">
        <color rgb="FF1CAC4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92D050"/>
      </top>
      <bottom/>
      <diagonal/>
    </border>
    <border>
      <left style="medium">
        <color indexed="64"/>
      </left>
      <right style="medium">
        <color theme="3" tint="-0.249977111117893"/>
      </right>
      <top style="thin">
        <color rgb="FF92D050"/>
      </top>
      <bottom style="thin">
        <color rgb="FF1CAC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48"/>
      </top>
      <bottom style="thin">
        <color indexed="32"/>
      </bottom>
      <diagonal/>
    </border>
    <border>
      <left/>
      <right style="thin">
        <color indexed="64"/>
      </right>
      <top style="thick">
        <color indexed="48"/>
      </top>
      <bottom style="thin">
        <color indexed="32"/>
      </bottom>
      <diagonal/>
    </border>
    <border>
      <left style="thin">
        <color indexed="64"/>
      </left>
      <right/>
      <top style="thin">
        <color rgb="FF1CAC42"/>
      </top>
      <bottom style="thin">
        <color rgb="FF1CAC42"/>
      </bottom>
      <diagonal/>
    </border>
    <border>
      <left style="hair">
        <color indexed="64"/>
      </left>
      <right style="thin">
        <color indexed="64"/>
      </right>
      <top style="thin">
        <color rgb="FF1CAC42"/>
      </top>
      <bottom style="thin">
        <color rgb="FF1CAC42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rgb="FF92D050"/>
      </top>
      <bottom style="thin">
        <color rgb="FF92D050"/>
      </bottom>
      <diagonal/>
    </border>
    <border>
      <left style="medium">
        <color indexed="64"/>
      </left>
      <right style="thin">
        <color indexed="64"/>
      </right>
      <top style="thin">
        <color rgb="FF92D050"/>
      </top>
      <bottom/>
      <diagonal/>
    </border>
    <border>
      <left style="medium">
        <color theme="3" tint="-0.249977111117893"/>
      </left>
      <right style="thin">
        <color indexed="64"/>
      </right>
      <top style="thin">
        <color rgb="FF1CAC42"/>
      </top>
      <bottom style="thin">
        <color rgb="FF1CAC42"/>
      </bottom>
      <diagonal/>
    </border>
    <border>
      <left style="hair">
        <color indexed="64"/>
      </left>
      <right style="thin">
        <color indexed="64"/>
      </right>
      <top style="thin">
        <color rgb="FF1CAC42"/>
      </top>
      <bottom/>
      <diagonal/>
    </border>
    <border>
      <left style="thin">
        <color indexed="64"/>
      </left>
      <right/>
      <top/>
      <bottom style="double">
        <color rgb="FF1CAC4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1CAC42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uble">
        <color rgb="FF1CAC42"/>
      </bottom>
      <diagonal/>
    </border>
    <border>
      <left style="thin">
        <color indexed="64"/>
      </left>
      <right/>
      <top style="double">
        <color theme="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92D05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rgb="FF92D050"/>
      </bottom>
      <diagonal/>
    </border>
    <border>
      <left style="medium">
        <color theme="3" tint="-0.249977111117893"/>
      </left>
      <right style="thin">
        <color indexed="64"/>
      </right>
      <top/>
      <bottom style="thin">
        <color rgb="FF1CAC4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/>
    <xf numFmtId="0" fontId="2" fillId="2" borderId="0"/>
  </cellStyleXfs>
  <cellXfs count="22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3" borderId="0" xfId="2" applyFont="1" applyFill="1" applyBorder="1"/>
    <xf numFmtId="0" fontId="6" fillId="0" borderId="0" xfId="0" applyFont="1"/>
    <xf numFmtId="164" fontId="5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0" fillId="0" borderId="0" xfId="0" applyBorder="1"/>
    <xf numFmtId="4" fontId="3" fillId="0" borderId="0" xfId="0" applyNumberFormat="1" applyFont="1" applyBorder="1" applyAlignment="1">
      <alignment horizontal="center"/>
    </xf>
    <xf numFmtId="164" fontId="0" fillId="0" borderId="0" xfId="1" applyFont="1"/>
    <xf numFmtId="164" fontId="0" fillId="0" borderId="0" xfId="1" applyFont="1" applyBorder="1"/>
    <xf numFmtId="0" fontId="0" fillId="0" borderId="24" xfId="0" applyBorder="1"/>
    <xf numFmtId="0" fontId="8" fillId="0" borderId="24" xfId="0" applyFont="1" applyBorder="1"/>
    <xf numFmtId="164" fontId="8" fillId="0" borderId="24" xfId="1" applyFont="1" applyBorder="1"/>
    <xf numFmtId="4" fontId="4" fillId="0" borderId="24" xfId="0" applyNumberFormat="1" applyFont="1" applyBorder="1" applyAlignment="1">
      <alignment horizontal="left"/>
    </xf>
    <xf numFmtId="164" fontId="0" fillId="0" borderId="24" xfId="1" applyFont="1" applyBorder="1"/>
    <xf numFmtId="4" fontId="8" fillId="0" borderId="24" xfId="0" applyNumberFormat="1" applyFont="1" applyBorder="1" applyAlignment="1">
      <alignment horizontal="left"/>
    </xf>
    <xf numFmtId="0" fontId="6" fillId="0" borderId="0" xfId="0" applyFont="1" applyBorder="1"/>
    <xf numFmtId="0" fontId="7" fillId="0" borderId="51" xfId="0" applyFont="1" applyBorder="1"/>
    <xf numFmtId="0" fontId="5" fillId="0" borderId="52" xfId="0" applyFont="1" applyBorder="1"/>
    <xf numFmtId="0" fontId="5" fillId="0" borderId="53" xfId="0" applyFont="1" applyBorder="1"/>
    <xf numFmtId="0" fontId="9" fillId="0" borderId="0" xfId="0" applyFont="1" applyBorder="1"/>
    <xf numFmtId="0" fontId="9" fillId="0" borderId="52" xfId="0" applyFont="1" applyBorder="1"/>
    <xf numFmtId="0" fontId="10" fillId="0" borderId="52" xfId="0" applyFont="1" applyBorder="1"/>
    <xf numFmtId="0" fontId="9" fillId="0" borderId="46" xfId="0" applyFont="1" applyBorder="1"/>
    <xf numFmtId="0" fontId="9" fillId="0" borderId="10" xfId="0" applyFont="1" applyBorder="1"/>
    <xf numFmtId="0" fontId="11" fillId="3" borderId="10" xfId="2" applyFont="1" applyFill="1" applyBorder="1"/>
    <xf numFmtId="0" fontId="9" fillId="0" borderId="34" xfId="0" applyFont="1" applyBorder="1"/>
    <xf numFmtId="0" fontId="11" fillId="3" borderId="0" xfId="2" applyFont="1" applyFill="1" applyBorder="1" applyAlignment="1">
      <alignment horizontal="left"/>
    </xf>
    <xf numFmtId="0" fontId="9" fillId="0" borderId="48" xfId="0" applyFont="1" applyBorder="1"/>
    <xf numFmtId="0" fontId="13" fillId="3" borderId="0" xfId="2" applyFont="1" applyFill="1" applyBorder="1"/>
    <xf numFmtId="0" fontId="11" fillId="3" borderId="0" xfId="2" applyFont="1" applyFill="1" applyBorder="1"/>
    <xf numFmtId="0" fontId="13" fillId="0" borderId="0" xfId="0" applyFont="1" applyBorder="1"/>
    <xf numFmtId="0" fontId="13" fillId="0" borderId="34" xfId="0" applyFont="1" applyBorder="1"/>
    <xf numFmtId="0" fontId="9" fillId="0" borderId="33" xfId="0" applyFont="1" applyBorder="1"/>
    <xf numFmtId="0" fontId="9" fillId="0" borderId="18" xfId="0" applyFont="1" applyBorder="1" applyAlignment="1">
      <alignment horizontal="right"/>
    </xf>
    <xf numFmtId="0" fontId="9" fillId="0" borderId="49" xfId="0" applyFont="1" applyBorder="1"/>
    <xf numFmtId="0" fontId="11" fillId="0" borderId="0" xfId="0" applyFont="1" applyBorder="1"/>
    <xf numFmtId="0" fontId="14" fillId="0" borderId="33" xfId="0" applyFont="1" applyBorder="1"/>
    <xf numFmtId="0" fontId="9" fillId="0" borderId="12" xfId="0" applyFont="1" applyBorder="1"/>
    <xf numFmtId="0" fontId="13" fillId="0" borderId="12" xfId="0" applyFont="1" applyBorder="1"/>
    <xf numFmtId="0" fontId="11" fillId="3" borderId="12" xfId="2" applyFont="1" applyFill="1" applyBorder="1"/>
    <xf numFmtId="0" fontId="9" fillId="0" borderId="50" xfId="0" applyFont="1" applyBorder="1"/>
    <xf numFmtId="0" fontId="9" fillId="0" borderId="0" xfId="0" applyFont="1"/>
    <xf numFmtId="0" fontId="9" fillId="0" borderId="30" xfId="0" applyFont="1" applyBorder="1"/>
    <xf numFmtId="0" fontId="9" fillId="0" borderId="31" xfId="0" applyFont="1" applyBorder="1"/>
    <xf numFmtId="0" fontId="9" fillId="0" borderId="32" xfId="0" applyFont="1" applyBorder="1"/>
    <xf numFmtId="0" fontId="15" fillId="0" borderId="0" xfId="0" applyFont="1" applyBorder="1"/>
    <xf numFmtId="0" fontId="13" fillId="3" borderId="35" xfId="2" applyFont="1" applyFill="1" applyBorder="1"/>
    <xf numFmtId="0" fontId="13" fillId="3" borderId="2" xfId="2" applyFont="1" applyFill="1" applyBorder="1"/>
    <xf numFmtId="0" fontId="13" fillId="3" borderId="36" xfId="2" applyFont="1" applyFill="1" applyBorder="1"/>
    <xf numFmtId="49" fontId="13" fillId="3" borderId="0" xfId="2" applyNumberFormat="1" applyFont="1" applyFill="1" applyBorder="1" applyAlignment="1"/>
    <xf numFmtId="15" fontId="13" fillId="3" borderId="3" xfId="2" applyNumberFormat="1" applyFont="1" applyFill="1" applyBorder="1" applyAlignment="1">
      <alignment horizontal="left"/>
    </xf>
    <xf numFmtId="15" fontId="13" fillId="3" borderId="0" xfId="2" applyNumberFormat="1" applyFont="1" applyFill="1" applyBorder="1" applyAlignment="1">
      <alignment horizontal="left"/>
    </xf>
    <xf numFmtId="49" fontId="13" fillId="3" borderId="0" xfId="2" applyNumberFormat="1" applyFont="1" applyFill="1" applyBorder="1" applyAlignment="1" applyProtection="1"/>
    <xf numFmtId="49" fontId="13" fillId="3" borderId="3" xfId="2" applyNumberFormat="1" applyFont="1" applyFill="1" applyBorder="1" applyAlignment="1">
      <alignment horizontal="left"/>
    </xf>
    <xf numFmtId="49" fontId="13" fillId="3" borderId="0" xfId="2" applyNumberFormat="1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0" xfId="2" applyFont="1" applyFill="1" applyBorder="1" applyAlignment="1">
      <alignment horizontal="left"/>
    </xf>
    <xf numFmtId="0" fontId="9" fillId="0" borderId="0" xfId="0" applyFont="1" applyBorder="1" applyProtection="1">
      <protection locked="0"/>
    </xf>
    <xf numFmtId="0" fontId="13" fillId="3" borderId="3" xfId="2" applyFont="1" applyFill="1" applyBorder="1" applyAlignment="1">
      <alignment horizontal="left"/>
    </xf>
    <xf numFmtId="0" fontId="13" fillId="3" borderId="0" xfId="2" applyFont="1" applyFill="1" applyBorder="1" applyAlignment="1">
      <alignment horizontal="left"/>
    </xf>
    <xf numFmtId="0" fontId="11" fillId="3" borderId="5" xfId="2" applyFont="1" applyFill="1" applyBorder="1" applyAlignment="1">
      <alignment horizontal="center"/>
    </xf>
    <xf numFmtId="0" fontId="11" fillId="0" borderId="38" xfId="2" applyFont="1" applyFill="1" applyBorder="1" applyAlignment="1">
      <alignment horizontal="center"/>
    </xf>
    <xf numFmtId="37" fontId="9" fillId="0" borderId="8" xfId="0" applyNumberFormat="1" applyFont="1" applyBorder="1" applyAlignment="1">
      <alignment horizontal="center"/>
    </xf>
    <xf numFmtId="164" fontId="9" fillId="0" borderId="8" xfId="0" applyNumberFormat="1" applyFont="1" applyBorder="1"/>
    <xf numFmtId="164" fontId="9" fillId="0" borderId="9" xfId="0" applyNumberFormat="1" applyFont="1" applyBorder="1"/>
    <xf numFmtId="4" fontId="9" fillId="0" borderId="39" xfId="0" applyNumberFormat="1" applyFont="1" applyFill="1" applyBorder="1"/>
    <xf numFmtId="0" fontId="9" fillId="0" borderId="24" xfId="0" applyFont="1" applyBorder="1" applyAlignment="1">
      <alignment horizontal="center"/>
    </xf>
    <xf numFmtId="0" fontId="9" fillId="0" borderId="24" xfId="0" applyFont="1" applyBorder="1"/>
    <xf numFmtId="0" fontId="9" fillId="0" borderId="24" xfId="0" applyFont="1" applyBorder="1" applyAlignment="1"/>
    <xf numFmtId="164" fontId="9" fillId="0" borderId="24" xfId="1" applyFont="1" applyBorder="1" applyAlignment="1"/>
    <xf numFmtId="164" fontId="16" fillId="0" borderId="24" xfId="1" applyFont="1" applyFill="1" applyBorder="1" applyAlignment="1">
      <alignment horizontal="left"/>
    </xf>
    <xf numFmtId="164" fontId="16" fillId="0" borderId="27" xfId="1" applyFont="1" applyFill="1" applyBorder="1" applyAlignment="1">
      <alignment horizontal="left"/>
    </xf>
    <xf numFmtId="164" fontId="9" fillId="0" borderId="24" xfId="0" applyNumberFormat="1" applyFont="1" applyBorder="1"/>
    <xf numFmtId="164" fontId="9" fillId="0" borderId="22" xfId="0" applyNumberFormat="1" applyFont="1" applyBorder="1" applyAlignment="1">
      <alignment horizontal="left"/>
    </xf>
    <xf numFmtId="4" fontId="9" fillId="0" borderId="40" xfId="0" applyNumberFormat="1" applyFont="1" applyFill="1" applyBorder="1"/>
    <xf numFmtId="164" fontId="9" fillId="0" borderId="24" xfId="1" applyFont="1" applyBorder="1" applyAlignment="1">
      <alignment horizontal="left"/>
    </xf>
    <xf numFmtId="164" fontId="9" fillId="0" borderId="29" xfId="1" applyFont="1" applyBorder="1" applyAlignment="1">
      <alignment horizontal="left"/>
    </xf>
    <xf numFmtId="164" fontId="9" fillId="0" borderId="26" xfId="1" applyFont="1" applyBorder="1" applyAlignment="1">
      <alignment horizontal="left"/>
    </xf>
    <xf numFmtId="164" fontId="9" fillId="0" borderId="25" xfId="0" applyNumberFormat="1" applyFont="1" applyBorder="1" applyAlignment="1"/>
    <xf numFmtId="164" fontId="12" fillId="0" borderId="24" xfId="1" applyFont="1" applyBorder="1" applyAlignment="1">
      <alignment horizontal="left"/>
    </xf>
    <xf numFmtId="164" fontId="9" fillId="0" borderId="24" xfId="1" applyFont="1" applyBorder="1" applyAlignment="1">
      <alignment horizontal="left" vertical="top"/>
    </xf>
    <xf numFmtId="164" fontId="9" fillId="0" borderId="25" xfId="0" applyNumberFormat="1" applyFont="1" applyBorder="1" applyAlignment="1">
      <alignment horizontal="left"/>
    </xf>
    <xf numFmtId="164" fontId="9" fillId="0" borderId="34" xfId="0" applyNumberFormat="1" applyFont="1" applyBorder="1"/>
    <xf numFmtId="0" fontId="9" fillId="0" borderId="24" xfId="0" applyFont="1" applyBorder="1" applyAlignment="1">
      <alignment horizontal="center" vertical="center"/>
    </xf>
    <xf numFmtId="164" fontId="17" fillId="0" borderId="24" xfId="1" applyFont="1" applyFill="1" applyBorder="1" applyAlignment="1">
      <alignment horizontal="left"/>
    </xf>
    <xf numFmtId="164" fontId="16" fillId="0" borderId="29" xfId="1" applyFont="1" applyFill="1" applyBorder="1" applyAlignment="1">
      <alignment horizontal="left"/>
    </xf>
    <xf numFmtId="164" fontId="16" fillId="0" borderId="25" xfId="0" applyNumberFormat="1" applyFont="1" applyBorder="1" applyAlignment="1">
      <alignment horizontal="left"/>
    </xf>
    <xf numFmtId="4" fontId="9" fillId="0" borderId="41" xfId="0" applyNumberFormat="1" applyFont="1" applyFill="1" applyBorder="1"/>
    <xf numFmtId="164" fontId="17" fillId="0" borderId="24" xfId="1" applyFont="1" applyFill="1" applyBorder="1" applyAlignment="1">
      <alignment horizontal="right"/>
    </xf>
    <xf numFmtId="164" fontId="9" fillId="0" borderId="22" xfId="1" applyFont="1" applyBorder="1" applyAlignment="1">
      <alignment horizontal="left"/>
    </xf>
    <xf numFmtId="49" fontId="16" fillId="0" borderId="24" xfId="0" applyNumberFormat="1" applyFont="1" applyFill="1" applyBorder="1" applyAlignment="1"/>
    <xf numFmtId="49" fontId="16" fillId="0" borderId="29" xfId="0" applyNumberFormat="1" applyFont="1" applyFill="1" applyBorder="1" applyAlignment="1"/>
    <xf numFmtId="164" fontId="9" fillId="0" borderId="26" xfId="0" applyNumberFormat="1" applyFont="1" applyBorder="1"/>
    <xf numFmtId="164" fontId="9" fillId="0" borderId="25" xfId="0" applyNumberFormat="1" applyFont="1" applyBorder="1"/>
    <xf numFmtId="164" fontId="9" fillId="0" borderId="23" xfId="1" applyFont="1" applyFill="1" applyBorder="1"/>
    <xf numFmtId="4" fontId="9" fillId="0" borderId="42" xfId="0" applyNumberFormat="1" applyFont="1" applyFill="1" applyBorder="1"/>
    <xf numFmtId="49" fontId="13" fillId="0" borderId="24" xfId="0" applyNumberFormat="1" applyFont="1" applyFill="1" applyBorder="1" applyAlignment="1"/>
    <xf numFmtId="164" fontId="14" fillId="0" borderId="24" xfId="1" applyFont="1" applyBorder="1" applyAlignment="1"/>
    <xf numFmtId="49" fontId="13" fillId="0" borderId="29" xfId="0" applyNumberFormat="1" applyFont="1" applyFill="1" applyBorder="1" applyAlignment="1"/>
    <xf numFmtId="164" fontId="9" fillId="0" borderId="19" xfId="1" applyFont="1" applyFill="1" applyBorder="1"/>
    <xf numFmtId="164" fontId="17" fillId="0" borderId="24" xfId="1" applyFont="1" applyFill="1" applyBorder="1" applyAlignment="1"/>
    <xf numFmtId="49" fontId="11" fillId="0" borderId="24" xfId="0" applyNumberFormat="1" applyFont="1" applyFill="1" applyBorder="1" applyAlignment="1"/>
    <xf numFmtId="164" fontId="12" fillId="0" borderId="24" xfId="0" applyNumberFormat="1" applyFont="1" applyBorder="1"/>
    <xf numFmtId="49" fontId="11" fillId="0" borderId="29" xfId="0" applyNumberFormat="1" applyFont="1" applyFill="1" applyBorder="1" applyAlignment="1"/>
    <xf numFmtId="164" fontId="9" fillId="0" borderId="26" xfId="1" applyFont="1" applyBorder="1"/>
    <xf numFmtId="4" fontId="9" fillId="0" borderId="43" xfId="0" applyNumberFormat="1" applyFont="1" applyFill="1" applyBorder="1"/>
    <xf numFmtId="49" fontId="11" fillId="0" borderId="24" xfId="0" applyNumberFormat="1" applyFont="1" applyFill="1" applyBorder="1" applyAlignment="1">
      <alignment horizontal="left"/>
    </xf>
    <xf numFmtId="49" fontId="14" fillId="0" borderId="24" xfId="0" applyNumberFormat="1" applyFont="1" applyFill="1" applyBorder="1" applyAlignment="1">
      <alignment horizontal="left"/>
    </xf>
    <xf numFmtId="49" fontId="15" fillId="0" borderId="24" xfId="0" applyNumberFormat="1" applyFont="1" applyFill="1" applyBorder="1" applyAlignment="1">
      <alignment horizontal="left"/>
    </xf>
    <xf numFmtId="0" fontId="9" fillId="0" borderId="29" xfId="0" applyFont="1" applyBorder="1"/>
    <xf numFmtId="0" fontId="9" fillId="0" borderId="26" xfId="0" applyFont="1" applyBorder="1"/>
    <xf numFmtId="4" fontId="9" fillId="0" borderId="19" xfId="0" applyNumberFormat="1" applyFont="1" applyFill="1" applyBorder="1"/>
    <xf numFmtId="0" fontId="12" fillId="0" borderId="24" xfId="0" applyFont="1" applyBorder="1" applyAlignment="1"/>
    <xf numFmtId="37" fontId="12" fillId="0" borderId="24" xfId="0" applyNumberFormat="1" applyFont="1" applyBorder="1" applyAlignment="1">
      <alignment horizontal="center"/>
    </xf>
    <xf numFmtId="49" fontId="17" fillId="0" borderId="24" xfId="3" applyNumberFormat="1" applyFont="1" applyFill="1" applyBorder="1" applyAlignment="1"/>
    <xf numFmtId="164" fontId="17" fillId="0" borderId="24" xfId="3" applyNumberFormat="1" applyFont="1" applyFill="1" applyBorder="1" applyAlignment="1"/>
    <xf numFmtId="0" fontId="11" fillId="0" borderId="24" xfId="3" applyFont="1" applyFill="1" applyBorder="1" applyAlignment="1"/>
    <xf numFmtId="0" fontId="11" fillId="0" borderId="29" xfId="3" applyFont="1" applyFill="1" applyBorder="1" applyAlignment="1"/>
    <xf numFmtId="164" fontId="12" fillId="0" borderId="26" xfId="0" applyNumberFormat="1" applyFont="1" applyBorder="1"/>
    <xf numFmtId="164" fontId="12" fillId="0" borderId="25" xfId="0" applyNumberFormat="1" applyFont="1" applyBorder="1"/>
    <xf numFmtId="4" fontId="12" fillId="0" borderId="19" xfId="0" applyNumberFormat="1" applyFont="1" applyFill="1" applyBorder="1"/>
    <xf numFmtId="4" fontId="12" fillId="0" borderId="43" xfId="0" applyNumberFormat="1" applyFont="1" applyFill="1" applyBorder="1"/>
    <xf numFmtId="4" fontId="17" fillId="0" borderId="24" xfId="3" applyNumberFormat="1" applyFont="1" applyFill="1" applyBorder="1" applyAlignment="1"/>
    <xf numFmtId="164" fontId="11" fillId="0" borderId="26" xfId="0" applyNumberFormat="1" applyFont="1" applyBorder="1"/>
    <xf numFmtId="37" fontId="9" fillId="0" borderId="24" xfId="0" applyNumberFormat="1" applyFont="1" applyBorder="1" applyAlignment="1">
      <alignment horizontal="center"/>
    </xf>
    <xf numFmtId="0" fontId="13" fillId="0" borderId="24" xfId="3" applyFont="1" applyFill="1" applyBorder="1" applyAlignment="1"/>
    <xf numFmtId="0" fontId="13" fillId="0" borderId="29" xfId="3" applyFont="1" applyFill="1" applyBorder="1" applyAlignment="1"/>
    <xf numFmtId="4" fontId="11" fillId="0" borderId="1" xfId="0" applyNumberFormat="1" applyFont="1" applyFill="1" applyBorder="1"/>
    <xf numFmtId="4" fontId="11" fillId="0" borderId="34" xfId="0" applyNumberFormat="1" applyFont="1" applyFill="1" applyBorder="1"/>
    <xf numFmtId="0" fontId="12" fillId="0" borderId="26" xfId="0" applyFont="1" applyBorder="1"/>
    <xf numFmtId="4" fontId="11" fillId="0" borderId="16" xfId="0" applyNumberFormat="1" applyFont="1" applyBorder="1"/>
    <xf numFmtId="4" fontId="11" fillId="0" borderId="26" xfId="0" applyNumberFormat="1" applyFont="1" applyBorder="1"/>
    <xf numFmtId="37" fontId="9" fillId="0" borderId="13" xfId="0" applyNumberFormat="1" applyFont="1" applyBorder="1" applyAlignment="1">
      <alignment horizontal="center"/>
    </xf>
    <xf numFmtId="164" fontId="11" fillId="0" borderId="13" xfId="0" applyNumberFormat="1" applyFont="1" applyBorder="1"/>
    <xf numFmtId="10" fontId="9" fillId="0" borderId="20" xfId="0" applyNumberFormat="1" applyFont="1" applyBorder="1"/>
    <xf numFmtId="164" fontId="9" fillId="0" borderId="1" xfId="1" applyFont="1" applyBorder="1"/>
    <xf numFmtId="164" fontId="9" fillId="0" borderId="34" xfId="1" applyFont="1" applyBorder="1"/>
    <xf numFmtId="0" fontId="11" fillId="3" borderId="7" xfId="2" applyFont="1" applyFill="1" applyBorder="1" applyAlignment="1">
      <alignment horizontal="right"/>
    </xf>
    <xf numFmtId="9" fontId="9" fillId="0" borderId="0" xfId="0" applyNumberFormat="1" applyFont="1" applyBorder="1"/>
    <xf numFmtId="4" fontId="11" fillId="0" borderId="17" xfId="0" applyNumberFormat="1" applyFont="1" applyFill="1" applyBorder="1"/>
    <xf numFmtId="4" fontId="11" fillId="0" borderId="45" xfId="0" applyNumberFormat="1" applyFont="1" applyFill="1" applyBorder="1"/>
    <xf numFmtId="165" fontId="15" fillId="0" borderId="15" xfId="0" applyNumberFormat="1" applyFont="1" applyBorder="1" applyAlignment="1">
      <alignment horizontal="right"/>
    </xf>
    <xf numFmtId="0" fontId="11" fillId="3" borderId="0" xfId="2" applyFont="1" applyFill="1" applyBorder="1" applyAlignment="1">
      <alignment horizontal="right"/>
    </xf>
    <xf numFmtId="164" fontId="15" fillId="0" borderId="17" xfId="1" applyFont="1" applyBorder="1" applyAlignment="1"/>
    <xf numFmtId="164" fontId="15" fillId="0" borderId="45" xfId="1" applyFont="1" applyBorder="1" applyAlignment="1"/>
    <xf numFmtId="0" fontId="0" fillId="0" borderId="0" xfId="0" applyFont="1"/>
    <xf numFmtId="0" fontId="9" fillId="0" borderId="24" xfId="0" applyFont="1" applyBorder="1" applyAlignment="1">
      <alignment horizontal="left" vertical="center"/>
    </xf>
    <xf numFmtId="0" fontId="19" fillId="0" borderId="0" xfId="0" applyFont="1"/>
    <xf numFmtId="164" fontId="9" fillId="0" borderId="54" xfId="1" applyFont="1" applyBorder="1" applyAlignment="1">
      <alignment horizontal="left"/>
    </xf>
    <xf numFmtId="0" fontId="9" fillId="0" borderId="27" xfId="0" applyFont="1" applyBorder="1" applyAlignment="1"/>
    <xf numFmtId="164" fontId="9" fillId="0" borderId="28" xfId="1" applyFont="1" applyBorder="1" applyAlignment="1"/>
    <xf numFmtId="164" fontId="16" fillId="0" borderId="28" xfId="1" applyFont="1" applyFill="1" applyBorder="1" applyAlignment="1">
      <alignment horizontal="left"/>
    </xf>
    <xf numFmtId="164" fontId="16" fillId="0" borderId="26" xfId="1" applyFont="1" applyFill="1" applyBorder="1" applyAlignment="1">
      <alignment horizontal="left"/>
    </xf>
    <xf numFmtId="0" fontId="9" fillId="0" borderId="55" xfId="0" applyFont="1" applyBorder="1" applyAlignment="1">
      <alignment horizontal="center"/>
    </xf>
    <xf numFmtId="0" fontId="9" fillId="0" borderId="55" xfId="0" applyFont="1" applyBorder="1"/>
    <xf numFmtId="0" fontId="9" fillId="0" borderId="55" xfId="0" applyFont="1" applyBorder="1" applyAlignment="1"/>
    <xf numFmtId="164" fontId="9" fillId="0" borderId="55" xfId="1" applyFont="1" applyBorder="1" applyAlignment="1"/>
    <xf numFmtId="164" fontId="16" fillId="0" borderId="55" xfId="1" applyFont="1" applyFill="1" applyBorder="1" applyAlignment="1">
      <alignment horizontal="left"/>
    </xf>
    <xf numFmtId="164" fontId="16" fillId="0" borderId="56" xfId="1" applyFont="1" applyFill="1" applyBorder="1" applyAlignment="1">
      <alignment horizontal="left"/>
    </xf>
    <xf numFmtId="164" fontId="9" fillId="0" borderId="55" xfId="0" applyNumberFormat="1" applyFont="1" applyBorder="1" applyAlignment="1"/>
    <xf numFmtId="164" fontId="9" fillId="0" borderId="57" xfId="0" applyNumberFormat="1" applyFont="1" applyBorder="1" applyAlignment="1">
      <alignment horizontal="left"/>
    </xf>
    <xf numFmtId="4" fontId="9" fillId="0" borderId="58" xfId="0" applyNumberFormat="1" applyFont="1" applyFill="1" applyBorder="1"/>
    <xf numFmtId="49" fontId="15" fillId="0" borderId="24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4" fontId="9" fillId="0" borderId="24" xfId="0" applyNumberFormat="1" applyFont="1" applyFill="1" applyBorder="1"/>
    <xf numFmtId="0" fontId="20" fillId="0" borderId="24" xfId="0" applyFont="1" applyBorder="1" applyAlignment="1">
      <alignment horizontal="center" vertical="center"/>
    </xf>
    <xf numFmtId="164" fontId="9" fillId="0" borderId="28" xfId="0" applyNumberFormat="1" applyFont="1" applyBorder="1" applyAlignment="1"/>
    <xf numFmtId="164" fontId="9" fillId="0" borderId="24" xfId="0" applyNumberFormat="1" applyFont="1" applyBorder="1" applyAlignment="1">
      <alignment horizontal="left"/>
    </xf>
    <xf numFmtId="4" fontId="9" fillId="0" borderId="59" xfId="0" applyNumberFormat="1" applyFont="1" applyFill="1" applyBorder="1"/>
    <xf numFmtId="164" fontId="12" fillId="0" borderId="24" xfId="1" applyFont="1" applyBorder="1"/>
    <xf numFmtId="49" fontId="14" fillId="0" borderId="24" xfId="0" applyNumberFormat="1" applyFont="1" applyFill="1" applyBorder="1" applyAlignment="1"/>
    <xf numFmtId="164" fontId="14" fillId="0" borderId="24" xfId="1" applyFont="1" applyFill="1" applyBorder="1" applyAlignment="1">
      <alignment horizontal="left"/>
    </xf>
    <xf numFmtId="0" fontId="21" fillId="0" borderId="24" xfId="0" applyFont="1" applyBorder="1"/>
    <xf numFmtId="49" fontId="14" fillId="0" borderId="24" xfId="3" applyNumberFormat="1" applyFont="1" applyFill="1" applyBorder="1" applyAlignment="1"/>
    <xf numFmtId="49" fontId="15" fillId="0" borderId="24" xfId="3" applyNumberFormat="1" applyFont="1" applyFill="1" applyBorder="1" applyAlignment="1"/>
    <xf numFmtId="43" fontId="9" fillId="0" borderId="55" xfId="0" applyNumberFormat="1" applyFont="1" applyBorder="1"/>
    <xf numFmtId="4" fontId="11" fillId="0" borderId="24" xfId="3" applyNumberFormat="1" applyFont="1" applyFill="1" applyBorder="1" applyAlignment="1"/>
    <xf numFmtId="164" fontId="22" fillId="0" borderId="24" xfId="0" applyNumberFormat="1" applyFont="1" applyBorder="1"/>
    <xf numFmtId="0" fontId="5" fillId="4" borderId="0" xfId="0" applyFont="1" applyFill="1"/>
    <xf numFmtId="0" fontId="5" fillId="4" borderId="0" xfId="0" applyFont="1" applyFill="1" applyBorder="1"/>
    <xf numFmtId="0" fontId="9" fillId="4" borderId="24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left" vertical="center"/>
    </xf>
    <xf numFmtId="164" fontId="12" fillId="4" borderId="24" xfId="1" applyFont="1" applyFill="1" applyBorder="1" applyAlignment="1">
      <alignment horizontal="left"/>
    </xf>
    <xf numFmtId="164" fontId="17" fillId="4" borderId="24" xfId="1" applyFont="1" applyFill="1" applyBorder="1" applyAlignment="1">
      <alignment horizontal="left"/>
    </xf>
    <xf numFmtId="164" fontId="16" fillId="4" borderId="24" xfId="1" applyFont="1" applyFill="1" applyBorder="1" applyAlignment="1">
      <alignment horizontal="left"/>
    </xf>
    <xf numFmtId="164" fontId="16" fillId="4" borderId="29" xfId="1" applyFont="1" applyFill="1" applyBorder="1" applyAlignment="1">
      <alignment horizontal="left"/>
    </xf>
    <xf numFmtId="164" fontId="9" fillId="4" borderId="26" xfId="1" applyFont="1" applyFill="1" applyBorder="1" applyAlignment="1">
      <alignment horizontal="left"/>
    </xf>
    <xf numFmtId="164" fontId="16" fillId="4" borderId="25" xfId="0" applyNumberFormat="1" applyFont="1" applyFill="1" applyBorder="1" applyAlignment="1">
      <alignment horizontal="left"/>
    </xf>
    <xf numFmtId="164" fontId="9" fillId="4" borderId="22" xfId="0" applyNumberFormat="1" applyFont="1" applyFill="1" applyBorder="1" applyAlignment="1">
      <alignment horizontal="left"/>
    </xf>
    <xf numFmtId="4" fontId="9" fillId="4" borderId="41" xfId="0" applyNumberFormat="1" applyFont="1" applyFill="1" applyBorder="1"/>
    <xf numFmtId="164" fontId="5" fillId="4" borderId="0" xfId="0" applyNumberFormat="1" applyFont="1" applyFill="1"/>
    <xf numFmtId="49" fontId="9" fillId="3" borderId="0" xfId="2" applyNumberFormat="1" applyFont="1" applyFill="1" applyBorder="1" applyAlignment="1">
      <alignment wrapText="1"/>
    </xf>
    <xf numFmtId="49" fontId="13" fillId="3" borderId="0" xfId="2" applyNumberFormat="1" applyFont="1" applyFill="1" applyBorder="1"/>
    <xf numFmtId="49" fontId="9" fillId="3" borderId="0" xfId="2" applyNumberFormat="1" applyFont="1" applyFill="1" applyBorder="1"/>
    <xf numFmtId="0" fontId="11" fillId="3" borderId="37" xfId="2" applyFont="1" applyFill="1" applyBorder="1" applyAlignment="1">
      <alignment horizontal="left"/>
    </xf>
    <xf numFmtId="0" fontId="9" fillId="0" borderId="4" xfId="0" applyFont="1" applyBorder="1" applyAlignment="1"/>
    <xf numFmtId="0" fontId="11" fillId="3" borderId="5" xfId="2" applyFont="1" applyFill="1" applyBorder="1" applyAlignment="1">
      <alignment horizontal="center"/>
    </xf>
    <xf numFmtId="0" fontId="13" fillId="2" borderId="6" xfId="2" applyFont="1" applyBorder="1" applyAlignment="1">
      <alignment horizontal="center"/>
    </xf>
    <xf numFmtId="0" fontId="13" fillId="2" borderId="4" xfId="2" applyFont="1" applyBorder="1" applyAlignment="1">
      <alignment horizontal="center"/>
    </xf>
    <xf numFmtId="49" fontId="9" fillId="3" borderId="0" xfId="2" applyNumberFormat="1" applyFont="1" applyFill="1" applyBorder="1" applyAlignment="1" applyProtection="1"/>
    <xf numFmtId="49" fontId="13" fillId="3" borderId="0" xfId="2" applyNumberFormat="1" applyFont="1" applyFill="1" applyBorder="1" applyAlignment="1" applyProtection="1"/>
    <xf numFmtId="0" fontId="9" fillId="0" borderId="33" xfId="0" applyFont="1" applyBorder="1" applyAlignment="1"/>
    <xf numFmtId="0" fontId="9" fillId="0" borderId="7" xfId="0" applyFont="1" applyBorder="1" applyAlignment="1"/>
    <xf numFmtId="49" fontId="15" fillId="0" borderId="9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49" fontId="13" fillId="0" borderId="7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49" fontId="11" fillId="3" borderId="0" xfId="2" applyNumberFormat="1" applyFont="1" applyFill="1" applyBorder="1" applyAlignment="1">
      <alignment horizontal="right"/>
    </xf>
    <xf numFmtId="0" fontId="9" fillId="0" borderId="44" xfId="0" applyFont="1" applyBorder="1" applyAlignment="1"/>
    <xf numFmtId="0" fontId="9" fillId="0" borderId="11" xfId="0" applyFont="1" applyBorder="1" applyAlignment="1"/>
    <xf numFmtId="49" fontId="13" fillId="0" borderId="14" xfId="3" applyNumberFormat="1" applyFont="1" applyFill="1" applyBorder="1" applyAlignment="1"/>
    <xf numFmtId="0" fontId="13" fillId="0" borderId="12" xfId="3" applyFont="1" applyFill="1" applyBorder="1" applyAlignment="1"/>
    <xf numFmtId="0" fontId="13" fillId="0" borderId="11" xfId="3" applyFont="1" applyFill="1" applyBorder="1" applyAlignment="1"/>
    <xf numFmtId="0" fontId="12" fillId="0" borderId="4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8" fillId="0" borderId="24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_Compex" xfId="3" xr:uid="{00000000-0005-0000-0000-000002000000}"/>
    <cellStyle name="Normal_Sheet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152400</xdr:rowOff>
    </xdr:from>
    <xdr:to>
      <xdr:col>10</xdr:col>
      <xdr:colOff>161925</xdr:colOff>
      <xdr:row>7</xdr:row>
      <xdr:rowOff>161925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847975" y="361950"/>
          <a:ext cx="2857500" cy="10572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ZA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ZA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ZA" sz="1000" b="0" i="0" strike="noStrike" baseline="0">
              <a:solidFill>
                <a:srgbClr val="000000"/>
              </a:solidFill>
              <a:latin typeface="Palatino Linotype" panose="02040502050505030304" pitchFamily="18" charset="0"/>
              <a:cs typeface="Arial"/>
            </a:rPr>
            <a:t>Plot 4909 Lusaka Zambia</a:t>
          </a:r>
        </a:p>
        <a:p>
          <a:pPr algn="l" rtl="0">
            <a:defRPr sz="1000"/>
          </a:pPr>
          <a:r>
            <a:rPr lang="en-ZA" sz="1000" b="0" i="0" strike="noStrike">
              <a:solidFill>
                <a:srgbClr val="000000"/>
              </a:solidFill>
              <a:latin typeface="Palatino Linotype" panose="02040502050505030304" pitchFamily="18" charset="0"/>
              <a:cs typeface="Arial"/>
            </a:rPr>
            <a:t>Phones : +260211378206 +260978900900,</a:t>
          </a:r>
          <a:r>
            <a:rPr lang="en-ZA" sz="1000" b="0" i="0" strike="noStrike" baseline="0">
              <a:solidFill>
                <a:srgbClr val="000000"/>
              </a:solidFill>
              <a:latin typeface="Palatino Linotype" panose="02040502050505030304" pitchFamily="18" charset="0"/>
              <a:cs typeface="Arial"/>
            </a:rPr>
            <a:t> +260950003247</a:t>
          </a:r>
          <a:endParaRPr lang="en-ZA" sz="1000" b="0" i="0" strike="noStrike">
            <a:solidFill>
              <a:srgbClr val="000000"/>
            </a:solidFill>
            <a:latin typeface="Palatino Linotype" panose="02040502050505030304" pitchFamily="18" charset="0"/>
            <a:cs typeface="Arial"/>
          </a:endParaRPr>
        </a:p>
        <a:p>
          <a:pPr algn="l" rtl="0">
            <a:defRPr sz="1000"/>
          </a:pPr>
          <a:r>
            <a:rPr lang="en-ZA" sz="1000" b="0" i="0" strike="noStrike">
              <a:solidFill>
                <a:srgbClr val="000000"/>
              </a:solidFill>
              <a:latin typeface="Palatino Linotype" panose="02040502050505030304" pitchFamily="18" charset="0"/>
              <a:cs typeface="Arial"/>
            </a:rPr>
            <a:t>Email:</a:t>
          </a:r>
          <a:r>
            <a:rPr lang="en-ZA" sz="1000" b="0" i="0" strike="noStrike" baseline="0">
              <a:solidFill>
                <a:srgbClr val="000000"/>
              </a:solidFill>
              <a:latin typeface="Palatino Linotype" panose="02040502050505030304" pitchFamily="18" charset="0"/>
              <a:cs typeface="Arial"/>
            </a:rPr>
            <a:t> info@infratel.co.zm, sales@infratel.co.zm</a:t>
          </a:r>
          <a:endParaRPr lang="en-ZA" sz="1000" b="0" i="0" strike="noStrike">
            <a:solidFill>
              <a:srgbClr val="000000"/>
            </a:solidFill>
            <a:latin typeface="Palatino Linotype" panose="02040502050505030304" pitchFamily="18" charset="0"/>
            <a:cs typeface="Arial"/>
          </a:endParaRPr>
        </a:p>
      </xdr:txBody>
    </xdr:sp>
    <xdr:clientData/>
  </xdr:twoCellAnchor>
  <xdr:twoCellAnchor>
    <xdr:from>
      <xdr:col>7</xdr:col>
      <xdr:colOff>57150</xdr:colOff>
      <xdr:row>8</xdr:row>
      <xdr:rowOff>9525</xdr:rowOff>
    </xdr:from>
    <xdr:to>
      <xdr:col>9</xdr:col>
      <xdr:colOff>342900</xdr:colOff>
      <xdr:row>10</xdr:row>
      <xdr:rowOff>85725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105150" y="1143000"/>
          <a:ext cx="2114550" cy="4191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ctr" rtl="0">
            <a:defRPr sz="1000"/>
          </a:pPr>
          <a:r>
            <a:rPr lang="en-ZA" sz="1400" b="1" i="1" strike="noStrike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ZA" sz="1400" b="1" i="1" strike="noStrike">
              <a:solidFill>
                <a:srgbClr val="000000"/>
              </a:solidFill>
              <a:latin typeface="Palatino Linotype" panose="02040502050505030304" pitchFamily="18" charset="0"/>
              <a:cs typeface="Arial"/>
            </a:rPr>
            <a:t>QUOTATION No.  7076</a:t>
          </a:r>
        </a:p>
      </xdr:txBody>
    </xdr:sp>
    <xdr:clientData/>
  </xdr:twoCellAnchor>
  <xdr:twoCellAnchor>
    <xdr:from>
      <xdr:col>2</xdr:col>
      <xdr:colOff>199360</xdr:colOff>
      <xdr:row>11</xdr:row>
      <xdr:rowOff>88195</xdr:rowOff>
    </xdr:from>
    <xdr:to>
      <xdr:col>7</xdr:col>
      <xdr:colOff>105833</xdr:colOff>
      <xdr:row>17</xdr:row>
      <xdr:rowOff>55379</xdr:rowOff>
    </xdr:to>
    <xdr:sp macro="" textlink="">
      <xdr:nvSpPr>
        <xdr:cNvPr id="4" name="INVB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434082" y="2434167"/>
          <a:ext cx="8990501" cy="1237184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76200</xdr:colOff>
      <xdr:row>11</xdr:row>
      <xdr:rowOff>9525</xdr:rowOff>
    </xdr:from>
    <xdr:to>
      <xdr:col>5</xdr:col>
      <xdr:colOff>152400</xdr:colOff>
      <xdr:row>12</xdr:row>
      <xdr:rowOff>19050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295400" y="1647825"/>
          <a:ext cx="68580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ZA" sz="1000" b="0" i="0" strike="noStrike">
              <a:solidFill>
                <a:srgbClr val="000000"/>
              </a:solidFill>
              <a:latin typeface="Arial"/>
              <a:cs typeface="Arial"/>
            </a:rPr>
            <a:t>Customer</a:t>
          </a:r>
        </a:p>
      </xdr:txBody>
    </xdr:sp>
    <xdr:clientData/>
  </xdr:twoCellAnchor>
  <xdr:twoCellAnchor>
    <xdr:from>
      <xdr:col>8</xdr:col>
      <xdr:colOff>178852</xdr:colOff>
      <xdr:row>11</xdr:row>
      <xdr:rowOff>88195</xdr:rowOff>
    </xdr:from>
    <xdr:to>
      <xdr:col>13</xdr:col>
      <xdr:colOff>511529</xdr:colOff>
      <xdr:row>17</xdr:row>
      <xdr:rowOff>35278</xdr:rowOff>
    </xdr:to>
    <xdr:sp macro="" textlink="">
      <xdr:nvSpPr>
        <xdr:cNvPr id="6" name="INVB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10885658" y="2434167"/>
          <a:ext cx="4566010" cy="1217083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590550</xdr:colOff>
      <xdr:row>64</xdr:row>
      <xdr:rowOff>0</xdr:rowOff>
    </xdr:from>
    <xdr:to>
      <xdr:col>4</xdr:col>
      <xdr:colOff>666750</xdr:colOff>
      <xdr:row>64</xdr:row>
      <xdr:rowOff>203200</xdr:rowOff>
    </xdr:to>
    <xdr:sp macro="" textlink="">
      <xdr:nvSpPr>
        <xdr:cNvPr id="7" name="Text Box 1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809750" y="6305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590550</xdr:colOff>
      <xdr:row>64</xdr:row>
      <xdr:rowOff>0</xdr:rowOff>
    </xdr:from>
    <xdr:ext cx="76200" cy="209550"/>
    <xdr:sp macro="" textlink="">
      <xdr:nvSpPr>
        <xdr:cNvPr id="12" name="Text Box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1809750" y="80486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4</xdr:col>
      <xdr:colOff>590550</xdr:colOff>
      <xdr:row>61</xdr:row>
      <xdr:rowOff>0</xdr:rowOff>
    </xdr:from>
    <xdr:to>
      <xdr:col>4</xdr:col>
      <xdr:colOff>666750</xdr:colOff>
      <xdr:row>62</xdr:row>
      <xdr:rowOff>3556</xdr:rowOff>
    </xdr:to>
    <xdr:sp macro="" textlink="">
      <xdr:nvSpPr>
        <xdr:cNvPr id="13" name="Text Box 1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657350" y="105918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9525</xdr:colOff>
      <xdr:row>51</xdr:row>
      <xdr:rowOff>203200</xdr:rowOff>
    </xdr:from>
    <xdr:to>
      <xdr:col>13</xdr:col>
      <xdr:colOff>1168400</xdr:colOff>
      <xdr:row>59</xdr:row>
      <xdr:rowOff>9526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 bwMode="auto">
        <a:xfrm flipV="1">
          <a:off x="7845425" y="8039100"/>
          <a:ext cx="1158875" cy="885826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590550</xdr:colOff>
      <xdr:row>62</xdr:row>
      <xdr:rowOff>0</xdr:rowOff>
    </xdr:from>
    <xdr:ext cx="76200" cy="209550"/>
    <xdr:sp macro="" textlink="">
      <xdr:nvSpPr>
        <xdr:cNvPr id="15" name="Text Box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1657350" y="1082040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12</xdr:col>
      <xdr:colOff>38100</xdr:colOff>
      <xdr:row>53</xdr:row>
      <xdr:rowOff>12700</xdr:rowOff>
    </xdr:from>
    <xdr:to>
      <xdr:col>13</xdr:col>
      <xdr:colOff>0</xdr:colOff>
      <xdr:row>59</xdr:row>
      <xdr:rowOff>9530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 bwMode="auto">
        <a:xfrm flipV="1">
          <a:off x="6692900" y="8064500"/>
          <a:ext cx="1143000" cy="860430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2</xdr:col>
      <xdr:colOff>343344</xdr:colOff>
      <xdr:row>1</xdr:row>
      <xdr:rowOff>199360</xdr:rowOff>
    </xdr:from>
    <xdr:to>
      <xdr:col>3</xdr:col>
      <xdr:colOff>2580611</xdr:colOff>
      <xdr:row>7</xdr:row>
      <xdr:rowOff>177209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1658" y="420872"/>
          <a:ext cx="2746744" cy="124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2"/>
  <sheetViews>
    <sheetView showGridLines="0" tabSelected="1" topLeftCell="A6" zoomScale="65" zoomScaleNormal="100" zoomScaleSheetLayoutView="75" workbookViewId="0">
      <selection activeCell="E25" sqref="E25"/>
    </sheetView>
  </sheetViews>
  <sheetFormatPr defaultColWidth="9.1796875" defaultRowHeight="14.5" x14ac:dyDescent="0.35"/>
  <cols>
    <col min="1" max="1" width="9.1796875" style="8" customWidth="1"/>
    <col min="2" max="2" width="9.1796875" style="2"/>
    <col min="3" max="3" width="7.7265625" style="2" customWidth="1"/>
    <col min="4" max="4" width="58.54296875" style="2" customWidth="1"/>
    <col min="5" max="5" width="18" style="2" customWidth="1"/>
    <col min="6" max="6" width="26.453125" style="2" customWidth="1"/>
    <col min="7" max="7" width="39" style="2" customWidth="1"/>
    <col min="8" max="8" width="5.7265625" style="2" customWidth="1"/>
    <col min="9" max="9" width="8.1796875" style="2" customWidth="1"/>
    <col min="10" max="10" width="7.26953125" style="2" customWidth="1"/>
    <col min="11" max="11" width="15" style="2" bestFit="1" customWidth="1"/>
    <col min="12" max="12" width="15.1796875" style="2" customWidth="1"/>
    <col min="13" max="14" width="17.7265625" style="2" customWidth="1"/>
    <col min="15" max="15" width="9.1796875" style="2"/>
    <col min="16" max="16" width="11.26953125" style="2" bestFit="1" customWidth="1"/>
    <col min="17" max="16384" width="9.1796875" style="2"/>
  </cols>
  <sheetData>
    <row r="1" spans="2:17" ht="15.5" x14ac:dyDescent="0.4"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2:17" ht="15.5" x14ac:dyDescent="0.4">
      <c r="C2" s="47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2:17" ht="15.5" x14ac:dyDescent="0.4">
      <c r="C3" s="37"/>
      <c r="D3" s="24"/>
      <c r="E3" s="24"/>
      <c r="F3" s="24"/>
      <c r="G3" s="24"/>
      <c r="H3" s="24"/>
      <c r="I3" s="24"/>
      <c r="J3" s="24"/>
      <c r="K3" s="24"/>
      <c r="L3" s="24"/>
      <c r="M3" s="24"/>
      <c r="N3" s="30"/>
    </row>
    <row r="4" spans="2:17" ht="15.5" x14ac:dyDescent="0.4">
      <c r="C4" s="37"/>
      <c r="D4" s="24"/>
      <c r="E4" s="24"/>
      <c r="F4" s="24"/>
      <c r="G4" s="24"/>
      <c r="H4" s="24"/>
      <c r="I4" s="24"/>
      <c r="J4" s="24"/>
      <c r="K4" s="24"/>
      <c r="L4" s="24"/>
      <c r="M4" s="24"/>
      <c r="N4" s="30"/>
    </row>
    <row r="5" spans="2:17" ht="15.5" x14ac:dyDescent="0.4">
      <c r="C5" s="37"/>
      <c r="D5" s="24"/>
      <c r="E5" s="24"/>
      <c r="F5" s="24"/>
      <c r="G5" s="24"/>
      <c r="H5" s="24"/>
      <c r="I5" s="24"/>
      <c r="J5" s="24"/>
      <c r="K5" s="24"/>
      <c r="L5" s="24"/>
      <c r="M5" s="24"/>
      <c r="N5" s="30"/>
    </row>
    <row r="6" spans="2:17" ht="15.5" x14ac:dyDescent="0.4">
      <c r="C6" s="37"/>
      <c r="D6" s="24"/>
      <c r="E6" s="24"/>
      <c r="F6" s="24"/>
      <c r="G6" s="24"/>
      <c r="H6" s="24"/>
      <c r="I6" s="24"/>
      <c r="J6" s="24"/>
      <c r="K6" s="24"/>
      <c r="L6" s="24"/>
      <c r="M6" s="24"/>
      <c r="N6" s="30"/>
    </row>
    <row r="7" spans="2:17" ht="15.5" x14ac:dyDescent="0.4">
      <c r="C7" s="37"/>
      <c r="D7" s="24"/>
      <c r="E7" s="24"/>
      <c r="F7" s="24"/>
      <c r="G7" s="24"/>
      <c r="H7" s="24"/>
      <c r="I7" s="24"/>
      <c r="J7" s="24"/>
      <c r="K7" s="24"/>
      <c r="L7" s="24"/>
      <c r="M7" s="24"/>
      <c r="N7" s="30"/>
    </row>
    <row r="8" spans="2:17" ht="17" x14ac:dyDescent="0.45">
      <c r="C8" s="37"/>
      <c r="D8" s="50"/>
      <c r="E8" s="24"/>
      <c r="F8" s="24"/>
      <c r="G8" s="24"/>
      <c r="H8" s="24">
        <v>200</v>
      </c>
      <c r="I8" s="24"/>
      <c r="J8" s="24"/>
      <c r="K8" s="24"/>
      <c r="L8" s="40" t="s">
        <v>30</v>
      </c>
      <c r="M8" s="40"/>
      <c r="N8" s="30"/>
    </row>
    <row r="9" spans="2:17" ht="16" thickBot="1" x14ac:dyDescent="0.45">
      <c r="C9" s="37"/>
      <c r="D9" s="24"/>
      <c r="E9" s="24"/>
      <c r="F9" s="24"/>
      <c r="G9" s="24"/>
      <c r="H9" s="24"/>
      <c r="I9" s="24"/>
      <c r="J9" s="24"/>
      <c r="K9" s="24"/>
      <c r="L9" s="24"/>
      <c r="M9" s="24"/>
      <c r="N9" s="30"/>
    </row>
    <row r="10" spans="2:17" ht="16" thickTop="1" x14ac:dyDescent="0.4">
      <c r="B10" s="9"/>
      <c r="C10" s="51"/>
      <c r="D10" s="52"/>
      <c r="E10" s="52"/>
      <c r="F10" s="52"/>
      <c r="G10" s="52"/>
      <c r="H10" s="24"/>
      <c r="I10" s="52"/>
      <c r="J10" s="52"/>
      <c r="K10" s="52"/>
      <c r="L10" s="52"/>
      <c r="M10" s="52"/>
      <c r="N10" s="53"/>
    </row>
    <row r="11" spans="2:17" ht="15.5" x14ac:dyDescent="0.4">
      <c r="B11" s="9"/>
      <c r="C11" s="37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30"/>
    </row>
    <row r="12" spans="2:17" ht="15.5" x14ac:dyDescent="0.4">
      <c r="B12" s="9"/>
      <c r="C12" s="37"/>
      <c r="D12" s="24" t="s">
        <v>0</v>
      </c>
      <c r="E12" s="24" t="s">
        <v>0</v>
      </c>
      <c r="F12" s="24"/>
      <c r="G12" s="24"/>
      <c r="H12" s="24"/>
      <c r="I12" s="24"/>
      <c r="J12" s="24"/>
      <c r="K12" s="24"/>
      <c r="L12" s="24"/>
      <c r="M12" s="24"/>
      <c r="N12" s="30"/>
    </row>
    <row r="13" spans="2:17" ht="15.5" x14ac:dyDescent="0.4">
      <c r="B13" s="9"/>
      <c r="C13" s="37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0"/>
    </row>
    <row r="14" spans="2:17" ht="15.5" x14ac:dyDescent="0.4">
      <c r="B14" s="9"/>
      <c r="C14" s="37"/>
      <c r="D14" s="24" t="s">
        <v>45</v>
      </c>
      <c r="E14" s="24"/>
      <c r="F14" s="152"/>
      <c r="G14" s="57"/>
      <c r="H14" s="57"/>
      <c r="I14" s="54"/>
      <c r="J14" s="33" t="s">
        <v>1</v>
      </c>
      <c r="K14" s="55">
        <f ca="1">TODAY()</f>
        <v>44342</v>
      </c>
      <c r="L14" s="56"/>
      <c r="M14" s="56"/>
      <c r="N14" s="30"/>
    </row>
    <row r="15" spans="2:17" ht="16.5" customHeight="1" x14ac:dyDescent="0.4">
      <c r="B15" s="9"/>
      <c r="C15" s="37"/>
      <c r="D15" s="24" t="s">
        <v>2</v>
      </c>
      <c r="E15" s="24"/>
      <c r="F15" s="196"/>
      <c r="G15" s="197"/>
      <c r="H15" s="197"/>
      <c r="I15" s="57"/>
      <c r="J15" s="33"/>
      <c r="K15" s="58"/>
      <c r="L15" s="59"/>
      <c r="M15" s="59"/>
      <c r="N15" s="30"/>
      <c r="O15" s="5"/>
      <c r="Q15" s="3"/>
    </row>
    <row r="16" spans="2:17" ht="15.5" x14ac:dyDescent="0.4">
      <c r="B16" s="9"/>
      <c r="C16" s="37"/>
      <c r="D16" s="24" t="s">
        <v>3</v>
      </c>
      <c r="E16" s="24"/>
      <c r="F16" s="204"/>
      <c r="G16" s="205"/>
      <c r="H16" s="205"/>
      <c r="I16" s="24"/>
      <c r="J16" s="33" t="s">
        <v>4</v>
      </c>
      <c r="K16" s="60" t="s">
        <v>40</v>
      </c>
      <c r="L16" s="61"/>
      <c r="M16" s="61"/>
      <c r="N16" s="30"/>
    </row>
    <row r="17" spans="2:14" ht="15.5" x14ac:dyDescent="0.4">
      <c r="B17" s="9"/>
      <c r="C17" s="37"/>
      <c r="D17" s="24" t="s">
        <v>46</v>
      </c>
      <c r="E17" s="62"/>
      <c r="F17" s="198"/>
      <c r="G17" s="198"/>
      <c r="H17" s="198"/>
      <c r="I17" s="54"/>
      <c r="J17" s="33"/>
      <c r="K17" s="63"/>
      <c r="L17" s="64"/>
      <c r="M17" s="64"/>
      <c r="N17" s="30"/>
    </row>
    <row r="18" spans="2:14" ht="15.5" x14ac:dyDescent="0.4">
      <c r="B18" s="9"/>
      <c r="C18" s="37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30"/>
    </row>
    <row r="19" spans="2:14" ht="15.5" x14ac:dyDescent="0.4">
      <c r="B19" s="9"/>
      <c r="C19" s="37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30"/>
    </row>
    <row r="20" spans="2:14" ht="15.5" x14ac:dyDescent="0.4">
      <c r="B20" s="9"/>
      <c r="C20" s="199" t="s">
        <v>11</v>
      </c>
      <c r="D20" s="200"/>
      <c r="E20" s="65" t="s">
        <v>15</v>
      </c>
      <c r="F20" s="201" t="s">
        <v>14</v>
      </c>
      <c r="G20" s="202"/>
      <c r="H20" s="202"/>
      <c r="I20" s="202"/>
      <c r="J20" s="203"/>
      <c r="K20" s="65" t="s">
        <v>5</v>
      </c>
      <c r="L20" s="65" t="s">
        <v>32</v>
      </c>
      <c r="M20" s="65" t="s">
        <v>12</v>
      </c>
      <c r="N20" s="66" t="s">
        <v>41</v>
      </c>
    </row>
    <row r="21" spans="2:14" ht="17" x14ac:dyDescent="0.45">
      <c r="B21" s="9"/>
      <c r="C21" s="206"/>
      <c r="D21" s="207"/>
      <c r="E21" s="67"/>
      <c r="F21" s="208"/>
      <c r="G21" s="209"/>
      <c r="H21" s="209"/>
      <c r="I21" s="209"/>
      <c r="J21" s="210"/>
      <c r="K21" s="68"/>
      <c r="L21" s="68"/>
      <c r="M21" s="69"/>
      <c r="N21" s="70"/>
    </row>
    <row r="22" spans="2:14" s="8" customFormat="1" ht="17" x14ac:dyDescent="0.45">
      <c r="B22" s="9"/>
      <c r="C22" s="73"/>
      <c r="D22" s="170" t="s">
        <v>39</v>
      </c>
      <c r="E22" s="129"/>
      <c r="F22" s="167"/>
      <c r="G22" s="168"/>
      <c r="H22" s="168"/>
      <c r="I22" s="168"/>
      <c r="J22" s="168"/>
      <c r="K22" s="182">
        <v>18</v>
      </c>
      <c r="L22" s="77"/>
      <c r="M22" s="77"/>
      <c r="N22" s="169"/>
    </row>
    <row r="23" spans="2:14" ht="15.5" x14ac:dyDescent="0.4">
      <c r="B23" s="9"/>
      <c r="C23" s="158">
        <v>1</v>
      </c>
      <c r="D23" s="159" t="s">
        <v>42</v>
      </c>
      <c r="E23" s="160"/>
      <c r="F23" s="161"/>
      <c r="G23" s="161"/>
      <c r="H23" s="162"/>
      <c r="I23" s="162"/>
      <c r="J23" s="163"/>
      <c r="K23" s="180">
        <v>5146.3999999999996</v>
      </c>
      <c r="L23" s="164">
        <v>1</v>
      </c>
      <c r="M23" s="165">
        <f>K23*L23</f>
        <v>5146.3999999999996</v>
      </c>
      <c r="N23" s="166">
        <f>M23</f>
        <v>5146.3999999999996</v>
      </c>
    </row>
    <row r="24" spans="2:14" s="8" customFormat="1" ht="15.5" x14ac:dyDescent="0.4">
      <c r="B24" s="9"/>
      <c r="C24" s="71"/>
      <c r="D24" s="72"/>
      <c r="E24" s="154"/>
      <c r="F24" s="155"/>
      <c r="G24" s="155"/>
      <c r="H24" s="156"/>
      <c r="I24" s="157"/>
      <c r="J24" s="76"/>
      <c r="K24" s="77"/>
      <c r="L24" s="171"/>
      <c r="M24" s="78"/>
      <c r="N24" s="79"/>
    </row>
    <row r="25" spans="2:14" ht="15.5" x14ac:dyDescent="0.4">
      <c r="B25" s="9"/>
      <c r="C25" s="71">
        <v>2</v>
      </c>
      <c r="D25" s="72" t="s">
        <v>43</v>
      </c>
      <c r="E25" s="72"/>
      <c r="F25" s="72"/>
      <c r="G25" s="72"/>
      <c r="H25" s="80"/>
      <c r="I25" s="80"/>
      <c r="J25" s="81"/>
      <c r="K25" s="82">
        <v>4362.3999999999996</v>
      </c>
      <c r="L25" s="83">
        <v>1</v>
      </c>
      <c r="M25" s="78">
        <f>K25</f>
        <v>4362.3999999999996</v>
      </c>
      <c r="N25" s="79">
        <f>M25</f>
        <v>4362.3999999999996</v>
      </c>
    </row>
    <row r="26" spans="2:14" ht="15.5" x14ac:dyDescent="0.4">
      <c r="B26" s="9"/>
      <c r="C26" s="71"/>
      <c r="D26" s="72"/>
      <c r="E26" s="73"/>
      <c r="F26" s="80"/>
      <c r="G26" s="84"/>
      <c r="H26" s="80"/>
      <c r="I26" s="80"/>
      <c r="J26" s="81"/>
      <c r="K26" s="82"/>
      <c r="L26" s="74"/>
      <c r="M26" s="78"/>
      <c r="N26" s="92"/>
    </row>
    <row r="27" spans="2:14" s="8" customFormat="1" ht="15.5" x14ac:dyDescent="0.4">
      <c r="B27" s="9"/>
      <c r="C27" s="71">
        <v>3</v>
      </c>
      <c r="D27" s="72" t="s">
        <v>44</v>
      </c>
      <c r="E27" s="73"/>
      <c r="F27" s="80"/>
      <c r="G27" s="84"/>
      <c r="H27" s="80"/>
      <c r="I27" s="80"/>
      <c r="J27" s="81"/>
      <c r="K27" s="82">
        <v>400</v>
      </c>
      <c r="L27" s="155">
        <v>1</v>
      </c>
      <c r="M27" s="172">
        <v>400</v>
      </c>
      <c r="N27" s="169">
        <v>400</v>
      </c>
    </row>
    <row r="28" spans="2:14" ht="15.5" x14ac:dyDescent="0.4">
      <c r="B28" s="9"/>
      <c r="C28" s="71"/>
      <c r="D28" s="72"/>
      <c r="E28" s="85"/>
      <c r="F28" s="84"/>
      <c r="G28" s="84"/>
      <c r="H28" s="84"/>
      <c r="I28" s="80"/>
      <c r="J28" s="81"/>
      <c r="K28" s="82"/>
      <c r="L28" s="86"/>
      <c r="M28" s="165"/>
      <c r="N28" s="87"/>
    </row>
    <row r="29" spans="2:14" ht="15.5" x14ac:dyDescent="0.4">
      <c r="B29" s="9"/>
      <c r="C29" s="71"/>
      <c r="D29" s="72"/>
      <c r="E29" s="85"/>
      <c r="F29" s="84"/>
      <c r="G29" s="80"/>
      <c r="H29" s="80"/>
      <c r="I29" s="80"/>
      <c r="J29" s="81"/>
      <c r="K29" s="82"/>
      <c r="L29" s="86"/>
      <c r="M29" s="78"/>
      <c r="N29" s="79"/>
    </row>
    <row r="30" spans="2:14" s="8" customFormat="1" ht="15.5" x14ac:dyDescent="0.4">
      <c r="B30" s="9"/>
      <c r="C30" s="71"/>
      <c r="D30" s="72"/>
      <c r="E30" s="85"/>
      <c r="F30" s="84"/>
      <c r="G30" s="80"/>
      <c r="H30" s="80"/>
      <c r="I30" s="80"/>
      <c r="J30" s="81"/>
      <c r="K30" s="82"/>
      <c r="L30" s="86"/>
      <c r="M30" s="78"/>
      <c r="N30" s="79"/>
    </row>
    <row r="31" spans="2:14" ht="15.5" x14ac:dyDescent="0.4">
      <c r="B31" s="9"/>
      <c r="C31" s="71"/>
      <c r="D31" s="72"/>
      <c r="E31" s="85"/>
      <c r="F31" s="84"/>
      <c r="G31" s="80"/>
      <c r="H31" s="80"/>
      <c r="I31" s="80"/>
      <c r="J31" s="81"/>
      <c r="K31" s="82"/>
      <c r="L31" s="86"/>
      <c r="M31" s="78"/>
      <c r="N31" s="79"/>
    </row>
    <row r="32" spans="2:14" s="8" customFormat="1" ht="15.5" x14ac:dyDescent="0.4">
      <c r="B32" s="9"/>
      <c r="C32" s="71"/>
      <c r="D32" s="72"/>
      <c r="E32" s="85"/>
      <c r="F32" s="84"/>
      <c r="G32" s="80"/>
      <c r="H32" s="80"/>
      <c r="I32" s="80"/>
      <c r="J32" s="81"/>
      <c r="K32" s="82"/>
      <c r="L32" s="86"/>
      <c r="M32" s="78"/>
      <c r="N32" s="79"/>
    </row>
    <row r="33" spans="2:16" ht="15.5" x14ac:dyDescent="0.4">
      <c r="B33" s="9"/>
      <c r="C33" s="71"/>
      <c r="D33" s="151"/>
      <c r="E33" s="80"/>
      <c r="F33" s="89"/>
      <c r="G33" s="89"/>
      <c r="H33" s="75"/>
      <c r="I33" s="75"/>
      <c r="J33" s="90"/>
      <c r="K33" s="82"/>
      <c r="L33" s="91"/>
      <c r="M33" s="78"/>
      <c r="N33" s="92"/>
    </row>
    <row r="34" spans="2:16" s="8" customFormat="1" ht="15.5" x14ac:dyDescent="0.4">
      <c r="B34" s="9"/>
      <c r="C34" s="71"/>
      <c r="D34" s="88"/>
      <c r="E34" s="84"/>
      <c r="F34" s="89"/>
      <c r="G34" s="89"/>
      <c r="H34" s="75"/>
      <c r="I34" s="75"/>
      <c r="J34" s="90"/>
      <c r="K34" s="82"/>
      <c r="L34" s="91"/>
      <c r="M34" s="78"/>
      <c r="N34" s="92"/>
      <c r="P34" s="6"/>
    </row>
    <row r="35" spans="2:16" s="183" customFormat="1" ht="15.5" x14ac:dyDescent="0.4">
      <c r="B35" s="184"/>
      <c r="C35" s="185"/>
      <c r="D35" s="186"/>
      <c r="E35" s="187"/>
      <c r="F35" s="188"/>
      <c r="G35" s="188"/>
      <c r="H35" s="189"/>
      <c r="I35" s="189"/>
      <c r="J35" s="190"/>
      <c r="K35" s="191"/>
      <c r="L35" s="192"/>
      <c r="M35" s="193"/>
      <c r="N35" s="194"/>
      <c r="P35" s="195"/>
    </row>
    <row r="36" spans="2:16" s="8" customFormat="1" ht="15.5" x14ac:dyDescent="0.4">
      <c r="B36" s="9"/>
      <c r="C36" s="71"/>
      <c r="D36" s="88"/>
      <c r="E36" s="84"/>
      <c r="F36" s="89"/>
      <c r="G36" s="89"/>
      <c r="H36" s="75"/>
      <c r="I36" s="75"/>
      <c r="J36" s="90"/>
      <c r="K36" s="82"/>
      <c r="L36" s="91"/>
      <c r="M36" s="78"/>
      <c r="N36" s="92"/>
      <c r="P36" s="6"/>
    </row>
    <row r="37" spans="2:16" s="8" customFormat="1" ht="15.5" x14ac:dyDescent="0.4">
      <c r="B37" s="9"/>
      <c r="C37" s="71"/>
      <c r="D37" s="151"/>
      <c r="E37" s="84"/>
      <c r="F37" s="89"/>
      <c r="G37" s="89"/>
      <c r="H37" s="75"/>
      <c r="I37" s="75"/>
      <c r="J37" s="90"/>
      <c r="K37" s="82"/>
      <c r="L37" s="91"/>
      <c r="M37" s="78"/>
      <c r="N37" s="92"/>
      <c r="P37" s="6"/>
    </row>
    <row r="38" spans="2:16" s="8" customFormat="1" ht="15.5" x14ac:dyDescent="0.4">
      <c r="B38" s="9"/>
      <c r="C38" s="71"/>
      <c r="D38" s="88"/>
      <c r="E38" s="84"/>
      <c r="F38" s="89"/>
      <c r="G38" s="89"/>
      <c r="H38" s="75"/>
      <c r="I38" s="75"/>
      <c r="J38" s="90"/>
      <c r="K38" s="82"/>
      <c r="L38" s="91"/>
      <c r="M38" s="78"/>
      <c r="N38" s="92"/>
      <c r="P38" s="6"/>
    </row>
    <row r="39" spans="2:16" s="183" customFormat="1" ht="15.5" x14ac:dyDescent="0.4">
      <c r="B39" s="184"/>
      <c r="C39" s="185"/>
      <c r="D39" s="186"/>
      <c r="E39" s="187"/>
      <c r="F39" s="188"/>
      <c r="G39" s="188"/>
      <c r="H39" s="189"/>
      <c r="I39" s="189"/>
      <c r="J39" s="190"/>
      <c r="K39" s="191"/>
      <c r="L39" s="192"/>
      <c r="M39" s="193"/>
      <c r="N39" s="194"/>
      <c r="P39" s="195"/>
    </row>
    <row r="40" spans="2:16" s="8" customFormat="1" ht="15.5" x14ac:dyDescent="0.4">
      <c r="B40" s="9"/>
      <c r="C40" s="71"/>
      <c r="D40" s="88"/>
      <c r="E40" s="84"/>
      <c r="F40" s="89"/>
      <c r="G40" s="89"/>
      <c r="H40" s="75"/>
      <c r="I40" s="75"/>
      <c r="J40" s="90"/>
      <c r="K40" s="82"/>
      <c r="L40" s="91"/>
      <c r="M40" s="78"/>
      <c r="N40" s="92"/>
      <c r="P40" s="6"/>
    </row>
    <row r="41" spans="2:16" s="183" customFormat="1" ht="15.5" x14ac:dyDescent="0.4">
      <c r="B41" s="184"/>
      <c r="C41" s="185"/>
      <c r="D41" s="186"/>
      <c r="E41" s="187"/>
      <c r="F41" s="188"/>
      <c r="G41" s="188"/>
      <c r="H41" s="189"/>
      <c r="I41" s="189"/>
      <c r="J41" s="190"/>
      <c r="K41" s="191"/>
      <c r="L41" s="192"/>
      <c r="M41" s="193"/>
      <c r="N41" s="194"/>
      <c r="P41" s="195"/>
    </row>
    <row r="42" spans="2:16" s="8" customFormat="1" ht="15.5" x14ac:dyDescent="0.4">
      <c r="B42" s="9"/>
      <c r="C42" s="71"/>
      <c r="D42" s="88"/>
      <c r="E42" s="84"/>
      <c r="F42" s="89"/>
      <c r="G42" s="89"/>
      <c r="H42" s="75"/>
      <c r="I42" s="75"/>
      <c r="J42" s="90"/>
      <c r="K42" s="82"/>
      <c r="L42" s="91"/>
      <c r="M42" s="78"/>
      <c r="N42" s="92"/>
      <c r="P42" s="6"/>
    </row>
    <row r="43" spans="2:16" s="8" customFormat="1" ht="15.5" x14ac:dyDescent="0.4">
      <c r="B43" s="9"/>
      <c r="C43" s="71"/>
      <c r="D43" s="151"/>
      <c r="E43" s="84"/>
      <c r="F43" s="89"/>
      <c r="G43" s="89"/>
      <c r="H43" s="75"/>
      <c r="I43" s="75"/>
      <c r="J43" s="90"/>
      <c r="K43" s="82"/>
      <c r="L43" s="91"/>
      <c r="M43" s="78"/>
      <c r="N43" s="92"/>
      <c r="P43" s="6"/>
    </row>
    <row r="44" spans="2:16" s="8" customFormat="1" ht="15.5" x14ac:dyDescent="0.4">
      <c r="B44" s="9"/>
      <c r="C44" s="71"/>
      <c r="D44" s="151"/>
      <c r="E44" s="84"/>
      <c r="F44" s="89"/>
      <c r="G44" s="89"/>
      <c r="H44" s="75"/>
      <c r="I44" s="75"/>
      <c r="J44" s="90"/>
      <c r="K44" s="82"/>
      <c r="L44" s="91"/>
      <c r="M44" s="78"/>
      <c r="N44" s="92"/>
      <c r="P44" s="6"/>
    </row>
    <row r="45" spans="2:16" s="183" customFormat="1" ht="15.5" x14ac:dyDescent="0.4">
      <c r="B45" s="184"/>
      <c r="C45" s="185"/>
      <c r="D45" s="186"/>
      <c r="E45" s="187"/>
      <c r="F45" s="188"/>
      <c r="G45" s="188"/>
      <c r="H45" s="189"/>
      <c r="I45" s="189"/>
      <c r="J45" s="190"/>
      <c r="K45" s="191"/>
      <c r="L45" s="192"/>
      <c r="M45" s="193"/>
      <c r="N45" s="194"/>
      <c r="P45" s="195"/>
    </row>
    <row r="46" spans="2:16" s="8" customFormat="1" ht="15.5" x14ac:dyDescent="0.4">
      <c r="B46" s="9"/>
      <c r="C46" s="71"/>
      <c r="D46" s="151"/>
      <c r="E46" s="84"/>
      <c r="F46" s="89"/>
      <c r="G46" s="89"/>
      <c r="H46" s="75"/>
      <c r="I46" s="75"/>
      <c r="J46" s="90"/>
      <c r="K46" s="82"/>
      <c r="L46" s="91"/>
      <c r="M46" s="78"/>
      <c r="N46" s="92"/>
      <c r="P46" s="6"/>
    </row>
    <row r="47" spans="2:16" s="8" customFormat="1" ht="15.5" x14ac:dyDescent="0.4">
      <c r="B47" s="9"/>
      <c r="C47" s="71"/>
      <c r="D47" s="88"/>
      <c r="E47" s="84"/>
      <c r="F47" s="89"/>
      <c r="G47" s="89"/>
      <c r="H47" s="75"/>
      <c r="I47" s="75"/>
      <c r="J47" s="90"/>
      <c r="K47" s="82"/>
      <c r="L47" s="91"/>
      <c r="M47" s="78"/>
      <c r="N47" s="92"/>
      <c r="P47" s="6"/>
    </row>
    <row r="48" spans="2:16" s="8" customFormat="1" ht="15.5" x14ac:dyDescent="0.4">
      <c r="B48" s="9"/>
      <c r="C48" s="71"/>
      <c r="D48" s="72"/>
      <c r="E48" s="80"/>
      <c r="F48" s="84" t="s">
        <v>35</v>
      </c>
      <c r="G48" s="89"/>
      <c r="H48" s="75"/>
      <c r="I48" s="75"/>
      <c r="J48" s="90"/>
      <c r="K48" s="82"/>
      <c r="L48" s="91"/>
      <c r="M48" s="94"/>
      <c r="N48" s="92"/>
      <c r="O48" s="9"/>
    </row>
    <row r="49" spans="2:15" s="8" customFormat="1" ht="15.5" x14ac:dyDescent="0.4">
      <c r="B49" s="9"/>
      <c r="C49" s="71"/>
      <c r="D49" s="72"/>
      <c r="E49" s="80"/>
      <c r="F49" s="84"/>
      <c r="G49" s="89"/>
      <c r="H49" s="75"/>
      <c r="I49" s="75"/>
      <c r="J49" s="90"/>
      <c r="K49" s="82"/>
      <c r="L49" s="91"/>
      <c r="M49" s="153"/>
      <c r="N49" s="169"/>
      <c r="O49" s="9"/>
    </row>
    <row r="50" spans="2:15" ht="17" x14ac:dyDescent="0.45">
      <c r="B50" s="9"/>
      <c r="C50" s="71"/>
      <c r="D50" s="72"/>
      <c r="E50" s="80"/>
      <c r="F50" s="176" t="s">
        <v>37</v>
      </c>
      <c r="G50" s="93">
        <f>N63</f>
        <v>11494.207999999999</v>
      </c>
      <c r="H50" s="95"/>
      <c r="I50" s="95"/>
      <c r="J50" s="96"/>
      <c r="K50" s="97"/>
      <c r="L50" s="98"/>
      <c r="M50" s="99"/>
      <c r="N50" s="173"/>
      <c r="O50" s="9"/>
    </row>
    <row r="51" spans="2:15" s="8" customFormat="1" ht="17" x14ac:dyDescent="0.45">
      <c r="B51" s="9"/>
      <c r="C51" s="71"/>
      <c r="D51" s="71"/>
      <c r="E51" s="80"/>
      <c r="F51" s="175" t="s">
        <v>33</v>
      </c>
      <c r="G51" s="89">
        <f>M63</f>
        <v>11494.207999999999</v>
      </c>
      <c r="H51" s="101"/>
      <c r="I51" s="102"/>
      <c r="J51" s="103"/>
      <c r="K51" s="97"/>
      <c r="L51" s="98"/>
      <c r="M51" s="104"/>
      <c r="N51" s="100"/>
      <c r="O51" s="9"/>
    </row>
    <row r="52" spans="2:15" ht="17" x14ac:dyDescent="0.45">
      <c r="B52" s="9"/>
      <c r="C52" s="71"/>
      <c r="D52" s="71"/>
      <c r="E52" s="80"/>
      <c r="F52" s="177" t="s">
        <v>38</v>
      </c>
      <c r="G52" s="105">
        <f>G51*11+G50</f>
        <v>137930.49599999998</v>
      </c>
      <c r="H52" s="106"/>
      <c r="I52" s="107"/>
      <c r="J52" s="108"/>
      <c r="K52" s="109"/>
      <c r="L52" s="91"/>
      <c r="M52" s="104"/>
      <c r="N52" s="110"/>
    </row>
    <row r="53" spans="2:15" s="8" customFormat="1" ht="15.5" x14ac:dyDescent="0.4">
      <c r="B53" s="9"/>
      <c r="C53" s="71"/>
      <c r="D53" s="71"/>
      <c r="E53" s="80"/>
      <c r="F53" s="72"/>
      <c r="G53" s="105"/>
      <c r="H53" s="106"/>
      <c r="I53" s="107"/>
      <c r="J53" s="108"/>
      <c r="K53" s="109"/>
      <c r="L53" s="91"/>
      <c r="M53" s="104"/>
      <c r="N53" s="110"/>
    </row>
    <row r="54" spans="2:15" ht="17" x14ac:dyDescent="0.45">
      <c r="B54" s="9"/>
      <c r="C54" s="71"/>
      <c r="D54" s="88"/>
      <c r="E54" s="111"/>
      <c r="F54" s="113"/>
      <c r="G54" s="105"/>
      <c r="H54" s="113"/>
      <c r="I54" s="107"/>
      <c r="J54" s="114"/>
      <c r="K54" s="115"/>
      <c r="L54" s="91"/>
      <c r="M54" s="116"/>
      <c r="N54" s="110"/>
    </row>
    <row r="55" spans="2:15" s="8" customFormat="1" ht="17" x14ac:dyDescent="0.45">
      <c r="B55" s="9"/>
      <c r="C55" s="71"/>
      <c r="D55" s="88"/>
      <c r="E55" s="111"/>
      <c r="F55" s="112"/>
      <c r="G55" s="105"/>
      <c r="H55" s="113"/>
      <c r="I55" s="107"/>
      <c r="J55" s="114"/>
      <c r="K55" s="115"/>
      <c r="L55" s="91"/>
      <c r="M55" s="116"/>
      <c r="N55" s="110"/>
    </row>
    <row r="56" spans="2:15" s="8" customFormat="1" ht="17" x14ac:dyDescent="0.45">
      <c r="B56" s="9"/>
      <c r="C56" s="71"/>
      <c r="D56" s="88"/>
      <c r="E56" s="111"/>
      <c r="F56" s="112"/>
      <c r="G56" s="105"/>
      <c r="H56" s="113"/>
      <c r="I56" s="107"/>
      <c r="J56" s="114"/>
      <c r="K56" s="115"/>
      <c r="L56" s="91"/>
      <c r="M56" s="116"/>
      <c r="N56" s="110"/>
    </row>
    <row r="57" spans="2:15" s="5" customFormat="1" ht="17" x14ac:dyDescent="0.45">
      <c r="B57" s="20"/>
      <c r="C57" s="117"/>
      <c r="D57" s="117"/>
      <c r="E57" s="118"/>
      <c r="F57" s="178"/>
      <c r="G57" s="120"/>
      <c r="H57" s="121"/>
      <c r="I57" s="121"/>
      <c r="J57" s="122"/>
      <c r="K57" s="123"/>
      <c r="L57" s="124"/>
      <c r="M57" s="125"/>
      <c r="N57" s="126"/>
    </row>
    <row r="58" spans="2:15" s="5" customFormat="1" ht="15.5" x14ac:dyDescent="0.4">
      <c r="B58" s="20"/>
      <c r="C58" s="117"/>
      <c r="D58" s="117"/>
      <c r="E58" s="118"/>
      <c r="F58" s="119"/>
      <c r="G58" s="127"/>
      <c r="H58" s="121"/>
      <c r="I58" s="121"/>
      <c r="J58" s="122"/>
      <c r="K58" s="128"/>
      <c r="L58" s="124"/>
      <c r="M58" s="125"/>
      <c r="N58" s="126"/>
    </row>
    <row r="59" spans="2:15" ht="17" x14ac:dyDescent="0.45">
      <c r="B59" s="9"/>
      <c r="C59" s="73"/>
      <c r="D59" s="73"/>
      <c r="E59" s="129"/>
      <c r="F59" s="179"/>
      <c r="G59" s="181"/>
      <c r="H59" s="121"/>
      <c r="I59" s="130"/>
      <c r="J59" s="131"/>
      <c r="K59" s="97"/>
      <c r="L59" s="91"/>
      <c r="M59" s="132"/>
      <c r="N59" s="133"/>
    </row>
    <row r="60" spans="2:15" ht="15.5" x14ac:dyDescent="0.4">
      <c r="B60" s="9"/>
      <c r="C60" s="73"/>
      <c r="D60" s="73" t="s">
        <v>0</v>
      </c>
      <c r="E60" s="72"/>
      <c r="F60" s="72"/>
      <c r="G60" s="174"/>
      <c r="H60" s="72"/>
      <c r="I60" s="72"/>
      <c r="J60" s="114"/>
      <c r="K60" s="134"/>
      <c r="L60" s="91"/>
      <c r="M60" s="135">
        <f>M23+M25+M27</f>
        <v>9908.7999999999993</v>
      </c>
      <c r="N60" s="136">
        <f>N23+N25+N27</f>
        <v>9908.7999999999993</v>
      </c>
    </row>
    <row r="61" spans="2:15" ht="16" thickBot="1" x14ac:dyDescent="0.45">
      <c r="B61" s="9"/>
      <c r="C61" s="214"/>
      <c r="D61" s="215"/>
      <c r="E61" s="137"/>
      <c r="F61" s="216"/>
      <c r="G61" s="217"/>
      <c r="H61" s="217"/>
      <c r="I61" s="217"/>
      <c r="J61" s="218"/>
      <c r="K61" s="138"/>
      <c r="L61" s="139" t="s">
        <v>29</v>
      </c>
      <c r="M61" s="140">
        <f>M60*0.16</f>
        <v>1585.4079999999999</v>
      </c>
      <c r="N61" s="141">
        <f>N60*0.16</f>
        <v>1585.4079999999999</v>
      </c>
    </row>
    <row r="62" spans="2:15" ht="16.5" thickTop="1" thickBot="1" x14ac:dyDescent="0.45">
      <c r="B62" s="9"/>
      <c r="C62" s="37"/>
      <c r="D62" s="24"/>
      <c r="E62" s="24"/>
      <c r="F62" s="213"/>
      <c r="G62" s="213"/>
      <c r="H62" s="213"/>
      <c r="I62" s="213"/>
      <c r="J62" s="213"/>
      <c r="K62" s="142"/>
      <c r="L62" s="143"/>
      <c r="M62" s="144"/>
      <c r="N62" s="145"/>
    </row>
    <row r="63" spans="2:15" ht="17.5" thickBot="1" x14ac:dyDescent="0.5">
      <c r="B63" s="9"/>
      <c r="C63" s="37"/>
      <c r="D63" s="24"/>
      <c r="E63" s="24"/>
      <c r="F63" s="213" t="s">
        <v>6</v>
      </c>
      <c r="G63" s="213"/>
      <c r="H63" s="213"/>
      <c r="I63" s="213"/>
      <c r="J63" s="213"/>
      <c r="K63" s="146" t="s">
        <v>10</v>
      </c>
      <c r="L63" s="147" t="s">
        <v>7</v>
      </c>
      <c r="M63" s="148">
        <f>M60+M61-M62</f>
        <v>11494.207999999999</v>
      </c>
      <c r="N63" s="149">
        <f>N60+N61-N62</f>
        <v>11494.207999999999</v>
      </c>
    </row>
    <row r="64" spans="2:15" ht="15.5" x14ac:dyDescent="0.4">
      <c r="B64" s="9"/>
      <c r="C64" s="27"/>
      <c r="D64" s="28"/>
      <c r="E64" s="28"/>
      <c r="F64" s="28"/>
      <c r="G64" s="29" t="s">
        <v>8</v>
      </c>
      <c r="H64" s="28"/>
      <c r="I64" s="28"/>
      <c r="J64" s="28"/>
      <c r="K64" s="28"/>
      <c r="L64" s="28"/>
      <c r="M64" s="24"/>
      <c r="N64" s="30"/>
    </row>
    <row r="65" spans="1:16" ht="16" thickBot="1" x14ac:dyDescent="0.45">
      <c r="B65" s="9"/>
      <c r="C65" s="219" t="s">
        <v>16</v>
      </c>
      <c r="D65" s="220"/>
      <c r="E65" s="24"/>
      <c r="F65" s="31" t="s">
        <v>31</v>
      </c>
      <c r="G65" s="31"/>
      <c r="H65" s="31"/>
      <c r="I65" s="24"/>
      <c r="J65" s="24"/>
      <c r="K65" s="24"/>
      <c r="L65" s="24"/>
      <c r="M65" s="24"/>
      <c r="N65" s="30"/>
    </row>
    <row r="66" spans="1:16" ht="15.5" x14ac:dyDescent="0.4">
      <c r="C66" s="32" t="s">
        <v>28</v>
      </c>
      <c r="D66" s="24"/>
      <c r="E66" s="24"/>
      <c r="F66" s="33" t="s">
        <v>9</v>
      </c>
      <c r="G66" s="33"/>
      <c r="H66" s="34"/>
      <c r="I66" s="35"/>
      <c r="J66" s="35"/>
      <c r="K66" s="35"/>
      <c r="L66" s="24"/>
      <c r="M66" s="35"/>
      <c r="N66" s="36"/>
    </row>
    <row r="67" spans="1:16" s="1" customFormat="1" ht="15.5" x14ac:dyDescent="0.4">
      <c r="A67" s="7"/>
      <c r="C67" s="37" t="s">
        <v>25</v>
      </c>
      <c r="D67" s="24"/>
      <c r="E67" s="24"/>
      <c r="F67" s="24"/>
      <c r="G67" s="35"/>
      <c r="H67" s="35"/>
      <c r="I67" s="24"/>
      <c r="J67" s="24"/>
      <c r="K67" s="24"/>
      <c r="L67" s="24" t="s">
        <v>13</v>
      </c>
      <c r="M67" s="38" t="s">
        <v>40</v>
      </c>
      <c r="N67" s="39"/>
      <c r="O67" s="2"/>
    </row>
    <row r="68" spans="1:16" ht="15.5" x14ac:dyDescent="0.4">
      <c r="C68" s="37" t="s">
        <v>27</v>
      </c>
      <c r="D68" s="24"/>
      <c r="E68" s="24"/>
      <c r="F68" s="34"/>
      <c r="G68" s="40" t="s">
        <v>0</v>
      </c>
      <c r="H68" s="24"/>
      <c r="I68" s="24"/>
      <c r="J68" s="24"/>
      <c r="K68" s="24"/>
      <c r="L68" s="211" t="s">
        <v>24</v>
      </c>
      <c r="M68" s="211"/>
      <c r="N68" s="212"/>
    </row>
    <row r="69" spans="1:16" ht="17.5" thickBot="1" x14ac:dyDescent="0.5">
      <c r="C69" s="41" t="s">
        <v>26</v>
      </c>
      <c r="D69" s="42"/>
      <c r="E69" s="42"/>
      <c r="F69" s="42"/>
      <c r="G69" s="43"/>
      <c r="H69" s="44"/>
      <c r="I69" s="42"/>
      <c r="J69" s="42"/>
      <c r="K69" s="42"/>
      <c r="L69" s="42"/>
      <c r="M69" s="42"/>
      <c r="N69" s="45"/>
    </row>
    <row r="70" spans="1:16" ht="20.5" thickTop="1" x14ac:dyDescent="0.55000000000000004">
      <c r="C70" s="21"/>
      <c r="D70" s="22"/>
      <c r="E70" s="22"/>
      <c r="F70" s="25"/>
      <c r="G70" s="26" t="s">
        <v>34</v>
      </c>
      <c r="H70" s="25"/>
      <c r="I70" s="25"/>
      <c r="J70" s="25"/>
      <c r="K70" s="22"/>
      <c r="L70" s="22"/>
      <c r="M70" s="22"/>
      <c r="N70" s="23"/>
    </row>
    <row r="71" spans="1:16" x14ac:dyDescent="0.3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6" x14ac:dyDescent="0.3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3"/>
    </row>
    <row r="74" spans="1:16" x14ac:dyDescent="0.35">
      <c r="P74" s="3"/>
    </row>
    <row r="152" spans="6:6" x14ac:dyDescent="0.35">
      <c r="F152" s="150" t="s">
        <v>36</v>
      </c>
    </row>
  </sheetData>
  <mergeCells count="13">
    <mergeCell ref="C21:D21"/>
    <mergeCell ref="F21:J21"/>
    <mergeCell ref="L68:N68"/>
    <mergeCell ref="F63:J63"/>
    <mergeCell ref="C61:D61"/>
    <mergeCell ref="F61:J61"/>
    <mergeCell ref="F62:J62"/>
    <mergeCell ref="C65:D65"/>
    <mergeCell ref="F15:H15"/>
    <mergeCell ref="F17:H17"/>
    <mergeCell ref="C20:D20"/>
    <mergeCell ref="F20:J20"/>
    <mergeCell ref="F16:H16"/>
  </mergeCells>
  <pageMargins left="0" right="0.2" top="0.75" bottom="0.75" header="0.3" footer="0.3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I17"/>
  <sheetViews>
    <sheetView workbookViewId="0">
      <selection activeCell="H16" sqref="H15:H16"/>
    </sheetView>
  </sheetViews>
  <sheetFormatPr defaultRowHeight="14.5" x14ac:dyDescent="0.35"/>
  <cols>
    <col min="4" max="4" width="11.453125" customWidth="1"/>
    <col min="5" max="5" width="24.26953125" bestFit="1" customWidth="1"/>
    <col min="6" max="6" width="29.26953125" bestFit="1" customWidth="1"/>
    <col min="7" max="7" width="15.54296875" style="12" bestFit="1" customWidth="1"/>
  </cols>
  <sheetData>
    <row r="5" spans="4:9" x14ac:dyDescent="0.35">
      <c r="D5" s="221" t="s">
        <v>19</v>
      </c>
      <c r="E5" s="221"/>
      <c r="F5" s="221"/>
      <c r="G5" s="221"/>
    </row>
    <row r="6" spans="4:9" x14ac:dyDescent="0.35">
      <c r="D6" s="15" t="s">
        <v>21</v>
      </c>
      <c r="E6" s="15" t="s">
        <v>23</v>
      </c>
      <c r="F6" s="15" t="s">
        <v>22</v>
      </c>
      <c r="G6" s="16" t="s">
        <v>20</v>
      </c>
    </row>
    <row r="7" spans="4:9" x14ac:dyDescent="0.35">
      <c r="D7" s="14" t="s">
        <v>17</v>
      </c>
      <c r="E7" s="17">
        <v>488400</v>
      </c>
      <c r="F7" s="17">
        <v>488400</v>
      </c>
      <c r="G7" s="18">
        <f>F7*12</f>
        <v>5860800</v>
      </c>
    </row>
    <row r="8" spans="4:9" x14ac:dyDescent="0.35">
      <c r="D8" s="14" t="s">
        <v>18</v>
      </c>
      <c r="E8" s="17">
        <v>56060</v>
      </c>
      <c r="F8" s="17">
        <v>55040</v>
      </c>
      <c r="G8" s="18">
        <f>F8*12</f>
        <v>660480</v>
      </c>
    </row>
    <row r="9" spans="4:9" x14ac:dyDescent="0.35">
      <c r="D9" s="14"/>
      <c r="E9" s="19">
        <f>SUM(E7:E8)</f>
        <v>544460</v>
      </c>
      <c r="F9" s="19">
        <f>SUM(F7:F8)</f>
        <v>543440</v>
      </c>
      <c r="G9" s="16">
        <f>SUM(G7:G8)</f>
        <v>6521280</v>
      </c>
    </row>
    <row r="11" spans="4:9" x14ac:dyDescent="0.35">
      <c r="E11" s="10"/>
      <c r="F11" s="10"/>
      <c r="G11" s="13"/>
      <c r="H11" s="10"/>
      <c r="I11" s="10"/>
    </row>
    <row r="12" spans="4:9" x14ac:dyDescent="0.35">
      <c r="E12" s="10"/>
      <c r="F12" s="11"/>
      <c r="G12" s="13"/>
      <c r="H12" s="10"/>
      <c r="I12" s="10"/>
    </row>
    <row r="13" spans="4:9" x14ac:dyDescent="0.35">
      <c r="E13" s="10"/>
      <c r="F13" s="10"/>
      <c r="G13" s="13"/>
      <c r="H13" s="10"/>
      <c r="I13" s="10"/>
    </row>
    <row r="14" spans="4:9" x14ac:dyDescent="0.35">
      <c r="E14" s="10"/>
      <c r="F14" s="10"/>
      <c r="G14" s="13"/>
      <c r="H14" s="10"/>
      <c r="I14" s="10"/>
    </row>
    <row r="15" spans="4:9" x14ac:dyDescent="0.35">
      <c r="E15" s="10"/>
      <c r="F15" s="10"/>
      <c r="G15" s="13"/>
      <c r="H15" s="10"/>
      <c r="I15" s="10"/>
    </row>
    <row r="16" spans="4:9" x14ac:dyDescent="0.35">
      <c r="E16" s="10"/>
      <c r="F16" s="10"/>
      <c r="G16" s="13"/>
      <c r="H16" s="10"/>
      <c r="I16" s="10"/>
    </row>
    <row r="17" spans="5:9" x14ac:dyDescent="0.35">
      <c r="E17" s="10"/>
      <c r="F17" s="10"/>
      <c r="G17" s="13"/>
      <c r="H17" s="10"/>
      <c r="I17" s="10"/>
    </row>
  </sheetData>
  <mergeCells count="1">
    <mergeCell ref="D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Initial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zmbumwae</dc:creator>
  <cp:lastModifiedBy>Vanessa Mulenga</cp:lastModifiedBy>
  <cp:lastPrinted>2021-05-17T14:32:48Z</cp:lastPrinted>
  <dcterms:created xsi:type="dcterms:W3CDTF">2017-01-11T14:11:22Z</dcterms:created>
  <dcterms:modified xsi:type="dcterms:W3CDTF">2021-05-26T11:42:01Z</dcterms:modified>
</cp:coreProperties>
</file>