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bc53f14345776c/Documents/GitHub/EV_affect_on_emissions/Data/"/>
    </mc:Choice>
  </mc:AlternateContent>
  <xr:revisionPtr revIDLastSave="106" documentId="8_{2905DE34-F120-4DDE-9FEC-CCCB70ABC7D7}" xr6:coauthVersionLast="47" xr6:coauthVersionMax="47" xr10:uidLastSave="{B7944EAB-2F9A-4424-8C0C-91B6A6F6CA2F}"/>
  <bookViews>
    <workbookView xWindow="5136" yWindow="1104" windowWidth="7500" windowHeight="6000" xr2:uid="{574D2366-16CB-44FC-813B-F7BB4ECA52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26" i="1"/>
  <c r="L27" i="1"/>
  <c r="L28" i="1"/>
  <c r="L29" i="1"/>
  <c r="L30" i="1"/>
  <c r="L20" i="1"/>
  <c r="K24" i="1"/>
  <c r="K25" i="1"/>
  <c r="K26" i="1"/>
  <c r="K27" i="1"/>
  <c r="K28" i="1"/>
  <c r="K29" i="1"/>
  <c r="K23" i="1"/>
  <c r="K22" i="1"/>
  <c r="K21" i="1"/>
  <c r="K20" i="1"/>
  <c r="F20" i="1"/>
  <c r="F21" i="1"/>
  <c r="F22" i="1"/>
  <c r="F23" i="1"/>
  <c r="F24" i="1"/>
  <c r="F25" i="1"/>
  <c r="F26" i="1"/>
  <c r="F27" i="1"/>
  <c r="F28" i="1"/>
  <c r="F29" i="1"/>
  <c r="F30" i="1"/>
  <c r="F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</calcChain>
</file>

<file path=xl/sharedStrings.xml><?xml version="1.0" encoding="utf-8"?>
<sst xmlns="http://schemas.openxmlformats.org/spreadsheetml/2006/main" count="214" uniqueCount="29">
  <si>
    <t>Year</t>
  </si>
  <si>
    <t>Country</t>
  </si>
  <si>
    <t>UK H+E</t>
  </si>
  <si>
    <t>UK H</t>
  </si>
  <si>
    <t>UK E</t>
  </si>
  <si>
    <t>https://www.gov.uk/government/statistical-data-sets/veh02-licensed-cars#full-publication-update-history</t>
  </si>
  <si>
    <t>UK</t>
  </si>
  <si>
    <t>France H+E</t>
  </si>
  <si>
    <t>France H</t>
  </si>
  <si>
    <t>France E</t>
  </si>
  <si>
    <t>France</t>
  </si>
  <si>
    <t>https://en.wikipedia.org/wiki/Plug-in_electric_vehicles_in_France</t>
  </si>
  <si>
    <t>-</t>
  </si>
  <si>
    <t>Spain H+E</t>
  </si>
  <si>
    <t>Spain</t>
  </si>
  <si>
    <t>https://www.statista.com/statistics/1009574/annual-number-of-electric-vehicles-registered-spain/</t>
  </si>
  <si>
    <t>Russia</t>
  </si>
  <si>
    <t>Probably not worth even using, only 6300 vehicles registered at the beginning of 2020, read that the countries infrastructure isn't great for EV's https://www.autostat.ru/news/42999/</t>
  </si>
  <si>
    <t>^ However these numbers are beginning to grow, maybe worth looking into but I doubt it because we wouldn't have much data at all</t>
  </si>
  <si>
    <r>
      <t xml:space="preserve">Japan </t>
    </r>
    <r>
      <rPr>
        <b/>
        <sz val="11"/>
        <color rgb="FFFF0000"/>
        <rFont val="Calibri"/>
        <family val="2"/>
        <scheme val="minor"/>
      </rPr>
      <t>NEW</t>
    </r>
    <r>
      <rPr>
        <sz val="11"/>
        <color rgb="FFFF0000"/>
        <rFont val="Calibri"/>
        <family val="2"/>
        <scheme val="minor"/>
      </rPr>
      <t xml:space="preserve"> registrations</t>
    </r>
  </si>
  <si>
    <r>
      <t xml:space="preserve">each year, </t>
    </r>
    <r>
      <rPr>
        <b/>
        <sz val="11"/>
        <color rgb="FFFF0000"/>
        <rFont val="Calibri"/>
        <family val="2"/>
        <scheme val="minor"/>
      </rPr>
      <t>NOT</t>
    </r>
    <r>
      <rPr>
        <sz val="11"/>
        <color rgb="FFFF0000"/>
        <rFont val="Calibri"/>
        <family val="2"/>
        <scheme val="minor"/>
      </rPr>
      <t xml:space="preserve"> continuous</t>
    </r>
  </si>
  <si>
    <t>Japan</t>
  </si>
  <si>
    <t>This data is for NEW registrations each year, however I have made an assumption as cars are new they will still be registered to make a suitable column.</t>
  </si>
  <si>
    <t>Japan H+E</t>
  </si>
  <si>
    <t>EU H+E</t>
  </si>
  <si>
    <t>EU H</t>
  </si>
  <si>
    <t>EU E</t>
  </si>
  <si>
    <t>EU</t>
  </si>
  <si>
    <t>https://en.wikipedia.org/wiki/Plug-in_electric_vehicles_in_Europe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</si>
</sst>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rgb="FF0000FF"/>
      <name val="Arial"/>
      <family val="2"/>
    </font>
    <font>
      <sz val="12"/>
      <color rgb="FF000000"/>
      <name val="Helv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 applyNumberFormat="0" applyFont="0" applyBorder="0" applyProtection="0"/>
    <xf numFmtId="164" fontId="4" fillId="0" borderId="0" applyBorder="0" applyProtection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5" fillId="2" borderId="1" xfId="4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5"/>
  </cellXfs>
  <cellStyles count="6">
    <cellStyle name="Hyperlink" xfId="5" builtinId="8"/>
    <cellStyle name="Hyperlink 2" xfId="2" xr:uid="{688CCD97-65E0-4CB3-BA08-FC81B1EC7072}"/>
    <cellStyle name="Normal" xfId="0" builtinId="0"/>
    <cellStyle name="Normal 2" xfId="3" xr:uid="{F0264848-3E56-4C37-BD75-0AD2AD0213A9}"/>
    <cellStyle name="Normal 3" xfId="1" xr:uid="{3EEF9624-0413-40BA-8C72-F2957E7EDE8D}"/>
    <cellStyle name="Normal_T4 2" xfId="4" xr:uid="{C1808DEB-3125-413F-B234-ABC0C2FFAE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Plug-in_electric_vehicles_in_France" TargetMode="External"/><Relationship Id="rId2" Type="http://schemas.openxmlformats.org/officeDocument/2006/relationships/hyperlink" Target="https://www.statista.com/statistics/1009574/annual-number-of-electric-vehicles-registered-spain/" TargetMode="External"/><Relationship Id="rId1" Type="http://schemas.openxmlformats.org/officeDocument/2006/relationships/hyperlink" Target="https://en.wikipedia.org/wiki/Plug-in_electric_vehicles_in_Europ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ov.uk/government/statistical-data-sets/veh02-licensed-c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234D-D0EE-412A-A825-652FDE911B6D}">
  <dimension ref="A1:N37"/>
  <sheetViews>
    <sheetView tabSelected="1" topLeftCell="A12" workbookViewId="0">
      <selection activeCell="I26" sqref="I26"/>
    </sheetView>
  </sheetViews>
  <sheetFormatPr defaultRowHeight="14.4" x14ac:dyDescent="0.3"/>
  <cols>
    <col min="2" max="2" width="10" customWidth="1"/>
    <col min="5" max="5" width="10" customWidth="1"/>
    <col min="6" max="6" width="9" customWidth="1"/>
    <col min="7" max="7" width="9.77734375" customWidth="1"/>
    <col min="8" max="8" width="10" customWidth="1"/>
    <col min="9" max="9" width="10" bestFit="1" customWidth="1"/>
    <col min="10" max="10" width="22.88671875" customWidth="1"/>
    <col min="11" max="11" width="10" customWidth="1"/>
  </cols>
  <sheetData>
    <row r="1" spans="1:14" x14ac:dyDescent="0.3">
      <c r="A1" s="1"/>
      <c r="B1" s="2" t="s">
        <v>1</v>
      </c>
      <c r="C1" s="1"/>
      <c r="D1" s="1"/>
      <c r="E1" s="1"/>
      <c r="F1" s="1"/>
      <c r="G1" s="1"/>
      <c r="H1" s="1"/>
      <c r="I1" s="1"/>
      <c r="J1" s="8" t="s">
        <v>19</v>
      </c>
      <c r="K1" s="1"/>
      <c r="L1" s="9"/>
    </row>
    <row r="2" spans="1:14" x14ac:dyDescent="0.3">
      <c r="A2" s="2" t="s">
        <v>0</v>
      </c>
      <c r="B2" s="2" t="s">
        <v>2</v>
      </c>
      <c r="C2" s="1" t="s">
        <v>3</v>
      </c>
      <c r="D2" s="1" t="s">
        <v>4</v>
      </c>
      <c r="E2" s="2" t="s">
        <v>7</v>
      </c>
      <c r="F2" s="1" t="s">
        <v>8</v>
      </c>
      <c r="G2" s="1" t="s">
        <v>9</v>
      </c>
      <c r="H2" s="2" t="s">
        <v>13</v>
      </c>
      <c r="I2" s="1" t="s">
        <v>16</v>
      </c>
      <c r="J2" s="8" t="s">
        <v>20</v>
      </c>
      <c r="K2" s="2" t="s">
        <v>23</v>
      </c>
      <c r="L2" s="2" t="s">
        <v>24</v>
      </c>
      <c r="M2" s="1" t="s">
        <v>25</v>
      </c>
      <c r="N2" s="1" t="s">
        <v>26</v>
      </c>
    </row>
    <row r="3" spans="1:14" x14ac:dyDescent="0.3">
      <c r="A3" s="2">
        <v>1994</v>
      </c>
      <c r="B3" s="3">
        <f>D3+C3</f>
        <v>93</v>
      </c>
      <c r="C3" s="4">
        <v>0</v>
      </c>
      <c r="D3" s="4">
        <v>93</v>
      </c>
      <c r="E3" s="3" t="s">
        <v>12</v>
      </c>
      <c r="F3" s="4" t="s">
        <v>12</v>
      </c>
      <c r="G3" s="4" t="s">
        <v>12</v>
      </c>
      <c r="H3" s="3" t="s">
        <v>12</v>
      </c>
      <c r="I3" s="5" t="s">
        <v>12</v>
      </c>
      <c r="J3" s="1" t="s">
        <v>12</v>
      </c>
      <c r="K3" s="2" t="s">
        <v>12</v>
      </c>
      <c r="L3" s="3" t="s">
        <v>12</v>
      </c>
      <c r="M3" s="7" t="s">
        <v>12</v>
      </c>
      <c r="N3" s="7" t="s">
        <v>12</v>
      </c>
    </row>
    <row r="4" spans="1:14" x14ac:dyDescent="0.3">
      <c r="A4" s="2">
        <v>1995</v>
      </c>
      <c r="B4" s="3">
        <f t="shared" ref="B4:B29" si="0">D4+C4</f>
        <v>74</v>
      </c>
      <c r="C4" s="4">
        <v>0</v>
      </c>
      <c r="D4" s="4">
        <v>74</v>
      </c>
      <c r="E4" s="3" t="s">
        <v>12</v>
      </c>
      <c r="F4" s="4" t="s">
        <v>12</v>
      </c>
      <c r="G4" s="4" t="s">
        <v>12</v>
      </c>
      <c r="H4" s="3" t="s">
        <v>12</v>
      </c>
      <c r="I4" s="5" t="s">
        <v>12</v>
      </c>
      <c r="J4" s="1" t="s">
        <v>12</v>
      </c>
      <c r="K4" s="2" t="s">
        <v>12</v>
      </c>
      <c r="L4" s="3" t="s">
        <v>12</v>
      </c>
      <c r="M4" s="7" t="s">
        <v>12</v>
      </c>
      <c r="N4" s="7" t="s">
        <v>12</v>
      </c>
    </row>
    <row r="5" spans="1:14" x14ac:dyDescent="0.3">
      <c r="A5" s="2">
        <v>1996</v>
      </c>
      <c r="B5" s="3">
        <f t="shared" si="0"/>
        <v>94</v>
      </c>
      <c r="C5" s="4">
        <v>0</v>
      </c>
      <c r="D5" s="4">
        <v>94</v>
      </c>
      <c r="E5" s="3" t="s">
        <v>12</v>
      </c>
      <c r="F5" s="4" t="s">
        <v>12</v>
      </c>
      <c r="G5" s="4" t="s">
        <v>12</v>
      </c>
      <c r="H5" s="3" t="s">
        <v>12</v>
      </c>
      <c r="I5" s="5" t="s">
        <v>12</v>
      </c>
      <c r="J5" s="1" t="s">
        <v>12</v>
      </c>
      <c r="K5" s="2" t="s">
        <v>12</v>
      </c>
      <c r="L5" s="3" t="s">
        <v>12</v>
      </c>
      <c r="M5" s="7" t="s">
        <v>12</v>
      </c>
      <c r="N5" s="7" t="s">
        <v>12</v>
      </c>
    </row>
    <row r="6" spans="1:14" x14ac:dyDescent="0.3">
      <c r="A6" s="2">
        <v>1997</v>
      </c>
      <c r="B6" s="3">
        <f t="shared" si="0"/>
        <v>118</v>
      </c>
      <c r="C6" s="4">
        <v>0</v>
      </c>
      <c r="D6" s="4">
        <v>118</v>
      </c>
      <c r="E6" s="3" t="s">
        <v>12</v>
      </c>
      <c r="F6" s="4" t="s">
        <v>12</v>
      </c>
      <c r="G6" s="4" t="s">
        <v>12</v>
      </c>
      <c r="H6" s="3" t="s">
        <v>12</v>
      </c>
      <c r="I6" s="5" t="s">
        <v>12</v>
      </c>
      <c r="J6" s="1" t="s">
        <v>12</v>
      </c>
      <c r="K6" s="2" t="s">
        <v>12</v>
      </c>
      <c r="L6" s="3" t="s">
        <v>12</v>
      </c>
      <c r="M6" s="7" t="s">
        <v>12</v>
      </c>
      <c r="N6" s="7" t="s">
        <v>12</v>
      </c>
    </row>
    <row r="7" spans="1:14" x14ac:dyDescent="0.3">
      <c r="A7" s="2">
        <v>1998</v>
      </c>
      <c r="B7" s="3">
        <f t="shared" si="0"/>
        <v>155</v>
      </c>
      <c r="C7" s="4">
        <v>0</v>
      </c>
      <c r="D7" s="4">
        <v>155</v>
      </c>
      <c r="E7" s="3" t="s">
        <v>12</v>
      </c>
      <c r="F7" s="4" t="s">
        <v>12</v>
      </c>
      <c r="G7" s="4" t="s">
        <v>12</v>
      </c>
      <c r="H7" s="3" t="s">
        <v>12</v>
      </c>
      <c r="I7" s="5" t="s">
        <v>12</v>
      </c>
      <c r="J7" s="1" t="s">
        <v>12</v>
      </c>
      <c r="K7" s="2" t="s">
        <v>12</v>
      </c>
      <c r="L7" s="3" t="s">
        <v>12</v>
      </c>
      <c r="M7" s="7" t="s">
        <v>12</v>
      </c>
      <c r="N7" s="7" t="s">
        <v>12</v>
      </c>
    </row>
    <row r="8" spans="1:14" x14ac:dyDescent="0.3">
      <c r="A8" s="2">
        <v>1999</v>
      </c>
      <c r="B8" s="3">
        <f t="shared" si="0"/>
        <v>203</v>
      </c>
      <c r="C8" s="4">
        <v>0</v>
      </c>
      <c r="D8" s="4">
        <v>203</v>
      </c>
      <c r="E8" s="3" t="s">
        <v>12</v>
      </c>
      <c r="F8" s="4" t="s">
        <v>12</v>
      </c>
      <c r="G8" s="4" t="s">
        <v>12</v>
      </c>
      <c r="H8" s="3" t="s">
        <v>12</v>
      </c>
      <c r="I8" s="5" t="s">
        <v>12</v>
      </c>
      <c r="J8" s="1" t="s">
        <v>12</v>
      </c>
      <c r="K8" s="2" t="s">
        <v>12</v>
      </c>
      <c r="L8" s="3" t="s">
        <v>12</v>
      </c>
      <c r="M8" s="7" t="s">
        <v>12</v>
      </c>
      <c r="N8" s="7" t="s">
        <v>12</v>
      </c>
    </row>
    <row r="9" spans="1:14" x14ac:dyDescent="0.3">
      <c r="A9" s="2">
        <v>2000</v>
      </c>
      <c r="B9" s="3">
        <f t="shared" si="0"/>
        <v>413</v>
      </c>
      <c r="C9" s="4">
        <v>182</v>
      </c>
      <c r="D9" s="4">
        <v>231</v>
      </c>
      <c r="E9" s="3" t="s">
        <v>12</v>
      </c>
      <c r="F9" s="4" t="s">
        <v>12</v>
      </c>
      <c r="G9" s="4" t="s">
        <v>12</v>
      </c>
      <c r="H9" s="3" t="s">
        <v>12</v>
      </c>
      <c r="I9" s="5" t="s">
        <v>12</v>
      </c>
      <c r="J9" s="1" t="s">
        <v>12</v>
      </c>
      <c r="K9" s="2" t="s">
        <v>12</v>
      </c>
      <c r="L9" s="3" t="s">
        <v>12</v>
      </c>
      <c r="M9" s="7" t="s">
        <v>12</v>
      </c>
      <c r="N9" s="7" t="s">
        <v>12</v>
      </c>
    </row>
    <row r="10" spans="1:14" x14ac:dyDescent="0.3">
      <c r="A10" s="2">
        <v>2001</v>
      </c>
      <c r="B10" s="3">
        <f t="shared" si="0"/>
        <v>1055</v>
      </c>
      <c r="C10" s="4">
        <v>770</v>
      </c>
      <c r="D10" s="4">
        <v>285</v>
      </c>
      <c r="E10" s="3" t="s">
        <v>12</v>
      </c>
      <c r="F10" s="4" t="s">
        <v>12</v>
      </c>
      <c r="G10" s="4" t="s">
        <v>12</v>
      </c>
      <c r="H10" s="3" t="s">
        <v>12</v>
      </c>
      <c r="I10" s="5" t="s">
        <v>12</v>
      </c>
      <c r="J10" s="1" t="s">
        <v>12</v>
      </c>
      <c r="K10" s="2" t="s">
        <v>12</v>
      </c>
      <c r="L10" s="3" t="s">
        <v>12</v>
      </c>
      <c r="M10" s="7" t="s">
        <v>12</v>
      </c>
      <c r="N10" s="7" t="s">
        <v>12</v>
      </c>
    </row>
    <row r="11" spans="1:14" x14ac:dyDescent="0.3">
      <c r="A11" s="2">
        <v>2002</v>
      </c>
      <c r="B11" s="3">
        <f t="shared" si="0"/>
        <v>1434</v>
      </c>
      <c r="C11" s="4">
        <v>1094</v>
      </c>
      <c r="D11" s="4">
        <v>340</v>
      </c>
      <c r="E11" s="3" t="s">
        <v>12</v>
      </c>
      <c r="F11" s="4" t="s">
        <v>12</v>
      </c>
      <c r="G11" s="4" t="s">
        <v>12</v>
      </c>
      <c r="H11" s="3" t="s">
        <v>12</v>
      </c>
      <c r="I11" s="5" t="s">
        <v>12</v>
      </c>
      <c r="J11" s="1" t="s">
        <v>12</v>
      </c>
      <c r="K11" s="2" t="s">
        <v>12</v>
      </c>
      <c r="L11" s="3" t="s">
        <v>12</v>
      </c>
      <c r="M11" s="7" t="s">
        <v>12</v>
      </c>
      <c r="N11" s="7" t="s">
        <v>12</v>
      </c>
    </row>
    <row r="12" spans="1:14" x14ac:dyDescent="0.3">
      <c r="A12" s="2">
        <v>2003</v>
      </c>
      <c r="B12" s="3">
        <f t="shared" si="0"/>
        <v>1848</v>
      </c>
      <c r="C12" s="4">
        <v>1484</v>
      </c>
      <c r="D12" s="4">
        <v>364</v>
      </c>
      <c r="E12" s="3" t="s">
        <v>12</v>
      </c>
      <c r="F12" s="4" t="s">
        <v>12</v>
      </c>
      <c r="G12" s="4" t="s">
        <v>12</v>
      </c>
      <c r="H12" s="3" t="s">
        <v>12</v>
      </c>
      <c r="I12" s="5" t="s">
        <v>12</v>
      </c>
      <c r="J12" s="1" t="s">
        <v>12</v>
      </c>
      <c r="K12" s="2" t="s">
        <v>12</v>
      </c>
      <c r="L12" s="3" t="s">
        <v>12</v>
      </c>
      <c r="M12" s="7" t="s">
        <v>12</v>
      </c>
      <c r="N12" s="7" t="s">
        <v>12</v>
      </c>
    </row>
    <row r="13" spans="1:14" x14ac:dyDescent="0.3">
      <c r="A13" s="2">
        <v>2004</v>
      </c>
      <c r="B13" s="3">
        <f t="shared" si="0"/>
        <v>3451</v>
      </c>
      <c r="C13" s="4">
        <v>3037</v>
      </c>
      <c r="D13" s="4">
        <v>414</v>
      </c>
      <c r="E13" s="3" t="s">
        <v>12</v>
      </c>
      <c r="F13" s="4" t="s">
        <v>12</v>
      </c>
      <c r="G13" s="4" t="s">
        <v>12</v>
      </c>
      <c r="H13" s="3" t="s">
        <v>12</v>
      </c>
      <c r="I13" s="5" t="s">
        <v>12</v>
      </c>
      <c r="J13" s="1" t="s">
        <v>12</v>
      </c>
      <c r="K13" s="2" t="s">
        <v>12</v>
      </c>
      <c r="L13" s="3" t="s">
        <v>12</v>
      </c>
      <c r="M13" s="7" t="s">
        <v>12</v>
      </c>
      <c r="N13" s="7" t="s">
        <v>12</v>
      </c>
    </row>
    <row r="14" spans="1:14" x14ac:dyDescent="0.3">
      <c r="A14" s="2">
        <v>2005</v>
      </c>
      <c r="B14" s="3">
        <f t="shared" si="0"/>
        <v>8895</v>
      </c>
      <c r="C14" s="4">
        <v>8314</v>
      </c>
      <c r="D14" s="4">
        <v>581</v>
      </c>
      <c r="E14" s="3" t="s">
        <v>12</v>
      </c>
      <c r="F14" s="4" t="s">
        <v>12</v>
      </c>
      <c r="G14" s="4" t="s">
        <v>12</v>
      </c>
      <c r="H14" s="3" t="s">
        <v>12</v>
      </c>
      <c r="I14" s="5" t="s">
        <v>12</v>
      </c>
      <c r="J14" s="1" t="s">
        <v>12</v>
      </c>
      <c r="K14" s="2" t="s">
        <v>12</v>
      </c>
      <c r="L14" s="3" t="s">
        <v>12</v>
      </c>
      <c r="M14" s="7" t="s">
        <v>12</v>
      </c>
      <c r="N14" s="7" t="s">
        <v>12</v>
      </c>
    </row>
    <row r="15" spans="1:14" x14ac:dyDescent="0.3">
      <c r="A15" s="2">
        <v>2006</v>
      </c>
      <c r="B15" s="3">
        <f t="shared" si="0"/>
        <v>17733</v>
      </c>
      <c r="C15" s="4">
        <v>16907</v>
      </c>
      <c r="D15" s="4">
        <v>826</v>
      </c>
      <c r="E15" s="3" t="s">
        <v>12</v>
      </c>
      <c r="F15" s="4" t="s">
        <v>12</v>
      </c>
      <c r="G15" s="4" t="s">
        <v>12</v>
      </c>
      <c r="H15" s="3" t="s">
        <v>12</v>
      </c>
      <c r="I15" s="5" t="s">
        <v>12</v>
      </c>
      <c r="J15" s="1" t="s">
        <v>12</v>
      </c>
      <c r="K15" s="2" t="s">
        <v>12</v>
      </c>
      <c r="L15" s="3" t="s">
        <v>12</v>
      </c>
      <c r="M15" s="7" t="s">
        <v>12</v>
      </c>
      <c r="N15" s="7" t="s">
        <v>12</v>
      </c>
    </row>
    <row r="16" spans="1:14" x14ac:dyDescent="0.3">
      <c r="A16" s="2">
        <v>2007</v>
      </c>
      <c r="B16" s="3">
        <f t="shared" si="0"/>
        <v>33265</v>
      </c>
      <c r="C16" s="4">
        <v>32055</v>
      </c>
      <c r="D16" s="4">
        <v>1210</v>
      </c>
      <c r="E16" s="3" t="s">
        <v>12</v>
      </c>
      <c r="F16" s="4" t="s">
        <v>12</v>
      </c>
      <c r="G16" s="4" t="s">
        <v>12</v>
      </c>
      <c r="H16" s="3" t="s">
        <v>12</v>
      </c>
      <c r="I16" s="5" t="s">
        <v>12</v>
      </c>
      <c r="J16" s="1" t="s">
        <v>12</v>
      </c>
      <c r="K16" s="2" t="s">
        <v>12</v>
      </c>
      <c r="L16" s="3" t="s">
        <v>12</v>
      </c>
      <c r="M16" s="7" t="s">
        <v>12</v>
      </c>
      <c r="N16" s="7" t="s">
        <v>12</v>
      </c>
    </row>
    <row r="17" spans="1:14" x14ac:dyDescent="0.3">
      <c r="A17" s="2">
        <v>2008</v>
      </c>
      <c r="B17" s="3">
        <f t="shared" si="0"/>
        <v>48379</v>
      </c>
      <c r="C17" s="4">
        <v>47036</v>
      </c>
      <c r="D17" s="4">
        <v>1343</v>
      </c>
      <c r="E17" s="3" t="s">
        <v>12</v>
      </c>
      <c r="F17" s="4" t="s">
        <v>12</v>
      </c>
      <c r="G17" s="4" t="s">
        <v>12</v>
      </c>
      <c r="H17" s="3" t="s">
        <v>12</v>
      </c>
      <c r="I17" s="5" t="s">
        <v>12</v>
      </c>
      <c r="J17" s="1" t="s">
        <v>12</v>
      </c>
      <c r="K17" s="2" t="s">
        <v>12</v>
      </c>
      <c r="L17" s="3" t="s">
        <v>12</v>
      </c>
      <c r="M17" s="7" t="s">
        <v>12</v>
      </c>
      <c r="N17" s="7" t="s">
        <v>12</v>
      </c>
    </row>
    <row r="18" spans="1:14" x14ac:dyDescent="0.3">
      <c r="A18" s="2">
        <v>2009</v>
      </c>
      <c r="B18" s="3">
        <f t="shared" si="0"/>
        <v>62812</v>
      </c>
      <c r="C18" s="4">
        <v>61344</v>
      </c>
      <c r="D18" s="4">
        <v>1468</v>
      </c>
      <c r="E18" s="3" t="s">
        <v>12</v>
      </c>
      <c r="F18" s="4" t="s">
        <v>12</v>
      </c>
      <c r="G18" s="4" t="s">
        <v>12</v>
      </c>
      <c r="H18" s="3" t="s">
        <v>12</v>
      </c>
      <c r="I18" s="5" t="s">
        <v>12</v>
      </c>
      <c r="J18" s="1" t="s">
        <v>12</v>
      </c>
      <c r="K18" s="2" t="s">
        <v>12</v>
      </c>
      <c r="L18" s="3" t="s">
        <v>12</v>
      </c>
      <c r="M18" s="7" t="s">
        <v>12</v>
      </c>
      <c r="N18" s="7" t="s">
        <v>12</v>
      </c>
    </row>
    <row r="19" spans="1:14" x14ac:dyDescent="0.3">
      <c r="A19" s="2">
        <v>2010</v>
      </c>
      <c r="B19" s="3">
        <f t="shared" si="0"/>
        <v>83930</v>
      </c>
      <c r="C19" s="4">
        <v>82372</v>
      </c>
      <c r="D19" s="4">
        <v>1558</v>
      </c>
      <c r="E19" s="3">
        <v>980</v>
      </c>
      <c r="F19" s="6">
        <f>E19-G19</f>
        <v>0</v>
      </c>
      <c r="G19" s="6">
        <v>980</v>
      </c>
      <c r="H19" s="3" t="s">
        <v>12</v>
      </c>
      <c r="I19" s="5" t="s">
        <v>12</v>
      </c>
      <c r="J19" s="1" t="s">
        <v>12</v>
      </c>
      <c r="K19" s="2" t="s">
        <v>12</v>
      </c>
      <c r="L19" s="3" t="s">
        <v>12</v>
      </c>
      <c r="M19" s="7" t="s">
        <v>12</v>
      </c>
      <c r="N19" s="7" t="s">
        <v>12</v>
      </c>
    </row>
    <row r="20" spans="1:14" x14ac:dyDescent="0.3">
      <c r="A20" s="2">
        <v>2011</v>
      </c>
      <c r="B20" s="3">
        <f t="shared" si="0"/>
        <v>105188</v>
      </c>
      <c r="C20" s="4">
        <v>102564</v>
      </c>
      <c r="D20" s="4">
        <v>2624</v>
      </c>
      <c r="E20" s="3">
        <v>4312</v>
      </c>
      <c r="F20" s="6">
        <f t="shared" ref="F20:F30" si="1">E20-G20</f>
        <v>0</v>
      </c>
      <c r="G20" s="6">
        <v>4312</v>
      </c>
      <c r="H20" s="3" t="s">
        <v>12</v>
      </c>
      <c r="I20" s="5" t="s">
        <v>12</v>
      </c>
      <c r="J20" s="1">
        <v>12610</v>
      </c>
      <c r="K20" s="2">
        <f>J20</f>
        <v>12610</v>
      </c>
      <c r="L20" s="3">
        <f>M20+N20</f>
        <v>11873</v>
      </c>
      <c r="M20" s="7">
        <v>375</v>
      </c>
      <c r="N20" s="7">
        <v>11498</v>
      </c>
    </row>
    <row r="21" spans="1:14" x14ac:dyDescent="0.3">
      <c r="A21" s="2">
        <v>2012</v>
      </c>
      <c r="B21" s="3">
        <f t="shared" si="0"/>
        <v>129651</v>
      </c>
      <c r="C21" s="4">
        <v>125056</v>
      </c>
      <c r="D21" s="4">
        <v>4595</v>
      </c>
      <c r="E21" s="3">
        <v>9980</v>
      </c>
      <c r="F21" s="6">
        <f t="shared" si="1"/>
        <v>0</v>
      </c>
      <c r="G21" s="6">
        <v>9980</v>
      </c>
      <c r="H21" s="3" t="s">
        <v>12</v>
      </c>
      <c r="I21" s="5" t="s">
        <v>12</v>
      </c>
      <c r="J21" s="1">
        <v>13470</v>
      </c>
      <c r="K21" s="2">
        <f>J20+J21</f>
        <v>26080</v>
      </c>
      <c r="L21" s="3">
        <f t="shared" ref="L21:L30" si="2">M21+N21</f>
        <v>28645</v>
      </c>
      <c r="M21" s="7">
        <v>9760</v>
      </c>
      <c r="N21" s="7">
        <v>18885</v>
      </c>
    </row>
    <row r="22" spans="1:14" x14ac:dyDescent="0.3">
      <c r="A22" s="2">
        <v>2013</v>
      </c>
      <c r="B22" s="3">
        <f t="shared" si="0"/>
        <v>160024</v>
      </c>
      <c r="C22" s="4">
        <v>152958</v>
      </c>
      <c r="D22" s="4">
        <v>7066</v>
      </c>
      <c r="E22" s="3">
        <v>15420</v>
      </c>
      <c r="F22" s="6">
        <f t="shared" si="1"/>
        <v>1466</v>
      </c>
      <c r="G22" s="6">
        <v>13954</v>
      </c>
      <c r="H22" s="3">
        <v>1469</v>
      </c>
      <c r="I22" s="5" t="s">
        <v>12</v>
      </c>
      <c r="J22" s="1">
        <v>14760</v>
      </c>
      <c r="K22" s="2">
        <f>J20+J21+J22</f>
        <v>40840</v>
      </c>
      <c r="L22" s="3">
        <f t="shared" si="2"/>
        <v>65071</v>
      </c>
      <c r="M22" s="7">
        <v>31447</v>
      </c>
      <c r="N22" s="7">
        <v>33624</v>
      </c>
    </row>
    <row r="23" spans="1:14" x14ac:dyDescent="0.3">
      <c r="A23" s="2">
        <v>2014</v>
      </c>
      <c r="B23" s="3">
        <f t="shared" si="0"/>
        <v>204527</v>
      </c>
      <c r="C23" s="4">
        <v>190252</v>
      </c>
      <c r="D23" s="4">
        <v>14275</v>
      </c>
      <c r="E23" s="3">
        <v>16654</v>
      </c>
      <c r="F23" s="6">
        <f t="shared" si="1"/>
        <v>1609</v>
      </c>
      <c r="G23" s="6">
        <v>15045</v>
      </c>
      <c r="H23" s="3">
        <v>2152</v>
      </c>
      <c r="I23" s="5" t="s">
        <v>12</v>
      </c>
      <c r="J23" s="1">
        <v>16110</v>
      </c>
      <c r="K23" s="2">
        <f>J20+J21+J22+J23</f>
        <v>56950</v>
      </c>
      <c r="L23" s="3">
        <f t="shared" si="2"/>
        <v>97791</v>
      </c>
      <c r="M23" s="7">
        <v>39547</v>
      </c>
      <c r="N23" s="7">
        <v>58244</v>
      </c>
    </row>
    <row r="24" spans="1:14" x14ac:dyDescent="0.3">
      <c r="A24" s="2">
        <v>2015</v>
      </c>
      <c r="B24" s="3">
        <f t="shared" si="0"/>
        <v>269897</v>
      </c>
      <c r="C24" s="4">
        <v>245644</v>
      </c>
      <c r="D24" s="4">
        <v>24253</v>
      </c>
      <c r="E24" s="3">
        <v>28720</v>
      </c>
      <c r="F24" s="6">
        <f t="shared" si="1"/>
        <v>6025</v>
      </c>
      <c r="G24" s="6">
        <v>22695</v>
      </c>
      <c r="H24" s="3">
        <v>3133</v>
      </c>
      <c r="I24" s="5" t="s">
        <v>12</v>
      </c>
      <c r="J24" s="1">
        <v>10470</v>
      </c>
      <c r="K24" s="2">
        <f>J20+J21+J22+J23+J24</f>
        <v>67420</v>
      </c>
      <c r="L24" s="3">
        <f t="shared" si="2"/>
        <v>184637</v>
      </c>
      <c r="M24" s="7">
        <v>96436</v>
      </c>
      <c r="N24" s="7">
        <v>88201</v>
      </c>
    </row>
    <row r="25" spans="1:14" x14ac:dyDescent="0.3">
      <c r="A25" s="2">
        <v>2016</v>
      </c>
      <c r="B25" s="3">
        <f t="shared" si="0"/>
        <v>352230</v>
      </c>
      <c r="C25" s="4">
        <v>317638</v>
      </c>
      <c r="D25" s="4">
        <v>34592</v>
      </c>
      <c r="E25" s="3">
        <v>33774</v>
      </c>
      <c r="F25" s="6">
        <f t="shared" si="1"/>
        <v>6467</v>
      </c>
      <c r="G25" s="6">
        <v>27307</v>
      </c>
      <c r="H25" s="3">
        <v>4748</v>
      </c>
      <c r="I25" s="5" t="s">
        <v>12</v>
      </c>
      <c r="J25" s="1">
        <v>15300</v>
      </c>
      <c r="K25" s="2">
        <f>J20+J21+J22+J23+J24+J25</f>
        <v>82720</v>
      </c>
      <c r="L25" s="3">
        <f t="shared" si="2"/>
        <v>198874</v>
      </c>
      <c r="M25" s="7">
        <v>107878</v>
      </c>
      <c r="N25" s="7">
        <v>90996</v>
      </c>
    </row>
    <row r="26" spans="1:14" x14ac:dyDescent="0.3">
      <c r="A26" s="2">
        <v>2017</v>
      </c>
      <c r="B26" s="3">
        <f t="shared" si="0"/>
        <v>460192</v>
      </c>
      <c r="C26" s="4">
        <v>411208</v>
      </c>
      <c r="D26" s="4">
        <v>48984</v>
      </c>
      <c r="E26" s="3">
        <v>42797</v>
      </c>
      <c r="F26" s="6">
        <f t="shared" si="1"/>
        <v>10803</v>
      </c>
      <c r="G26" s="6">
        <v>31994</v>
      </c>
      <c r="H26" s="3">
        <v>8611</v>
      </c>
      <c r="I26" s="5" t="s">
        <v>12</v>
      </c>
      <c r="J26" s="1">
        <v>18090</v>
      </c>
      <c r="K26" s="2">
        <f>J20+J21+J22+J23+J24+J25+J26</f>
        <v>100810</v>
      </c>
      <c r="L26" s="3">
        <f t="shared" si="2"/>
        <v>289072</v>
      </c>
      <c r="M26" s="7">
        <v>153297</v>
      </c>
      <c r="N26" s="7">
        <v>135775</v>
      </c>
    </row>
    <row r="27" spans="1:14" x14ac:dyDescent="0.3">
      <c r="A27" s="2">
        <v>2018</v>
      </c>
      <c r="B27" s="3">
        <f t="shared" si="0"/>
        <v>592177</v>
      </c>
      <c r="C27" s="4">
        <v>527193</v>
      </c>
      <c r="D27" s="4">
        <v>64984</v>
      </c>
      <c r="E27" s="3">
        <v>53745</v>
      </c>
      <c r="F27" s="6">
        <f t="shared" si="1"/>
        <v>13439</v>
      </c>
      <c r="G27" s="6">
        <v>40306</v>
      </c>
      <c r="H27" s="3">
        <v>13882</v>
      </c>
      <c r="I27" s="5" t="s">
        <v>12</v>
      </c>
      <c r="J27" s="1">
        <v>26530</v>
      </c>
      <c r="K27" s="2">
        <f>J20+J21+J22+J23+J24+J25+J26+J27</f>
        <v>127340</v>
      </c>
      <c r="L27" s="3">
        <f t="shared" si="2"/>
        <v>385293</v>
      </c>
      <c r="M27" s="7">
        <v>185631</v>
      </c>
      <c r="N27" s="7">
        <v>199662</v>
      </c>
    </row>
    <row r="28" spans="1:14" x14ac:dyDescent="0.3">
      <c r="A28" s="2">
        <v>2019</v>
      </c>
      <c r="B28" s="3">
        <f t="shared" si="0"/>
        <v>754636</v>
      </c>
      <c r="C28" s="4">
        <v>655078</v>
      </c>
      <c r="D28" s="4">
        <v>99558</v>
      </c>
      <c r="E28" s="3">
        <v>69466</v>
      </c>
      <c r="F28" s="6">
        <f t="shared" si="1"/>
        <v>18582</v>
      </c>
      <c r="G28" s="6">
        <v>50884</v>
      </c>
      <c r="H28" s="3">
        <v>12293</v>
      </c>
      <c r="I28" s="5" t="s">
        <v>12</v>
      </c>
      <c r="J28" s="1">
        <v>21280</v>
      </c>
      <c r="K28" s="2">
        <f>J20+J21+J22+J23+J24+J25+J26+J27+J28</f>
        <v>148620</v>
      </c>
      <c r="L28" s="3">
        <f t="shared" si="2"/>
        <v>559871</v>
      </c>
      <c r="M28" s="7">
        <v>199707</v>
      </c>
      <c r="N28" s="7">
        <v>360164</v>
      </c>
    </row>
    <row r="29" spans="1:14" x14ac:dyDescent="0.3">
      <c r="A29" s="2">
        <v>2020</v>
      </c>
      <c r="B29" s="3">
        <f t="shared" si="0"/>
        <v>1060158</v>
      </c>
      <c r="C29" s="4">
        <v>858714</v>
      </c>
      <c r="D29" s="4">
        <v>201444</v>
      </c>
      <c r="E29" s="3">
        <v>194881</v>
      </c>
      <c r="F29" s="6">
        <f t="shared" si="1"/>
        <v>74993</v>
      </c>
      <c r="G29" s="6">
        <v>119888</v>
      </c>
      <c r="H29" s="3">
        <v>20156</v>
      </c>
      <c r="I29" s="5">
        <v>6300</v>
      </c>
      <c r="J29" s="1">
        <v>14570</v>
      </c>
      <c r="K29" s="2">
        <f>J20+J21+J22+J23+J24+J25+J26+J27+J28+J29</f>
        <v>163190</v>
      </c>
      <c r="L29" s="3">
        <f t="shared" si="2"/>
        <v>1364813</v>
      </c>
      <c r="M29" s="7">
        <v>619129</v>
      </c>
      <c r="N29" s="7">
        <v>745684</v>
      </c>
    </row>
    <row r="30" spans="1:14" x14ac:dyDescent="0.3">
      <c r="A30" s="2">
        <v>2021</v>
      </c>
      <c r="B30" s="4" t="s">
        <v>12</v>
      </c>
      <c r="C30" s="4" t="s">
        <v>12</v>
      </c>
      <c r="D30" s="4" t="s">
        <v>12</v>
      </c>
      <c r="E30" s="3">
        <v>315978</v>
      </c>
      <c r="F30" s="6">
        <f t="shared" si="1"/>
        <v>141787</v>
      </c>
      <c r="G30" s="4">
        <v>174191</v>
      </c>
      <c r="H30" s="3" t="s">
        <v>12</v>
      </c>
      <c r="I30" s="1" t="s">
        <v>12</v>
      </c>
      <c r="J30" s="1" t="s">
        <v>12</v>
      </c>
      <c r="K30" s="2"/>
      <c r="L30" s="3">
        <f t="shared" si="2"/>
        <v>2210000</v>
      </c>
      <c r="M30" s="7">
        <v>1020000</v>
      </c>
      <c r="N30" s="7">
        <v>1190000</v>
      </c>
    </row>
    <row r="31" spans="1:14" x14ac:dyDescent="0.3">
      <c r="A31" t="s">
        <v>6</v>
      </c>
      <c r="B31" s="10" t="s">
        <v>5</v>
      </c>
    </row>
    <row r="32" spans="1:14" x14ac:dyDescent="0.3">
      <c r="A32" t="s">
        <v>10</v>
      </c>
      <c r="B32" s="10" t="s">
        <v>11</v>
      </c>
    </row>
    <row r="33" spans="1:2" x14ac:dyDescent="0.3">
      <c r="A33" t="s">
        <v>14</v>
      </c>
      <c r="B33" s="10" t="s">
        <v>15</v>
      </c>
    </row>
    <row r="34" spans="1:2" x14ac:dyDescent="0.3">
      <c r="A34" t="s">
        <v>16</v>
      </c>
      <c r="B34" t="s">
        <v>17</v>
      </c>
    </row>
    <row r="35" spans="1:2" x14ac:dyDescent="0.3">
      <c r="A35" t="s">
        <v>16</v>
      </c>
      <c r="B35" t="s">
        <v>18</v>
      </c>
    </row>
    <row r="36" spans="1:2" x14ac:dyDescent="0.3">
      <c r="A36" t="s">
        <v>21</v>
      </c>
      <c r="B36" t="s">
        <v>22</v>
      </c>
    </row>
    <row r="37" spans="1:2" x14ac:dyDescent="0.3">
      <c r="A37" t="s">
        <v>27</v>
      </c>
      <c r="B37" s="10" t="s">
        <v>28</v>
      </c>
    </row>
  </sheetData>
  <hyperlinks>
    <hyperlink ref="B37" r:id="rId1" xr:uid="{2440E976-7D79-4235-A5FB-8E31E08B3178}"/>
    <hyperlink ref="B33" r:id="rId2" xr:uid="{EA3490B5-7344-4D20-BDFB-5096C3ED7089}"/>
    <hyperlink ref="B32" r:id="rId3" xr:uid="{B7B4ADB7-2ABF-49CF-B5A0-3BF8B6B4CEDA}"/>
    <hyperlink ref="B31" r:id="rId4" location="full-publication-update-history" xr:uid="{823152B2-63D0-468F-BDB6-CEAE1450FFEC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Papworth</dc:creator>
  <cp:lastModifiedBy>Hayden Papworth</cp:lastModifiedBy>
  <dcterms:created xsi:type="dcterms:W3CDTF">2022-02-15T09:38:43Z</dcterms:created>
  <dcterms:modified xsi:type="dcterms:W3CDTF">2022-02-15T14:19:00Z</dcterms:modified>
</cp:coreProperties>
</file>