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ara\Desktop\"/>
    </mc:Choice>
  </mc:AlternateContent>
  <xr:revisionPtr revIDLastSave="0" documentId="13_ncr:1_{0E638508-F2CD-47DE-BCCD-C8EA1CC5D2EC}" xr6:coauthVersionLast="45" xr6:coauthVersionMax="45" xr10:uidLastSave="{00000000-0000-0000-0000-000000000000}"/>
  <bookViews>
    <workbookView xWindow="-108" yWindow="-108" windowWidth="23256" windowHeight="12576" xr2:uid="{602E61C2-E94F-4900-83B7-72CA831884E8}"/>
  </bookViews>
  <sheets>
    <sheet name="Elements" sheetId="1" r:id="rId1"/>
    <sheet name="Lithology" sheetId="2" r:id="rId2"/>
    <sheet name="Alteration" sheetId="3" r:id="rId3"/>
    <sheet name="Origin" sheetId="4" r:id="rId4"/>
    <sheet name="Faul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4" i="1" l="1"/>
  <c r="D116" i="1"/>
  <c r="D117" i="1"/>
  <c r="D118" i="1"/>
  <c r="D119" i="1"/>
  <c r="D113" i="1"/>
  <c r="D112" i="1"/>
  <c r="D111" i="1"/>
  <c r="D110" i="1"/>
  <c r="D109" i="1"/>
  <c r="D108" i="1"/>
  <c r="C114" i="1"/>
  <c r="C116" i="1"/>
  <c r="C117" i="1"/>
  <c r="C118" i="1"/>
  <c r="C119" i="1"/>
  <c r="C113" i="1"/>
  <c r="C112" i="1"/>
  <c r="C111" i="1"/>
  <c r="C110" i="1"/>
  <c r="C109" i="1"/>
  <c r="C108" i="1"/>
  <c r="D102" i="1"/>
  <c r="D103" i="1"/>
  <c r="D104" i="1"/>
  <c r="D101" i="1"/>
  <c r="D100" i="1"/>
  <c r="D98" i="1"/>
  <c r="D97" i="1"/>
  <c r="D96" i="1"/>
  <c r="D95" i="1"/>
  <c r="D94" i="1"/>
  <c r="D93" i="1"/>
  <c r="C102" i="1"/>
  <c r="C103" i="1"/>
  <c r="C104" i="1"/>
  <c r="C101" i="1"/>
  <c r="C100" i="1"/>
  <c r="C98" i="1"/>
  <c r="C97" i="1"/>
  <c r="C96" i="1"/>
  <c r="C95" i="1"/>
  <c r="C94" i="1"/>
  <c r="C93" i="1"/>
  <c r="D85" i="1"/>
  <c r="D87" i="1"/>
  <c r="D88" i="1"/>
  <c r="D89" i="1"/>
  <c r="D84" i="1"/>
  <c r="D83" i="1"/>
  <c r="D82" i="1"/>
  <c r="D81" i="1"/>
  <c r="D80" i="1"/>
  <c r="D79" i="1"/>
  <c r="D78" i="1"/>
  <c r="C85" i="1"/>
  <c r="C87" i="1"/>
  <c r="C88" i="1"/>
  <c r="C89" i="1"/>
  <c r="C84" i="1"/>
  <c r="C83" i="1"/>
  <c r="C82" i="1"/>
  <c r="C81" i="1"/>
  <c r="C80" i="1"/>
  <c r="C79" i="1"/>
  <c r="C78" i="1"/>
  <c r="D39" i="1"/>
  <c r="D40" i="1"/>
  <c r="D42" i="1"/>
  <c r="D43" i="1"/>
  <c r="D44" i="1"/>
  <c r="D38" i="1"/>
  <c r="D37" i="1"/>
  <c r="D36" i="1"/>
  <c r="D35" i="1"/>
  <c r="D34" i="1"/>
  <c r="D33" i="1"/>
  <c r="C39" i="1"/>
  <c r="C40" i="1"/>
  <c r="C42" i="1"/>
  <c r="C43" i="1"/>
  <c r="C44" i="1"/>
  <c r="C38" i="1"/>
  <c r="C37" i="1"/>
  <c r="C36" i="1"/>
  <c r="C35" i="1"/>
  <c r="C34" i="1"/>
  <c r="C33" i="1"/>
  <c r="D26" i="1"/>
  <c r="D27" i="1"/>
  <c r="D28" i="1"/>
  <c r="D29" i="1"/>
  <c r="D25" i="1"/>
  <c r="D23" i="1"/>
  <c r="D22" i="1"/>
  <c r="D21" i="1"/>
  <c r="D20" i="1"/>
  <c r="D19" i="1"/>
  <c r="D18" i="1"/>
  <c r="C26" i="1"/>
  <c r="C27" i="1"/>
  <c r="C28" i="1"/>
  <c r="C29" i="1"/>
  <c r="C25" i="1"/>
  <c r="C23" i="1"/>
  <c r="C22" i="1"/>
  <c r="C21" i="1"/>
  <c r="C20" i="1"/>
  <c r="C19" i="1"/>
  <c r="C18" i="1"/>
  <c r="D4" i="1" l="1"/>
  <c r="D5" i="1"/>
  <c r="D6" i="1"/>
  <c r="D7" i="1"/>
  <c r="D8" i="1"/>
  <c r="D9" i="1"/>
  <c r="D11" i="1"/>
  <c r="D12" i="1"/>
  <c r="D13" i="1"/>
  <c r="D14" i="1"/>
  <c r="D3" i="1"/>
  <c r="C4" i="1"/>
  <c r="C5" i="1"/>
  <c r="C6" i="1"/>
  <c r="C7" i="1"/>
  <c r="C8" i="1"/>
  <c r="C9" i="1"/>
  <c r="C11" i="1"/>
  <c r="C12" i="1"/>
  <c r="C13" i="1"/>
  <c r="C14" i="1"/>
  <c r="C3" i="1"/>
  <c r="D59" i="1" l="1"/>
  <c r="C59" i="1"/>
  <c r="D58" i="1"/>
  <c r="C58" i="1"/>
  <c r="D57" i="1"/>
  <c r="C57" i="1"/>
  <c r="D56" i="1"/>
  <c r="C56" i="1"/>
  <c r="D55" i="1"/>
  <c r="C55" i="1"/>
  <c r="D53" i="1"/>
  <c r="C53" i="1"/>
  <c r="D52" i="1"/>
  <c r="C52" i="1"/>
  <c r="D51" i="1"/>
  <c r="C51" i="1"/>
  <c r="D50" i="1"/>
  <c r="C50" i="1"/>
  <c r="D49" i="1"/>
  <c r="C49" i="1"/>
  <c r="D48" i="1"/>
  <c r="C48" i="1"/>
  <c r="D134" i="1" l="1"/>
  <c r="C134" i="1"/>
  <c r="D133" i="1"/>
  <c r="C133" i="1"/>
  <c r="D132" i="1"/>
  <c r="C132" i="1"/>
  <c r="D131" i="1"/>
  <c r="C131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64" i="1" l="1"/>
  <c r="D65" i="1"/>
  <c r="D66" i="1"/>
  <c r="D67" i="1"/>
  <c r="D68" i="1"/>
  <c r="D69" i="1"/>
  <c r="D71" i="1"/>
  <c r="D72" i="1"/>
  <c r="D73" i="1"/>
  <c r="D74" i="1"/>
  <c r="C64" i="1"/>
  <c r="C65" i="1"/>
  <c r="C66" i="1"/>
  <c r="C67" i="1"/>
  <c r="C68" i="1"/>
  <c r="C69" i="1"/>
  <c r="C71" i="1"/>
  <c r="C72" i="1"/>
  <c r="C73" i="1"/>
  <c r="C74" i="1"/>
  <c r="D4" i="5" l="1"/>
  <c r="D3" i="5"/>
  <c r="D2" i="5"/>
  <c r="C4" i="5"/>
  <c r="C3" i="5"/>
  <c r="C2" i="5"/>
  <c r="D6" i="4"/>
  <c r="D5" i="4"/>
  <c r="D4" i="4"/>
  <c r="D3" i="4"/>
  <c r="D2" i="4"/>
  <c r="C6" i="4"/>
  <c r="C5" i="4"/>
  <c r="C4" i="4"/>
  <c r="C3" i="4"/>
  <c r="C2" i="4"/>
  <c r="D12" i="3" l="1"/>
  <c r="D11" i="3"/>
  <c r="D10" i="3"/>
  <c r="D9" i="3"/>
  <c r="D8" i="3"/>
  <c r="D7" i="3"/>
  <c r="D6" i="3"/>
  <c r="D5" i="3"/>
  <c r="D4" i="3"/>
  <c r="D3" i="3"/>
  <c r="D2" i="3"/>
  <c r="C12" i="3"/>
  <c r="C11" i="3"/>
  <c r="C10" i="3"/>
  <c r="C9" i="3"/>
  <c r="C8" i="3"/>
  <c r="C7" i="3"/>
  <c r="C6" i="3"/>
  <c r="C5" i="3"/>
  <c r="C4" i="3"/>
  <c r="C3" i="3"/>
  <c r="C2" i="3"/>
  <c r="D3" i="2"/>
  <c r="D4" i="2"/>
  <c r="D5" i="2"/>
  <c r="D6" i="2"/>
  <c r="D7" i="2"/>
  <c r="D8" i="2"/>
  <c r="D9" i="2"/>
  <c r="D10" i="2"/>
  <c r="D11" i="2"/>
  <c r="D12" i="2"/>
  <c r="D13" i="2"/>
  <c r="D2" i="2"/>
  <c r="C3" i="2"/>
  <c r="C4" i="2"/>
  <c r="C5" i="2"/>
  <c r="C6" i="2"/>
  <c r="C7" i="2"/>
  <c r="C8" i="2"/>
  <c r="C9" i="2"/>
  <c r="C10" i="2"/>
  <c r="C11" i="2"/>
  <c r="C12" i="2"/>
  <c r="C13" i="2"/>
  <c r="C2" i="2"/>
  <c r="C63" i="1" l="1"/>
  <c r="D63" i="1" l="1"/>
</calcChain>
</file>

<file path=xl/sharedStrings.xml><?xml version="1.0" encoding="utf-8"?>
<sst xmlns="http://schemas.openxmlformats.org/spreadsheetml/2006/main" count="229" uniqueCount="57">
  <si>
    <t>Mo</t>
  </si>
  <si>
    <t>Thresholds</t>
  </si>
  <si>
    <t>Number of Voxels</t>
  </si>
  <si>
    <t>Volume (m3)</t>
  </si>
  <si>
    <t>W+</t>
  </si>
  <si>
    <t>W-</t>
  </si>
  <si>
    <t>Contrast</t>
  </si>
  <si>
    <t>Studentized Contrast</t>
  </si>
  <si>
    <t>Percentage</t>
  </si>
  <si>
    <t>Zn</t>
  </si>
  <si>
    <t>Fe</t>
  </si>
  <si>
    <t>Tuff</t>
  </si>
  <si>
    <t>Rhyodacite</t>
  </si>
  <si>
    <t>Andesite</t>
  </si>
  <si>
    <t>Granodiorite</t>
  </si>
  <si>
    <t>Granite</t>
  </si>
  <si>
    <t>Quartz monzodiorite</t>
  </si>
  <si>
    <t>Quartz monzonite</t>
  </si>
  <si>
    <t>Monzodiorite</t>
  </si>
  <si>
    <t>Monzonite</t>
  </si>
  <si>
    <t>Hornfels</t>
  </si>
  <si>
    <t>Quartz diorite</t>
  </si>
  <si>
    <t>Diorite</t>
  </si>
  <si>
    <t>Null</t>
  </si>
  <si>
    <t>StD (W+)</t>
  </si>
  <si>
    <t>StD (W-)</t>
  </si>
  <si>
    <t>Calcitized</t>
  </si>
  <si>
    <t>Carbonatized</t>
  </si>
  <si>
    <t>Carbonate-Chlorite</t>
  </si>
  <si>
    <t>Chloritic</t>
  </si>
  <si>
    <t>Quartz-Sericite</t>
  </si>
  <si>
    <t>Silicific</t>
  </si>
  <si>
    <t>Sericitic</t>
  </si>
  <si>
    <t>Propylitic</t>
  </si>
  <si>
    <t>Argillic</t>
  </si>
  <si>
    <t>Phyllic</t>
  </si>
  <si>
    <t>Potassic</t>
  </si>
  <si>
    <t>Pyroclastic</t>
  </si>
  <si>
    <t>Plutonic</t>
  </si>
  <si>
    <t>Subvolcanic</t>
  </si>
  <si>
    <t>Volcanic</t>
  </si>
  <si>
    <t>Hydrothermal</t>
  </si>
  <si>
    <t>Var (W+)</t>
  </si>
  <si>
    <t>Var (W-)</t>
  </si>
  <si>
    <t>Less than 1%</t>
  </si>
  <si>
    <t>As</t>
  </si>
  <si>
    <t>Co</t>
  </si>
  <si>
    <t>Cr</t>
  </si>
  <si>
    <t>Ni</t>
  </si>
  <si>
    <t>S</t>
  </si>
  <si>
    <t>Sb</t>
  </si>
  <si>
    <t>Lithology</t>
  </si>
  <si>
    <t>Alteration</t>
  </si>
  <si>
    <t>Origin</t>
  </si>
  <si>
    <t>Faults</t>
  </si>
  <si>
    <t>Faults (25 m)</t>
  </si>
  <si>
    <t>Faults (50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</si>
</sst>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CE811-B701-47D9-9B12-7561A2760678}">
  <dimension ref="A1:M155"/>
  <sheetViews>
    <sheetView tabSelected="1" zoomScaleNormal="100" workbookViewId="0"/>
  </sheetViews>
  <sheetFormatPr defaultRowHeight="14.4" x14ac:dyDescent="0.3"/>
  <cols>
    <col min="1" max="1" width="12" style="8" bestFit="1" customWidth="1"/>
    <col min="2" max="2" width="15.6640625" style="8" bestFit="1" customWidth="1"/>
    <col min="3" max="3" width="12" style="8" bestFit="1" customWidth="1"/>
    <col min="4" max="4" width="11.33203125" style="8" bestFit="1" customWidth="1"/>
    <col min="5" max="7" width="12" style="8" bestFit="1" customWidth="1"/>
    <col min="8" max="8" width="12.6640625" style="8" bestFit="1" customWidth="1"/>
    <col min="9" max="10" width="12" style="8" bestFit="1" customWidth="1"/>
    <col min="11" max="11" width="12" style="8" customWidth="1"/>
    <col min="12" max="12" width="18.109375" style="8" bestFit="1" customWidth="1"/>
    <col min="13" max="13" width="8.5546875" style="1" bestFit="1" customWidth="1"/>
    <col min="14" max="14" width="8.88671875" style="1" customWidth="1"/>
    <col min="15" max="20" width="8.88671875" style="1"/>
    <col min="21" max="21" width="8.88671875" style="1" customWidth="1"/>
    <col min="22" max="16384" width="8.88671875" style="1"/>
  </cols>
  <sheetData>
    <row r="1" spans="1:12" x14ac:dyDescent="0.3">
      <c r="A1" s="7" t="s">
        <v>45</v>
      </c>
    </row>
    <row r="2" spans="1:12" x14ac:dyDescent="0.3">
      <c r="A2" s="9" t="s">
        <v>1</v>
      </c>
      <c r="B2" s="9" t="s">
        <v>2</v>
      </c>
      <c r="C2" s="9" t="s">
        <v>8</v>
      </c>
      <c r="D2" s="9" t="s">
        <v>3</v>
      </c>
      <c r="E2" s="9" t="s">
        <v>4</v>
      </c>
      <c r="F2" s="9" t="s">
        <v>42</v>
      </c>
      <c r="G2" s="9" t="s">
        <v>24</v>
      </c>
      <c r="H2" s="9" t="s">
        <v>5</v>
      </c>
      <c r="I2" s="9" t="s">
        <v>43</v>
      </c>
      <c r="J2" s="9" t="s">
        <v>25</v>
      </c>
      <c r="K2" s="9" t="s">
        <v>6</v>
      </c>
      <c r="L2" s="9" t="s">
        <v>7</v>
      </c>
    </row>
    <row r="3" spans="1:12" x14ac:dyDescent="0.3">
      <c r="A3" s="1">
        <v>19.014437312440201</v>
      </c>
      <c r="B3" s="1">
        <v>105440</v>
      </c>
      <c r="C3" s="8">
        <f>(B3/499241)*100</f>
        <v>21.12006025146172</v>
      </c>
      <c r="D3" s="8">
        <f>B3*1000</f>
        <v>105440000</v>
      </c>
      <c r="E3" s="1">
        <v>0.40039987069737898</v>
      </c>
      <c r="F3" s="1">
        <v>3.10454431678713E-4</v>
      </c>
      <c r="G3" s="1">
        <v>1.7619717128226301E-2</v>
      </c>
      <c r="H3" s="1">
        <v>-0.139389354193869</v>
      </c>
      <c r="I3" s="1">
        <v>1.38883051755867E-4</v>
      </c>
      <c r="J3" s="1">
        <v>1.1784865368593101E-2</v>
      </c>
      <c r="K3" s="1">
        <v>0.53978922489124803</v>
      </c>
      <c r="L3" s="1">
        <v>25.464660281442502</v>
      </c>
    </row>
    <row r="4" spans="1:12" x14ac:dyDescent="0.3">
      <c r="A4" s="1">
        <v>47.771224024364102</v>
      </c>
      <c r="B4" s="1">
        <v>36176</v>
      </c>
      <c r="C4" s="8">
        <f t="shared" ref="C4:C14" si="0">(B4/499241)*100</f>
        <v>7.2461997311919486</v>
      </c>
      <c r="D4" s="8">
        <f t="shared" ref="D4:D14" si="1">B4*1000</f>
        <v>36176000</v>
      </c>
      <c r="E4" s="1">
        <v>0.44978987132569298</v>
      </c>
      <c r="F4" s="1">
        <v>8.6401046977392702E-4</v>
      </c>
      <c r="G4" s="1">
        <v>2.9394055007329702E-2</v>
      </c>
      <c r="H4" s="1">
        <v>-4.4787790174279703E-2</v>
      </c>
      <c r="I4" s="1">
        <v>1.07845832739136E-4</v>
      </c>
      <c r="J4" s="1">
        <v>1.03848848206967E-2</v>
      </c>
      <c r="K4" s="1">
        <v>0.49457766149997201</v>
      </c>
      <c r="L4" s="1">
        <v>15.864758630887399</v>
      </c>
    </row>
    <row r="5" spans="1:12" x14ac:dyDescent="0.3">
      <c r="A5" s="1">
        <v>76.528010736287897</v>
      </c>
      <c r="B5" s="1">
        <v>19928</v>
      </c>
      <c r="C5" s="8">
        <f t="shared" si="0"/>
        <v>3.9916593388764148</v>
      </c>
      <c r="D5" s="8">
        <f t="shared" si="1"/>
        <v>19928000</v>
      </c>
      <c r="E5" s="1">
        <v>0.80216092325830501</v>
      </c>
      <c r="F5" s="1">
        <v>1.13370435109107E-3</v>
      </c>
      <c r="G5" s="1">
        <v>3.36705264451133E-2</v>
      </c>
      <c r="H5" s="1">
        <v>-5.1072946371736302E-2</v>
      </c>
      <c r="I5" s="1">
        <v>1.0482007612381599E-4</v>
      </c>
      <c r="J5" s="1">
        <v>1.02381676155363E-2</v>
      </c>
      <c r="K5" s="1">
        <v>0.853233869630042</v>
      </c>
      <c r="L5" s="1">
        <v>24.2446432725344</v>
      </c>
    </row>
    <row r="6" spans="1:12" x14ac:dyDescent="0.3">
      <c r="A6" s="1">
        <v>105.28479744821099</v>
      </c>
      <c r="B6" s="1">
        <v>13011</v>
      </c>
      <c r="C6" s="8">
        <f t="shared" si="0"/>
        <v>2.606156145028153</v>
      </c>
      <c r="D6" s="8">
        <f t="shared" si="1"/>
        <v>13011000</v>
      </c>
      <c r="E6" s="1">
        <v>1.05856358893945</v>
      </c>
      <c r="F6" s="1">
        <v>1.3803939708686001E-3</v>
      </c>
      <c r="G6" s="1">
        <v>3.7153653533247601E-2</v>
      </c>
      <c r="H6" s="1">
        <v>-4.9578824414499498E-2</v>
      </c>
      <c r="I6" s="1">
        <v>1.03180926858038E-4</v>
      </c>
      <c r="J6" s="1">
        <v>1.01578012806925E-2</v>
      </c>
      <c r="K6" s="1">
        <v>1.1081424133539499</v>
      </c>
      <c r="L6" s="1">
        <v>28.770064749132299</v>
      </c>
    </row>
    <row r="7" spans="1:12" x14ac:dyDescent="0.3">
      <c r="A7" s="1">
        <v>134.04158416013499</v>
      </c>
      <c r="B7" s="1">
        <v>9062</v>
      </c>
      <c r="C7" s="8">
        <f t="shared" si="0"/>
        <v>1.8151554059061654</v>
      </c>
      <c r="D7" s="8">
        <f t="shared" si="1"/>
        <v>9062000</v>
      </c>
      <c r="E7" s="1">
        <v>1.32247120134275</v>
      </c>
      <c r="F7" s="1">
        <v>1.5771146772257799E-3</v>
      </c>
      <c r="G7" s="1">
        <v>3.9712903157862703E-2</v>
      </c>
      <c r="H7" s="1">
        <v>-4.92050786111497E-2</v>
      </c>
      <c r="I7" s="1">
        <v>1.02312987185531E-4</v>
      </c>
      <c r="J7" s="1">
        <v>1.01149882444584E-2</v>
      </c>
      <c r="K7" s="1">
        <v>1.3716762799539</v>
      </c>
      <c r="L7" s="1">
        <v>33.471176439728502</v>
      </c>
    </row>
    <row r="8" spans="1:12" x14ac:dyDescent="0.3">
      <c r="A8" s="5">
        <v>162.798370872059</v>
      </c>
      <c r="B8" s="1">
        <v>6861</v>
      </c>
      <c r="C8" s="8">
        <f t="shared" si="0"/>
        <v>1.3742861664005961</v>
      </c>
      <c r="D8" s="8">
        <f t="shared" si="1"/>
        <v>6861000</v>
      </c>
      <c r="E8" s="6">
        <v>1.49227157920895</v>
      </c>
      <c r="F8" s="6">
        <v>1.8073441234841899E-3</v>
      </c>
      <c r="G8" s="6">
        <v>4.2512870092293202E-2</v>
      </c>
      <c r="H8" s="6">
        <v>-4.57272899408716E-2</v>
      </c>
      <c r="I8" s="6">
        <v>1.01516413665612E-4</v>
      </c>
      <c r="J8" s="6">
        <v>1.00755354034221E-2</v>
      </c>
      <c r="K8" s="1">
        <v>1.5379988691498201</v>
      </c>
      <c r="L8" s="5">
        <v>35.202127882613901</v>
      </c>
    </row>
    <row r="9" spans="1:12" x14ac:dyDescent="0.3">
      <c r="A9" s="1">
        <v>191.555157583983</v>
      </c>
      <c r="B9" s="1">
        <v>5319</v>
      </c>
      <c r="C9" s="8">
        <f t="shared" si="0"/>
        <v>1.0654173034666623</v>
      </c>
      <c r="D9" s="8">
        <f t="shared" si="1"/>
        <v>5319000</v>
      </c>
      <c r="E9" s="1">
        <v>1.50715267955757</v>
      </c>
      <c r="F9" s="1">
        <v>2.30296228753127E-3</v>
      </c>
      <c r="G9" s="1">
        <v>4.7989189277703598E-2</v>
      </c>
      <c r="H9" s="1">
        <v>-3.58057487270785E-2</v>
      </c>
      <c r="I9" s="1">
        <v>1.00241207554405E-4</v>
      </c>
      <c r="J9" s="1">
        <v>1.00120531138426E-2</v>
      </c>
      <c r="K9" s="5">
        <v>1.54295842828465</v>
      </c>
      <c r="L9" s="1">
        <v>31.474508111802798</v>
      </c>
    </row>
    <row r="10" spans="1:12" x14ac:dyDescent="0.3">
      <c r="A10" s="1"/>
      <c r="B10" s="1"/>
      <c r="C10" s="12" t="s">
        <v>44</v>
      </c>
      <c r="E10" s="1"/>
      <c r="F10" s="1"/>
      <c r="G10" s="1"/>
      <c r="H10" s="1"/>
      <c r="I10" s="1"/>
      <c r="J10" s="1"/>
      <c r="K10" s="6"/>
      <c r="L10" s="1"/>
    </row>
    <row r="11" spans="1:12" x14ac:dyDescent="0.3">
      <c r="A11" s="1">
        <v>220.31194429590701</v>
      </c>
      <c r="B11" s="1">
        <v>4051</v>
      </c>
      <c r="C11" s="8">
        <f t="shared" si="0"/>
        <v>0.81143175340166374</v>
      </c>
      <c r="D11" s="8">
        <f t="shared" si="1"/>
        <v>4051000</v>
      </c>
      <c r="E11" s="1">
        <v>1.4281697674731699</v>
      </c>
      <c r="F11" s="1">
        <v>3.2279038784249099E-3</v>
      </c>
      <c r="G11" s="1">
        <v>5.6814644929145799E-2</v>
      </c>
      <c r="H11" s="1">
        <v>-2.4583036660989498E-2</v>
      </c>
      <c r="I11" s="4">
        <v>9.8914729990617401E-5</v>
      </c>
      <c r="J11" s="1">
        <v>9.9455884687944598E-3</v>
      </c>
      <c r="K11" s="1">
        <v>1.45275280413416</v>
      </c>
      <c r="L11" s="1">
        <v>25.187041711005602</v>
      </c>
    </row>
    <row r="12" spans="1:12" x14ac:dyDescent="0.3">
      <c r="A12" s="1">
        <v>249.06873100783099</v>
      </c>
      <c r="B12" s="1">
        <v>3078</v>
      </c>
      <c r="C12" s="8">
        <f t="shared" si="0"/>
        <v>0.6165359014984747</v>
      </c>
      <c r="D12" s="8">
        <f t="shared" si="1"/>
        <v>3078000</v>
      </c>
      <c r="E12" s="1">
        <v>1.6532196400694501</v>
      </c>
      <c r="F12" s="1">
        <v>3.5365286179618398E-3</v>
      </c>
      <c r="G12" s="1">
        <v>5.9468719659681903E-2</v>
      </c>
      <c r="H12" s="1">
        <v>-2.4315302504445E-2</v>
      </c>
      <c r="I12" s="4">
        <v>9.8695428025196899E-5</v>
      </c>
      <c r="J12" s="1">
        <v>9.9345572636729499E-3</v>
      </c>
      <c r="K12" s="1">
        <v>1.6775349425738999</v>
      </c>
      <c r="L12" s="1">
        <v>27.8231299362923</v>
      </c>
    </row>
    <row r="13" spans="1:12" x14ac:dyDescent="0.3">
      <c r="A13" s="1">
        <v>277.82551771975398</v>
      </c>
      <c r="B13" s="1">
        <v>2486</v>
      </c>
      <c r="C13" s="8">
        <f t="shared" si="0"/>
        <v>0.49795589705172449</v>
      </c>
      <c r="D13" s="8">
        <f t="shared" si="1"/>
        <v>2486000</v>
      </c>
      <c r="E13" s="1">
        <v>1.8310696491307701</v>
      </c>
      <c r="F13" s="1">
        <v>3.8127430892114398E-3</v>
      </c>
      <c r="G13" s="1">
        <v>6.17474136236607E-2</v>
      </c>
      <c r="H13" s="1">
        <v>-2.3856699175106098E-2</v>
      </c>
      <c r="I13" s="4">
        <v>9.8534496847904699E-5</v>
      </c>
      <c r="J13" s="1">
        <v>9.9264543945914892E-3</v>
      </c>
      <c r="K13" s="1">
        <v>1.85492634830587</v>
      </c>
      <c r="L13" s="1">
        <v>29.659740747385801</v>
      </c>
    </row>
    <row r="14" spans="1:12" x14ac:dyDescent="0.3">
      <c r="A14" s="1">
        <v>306.58230443167798</v>
      </c>
      <c r="B14" s="1">
        <v>2067</v>
      </c>
      <c r="C14" s="8">
        <f t="shared" si="0"/>
        <v>0.41402849525579832</v>
      </c>
      <c r="D14" s="8">
        <f t="shared" si="1"/>
        <v>2067000</v>
      </c>
      <c r="E14" s="1">
        <v>1.92072007272756</v>
      </c>
      <c r="F14" s="1">
        <v>4.2872076526760299E-3</v>
      </c>
      <c r="G14" s="1">
        <v>6.5476771855949203E-2</v>
      </c>
      <c r="H14" s="1">
        <v>-2.1765973839585801E-2</v>
      </c>
      <c r="I14" s="4">
        <v>9.8254416538483798E-5</v>
      </c>
      <c r="J14" s="1">
        <v>9.9123365831918601E-3</v>
      </c>
      <c r="K14" s="6">
        <v>1.9424860465671401</v>
      </c>
      <c r="L14" s="1">
        <v>29.3325776008998</v>
      </c>
    </row>
    <row r="15" spans="1:12" x14ac:dyDescent="0.3">
      <c r="A15" s="1"/>
      <c r="B15" s="1"/>
      <c r="E15" s="1"/>
      <c r="F15" s="1"/>
      <c r="G15" s="1"/>
      <c r="H15" s="1"/>
      <c r="I15" s="4"/>
      <c r="J15" s="1"/>
      <c r="K15" s="6"/>
      <c r="L15" s="1"/>
    </row>
    <row r="16" spans="1:12" x14ac:dyDescent="0.3">
      <c r="A16" s="7" t="s">
        <v>46</v>
      </c>
    </row>
    <row r="17" spans="1:13" x14ac:dyDescent="0.3">
      <c r="A17" s="9" t="s">
        <v>1</v>
      </c>
      <c r="B17" s="9" t="s">
        <v>2</v>
      </c>
      <c r="C17" s="9" t="s">
        <v>8</v>
      </c>
      <c r="D17" s="9" t="s">
        <v>3</v>
      </c>
      <c r="E17" s="9" t="s">
        <v>4</v>
      </c>
      <c r="F17" s="9" t="s">
        <v>42</v>
      </c>
      <c r="G17" s="9" t="s">
        <v>24</v>
      </c>
      <c r="H17" s="9" t="s">
        <v>5</v>
      </c>
      <c r="I17" s="9" t="s">
        <v>43</v>
      </c>
      <c r="J17" s="9" t="s">
        <v>25</v>
      </c>
      <c r="K17" s="9" t="s">
        <v>6</v>
      </c>
      <c r="L17" s="9" t="s">
        <v>7</v>
      </c>
    </row>
    <row r="18" spans="1:13" x14ac:dyDescent="0.3">
      <c r="A18" s="1">
        <v>25.895362495868699</v>
      </c>
      <c r="B18" s="1">
        <v>244340</v>
      </c>
      <c r="C18" s="8">
        <f>(B18/499241)*100</f>
        <v>48.942294402903606</v>
      </c>
      <c r="D18" s="8">
        <f>B18*1000</f>
        <v>244340000</v>
      </c>
      <c r="E18" s="1">
        <v>0.46745282518976</v>
      </c>
      <c r="F18" s="1">
        <v>1.2583053716326001E-4</v>
      </c>
      <c r="G18" s="1">
        <v>1.12174211458454E-2</v>
      </c>
      <c r="H18" s="1">
        <v>-0.81495329693937102</v>
      </c>
      <c r="I18" s="1">
        <v>4.1396509219031303E-4</v>
      </c>
      <c r="J18" s="1">
        <v>2.0346132118668502E-2</v>
      </c>
      <c r="K18" s="1">
        <v>1.2824061221291301</v>
      </c>
      <c r="L18" s="1">
        <v>55.196418744691499</v>
      </c>
    </row>
    <row r="19" spans="1:13" x14ac:dyDescent="0.3">
      <c r="A19" s="1">
        <v>30.8701581652393</v>
      </c>
      <c r="B19" s="1">
        <v>127357</v>
      </c>
      <c r="C19" s="8">
        <f t="shared" ref="C19:C29" si="2">(B19/499241)*100</f>
        <v>25.510124368791825</v>
      </c>
      <c r="D19" s="8">
        <f t="shared" ref="D19:D29" si="3">B19*1000</f>
        <v>127357000</v>
      </c>
      <c r="E19" s="1">
        <v>0.85387553784756998</v>
      </c>
      <c r="F19" s="1">
        <v>1.6928503050824399E-4</v>
      </c>
      <c r="G19" s="1">
        <v>1.30109580934012E-2</v>
      </c>
      <c r="H19" s="1">
        <v>-0.58823819341585104</v>
      </c>
      <c r="I19" s="1">
        <v>2.2728930659326199E-4</v>
      </c>
      <c r="J19" s="1">
        <v>1.5076117092715301E-2</v>
      </c>
      <c r="K19" s="1">
        <v>1.44211373126342</v>
      </c>
      <c r="L19" s="1">
        <v>72.416446259054894</v>
      </c>
    </row>
    <row r="20" spans="1:13" x14ac:dyDescent="0.3">
      <c r="A20" s="1">
        <v>35.844953834609903</v>
      </c>
      <c r="B20" s="1">
        <v>58091</v>
      </c>
      <c r="C20" s="8">
        <f t="shared" si="2"/>
        <v>11.635863240398926</v>
      </c>
      <c r="D20" s="8">
        <f t="shared" si="3"/>
        <v>58091000</v>
      </c>
      <c r="E20" s="1">
        <v>1.31468814176641</v>
      </c>
      <c r="F20" s="1">
        <v>2.4765591043954602E-4</v>
      </c>
      <c r="G20" s="1">
        <v>1.5737087101479301E-2</v>
      </c>
      <c r="H20" s="1">
        <v>-0.41021538726879803</v>
      </c>
      <c r="I20" s="1">
        <v>1.61105408220688E-4</v>
      </c>
      <c r="J20" s="1">
        <v>1.26927305265923E-2</v>
      </c>
      <c r="K20" s="1">
        <v>1.7249035290352099</v>
      </c>
      <c r="L20" s="1">
        <v>85.315887908146294</v>
      </c>
      <c r="M20" s="4"/>
    </row>
    <row r="21" spans="1:13" x14ac:dyDescent="0.3">
      <c r="A21" s="1">
        <v>40.819749503980503</v>
      </c>
      <c r="B21" s="1">
        <v>26117</v>
      </c>
      <c r="C21" s="8">
        <f t="shared" si="2"/>
        <v>5.2313411759050235</v>
      </c>
      <c r="D21" s="8">
        <f t="shared" si="3"/>
        <v>26117000</v>
      </c>
      <c r="E21" s="1">
        <v>1.7805018189928401</v>
      </c>
      <c r="F21" s="1">
        <v>3.7724831952824301E-4</v>
      </c>
      <c r="G21" s="1">
        <v>1.9422881339498599E-2</v>
      </c>
      <c r="H21" s="1">
        <v>-0.28110986684724498</v>
      </c>
      <c r="I21" s="1">
        <v>1.32543532546265E-4</v>
      </c>
      <c r="J21" s="1">
        <v>1.1512755210906901E-2</v>
      </c>
      <c r="K21" s="1">
        <v>2.0616116858400901</v>
      </c>
      <c r="L21" s="1">
        <v>91.308334741581902</v>
      </c>
    </row>
    <row r="22" spans="1:13" x14ac:dyDescent="0.3">
      <c r="A22" s="5">
        <v>45.794545173351104</v>
      </c>
      <c r="B22" s="1">
        <v>13710</v>
      </c>
      <c r="C22" s="8">
        <f t="shared" si="2"/>
        <v>2.7461686840624067</v>
      </c>
      <c r="D22" s="8">
        <f t="shared" si="3"/>
        <v>13710000</v>
      </c>
      <c r="E22" s="6">
        <v>2.2325127164151701</v>
      </c>
      <c r="F22" s="6">
        <v>5.1918728369089895E-4</v>
      </c>
      <c r="G22" s="6">
        <v>2.2785681549843902E-2</v>
      </c>
      <c r="H22" s="6">
        <v>-0.22152446870850601</v>
      </c>
      <c r="I22" s="6">
        <v>1.2192785377030899E-4</v>
      </c>
      <c r="J22" s="6">
        <v>1.10420946278461E-2</v>
      </c>
      <c r="K22" s="1">
        <v>2.45403718512368</v>
      </c>
      <c r="L22" s="5">
        <v>96.919937085601404</v>
      </c>
    </row>
    <row r="23" spans="1:13" x14ac:dyDescent="0.3">
      <c r="A23" s="1">
        <v>50.769340842721697</v>
      </c>
      <c r="B23" s="1">
        <v>7705</v>
      </c>
      <c r="C23" s="8">
        <f t="shared" si="2"/>
        <v>1.5433427943618412</v>
      </c>
      <c r="D23" s="8">
        <f t="shared" si="3"/>
        <v>7705000</v>
      </c>
      <c r="E23" s="1">
        <v>2.5755404415251899</v>
      </c>
      <c r="F23" s="1">
        <v>7.4941185029737197E-4</v>
      </c>
      <c r="G23" s="1">
        <v>2.7375387673919199E-2</v>
      </c>
      <c r="H23" s="1">
        <v>-0.16324160070427801</v>
      </c>
      <c r="I23" s="1">
        <v>1.13853954267287E-4</v>
      </c>
      <c r="J23" s="1">
        <v>1.0670236842136501E-2</v>
      </c>
      <c r="K23" s="5">
        <v>2.7387820422294702</v>
      </c>
      <c r="L23" s="1">
        <v>93.214870926948706</v>
      </c>
    </row>
    <row r="24" spans="1:13" x14ac:dyDescent="0.3">
      <c r="A24" s="1"/>
      <c r="B24" s="1"/>
      <c r="C24" s="12" t="s">
        <v>44</v>
      </c>
      <c r="E24" s="1"/>
      <c r="F24" s="1"/>
      <c r="G24" s="1"/>
      <c r="H24" s="1"/>
      <c r="I24" s="1"/>
      <c r="J24" s="1"/>
      <c r="K24" s="6"/>
      <c r="L24" s="1"/>
    </row>
    <row r="25" spans="1:13" x14ac:dyDescent="0.3">
      <c r="A25" s="1">
        <v>55.744136512092297</v>
      </c>
      <c r="B25" s="1">
        <v>4525</v>
      </c>
      <c r="C25" s="8">
        <f t="shared" si="2"/>
        <v>0.90637587858369006</v>
      </c>
      <c r="D25" s="8">
        <f t="shared" si="3"/>
        <v>4525000</v>
      </c>
      <c r="E25" s="1">
        <v>2.9493758157873899</v>
      </c>
      <c r="F25" s="1">
        <v>1.06440183909819E-3</v>
      </c>
      <c r="G25" s="1">
        <v>3.2625171863121201E-2</v>
      </c>
      <c r="H25" s="1">
        <v>-0.126771649917653</v>
      </c>
      <c r="I25" s="1">
        <v>1.09218389934267E-4</v>
      </c>
      <c r="J25" s="1">
        <v>1.0450760256281199E-2</v>
      </c>
      <c r="K25" s="6">
        <v>3.0761474657050401</v>
      </c>
      <c r="L25" s="1">
        <v>89.793181133985996</v>
      </c>
    </row>
    <row r="26" spans="1:13" x14ac:dyDescent="0.3">
      <c r="A26" s="1">
        <v>60.718932181462897</v>
      </c>
      <c r="B26" s="1">
        <v>2953</v>
      </c>
      <c r="C26" s="8">
        <f t="shared" si="2"/>
        <v>0.59149789380279261</v>
      </c>
      <c r="D26" s="8">
        <f>B26*1000</f>
        <v>2953000</v>
      </c>
      <c r="E26" s="1">
        <v>3.2580457820559698</v>
      </c>
      <c r="F26" s="1">
        <v>1.46623925767479E-3</v>
      </c>
      <c r="G26" s="1">
        <v>3.8291503726999097E-2</v>
      </c>
      <c r="H26" s="1">
        <v>-0.101778359593563</v>
      </c>
      <c r="I26" s="1">
        <v>1.0628649066964601E-4</v>
      </c>
      <c r="J26" s="1">
        <v>1.0309533969566499E-2</v>
      </c>
      <c r="K26" s="6">
        <v>3.35982414164953</v>
      </c>
      <c r="L26" s="1">
        <v>84.726187345012605</v>
      </c>
    </row>
    <row r="27" spans="1:13" x14ac:dyDescent="0.3">
      <c r="A27" s="1">
        <v>65.693727850833497</v>
      </c>
      <c r="B27" s="1">
        <v>2063</v>
      </c>
      <c r="C27" s="8">
        <f t="shared" si="2"/>
        <v>0.41322727900953643</v>
      </c>
      <c r="D27" s="8">
        <f t="shared" si="3"/>
        <v>2063000</v>
      </c>
      <c r="E27" s="1">
        <v>3.4289395237935301</v>
      </c>
      <c r="F27" s="1">
        <v>2.0158492852187298E-3</v>
      </c>
      <c r="G27" s="1">
        <v>4.4898210267434201E-2</v>
      </c>
      <c r="H27" s="1">
        <v>-7.8508889198285498E-2</v>
      </c>
      <c r="I27" s="1">
        <v>1.0375029711757399E-4</v>
      </c>
      <c r="J27" s="1">
        <v>1.01857889786493E-2</v>
      </c>
      <c r="K27" s="6">
        <v>3.50744841299182</v>
      </c>
      <c r="L27" s="1">
        <v>76.184106700547204</v>
      </c>
    </row>
    <row r="28" spans="1:13" x14ac:dyDescent="0.3">
      <c r="A28" s="1">
        <v>70.668523520204104</v>
      </c>
      <c r="B28" s="1">
        <v>1419</v>
      </c>
      <c r="C28" s="8">
        <f t="shared" si="2"/>
        <v>0.28423146336138255</v>
      </c>
      <c r="D28" s="8">
        <f t="shared" si="3"/>
        <v>1419000</v>
      </c>
      <c r="E28" s="1">
        <v>3.55387197689581</v>
      </c>
      <c r="F28" s="1">
        <v>2.8709005199587202E-3</v>
      </c>
      <c r="G28" s="1">
        <v>5.3580784988265399E-2</v>
      </c>
      <c r="H28" s="1">
        <v>-5.7657680462355997E-2</v>
      </c>
      <c r="I28" s="1">
        <v>1.01562523268722E-4</v>
      </c>
      <c r="J28" s="1">
        <v>1.0077823339824999E-2</v>
      </c>
      <c r="K28" s="6">
        <v>3.6115296573581701</v>
      </c>
      <c r="L28" s="1">
        <v>66.241926386905803</v>
      </c>
    </row>
    <row r="29" spans="1:13" x14ac:dyDescent="0.3">
      <c r="A29" s="1">
        <v>75.643319189574697</v>
      </c>
      <c r="B29" s="1">
        <v>993</v>
      </c>
      <c r="C29" s="8">
        <f t="shared" si="2"/>
        <v>0.19890193313449817</v>
      </c>
      <c r="D29" s="8">
        <f t="shared" si="3"/>
        <v>993000</v>
      </c>
      <c r="E29" s="1">
        <v>3.5920540524951199</v>
      </c>
      <c r="F29" s="1">
        <v>4.0829584796427702E-3</v>
      </c>
      <c r="G29" s="1">
        <v>6.38980318917787E-2</v>
      </c>
      <c r="H29" s="1">
        <v>-4.0907361169285998E-2</v>
      </c>
      <c r="I29" s="4">
        <v>9.9858156235780706E-5</v>
      </c>
      <c r="J29" s="1">
        <v>9.9929052950471099E-3</v>
      </c>
      <c r="K29" s="6">
        <v>3.6329614136644102</v>
      </c>
      <c r="L29" s="1">
        <v>56.172838740068499</v>
      </c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3" x14ac:dyDescent="0.3">
      <c r="A31" s="7" t="s">
        <v>47</v>
      </c>
    </row>
    <row r="32" spans="1:13" x14ac:dyDescent="0.3">
      <c r="A32" s="9" t="s">
        <v>1</v>
      </c>
      <c r="B32" s="9" t="s">
        <v>2</v>
      </c>
      <c r="C32" s="9" t="s">
        <v>8</v>
      </c>
      <c r="D32" s="9" t="s">
        <v>3</v>
      </c>
      <c r="E32" s="9" t="s">
        <v>4</v>
      </c>
      <c r="F32" s="9" t="s">
        <v>42</v>
      </c>
      <c r="G32" s="9" t="s">
        <v>24</v>
      </c>
      <c r="H32" s="9" t="s">
        <v>5</v>
      </c>
      <c r="I32" s="9" t="s">
        <v>43</v>
      </c>
      <c r="J32" s="9" t="s">
        <v>25</v>
      </c>
      <c r="K32" s="9" t="s">
        <v>6</v>
      </c>
      <c r="L32" s="9" t="s">
        <v>7</v>
      </c>
    </row>
    <row r="33" spans="1:12" x14ac:dyDescent="0.3">
      <c r="A33" s="1">
        <v>27.409973046885099</v>
      </c>
      <c r="B33" s="1">
        <v>181477</v>
      </c>
      <c r="C33" s="8">
        <f>(B33/499241)*100</f>
        <v>36.350580180714324</v>
      </c>
      <c r="D33" s="8">
        <f>B33*1000</f>
        <v>181477000</v>
      </c>
      <c r="E33" s="1">
        <v>0.172864697650079</v>
      </c>
      <c r="F33" s="1">
        <v>2.2356569395568901E-4</v>
      </c>
      <c r="G33" s="1">
        <v>1.49521133608493E-2</v>
      </c>
      <c r="H33" s="1">
        <v>-0.11327241133760001</v>
      </c>
      <c r="I33" s="1">
        <v>1.6784447005439501E-4</v>
      </c>
      <c r="J33" s="1">
        <v>1.29554803096757E-2</v>
      </c>
      <c r="K33" s="1">
        <v>0.28613710898768002</v>
      </c>
      <c r="L33" s="1">
        <v>14.4629916464906</v>
      </c>
    </row>
    <row r="34" spans="1:12" x14ac:dyDescent="0.3">
      <c r="A34" s="1">
        <v>39.407366595103198</v>
      </c>
      <c r="B34" s="1">
        <v>95903</v>
      </c>
      <c r="C34" s="8">
        <f t="shared" ref="C34:C44" si="4">(B34/499241)*100</f>
        <v>19.209760416311962</v>
      </c>
      <c r="D34" s="8">
        <f t="shared" ref="D34:D44" si="5">B34*1000</f>
        <v>95903000</v>
      </c>
      <c r="E34" s="1">
        <v>0.41626750571922499</v>
      </c>
      <c r="F34" s="1">
        <v>3.3629309690907803E-4</v>
      </c>
      <c r="G34" s="1">
        <v>1.8338295910718599E-2</v>
      </c>
      <c r="H34" s="1">
        <v>-0.129092456987247</v>
      </c>
      <c r="I34" s="1">
        <v>1.34261816194491E-4</v>
      </c>
      <c r="J34" s="1">
        <v>1.15871401214661E-2</v>
      </c>
      <c r="K34" s="1">
        <v>0.54535996270647302</v>
      </c>
      <c r="L34" s="1">
        <v>25.140742226397801</v>
      </c>
    </row>
    <row r="35" spans="1:12" x14ac:dyDescent="0.3">
      <c r="A35" s="1">
        <v>51.404760143321198</v>
      </c>
      <c r="B35" s="1">
        <v>51937</v>
      </c>
      <c r="C35" s="8">
        <f t="shared" si="4"/>
        <v>10.403192045525108</v>
      </c>
      <c r="D35" s="8">
        <f t="shared" si="5"/>
        <v>51937000</v>
      </c>
      <c r="E35" s="1">
        <v>0.53507443041083003</v>
      </c>
      <c r="F35" s="1">
        <v>5.5587732087102905E-4</v>
      </c>
      <c r="G35" s="1">
        <v>2.35770507246141E-2</v>
      </c>
      <c r="H35" s="1">
        <v>-8.4245694759018996E-2</v>
      </c>
      <c r="I35" s="1">
        <v>1.15955581823135E-4</v>
      </c>
      <c r="J35" s="1">
        <v>1.0768267354738899E-2</v>
      </c>
      <c r="K35" s="1">
        <v>0.61932012516984902</v>
      </c>
      <c r="L35" s="1">
        <v>23.8937633600897</v>
      </c>
    </row>
    <row r="36" spans="1:12" x14ac:dyDescent="0.3">
      <c r="A36" s="1">
        <v>63.402153691539297</v>
      </c>
      <c r="B36" s="1">
        <v>30998</v>
      </c>
      <c r="C36" s="8">
        <f t="shared" si="4"/>
        <v>6.2090253004060161</v>
      </c>
      <c r="D36" s="8">
        <f t="shared" si="5"/>
        <v>30998000</v>
      </c>
      <c r="E36" s="1">
        <v>0.753860676356084</v>
      </c>
      <c r="F36" s="1">
        <v>7.6155845156431195E-4</v>
      </c>
      <c r="G36" s="1">
        <v>2.7596348518677399E-2</v>
      </c>
      <c r="H36" s="1">
        <v>-7.5399756600853393E-2</v>
      </c>
      <c r="I36" s="1">
        <v>1.09833082261435E-4</v>
      </c>
      <c r="J36" s="1">
        <v>1.0480127969706999E-2</v>
      </c>
      <c r="K36" s="1">
        <v>0.82926043295693697</v>
      </c>
      <c r="L36" s="1">
        <v>28.092104548213101</v>
      </c>
    </row>
    <row r="37" spans="1:12" x14ac:dyDescent="0.3">
      <c r="A37" s="1">
        <v>75.399547239757297</v>
      </c>
      <c r="B37" s="1">
        <v>19148</v>
      </c>
      <c r="C37" s="8">
        <f t="shared" si="4"/>
        <v>3.8354221708553586</v>
      </c>
      <c r="D37" s="8">
        <f t="shared" si="5"/>
        <v>19148000</v>
      </c>
      <c r="E37" s="1">
        <v>1.0686562636941499</v>
      </c>
      <c r="F37" s="1">
        <v>9.2966908674529199E-4</v>
      </c>
      <c r="G37" s="1">
        <v>3.0490475344692299E-2</v>
      </c>
      <c r="H37" s="1">
        <v>-7.5944098711809793E-2</v>
      </c>
      <c r="I37" s="1">
        <v>1.0717811607434899E-4</v>
      </c>
      <c r="J37" s="1">
        <v>1.0352686418237E-2</v>
      </c>
      <c r="K37" s="1">
        <v>1.14460036240596</v>
      </c>
      <c r="L37" s="1">
        <v>35.546471637169098</v>
      </c>
    </row>
    <row r="38" spans="1:12" x14ac:dyDescent="0.3">
      <c r="A38" s="1">
        <v>87.396940787975296</v>
      </c>
      <c r="B38" s="1">
        <v>12845</v>
      </c>
      <c r="C38" s="8">
        <f t="shared" si="4"/>
        <v>2.5729056708082871</v>
      </c>
      <c r="D38" s="8">
        <f t="shared" si="5"/>
        <v>12845000</v>
      </c>
      <c r="E38" s="1">
        <v>1.3287122785369101</v>
      </c>
      <c r="F38" s="1">
        <v>1.1067621833880301E-3</v>
      </c>
      <c r="G38" s="1">
        <v>3.3268035460303901E-2</v>
      </c>
      <c r="H38" s="1">
        <v>-7.1612814227770494E-2</v>
      </c>
      <c r="I38" s="1">
        <v>1.05350159242222E-4</v>
      </c>
      <c r="J38" s="1">
        <v>1.0264022566334401E-2</v>
      </c>
      <c r="K38" s="1">
        <v>1.40032509276468</v>
      </c>
      <c r="L38" s="1">
        <v>40.221423261513003</v>
      </c>
    </row>
    <row r="39" spans="1:12" x14ac:dyDescent="0.3">
      <c r="A39" s="5">
        <v>99.394334336193396</v>
      </c>
      <c r="B39" s="1">
        <v>8525</v>
      </c>
      <c r="C39" s="8">
        <f>(B39/499241)*100</f>
        <v>1.7075921248455157</v>
      </c>
      <c r="D39" s="8">
        <f>B39*1000</f>
        <v>8525000</v>
      </c>
      <c r="E39" s="6">
        <v>1.54044812147566</v>
      </c>
      <c r="F39" s="6">
        <v>1.3982845959392099E-3</v>
      </c>
      <c r="G39" s="6">
        <v>3.7393643790612503E-2</v>
      </c>
      <c r="H39" s="6">
        <v>-6.0811017173336E-2</v>
      </c>
      <c r="I39" s="6">
        <v>1.03345512328755E-4</v>
      </c>
      <c r="J39" s="6">
        <v>1.0165899484489999E-2</v>
      </c>
      <c r="K39" s="6">
        <v>1.6012591386489901</v>
      </c>
      <c r="L39" s="5">
        <v>41.321886227042199</v>
      </c>
    </row>
    <row r="40" spans="1:12" x14ac:dyDescent="0.3">
      <c r="A40" s="1">
        <v>111.391727884411</v>
      </c>
      <c r="B40" s="1">
        <v>5835</v>
      </c>
      <c r="C40" s="8">
        <f t="shared" si="4"/>
        <v>1.1687741992344378</v>
      </c>
      <c r="D40" s="8">
        <f t="shared" si="5"/>
        <v>5835000</v>
      </c>
      <c r="E40" s="6">
        <v>1.6603831776123501</v>
      </c>
      <c r="F40" s="6">
        <v>1.85495197470525E-3</v>
      </c>
      <c r="G40" s="6">
        <v>4.30691534013063E-2</v>
      </c>
      <c r="H40" s="6">
        <v>-4.7243337232146299E-2</v>
      </c>
      <c r="I40" s="6">
        <v>1.01452740172373E-4</v>
      </c>
      <c r="J40" s="6">
        <v>1.00723751008574E-2</v>
      </c>
      <c r="K40" s="5">
        <v>1.7076265148445</v>
      </c>
      <c r="L40" s="1">
        <v>38.606776304524203</v>
      </c>
    </row>
    <row r="41" spans="1:12" x14ac:dyDescent="0.3">
      <c r="A41" s="1"/>
      <c r="B41" s="1"/>
      <c r="C41" s="12" t="s">
        <v>44</v>
      </c>
      <c r="E41" s="6"/>
      <c r="F41" s="6"/>
      <c r="G41" s="6"/>
      <c r="H41" s="6"/>
      <c r="I41" s="6"/>
      <c r="J41" s="6"/>
      <c r="K41" s="6"/>
      <c r="L41" s="1"/>
    </row>
    <row r="42" spans="1:12" x14ac:dyDescent="0.3">
      <c r="A42" s="1">
        <v>123.389121432629</v>
      </c>
      <c r="B42" s="1">
        <v>4213</v>
      </c>
      <c r="C42" s="8">
        <f t="shared" si="4"/>
        <v>0.84388101137526772</v>
      </c>
      <c r="D42" s="8">
        <f t="shared" si="5"/>
        <v>4213000</v>
      </c>
      <c r="E42" s="1">
        <v>1.5755245139123899</v>
      </c>
      <c r="F42" s="1">
        <v>2.7499605097054702E-3</v>
      </c>
      <c r="G42" s="1">
        <v>5.2440065881971101E-2</v>
      </c>
      <c r="H42" s="1">
        <v>-3.05987360840431E-2</v>
      </c>
      <c r="I42" s="4">
        <v>9.9519234953422204E-5</v>
      </c>
      <c r="J42" s="1">
        <v>9.9759327861319406E-3</v>
      </c>
      <c r="K42" s="1">
        <v>1.60612324999644</v>
      </c>
      <c r="L42" s="1">
        <v>30.088191312782499</v>
      </c>
    </row>
    <row r="43" spans="1:12" x14ac:dyDescent="0.3">
      <c r="A43" s="1">
        <v>135.38651498084701</v>
      </c>
      <c r="B43" s="1">
        <v>2633</v>
      </c>
      <c r="C43" s="8">
        <f t="shared" si="4"/>
        <v>0.52740059410184659</v>
      </c>
      <c r="D43" s="8">
        <f t="shared" si="5"/>
        <v>2633000</v>
      </c>
      <c r="E43" s="1">
        <v>1.6554540079786999</v>
      </c>
      <c r="F43" s="1">
        <v>4.1268945627811401E-3</v>
      </c>
      <c r="G43" s="1">
        <v>6.4240910351435296E-2</v>
      </c>
      <c r="H43" s="1">
        <v>-2.0799084134041801E-2</v>
      </c>
      <c r="I43" s="4">
        <v>9.8275311989182404E-5</v>
      </c>
      <c r="J43" s="1">
        <v>9.9133905395269502E-3</v>
      </c>
      <c r="K43" s="1">
        <v>1.6762530921127401</v>
      </c>
      <c r="L43" s="1">
        <v>25.787990685171</v>
      </c>
    </row>
    <row r="44" spans="1:12" x14ac:dyDescent="0.3">
      <c r="A44" s="1">
        <v>147.383908529065</v>
      </c>
      <c r="B44" s="1">
        <v>1886</v>
      </c>
      <c r="C44" s="8">
        <f t="shared" si="4"/>
        <v>0.37777346011245072</v>
      </c>
      <c r="D44" s="8">
        <f t="shared" si="5"/>
        <v>1886000</v>
      </c>
      <c r="E44" s="1">
        <v>1.45991321017598</v>
      </c>
      <c r="F44" s="1">
        <v>6.7528859098851301E-3</v>
      </c>
      <c r="G44" s="1">
        <v>8.21759448371914E-2</v>
      </c>
      <c r="H44" s="1">
        <v>-1.17744665829011E-2</v>
      </c>
      <c r="I44" s="4">
        <v>9.7283029676809197E-5</v>
      </c>
      <c r="J44" s="1">
        <v>9.8632159905787907E-3</v>
      </c>
      <c r="K44" s="1">
        <v>1.47168767675888</v>
      </c>
      <c r="L44" s="1">
        <v>17.781361533308498</v>
      </c>
    </row>
    <row r="46" spans="1:12" x14ac:dyDescent="0.3">
      <c r="A46" s="7" t="s">
        <v>10</v>
      </c>
    </row>
    <row r="47" spans="1:12" x14ac:dyDescent="0.3">
      <c r="A47" s="9" t="s">
        <v>1</v>
      </c>
      <c r="B47" s="9" t="s">
        <v>2</v>
      </c>
      <c r="C47" s="9" t="s">
        <v>8</v>
      </c>
      <c r="D47" s="9" t="s">
        <v>3</v>
      </c>
      <c r="E47" s="9" t="s">
        <v>4</v>
      </c>
      <c r="F47" s="9" t="s">
        <v>42</v>
      </c>
      <c r="G47" s="9" t="s">
        <v>24</v>
      </c>
      <c r="H47" s="9" t="s">
        <v>5</v>
      </c>
      <c r="I47" s="9" t="s">
        <v>43</v>
      </c>
      <c r="J47" s="9" t="s">
        <v>25</v>
      </c>
      <c r="K47" s="9" t="s">
        <v>6</v>
      </c>
      <c r="L47" s="9" t="s">
        <v>7</v>
      </c>
    </row>
    <row r="48" spans="1:12" x14ac:dyDescent="0.3">
      <c r="A48" s="10">
        <v>50016.491366302798</v>
      </c>
      <c r="B48" s="10">
        <v>260474</v>
      </c>
      <c r="C48" s="10">
        <f>(B48/499241)*100</f>
        <v>52.174000132200682</v>
      </c>
      <c r="D48" s="10">
        <f>B48*1000</f>
        <v>260474000</v>
      </c>
      <c r="E48" s="8">
        <v>0.231249741278546</v>
      </c>
      <c r="F48" s="8">
        <v>1.4737560837574899E-4</v>
      </c>
      <c r="G48" s="8">
        <v>1.2139835599206001E-2</v>
      </c>
      <c r="H48" s="8">
        <v>-0.32929211590049401</v>
      </c>
      <c r="I48" s="8">
        <v>2.7518323086151E-4</v>
      </c>
      <c r="J48" s="8">
        <v>1.6588647650170599E-2</v>
      </c>
      <c r="K48" s="8">
        <v>0.56054185717904004</v>
      </c>
      <c r="L48" s="8">
        <v>27.2687011708698</v>
      </c>
    </row>
    <row r="49" spans="1:12" x14ac:dyDescent="0.3">
      <c r="A49" s="10">
        <v>57930.762860782401</v>
      </c>
      <c r="B49" s="10">
        <v>144319</v>
      </c>
      <c r="C49" s="10">
        <f t="shared" ref="C49:C59" si="6">(B49/499241)*100</f>
        <v>28.9076818610651</v>
      </c>
      <c r="D49" s="10">
        <f t="shared" ref="D49:D59" si="7">B49*1000</f>
        <v>144319000</v>
      </c>
      <c r="E49" s="8">
        <v>0.38523190881917102</v>
      </c>
      <c r="F49" s="8">
        <v>2.3006712557788E-4</v>
      </c>
      <c r="G49" s="8">
        <v>1.51679637914217E-2</v>
      </c>
      <c r="H49" s="8">
        <v>-0.20878895323423699</v>
      </c>
      <c r="I49" s="8">
        <v>1.6475831016571899E-4</v>
      </c>
      <c r="J49" s="8">
        <v>1.28358213670072E-2</v>
      </c>
      <c r="K49" s="8">
        <v>0.59402086205340898</v>
      </c>
      <c r="L49" s="8">
        <v>29.895039805776999</v>
      </c>
    </row>
    <row r="50" spans="1:12" x14ac:dyDescent="0.3">
      <c r="A50" s="10">
        <v>65845.034355262003</v>
      </c>
      <c r="B50" s="10">
        <v>60127</v>
      </c>
      <c r="C50" s="10">
        <f t="shared" si="6"/>
        <v>12.043682309746195</v>
      </c>
      <c r="D50" s="10">
        <f t="shared" si="7"/>
        <v>60127000</v>
      </c>
      <c r="E50" s="8">
        <v>0.84818595272434405</v>
      </c>
      <c r="F50" s="8">
        <v>3.6041468422705602E-4</v>
      </c>
      <c r="G50" s="8">
        <v>1.8984590704754601E-2</v>
      </c>
      <c r="H50" s="8">
        <v>-0.194934238080022</v>
      </c>
      <c r="I50" s="8">
        <v>1.31400437016378E-4</v>
      </c>
      <c r="J50" s="8">
        <v>1.14630029667787E-2</v>
      </c>
      <c r="K50" s="8">
        <v>1.0431201908043599</v>
      </c>
      <c r="L50" s="8">
        <v>47.036328314761498</v>
      </c>
    </row>
    <row r="51" spans="1:12" x14ac:dyDescent="0.3">
      <c r="A51" s="10">
        <v>73759.305849741606</v>
      </c>
      <c r="B51" s="10">
        <v>24294</v>
      </c>
      <c r="C51" s="10">
        <f t="shared" si="6"/>
        <v>4.8661868716711973</v>
      </c>
      <c r="D51" s="10">
        <f t="shared" si="7"/>
        <v>24294000</v>
      </c>
      <c r="E51" s="8">
        <v>1.29022251216713</v>
      </c>
      <c r="F51" s="8">
        <v>6.0465076341078801E-4</v>
      </c>
      <c r="G51" s="8">
        <v>2.4589647484475799E-2</v>
      </c>
      <c r="H51" s="8">
        <v>-0.136038059255008</v>
      </c>
      <c r="I51" s="8">
        <v>1.14783586577267E-4</v>
      </c>
      <c r="J51" s="8">
        <v>1.0713710215292599E-2</v>
      </c>
      <c r="K51" s="8">
        <v>1.4262605714221399</v>
      </c>
      <c r="L51" s="8">
        <v>53.174484895650799</v>
      </c>
    </row>
    <row r="52" spans="1:12" x14ac:dyDescent="0.3">
      <c r="A52" s="11">
        <v>81673.577344221194</v>
      </c>
      <c r="B52" s="8">
        <v>10399</v>
      </c>
      <c r="C52" s="10">
        <f t="shared" si="6"/>
        <v>2.0829619362191809</v>
      </c>
      <c r="D52" s="10">
        <f t="shared" si="7"/>
        <v>10399000</v>
      </c>
      <c r="E52" s="8">
        <v>1.7727852715072601</v>
      </c>
      <c r="F52" s="8">
        <v>9.5311331407370401E-4</v>
      </c>
      <c r="G52" s="8">
        <v>3.0872533327760798E-2</v>
      </c>
      <c r="H52" s="8">
        <v>-9.8659987575532904E-2</v>
      </c>
      <c r="I52" s="8">
        <v>1.07582462139783E-4</v>
      </c>
      <c r="J52" s="8">
        <v>1.03721965918402E-2</v>
      </c>
      <c r="K52" s="8">
        <v>1.8714452590827899</v>
      </c>
      <c r="L52" s="11">
        <v>57.4621284380178</v>
      </c>
    </row>
    <row r="53" spans="1:12" x14ac:dyDescent="0.3">
      <c r="A53" s="8">
        <v>89587.848838700796</v>
      </c>
      <c r="B53" s="8">
        <v>5198</v>
      </c>
      <c r="C53" s="10">
        <f t="shared" si="6"/>
        <v>1.0411805120172422</v>
      </c>
      <c r="D53" s="10">
        <f t="shared" si="7"/>
        <v>5198000</v>
      </c>
      <c r="E53" s="8">
        <v>2.1219025040547801</v>
      </c>
      <c r="F53" s="8">
        <v>1.4758672423627801E-3</v>
      </c>
      <c r="G53" s="8">
        <v>3.8417017614109303E-2</v>
      </c>
      <c r="H53" s="8">
        <v>-6.9050489781399202E-2</v>
      </c>
      <c r="I53" s="8">
        <v>1.0346465381703699E-4</v>
      </c>
      <c r="J53" s="8">
        <v>1.01717576562282E-2</v>
      </c>
      <c r="K53" s="11">
        <v>2.1909529938361798</v>
      </c>
      <c r="L53" s="8">
        <v>55.131061787601901</v>
      </c>
    </row>
    <row r="54" spans="1:12" x14ac:dyDescent="0.3">
      <c r="C54" s="12" t="s">
        <v>44</v>
      </c>
      <c r="D54" s="10"/>
    </row>
    <row r="55" spans="1:12" x14ac:dyDescent="0.3">
      <c r="A55" s="8">
        <v>97502.120333180297</v>
      </c>
      <c r="B55" s="8">
        <v>3002</v>
      </c>
      <c r="C55" s="10">
        <f t="shared" si="6"/>
        <v>0.60131279281950001</v>
      </c>
      <c r="D55" s="10">
        <f t="shared" si="7"/>
        <v>3002000</v>
      </c>
      <c r="E55" s="8">
        <v>2.3143186038849799</v>
      </c>
      <c r="F55" s="8">
        <v>2.2482900039468602E-3</v>
      </c>
      <c r="G55" s="8">
        <v>4.7416136535433397E-2</v>
      </c>
      <c r="H55" s="8">
        <v>-4.7220459868684297E-2</v>
      </c>
      <c r="I55" s="8">
        <v>1.0087133872220599E-4</v>
      </c>
      <c r="J55" s="8">
        <v>1.0043472443443301E-2</v>
      </c>
      <c r="K55" s="8">
        <v>2.3615390637536602</v>
      </c>
      <c r="L55" s="8">
        <v>48.723526175737703</v>
      </c>
    </row>
    <row r="56" spans="1:12" x14ac:dyDescent="0.3">
      <c r="A56" s="8">
        <v>105416.391827659</v>
      </c>
      <c r="B56" s="8">
        <v>1814</v>
      </c>
      <c r="C56" s="10">
        <f t="shared" si="6"/>
        <v>0.36335156767973786</v>
      </c>
      <c r="D56" s="10">
        <f t="shared" si="7"/>
        <v>1814000</v>
      </c>
      <c r="E56" s="8">
        <v>2.6800022180503902</v>
      </c>
      <c r="F56" s="8">
        <v>3.00984920887756E-3</v>
      </c>
      <c r="G56" s="8">
        <v>5.4862092640342801E-2</v>
      </c>
      <c r="H56" s="8">
        <v>-3.9123793381469499E-2</v>
      </c>
      <c r="I56" s="8">
        <v>9.9852047732589696E-5</v>
      </c>
      <c r="J56" s="8">
        <v>9.9925996483692693E-3</v>
      </c>
      <c r="K56" s="8">
        <v>2.7191260114318601</v>
      </c>
      <c r="L56" s="8">
        <v>48.760707655142198</v>
      </c>
    </row>
    <row r="57" spans="1:12" x14ac:dyDescent="0.3">
      <c r="A57" s="8">
        <v>113330.66332213899</v>
      </c>
      <c r="B57" s="8">
        <v>1170</v>
      </c>
      <c r="C57" s="10">
        <f t="shared" si="6"/>
        <v>0.23435575203158396</v>
      </c>
      <c r="D57" s="10">
        <f t="shared" si="7"/>
        <v>1170000</v>
      </c>
      <c r="E57" s="8">
        <v>2.8649434823533402</v>
      </c>
      <c r="F57" s="8">
        <v>4.26845285001313E-3</v>
      </c>
      <c r="G57" s="8">
        <v>6.5333397661633402E-2</v>
      </c>
      <c r="H57" s="8">
        <v>-2.9123595898733999E-2</v>
      </c>
      <c r="I57" s="8">
        <v>9.8771459231906293E-5</v>
      </c>
      <c r="J57" s="8">
        <v>9.9383831296597901E-3</v>
      </c>
      <c r="K57" s="8">
        <v>2.8940670782520699</v>
      </c>
      <c r="L57" s="8">
        <v>43.793115598947601</v>
      </c>
    </row>
    <row r="58" spans="1:12" x14ac:dyDescent="0.3">
      <c r="A58" s="8">
        <v>121244.934816619</v>
      </c>
      <c r="B58" s="8">
        <v>816</v>
      </c>
      <c r="C58" s="10">
        <f t="shared" si="6"/>
        <v>0.1634481142374124</v>
      </c>
      <c r="D58" s="10">
        <f t="shared" si="7"/>
        <v>816000</v>
      </c>
      <c r="E58" s="8">
        <v>3.0589821479394899</v>
      </c>
      <c r="F58" s="8">
        <v>5.6563359974491001E-3</v>
      </c>
      <c r="G58" s="8">
        <v>7.5208616510670498E-2</v>
      </c>
      <c r="H58" s="8">
        <v>-2.3448763960504999E-2</v>
      </c>
      <c r="I58" s="8">
        <v>9.8165970273521595E-5</v>
      </c>
      <c r="J58" s="8">
        <v>9.9078741551112508E-3</v>
      </c>
      <c r="K58" s="8">
        <v>3.0824309118999902</v>
      </c>
      <c r="L58" s="8">
        <v>40.6339909803187</v>
      </c>
    </row>
    <row r="59" spans="1:12" x14ac:dyDescent="0.3">
      <c r="A59" s="8">
        <v>129159.20631109799</v>
      </c>
      <c r="B59" s="8">
        <v>562</v>
      </c>
      <c r="C59" s="10">
        <f t="shared" si="6"/>
        <v>0.11257088259978647</v>
      </c>
      <c r="D59" s="10">
        <f t="shared" si="7"/>
        <v>562000</v>
      </c>
      <c r="E59" s="8">
        <v>3.2158324892250301</v>
      </c>
      <c r="F59" s="8">
        <v>7.7977577977577902E-3</v>
      </c>
      <c r="G59" s="8">
        <v>8.8304913780365493E-2</v>
      </c>
      <c r="H59" s="8">
        <v>-1.7998152254302398E-2</v>
      </c>
      <c r="I59" s="8">
        <v>9.76048994015456E-5</v>
      </c>
      <c r="J59" s="8">
        <v>9.8795191887837107E-3</v>
      </c>
      <c r="K59" s="8">
        <v>3.2338306414793299</v>
      </c>
      <c r="L59" s="8">
        <v>36.394120532639803</v>
      </c>
    </row>
    <row r="60" spans="1:12" x14ac:dyDescent="0.3">
      <c r="C60" s="10"/>
      <c r="D60" s="10"/>
    </row>
    <row r="61" spans="1:12" x14ac:dyDescent="0.3">
      <c r="A61" s="7" t="s">
        <v>0</v>
      </c>
    </row>
    <row r="62" spans="1:12" x14ac:dyDescent="0.3">
      <c r="A62" s="9" t="s">
        <v>1</v>
      </c>
      <c r="B62" s="9" t="s">
        <v>2</v>
      </c>
      <c r="C62" s="9" t="s">
        <v>8</v>
      </c>
      <c r="D62" s="9" t="s">
        <v>3</v>
      </c>
      <c r="E62" s="9" t="s">
        <v>4</v>
      </c>
      <c r="F62" s="9" t="s">
        <v>42</v>
      </c>
      <c r="G62" s="9" t="s">
        <v>24</v>
      </c>
      <c r="H62" s="9" t="s">
        <v>5</v>
      </c>
      <c r="I62" s="9" t="s">
        <v>43</v>
      </c>
      <c r="J62" s="9" t="s">
        <v>25</v>
      </c>
      <c r="K62" s="9" t="s">
        <v>6</v>
      </c>
      <c r="L62" s="9" t="s">
        <v>7</v>
      </c>
    </row>
    <row r="63" spans="1:12" x14ac:dyDescent="0.3">
      <c r="A63" s="10">
        <v>189.41151715764499</v>
      </c>
      <c r="B63" s="10">
        <v>211183</v>
      </c>
      <c r="C63" s="10">
        <f>(B63/499241)*100</f>
        <v>42.30081263357777</v>
      </c>
      <c r="D63" s="10">
        <f>B63*1000</f>
        <v>211183000</v>
      </c>
      <c r="E63" s="8">
        <v>0.205369055171222</v>
      </c>
      <c r="F63" s="8">
        <v>1.86284485418851E-4</v>
      </c>
      <c r="G63" s="8">
        <v>1.36486074534675E-2</v>
      </c>
      <c r="H63" s="8">
        <v>-0.181208024976412</v>
      </c>
      <c r="I63" s="8">
        <v>1.97671791259373E-4</v>
      </c>
      <c r="J63" s="8">
        <v>1.40595800527388E-2</v>
      </c>
      <c r="K63" s="8">
        <v>0.38657708014763398</v>
      </c>
      <c r="L63" s="8">
        <v>19.7285522190884</v>
      </c>
    </row>
    <row r="64" spans="1:12" x14ac:dyDescent="0.3">
      <c r="A64" s="11">
        <v>259.93600979394802</v>
      </c>
      <c r="B64" s="10">
        <v>118906</v>
      </c>
      <c r="C64" s="10">
        <f t="shared" ref="C64:C74" si="8">(B64/499241)*100</f>
        <v>23.817354744502154</v>
      </c>
      <c r="D64" s="10">
        <f t="shared" ref="D64:D74" si="9">B64*1000</f>
        <v>118906000</v>
      </c>
      <c r="E64" s="8">
        <v>0.30791662371515399</v>
      </c>
      <c r="F64" s="8">
        <v>3.0028994599708099E-4</v>
      </c>
      <c r="G64" s="8">
        <v>1.7328876074260501E-2</v>
      </c>
      <c r="H64" s="8">
        <v>-0.11833770077295799</v>
      </c>
      <c r="I64" s="8">
        <v>1.40916346670202E-4</v>
      </c>
      <c r="J64" s="8">
        <v>1.18708191238095E-2</v>
      </c>
      <c r="K64" s="8">
        <v>0.42625432448811301</v>
      </c>
      <c r="L64" s="11">
        <v>20.293079143463501</v>
      </c>
    </row>
    <row r="65" spans="1:12" x14ac:dyDescent="0.3">
      <c r="A65" s="10">
        <v>330.46050243025201</v>
      </c>
      <c r="B65" s="10">
        <v>63859</v>
      </c>
      <c r="C65" s="10">
        <f t="shared" si="8"/>
        <v>12.791217067508478</v>
      </c>
      <c r="D65" s="10">
        <f t="shared" si="9"/>
        <v>63859000</v>
      </c>
      <c r="E65" s="8">
        <v>0.416492295367691</v>
      </c>
      <c r="F65" s="8">
        <v>5.0493637994544695E-4</v>
      </c>
      <c r="G65" s="8">
        <v>2.2470789482024099E-2</v>
      </c>
      <c r="H65" s="8">
        <v>-7.7777188016842497E-2</v>
      </c>
      <c r="I65" s="8">
        <v>1.1839287922177101E-4</v>
      </c>
      <c r="J65" s="8">
        <v>1.08808491958013E-2</v>
      </c>
      <c r="K65" s="8">
        <v>0.49426948338453303</v>
      </c>
      <c r="L65" s="8">
        <v>19.7972579124962</v>
      </c>
    </row>
    <row r="66" spans="1:12" x14ac:dyDescent="0.3">
      <c r="A66" s="15">
        <v>400.984995066556</v>
      </c>
      <c r="B66" s="10">
        <v>33723</v>
      </c>
      <c r="C66" s="10">
        <f t="shared" si="8"/>
        <v>6.7548538681718853</v>
      </c>
      <c r="D66" s="10">
        <f t="shared" si="9"/>
        <v>33723000</v>
      </c>
      <c r="E66" s="8">
        <v>0.56245759384205396</v>
      </c>
      <c r="F66" s="8">
        <v>8.34647646181272E-4</v>
      </c>
      <c r="G66" s="8">
        <v>2.88902690569207E-2</v>
      </c>
      <c r="H66" s="8">
        <v>-5.5261639205688197E-2</v>
      </c>
      <c r="I66" s="8">
        <v>1.08360889506976E-4</v>
      </c>
      <c r="J66" s="8">
        <v>1.04096536689256E-2</v>
      </c>
      <c r="K66" s="8">
        <v>0.61771923304774201</v>
      </c>
      <c r="L66" s="15">
        <v>20.115614849612399</v>
      </c>
    </row>
    <row r="67" spans="1:12" x14ac:dyDescent="0.3">
      <c r="A67" s="10">
        <v>471.50948770285902</v>
      </c>
      <c r="B67" s="10">
        <v>18528</v>
      </c>
      <c r="C67" s="10">
        <f t="shared" si="8"/>
        <v>3.7112336526847756</v>
      </c>
      <c r="D67" s="10">
        <f t="shared" si="9"/>
        <v>18528000</v>
      </c>
      <c r="E67" s="8">
        <v>0.61512145741227897</v>
      </c>
      <c r="F67" s="8">
        <v>1.44697196827626E-3</v>
      </c>
      <c r="G67" s="8">
        <v>3.8039084745512201E-2</v>
      </c>
      <c r="H67" s="8">
        <v>-3.2678847472988097E-2</v>
      </c>
      <c r="I67" s="8">
        <v>1.02687337708301E-4</v>
      </c>
      <c r="J67" s="8">
        <v>1.0133476092057499E-2</v>
      </c>
      <c r="K67" s="8">
        <v>0.64780030488526696</v>
      </c>
      <c r="L67" s="8">
        <v>16.455952828160299</v>
      </c>
    </row>
    <row r="68" spans="1:12" x14ac:dyDescent="0.3">
      <c r="A68" s="10">
        <v>542.03398033916301</v>
      </c>
      <c r="B68" s="10">
        <v>10870</v>
      </c>
      <c r="C68" s="10">
        <f t="shared" si="8"/>
        <v>2.1773051492165107</v>
      </c>
      <c r="D68" s="10">
        <f t="shared" si="9"/>
        <v>10870000</v>
      </c>
      <c r="E68" s="8">
        <v>0.67783832311306302</v>
      </c>
      <c r="F68" s="8">
        <v>2.3280937302957998E-3</v>
      </c>
      <c r="G68" s="8">
        <v>4.8250323628922898E-2</v>
      </c>
      <c r="H68" s="8">
        <v>-2.1360484643482201E-2</v>
      </c>
      <c r="I68" s="8">
        <v>9.9986619751076103E-5</v>
      </c>
      <c r="J68" s="8">
        <v>9.9993309651734193E-3</v>
      </c>
      <c r="K68" s="8">
        <v>0.69919880775654497</v>
      </c>
      <c r="L68" s="8">
        <v>14.1895672917471</v>
      </c>
    </row>
    <row r="69" spans="1:12" x14ac:dyDescent="0.3">
      <c r="A69" s="10">
        <v>612.55847297546597</v>
      </c>
      <c r="B69" s="10">
        <v>6809</v>
      </c>
      <c r="C69" s="10">
        <f t="shared" si="8"/>
        <v>1.3638703551991922</v>
      </c>
      <c r="D69" s="10">
        <f t="shared" si="9"/>
        <v>6809000</v>
      </c>
      <c r="E69" s="8">
        <v>0.93326187603569699</v>
      </c>
      <c r="F69" s="8">
        <v>2.9483108157844799E-3</v>
      </c>
      <c r="G69" s="8">
        <v>5.4298350028195899E-2</v>
      </c>
      <c r="H69" s="8">
        <v>-2.0859024311916E-2</v>
      </c>
      <c r="I69" s="8">
        <v>9.9114414003070094E-5</v>
      </c>
      <c r="J69" s="8">
        <v>9.9556222308337002E-3</v>
      </c>
      <c r="K69" s="11">
        <v>0.95412090034761299</v>
      </c>
      <c r="L69" s="8">
        <v>17.2837063855855</v>
      </c>
    </row>
    <row r="70" spans="1:12" x14ac:dyDescent="0.3">
      <c r="A70" s="10"/>
      <c r="B70" s="10"/>
      <c r="C70" s="12" t="s">
        <v>44</v>
      </c>
      <c r="D70" s="10"/>
    </row>
    <row r="71" spans="1:12" x14ac:dyDescent="0.3">
      <c r="A71" s="10">
        <v>683.08296561176996</v>
      </c>
      <c r="B71" s="10">
        <v>4402</v>
      </c>
      <c r="C71" s="10">
        <f t="shared" si="8"/>
        <v>0.88173847901113889</v>
      </c>
      <c r="D71" s="10">
        <f t="shared" si="9"/>
        <v>4402000</v>
      </c>
      <c r="E71" s="8">
        <v>1.12005649825319</v>
      </c>
      <c r="F71" s="8">
        <v>3.8655538929517298E-3</v>
      </c>
      <c r="G71" s="8">
        <v>6.2173578736885698E-2</v>
      </c>
      <c r="H71" s="8">
        <v>-1.77440048026016E-2</v>
      </c>
      <c r="I71" s="8">
        <v>9.83383768796872E-5</v>
      </c>
      <c r="J71" s="8">
        <v>9.9165708226022897E-3</v>
      </c>
      <c r="K71" s="8">
        <v>1.1378005030557901</v>
      </c>
      <c r="L71" s="8">
        <v>18.0719576448639</v>
      </c>
    </row>
    <row r="72" spans="1:12" x14ac:dyDescent="0.3">
      <c r="A72" s="10">
        <v>753.60745824807304</v>
      </c>
      <c r="B72" s="10">
        <v>3017</v>
      </c>
      <c r="C72" s="10">
        <f t="shared" si="8"/>
        <v>0.60431735374298179</v>
      </c>
      <c r="D72" s="10">
        <f t="shared" si="9"/>
        <v>3017000</v>
      </c>
      <c r="E72" s="8">
        <v>1.31587246883322</v>
      </c>
      <c r="F72" s="8">
        <v>4.7637092826804299E-3</v>
      </c>
      <c r="G72" s="8">
        <v>6.9019629690983103E-2</v>
      </c>
      <c r="H72" s="8">
        <v>-1.5791621298003398E-2</v>
      </c>
      <c r="I72" s="8">
        <v>9.7880665202100805E-5</v>
      </c>
      <c r="J72" s="8">
        <v>9.8934657831369101E-3</v>
      </c>
      <c r="K72" s="8">
        <v>1.33166409013123</v>
      </c>
      <c r="L72" s="8">
        <v>19.098775597004298</v>
      </c>
    </row>
    <row r="73" spans="1:12" x14ac:dyDescent="0.3">
      <c r="A73" s="10">
        <v>824.13195088437703</v>
      </c>
      <c r="B73" s="10">
        <v>2163</v>
      </c>
      <c r="C73" s="10">
        <f t="shared" si="8"/>
        <v>0.4332576851660821</v>
      </c>
      <c r="D73" s="10">
        <f t="shared" si="9"/>
        <v>2163000</v>
      </c>
      <c r="E73" s="8">
        <v>1.47864912123345</v>
      </c>
      <c r="F73" s="8">
        <v>5.7975909039738802E-3</v>
      </c>
      <c r="G73" s="8">
        <v>7.6141912925627706E-2</v>
      </c>
      <c r="H73" s="8">
        <v>-1.38353285952526E-2</v>
      </c>
      <c r="I73" s="8">
        <v>9.7529567450884398E-5</v>
      </c>
      <c r="J73" s="8">
        <v>9.8757059216485494E-3</v>
      </c>
      <c r="K73" s="8">
        <v>1.4924844498287</v>
      </c>
      <c r="L73" s="8">
        <v>19.438532390249598</v>
      </c>
    </row>
    <row r="74" spans="1:12" x14ac:dyDescent="0.3">
      <c r="A74" s="10">
        <v>894.65644352068</v>
      </c>
      <c r="B74" s="10">
        <v>1558</v>
      </c>
      <c r="C74" s="10">
        <f t="shared" si="8"/>
        <v>0.31207372791898103</v>
      </c>
      <c r="D74" s="10">
        <f t="shared" si="9"/>
        <v>1558000</v>
      </c>
      <c r="E74" s="8">
        <v>1.69144982628801</v>
      </c>
      <c r="F74" s="8">
        <v>6.77848115034044E-3</v>
      </c>
      <c r="G74" s="8">
        <v>8.2331531932428204E-2</v>
      </c>
      <c r="H74" s="8">
        <v>-1.27398387470353E-2</v>
      </c>
      <c r="I74" s="8">
        <v>9.7308847635736405E-5</v>
      </c>
      <c r="J74" s="8">
        <v>9.8645247039954396E-3</v>
      </c>
      <c r="K74" s="8">
        <v>1.7041896650350401</v>
      </c>
      <c r="L74" s="8">
        <v>20.552119917046198</v>
      </c>
    </row>
    <row r="75" spans="1:12" x14ac:dyDescent="0.3">
      <c r="K75" s="10"/>
    </row>
    <row r="76" spans="1:12" x14ac:dyDescent="0.3">
      <c r="A76" s="7" t="s">
        <v>48</v>
      </c>
    </row>
    <row r="77" spans="1:12" x14ac:dyDescent="0.3">
      <c r="A77" s="9" t="s">
        <v>1</v>
      </c>
      <c r="B77" s="9" t="s">
        <v>2</v>
      </c>
      <c r="C77" s="9" t="s">
        <v>8</v>
      </c>
      <c r="D77" s="9" t="s">
        <v>3</v>
      </c>
      <c r="E77" s="9" t="s">
        <v>4</v>
      </c>
      <c r="F77" s="9" t="s">
        <v>42</v>
      </c>
      <c r="G77" s="9" t="s">
        <v>24</v>
      </c>
      <c r="H77" s="9" t="s">
        <v>5</v>
      </c>
      <c r="I77" s="9" t="s">
        <v>43</v>
      </c>
      <c r="J77" s="9" t="s">
        <v>25</v>
      </c>
      <c r="K77" s="9" t="s">
        <v>6</v>
      </c>
      <c r="L77" s="9" t="s">
        <v>7</v>
      </c>
    </row>
    <row r="78" spans="1:12" x14ac:dyDescent="0.3">
      <c r="A78" s="5">
        <v>20.577783016819499</v>
      </c>
      <c r="B78" s="1">
        <v>161575</v>
      </c>
      <c r="C78" s="10">
        <f>(B78/499241)*100</f>
        <v>32.364128747438613</v>
      </c>
      <c r="D78" s="10">
        <f>B78*1000</f>
        <v>161575000</v>
      </c>
      <c r="E78" s="6">
        <v>0.50387734283492203</v>
      </c>
      <c r="F78" s="6">
        <v>1.8393793795201801E-4</v>
      </c>
      <c r="G78" s="6">
        <v>1.3562372135877101E-2</v>
      </c>
      <c r="H78" s="6">
        <v>-0.36690948874648999</v>
      </c>
      <c r="I78" s="6">
        <v>2.0181344621457E-4</v>
      </c>
      <c r="J78" s="6">
        <v>1.42061059483086E-2</v>
      </c>
      <c r="K78" s="5">
        <v>0.87078683158141301</v>
      </c>
      <c r="L78" s="5">
        <v>44.336163120214898</v>
      </c>
    </row>
    <row r="79" spans="1:12" x14ac:dyDescent="0.3">
      <c r="A79" s="1">
        <v>28.232557828547101</v>
      </c>
      <c r="B79" s="1">
        <v>88089</v>
      </c>
      <c r="C79" s="10">
        <f t="shared" ref="C79:C89" si="10">(B79/499241)*100</f>
        <v>17.644584479239487</v>
      </c>
      <c r="D79" s="10">
        <f t="shared" ref="D79:D89" si="11">B79*1000</f>
        <v>88089000</v>
      </c>
      <c r="E79" s="1">
        <v>0.63640022175969702</v>
      </c>
      <c r="F79" s="1">
        <v>2.98435406922262E-4</v>
      </c>
      <c r="G79" s="1">
        <v>1.72752831213344E-2</v>
      </c>
      <c r="H79" s="1">
        <v>-0.20617771575552399</v>
      </c>
      <c r="I79" s="1">
        <v>1.4186763211371101E-4</v>
      </c>
      <c r="J79" s="1">
        <v>1.19108199597555E-2</v>
      </c>
      <c r="K79" s="1">
        <v>0.84257793751522203</v>
      </c>
      <c r="L79" s="1">
        <v>40.154501771018602</v>
      </c>
    </row>
    <row r="80" spans="1:12" x14ac:dyDescent="0.3">
      <c r="A80" s="1">
        <v>35.8873326402747</v>
      </c>
      <c r="B80" s="1">
        <v>58042</v>
      </c>
      <c r="C80" s="10">
        <f t="shared" si="10"/>
        <v>11.626048341382218</v>
      </c>
      <c r="D80" s="10">
        <f t="shared" si="11"/>
        <v>58042000</v>
      </c>
      <c r="E80" s="1">
        <v>0.59395254054408197</v>
      </c>
      <c r="F80" s="1">
        <v>4.7101367389813499E-4</v>
      </c>
      <c r="G80" s="1">
        <v>2.1702849441908201E-2</v>
      </c>
      <c r="H80" s="1">
        <v>-0.110548443569288</v>
      </c>
      <c r="I80" s="1">
        <v>1.2057006460281099E-4</v>
      </c>
      <c r="J80" s="1">
        <v>1.09804400914904E-2</v>
      </c>
      <c r="K80" s="1">
        <v>0.70450098411337003</v>
      </c>
      <c r="L80" s="1">
        <v>28.964997164801499</v>
      </c>
    </row>
    <row r="81" spans="1:12" x14ac:dyDescent="0.3">
      <c r="A81" s="1">
        <v>43.542107452002298</v>
      </c>
      <c r="B81" s="1">
        <v>41040</v>
      </c>
      <c r="C81" s="10">
        <f t="shared" si="10"/>
        <v>8.2204786866463291</v>
      </c>
      <c r="D81" s="10">
        <f t="shared" si="11"/>
        <v>41040000</v>
      </c>
      <c r="E81" s="1">
        <v>0.41814538390265199</v>
      </c>
      <c r="F81" s="1">
        <v>7.8447577492357797E-4</v>
      </c>
      <c r="G81" s="1">
        <v>2.8008494692210398E-2</v>
      </c>
      <c r="H81" s="1">
        <v>-4.7032125274103997E-2</v>
      </c>
      <c r="I81" s="1">
        <v>1.09225537018802E-4</v>
      </c>
      <c r="J81" s="1">
        <v>1.0451102191577801E-2</v>
      </c>
      <c r="K81" s="1">
        <v>0.46517750917675599</v>
      </c>
      <c r="L81" s="1">
        <v>15.560462854176601</v>
      </c>
    </row>
    <row r="82" spans="1:12" x14ac:dyDescent="0.3">
      <c r="A82" s="1">
        <v>51.196882263729897</v>
      </c>
      <c r="B82" s="1">
        <v>29490</v>
      </c>
      <c r="C82" s="10">
        <f t="shared" si="10"/>
        <v>5.9069667755653077</v>
      </c>
      <c r="D82" s="10">
        <f t="shared" si="11"/>
        <v>29490000</v>
      </c>
      <c r="E82" s="1">
        <v>0.412285277551598</v>
      </c>
      <c r="F82" s="1">
        <v>1.0977267526953299E-3</v>
      </c>
      <c r="G82" s="1">
        <v>3.3131959686914597E-2</v>
      </c>
      <c r="H82" s="1">
        <v>-3.21788461837429E-2</v>
      </c>
      <c r="I82" s="1">
        <v>1.05033269932368E-4</v>
      </c>
      <c r="J82" s="1">
        <v>1.0248574043854399E-2</v>
      </c>
      <c r="K82" s="1">
        <v>0.44446412373534</v>
      </c>
      <c r="L82" s="1">
        <v>12.815844197413</v>
      </c>
    </row>
    <row r="83" spans="1:12" x14ac:dyDescent="0.3">
      <c r="A83" s="1">
        <v>58.851657075457503</v>
      </c>
      <c r="B83" s="1">
        <v>20282</v>
      </c>
      <c r="C83" s="10">
        <f t="shared" si="10"/>
        <v>4.0625669766705865</v>
      </c>
      <c r="D83" s="10">
        <f t="shared" si="11"/>
        <v>20282000</v>
      </c>
      <c r="E83" s="1">
        <v>0.386141682120684</v>
      </c>
      <c r="F83" s="1">
        <v>1.63567404940458E-3</v>
      </c>
      <c r="G83" s="1">
        <v>4.0443467326684301E-2</v>
      </c>
      <c r="H83" s="1">
        <v>-1.9947795953878501E-2</v>
      </c>
      <c r="I83" s="1">
        <v>1.01813548824378E-4</v>
      </c>
      <c r="J83" s="1">
        <v>1.00902700075061E-2</v>
      </c>
      <c r="K83" s="1">
        <v>0.40608947807456203</v>
      </c>
      <c r="L83" s="1">
        <v>9.7422861211854297</v>
      </c>
    </row>
    <row r="84" spans="1:12" x14ac:dyDescent="0.3">
      <c r="A84" s="1">
        <v>66.506431887185101</v>
      </c>
      <c r="B84" s="1">
        <v>12792</v>
      </c>
      <c r="C84" s="10">
        <f t="shared" si="10"/>
        <v>2.5622895555453176</v>
      </c>
      <c r="D84" s="10">
        <f t="shared" si="11"/>
        <v>12792000</v>
      </c>
      <c r="E84" s="1">
        <v>0.341180246164417</v>
      </c>
      <c r="F84" s="1">
        <v>2.7052456006450899E-3</v>
      </c>
      <c r="G84" s="1">
        <v>5.20119755503008E-2</v>
      </c>
      <c r="H84" s="1">
        <v>-1.0654513236923501E-2</v>
      </c>
      <c r="I84" s="4">
        <v>9.9357446464495397E-5</v>
      </c>
      <c r="J84" s="1">
        <v>9.9678205473661807E-3</v>
      </c>
      <c r="K84" s="1">
        <v>0.35183475940134101</v>
      </c>
      <c r="L84" s="1">
        <v>6.6435933613051503</v>
      </c>
    </row>
    <row r="85" spans="1:12" x14ac:dyDescent="0.3">
      <c r="A85" s="1">
        <v>74.161206698912693</v>
      </c>
      <c r="B85" s="1">
        <v>7521</v>
      </c>
      <c r="C85" s="10">
        <f>(B85/499241)*100</f>
        <v>1.5064868470337973</v>
      </c>
      <c r="D85" s="10">
        <f>B85*1000</f>
        <v>7521000</v>
      </c>
      <c r="E85" s="1">
        <v>0.19325605107060201</v>
      </c>
      <c r="F85" s="1">
        <v>5.2911206820135601E-3</v>
      </c>
      <c r="G85" s="1">
        <v>7.2740089923051102E-2</v>
      </c>
      <c r="H85" s="1">
        <v>-3.2511280174567802E-3</v>
      </c>
      <c r="I85" s="4">
        <v>9.7598024742690694E-5</v>
      </c>
      <c r="J85" s="1">
        <v>9.8791712578885204E-3</v>
      </c>
      <c r="K85" s="1">
        <v>0.19650717908805901</v>
      </c>
      <c r="L85" s="1">
        <v>2.6769216760140102</v>
      </c>
    </row>
    <row r="86" spans="1:12" x14ac:dyDescent="0.3">
      <c r="A86" s="1"/>
      <c r="B86" s="1"/>
      <c r="C86" s="12" t="s">
        <v>44</v>
      </c>
      <c r="D86" s="10"/>
      <c r="E86" s="1"/>
      <c r="F86" s="1"/>
      <c r="G86" s="1"/>
      <c r="H86" s="1"/>
      <c r="I86" s="4"/>
      <c r="J86" s="1"/>
      <c r="K86" s="1"/>
      <c r="L86" s="1"/>
    </row>
    <row r="87" spans="1:12" x14ac:dyDescent="0.3">
      <c r="A87" s="1">
        <v>81.815981510640299</v>
      </c>
      <c r="B87" s="1">
        <v>3934</v>
      </c>
      <c r="C87" s="10">
        <f t="shared" si="10"/>
        <v>0.78799617819850531</v>
      </c>
      <c r="D87" s="10">
        <f t="shared" si="11"/>
        <v>3934000</v>
      </c>
      <c r="E87" s="1">
        <v>7.0260226407320395E-2</v>
      </c>
      <c r="F87" s="1">
        <v>1.1371256792692699E-2</v>
      </c>
      <c r="G87" s="1">
        <v>0.10663609516806501</v>
      </c>
      <c r="H87" s="1">
        <v>-5.7737895591324399E-4</v>
      </c>
      <c r="I87" s="4">
        <v>9.6643522448664303E-5</v>
      </c>
      <c r="J87" s="1">
        <v>9.8307437383274403E-3</v>
      </c>
      <c r="K87" s="1">
        <v>7.0837605363233594E-2</v>
      </c>
      <c r="L87" s="1">
        <v>0.66148791916927296</v>
      </c>
    </row>
    <row r="88" spans="1:12" x14ac:dyDescent="0.3">
      <c r="A88" s="1">
        <v>89.470756322367905</v>
      </c>
      <c r="B88" s="1">
        <v>2236</v>
      </c>
      <c r="C88" s="10">
        <f t="shared" si="10"/>
        <v>0.44787988166036041</v>
      </c>
      <c r="D88" s="10">
        <f t="shared" si="11"/>
        <v>2236000</v>
      </c>
      <c r="E88" s="1">
        <v>-0.206567100087725</v>
      </c>
      <c r="F88" s="1">
        <v>2.6096191776665102E-2</v>
      </c>
      <c r="G88" s="1">
        <v>0.16154315762874299</v>
      </c>
      <c r="H88" s="1">
        <v>8.4265151231850504E-4</v>
      </c>
      <c r="I88" s="4">
        <v>9.6182507389281301E-5</v>
      </c>
      <c r="J88" s="1">
        <v>9.8072680900075995E-3</v>
      </c>
      <c r="K88" s="1">
        <v>-0.20740975160004299</v>
      </c>
      <c r="L88" s="1">
        <v>-1.28156824352308</v>
      </c>
    </row>
    <row r="89" spans="1:12" x14ac:dyDescent="0.3">
      <c r="A89" s="1">
        <v>97.125531134095496</v>
      </c>
      <c r="B89" s="1">
        <v>1291</v>
      </c>
      <c r="C89" s="10">
        <f t="shared" si="10"/>
        <v>0.25859254348100413</v>
      </c>
      <c r="D89" s="10">
        <f t="shared" si="11"/>
        <v>1291000</v>
      </c>
      <c r="E89" s="1">
        <v>-0.37918743856638798</v>
      </c>
      <c r="F89" s="1">
        <v>5.3417742469380997E-2</v>
      </c>
      <c r="G89" s="1">
        <v>0.23112278656458901</v>
      </c>
      <c r="H89" s="1">
        <v>8.2341676533199504E-4</v>
      </c>
      <c r="I89" s="4">
        <v>9.6001741672678003E-5</v>
      </c>
      <c r="J89" s="1">
        <v>9.7980478500912602E-3</v>
      </c>
      <c r="K89" s="1">
        <v>-0.38001085533172002</v>
      </c>
      <c r="L89" s="1">
        <v>-1.6427192014582199</v>
      </c>
    </row>
    <row r="91" spans="1:12" x14ac:dyDescent="0.3">
      <c r="A91" s="7" t="s">
        <v>49</v>
      </c>
    </row>
    <row r="92" spans="1:12" x14ac:dyDescent="0.3">
      <c r="A92" s="9" t="s">
        <v>1</v>
      </c>
      <c r="B92" s="9" t="s">
        <v>2</v>
      </c>
      <c r="C92" s="9" t="s">
        <v>8</v>
      </c>
      <c r="D92" s="9" t="s">
        <v>3</v>
      </c>
      <c r="E92" s="9" t="s">
        <v>4</v>
      </c>
      <c r="F92" s="9" t="s">
        <v>42</v>
      </c>
      <c r="G92" s="9" t="s">
        <v>24</v>
      </c>
      <c r="H92" s="9" t="s">
        <v>5</v>
      </c>
      <c r="I92" s="9" t="s">
        <v>43</v>
      </c>
      <c r="J92" s="9" t="s">
        <v>25</v>
      </c>
      <c r="K92" s="9" t="s">
        <v>6</v>
      </c>
      <c r="L92" s="9" t="s">
        <v>7</v>
      </c>
    </row>
    <row r="93" spans="1:12" x14ac:dyDescent="0.3">
      <c r="A93" s="1">
        <v>31658.056031717701</v>
      </c>
      <c r="B93" s="1">
        <v>232923</v>
      </c>
      <c r="C93" s="10">
        <f>(B93/499241)*100</f>
        <v>46.655422932010794</v>
      </c>
      <c r="D93" s="10">
        <f>B93*1000</f>
        <v>232923000</v>
      </c>
      <c r="E93" s="1">
        <v>-0.23336803234499201</v>
      </c>
      <c r="F93" s="1">
        <v>2.5708416524518899E-4</v>
      </c>
      <c r="G93" s="1">
        <v>1.60338443688713E-2</v>
      </c>
      <c r="H93" s="1">
        <v>0.16853376548820101</v>
      </c>
      <c r="I93" s="1">
        <v>1.5297209294308601E-4</v>
      </c>
      <c r="J93" s="1">
        <v>1.2368188749492999E-2</v>
      </c>
      <c r="K93" s="1">
        <v>-0.40190179783319302</v>
      </c>
      <c r="L93" s="1">
        <v>-19.847153415528901</v>
      </c>
    </row>
    <row r="94" spans="1:12" x14ac:dyDescent="0.3">
      <c r="A94" s="1">
        <v>40388.363698712303</v>
      </c>
      <c r="B94" s="1">
        <v>131838</v>
      </c>
      <c r="C94" s="10">
        <f t="shared" ref="C94:C104" si="12">(B94/499241)*100</f>
        <v>26.407686868666637</v>
      </c>
      <c r="D94" s="10">
        <f t="shared" ref="D94:D104" si="13">B94*1000</f>
        <v>131838000</v>
      </c>
      <c r="E94" s="1">
        <v>1.7327741605571201E-2</v>
      </c>
      <c r="F94" s="1">
        <v>3.5691551187875203E-4</v>
      </c>
      <c r="G94" s="1">
        <v>1.8892207702615099E-2</v>
      </c>
      <c r="H94" s="1">
        <v>-6.2885794905232903E-3</v>
      </c>
      <c r="I94" s="1">
        <v>1.31002403565692E-4</v>
      </c>
      <c r="J94" s="1">
        <v>1.1445628142032699E-2</v>
      </c>
      <c r="K94" s="1">
        <v>2.36163210960945E-2</v>
      </c>
      <c r="L94" s="1">
        <v>1.06915054718748</v>
      </c>
    </row>
    <row r="95" spans="1:12" x14ac:dyDescent="0.3">
      <c r="A95" s="1">
        <v>49118.671365706898</v>
      </c>
      <c r="B95" s="1">
        <v>66157</v>
      </c>
      <c r="C95" s="10">
        <f t="shared" si="12"/>
        <v>13.251515800985898</v>
      </c>
      <c r="D95" s="10">
        <f t="shared" si="13"/>
        <v>66157000</v>
      </c>
      <c r="E95" s="1">
        <v>0.34042884848711302</v>
      </c>
      <c r="F95" s="1">
        <v>5.2345125224617097E-4</v>
      </c>
      <c r="G95" s="1">
        <v>2.2879057066368998E-2</v>
      </c>
      <c r="H95" s="1">
        <v>-6.3300385051665103E-2</v>
      </c>
      <c r="I95" s="1">
        <v>1.17378177345578E-4</v>
      </c>
      <c r="J95" s="1">
        <v>1.08341209770603E-2</v>
      </c>
      <c r="K95" s="1">
        <v>0.40372923353877799</v>
      </c>
      <c r="L95" s="1">
        <v>15.9484680682439</v>
      </c>
    </row>
    <row r="96" spans="1:12" x14ac:dyDescent="0.3">
      <c r="A96" s="1">
        <v>57848.9790327015</v>
      </c>
      <c r="B96" s="1">
        <v>31794</v>
      </c>
      <c r="C96" s="10">
        <f t="shared" si="12"/>
        <v>6.36846733341212</v>
      </c>
      <c r="D96" s="10">
        <f t="shared" si="13"/>
        <v>31794000</v>
      </c>
      <c r="E96" s="1">
        <v>0.76178921847232905</v>
      </c>
      <c r="F96" s="1">
        <v>7.3714824669356702E-4</v>
      </c>
      <c r="G96" s="1">
        <v>2.7150474152278899E-2</v>
      </c>
      <c r="H96" s="1">
        <v>-7.87286653437205E-2</v>
      </c>
      <c r="I96" s="1">
        <v>1.10372415632722E-4</v>
      </c>
      <c r="J96" s="1">
        <v>1.05058276986024E-2</v>
      </c>
      <c r="K96" s="1">
        <v>0.84051788381604997</v>
      </c>
      <c r="L96" s="1">
        <v>28.871663736474702</v>
      </c>
    </row>
    <row r="97" spans="1:12" x14ac:dyDescent="0.3">
      <c r="A97" s="1">
        <v>66579.286699696095</v>
      </c>
      <c r="B97" s="1">
        <v>15721</v>
      </c>
      <c r="C97" s="10">
        <f t="shared" si="12"/>
        <v>3.1489801518705396</v>
      </c>
      <c r="D97" s="10">
        <f t="shared" si="13"/>
        <v>15721000</v>
      </c>
      <c r="E97" s="1">
        <v>1.1460741437523301</v>
      </c>
      <c r="F97" s="1">
        <v>1.0580753541331899E-3</v>
      </c>
      <c r="G97" s="1">
        <v>3.2528070249143198E-2</v>
      </c>
      <c r="H97" s="1">
        <v>-6.8938617571119798E-2</v>
      </c>
      <c r="I97" s="1">
        <v>1.05705034158375E-4</v>
      </c>
      <c r="J97" s="1">
        <v>1.0281295354106599E-2</v>
      </c>
      <c r="K97" s="1">
        <v>1.21501276132345</v>
      </c>
      <c r="L97" s="1">
        <v>35.616014725581998</v>
      </c>
    </row>
    <row r="98" spans="1:12" x14ac:dyDescent="0.3">
      <c r="A98" s="5">
        <v>75309.594366690595</v>
      </c>
      <c r="B98" s="1">
        <v>8061</v>
      </c>
      <c r="C98" s="10">
        <f t="shared" si="12"/>
        <v>1.6146510402791439</v>
      </c>
      <c r="D98" s="10">
        <f t="shared" si="13"/>
        <v>8061000</v>
      </c>
      <c r="E98" s="6">
        <v>1.6397025679530699</v>
      </c>
      <c r="F98" s="6">
        <v>1.36500104140384E-3</v>
      </c>
      <c r="G98" s="6">
        <v>3.6945920497449297E-2</v>
      </c>
      <c r="H98" s="6">
        <v>-6.4569545648331894E-2</v>
      </c>
      <c r="I98" s="6">
        <v>1.03621028683043E-4</v>
      </c>
      <c r="J98" s="6">
        <v>1.0179441472057399E-2</v>
      </c>
      <c r="K98" s="5">
        <v>1.7042721136014101</v>
      </c>
      <c r="L98" s="5">
        <v>44.471718565562803</v>
      </c>
    </row>
    <row r="99" spans="1:12" x14ac:dyDescent="0.3">
      <c r="A99" s="6"/>
      <c r="B99" s="1"/>
      <c r="C99" s="12" t="s">
        <v>44</v>
      </c>
      <c r="D99" s="10"/>
      <c r="E99" s="6"/>
      <c r="F99" s="6"/>
      <c r="G99" s="6"/>
      <c r="H99" s="6"/>
      <c r="I99" s="6"/>
      <c r="J99" s="6"/>
      <c r="K99" s="6"/>
      <c r="L99" s="6"/>
    </row>
    <row r="100" spans="1:12" x14ac:dyDescent="0.3">
      <c r="A100" s="1">
        <v>84039.902033685197</v>
      </c>
      <c r="B100" s="1">
        <v>4165</v>
      </c>
      <c r="C100" s="10">
        <f t="shared" si="12"/>
        <v>0.83426641642012578</v>
      </c>
      <c r="D100" s="10">
        <f t="shared" si="13"/>
        <v>4165000</v>
      </c>
      <c r="E100" s="6">
        <v>2.0811453652401402</v>
      </c>
      <c r="F100" s="6">
        <v>1.8949906729150499E-3</v>
      </c>
      <c r="G100" s="6">
        <v>4.35314905891706E-2</v>
      </c>
      <c r="H100" s="6">
        <v>-5.2621729281456198E-2</v>
      </c>
      <c r="I100" s="6">
        <v>1.01633556471779E-4</v>
      </c>
      <c r="J100" s="6">
        <v>1.00813469572165E-2</v>
      </c>
      <c r="K100" s="6">
        <v>2.1337670945216001</v>
      </c>
      <c r="L100" s="6">
        <v>47.752800360138501</v>
      </c>
    </row>
    <row r="101" spans="1:12" x14ac:dyDescent="0.3">
      <c r="A101" s="1">
        <v>92770.209700679799</v>
      </c>
      <c r="B101" s="1">
        <v>2270</v>
      </c>
      <c r="C101" s="10">
        <f>(B101/499241)*100</f>
        <v>0.45469021975358592</v>
      </c>
      <c r="D101" s="10">
        <f>B101*1000</f>
        <v>2270000</v>
      </c>
      <c r="E101" s="6">
        <v>2.4356693832540999</v>
      </c>
      <c r="F101" s="6">
        <v>2.75786325128993E-3</v>
      </c>
      <c r="G101" s="6">
        <v>5.2515362050450903E-2</v>
      </c>
      <c r="H101" s="6">
        <v>-3.96862845232024E-2</v>
      </c>
      <c r="I101" s="13">
        <v>9.9997589253463703E-5</v>
      </c>
      <c r="J101" s="6">
        <v>9.9998794619467098E-3</v>
      </c>
      <c r="K101" s="6">
        <v>2.4753556677773001</v>
      </c>
      <c r="L101" s="6">
        <v>46.303846517809603</v>
      </c>
    </row>
    <row r="102" spans="1:12" x14ac:dyDescent="0.3">
      <c r="A102" s="1">
        <v>101500.51736767399</v>
      </c>
      <c r="B102" s="1">
        <v>1290</v>
      </c>
      <c r="C102" s="10">
        <f>(B102/499241)*100</f>
        <v>0.25839223941943867</v>
      </c>
      <c r="D102" s="10">
        <f>B102*1000</f>
        <v>1290000</v>
      </c>
      <c r="E102" s="6">
        <v>2.95144597937677</v>
      </c>
      <c r="F102" s="6">
        <v>3.7304800462695199E-3</v>
      </c>
      <c r="G102" s="6">
        <v>6.10776558675062E-2</v>
      </c>
      <c r="H102" s="6">
        <v>-3.4423474041982302E-2</v>
      </c>
      <c r="I102" s="13">
        <v>9.9298460249959099E-5</v>
      </c>
      <c r="J102" s="6">
        <v>9.9648612760017408E-3</v>
      </c>
      <c r="K102" s="6">
        <v>2.9858694534187502</v>
      </c>
      <c r="L102" s="6">
        <v>48.248518996387702</v>
      </c>
    </row>
    <row r="103" spans="1:12" x14ac:dyDescent="0.3">
      <c r="A103" s="1">
        <v>110230.825034669</v>
      </c>
      <c r="B103" s="1">
        <v>878</v>
      </c>
      <c r="C103" s="10">
        <f t="shared" si="12"/>
        <v>0.17586696605447069</v>
      </c>
      <c r="D103" s="10">
        <f t="shared" si="13"/>
        <v>878000</v>
      </c>
      <c r="E103" s="6">
        <v>3.34656448469079</v>
      </c>
      <c r="F103" s="6">
        <v>4.8212089263749702E-3</v>
      </c>
      <c r="G103" s="6">
        <v>6.9434925839774397E-2</v>
      </c>
      <c r="H103" s="6">
        <v>-3.0908022767536202E-2</v>
      </c>
      <c r="I103" s="13">
        <v>9.8882572309322701E-5</v>
      </c>
      <c r="J103" s="6">
        <v>9.9439716567035E-3</v>
      </c>
      <c r="K103" s="6">
        <v>3.3774725074583301</v>
      </c>
      <c r="L103" s="6">
        <v>48.150991339011298</v>
      </c>
    </row>
    <row r="104" spans="1:12" x14ac:dyDescent="0.3">
      <c r="A104" s="1">
        <v>118961.13270166299</v>
      </c>
      <c r="B104" s="1">
        <v>640</v>
      </c>
      <c r="C104" s="10">
        <f t="shared" si="12"/>
        <v>0.1281945994018921</v>
      </c>
      <c r="D104" s="10">
        <f t="shared" si="13"/>
        <v>640000</v>
      </c>
      <c r="E104" s="6">
        <v>3.8434698755126102</v>
      </c>
      <c r="F104" s="6">
        <v>6.2505493646902504E-3</v>
      </c>
      <c r="G104" s="6">
        <v>7.9060415915236895E-2</v>
      </c>
      <c r="H104" s="6">
        <v>-3.0110903697367099E-2</v>
      </c>
      <c r="I104" s="13">
        <v>9.8759883777636896E-5</v>
      </c>
      <c r="J104" s="6">
        <v>9.9378007515564994E-3</v>
      </c>
      <c r="K104" s="6">
        <v>3.8735807792099801</v>
      </c>
      <c r="L104" s="6">
        <v>48.6126590405526</v>
      </c>
    </row>
    <row r="106" spans="1:12" x14ac:dyDescent="0.3">
      <c r="A106" s="7" t="s">
        <v>50</v>
      </c>
    </row>
    <row r="107" spans="1:12" x14ac:dyDescent="0.3">
      <c r="A107" s="9" t="s">
        <v>1</v>
      </c>
      <c r="B107" s="9" t="s">
        <v>2</v>
      </c>
      <c r="C107" s="9" t="s">
        <v>8</v>
      </c>
      <c r="D107" s="9" t="s">
        <v>3</v>
      </c>
      <c r="E107" s="9" t="s">
        <v>4</v>
      </c>
      <c r="F107" s="9" t="s">
        <v>42</v>
      </c>
      <c r="G107" s="9" t="s">
        <v>24</v>
      </c>
      <c r="H107" s="9" t="s">
        <v>5</v>
      </c>
      <c r="I107" s="9" t="s">
        <v>43</v>
      </c>
      <c r="J107" s="9" t="s">
        <v>25</v>
      </c>
      <c r="K107" s="9" t="s">
        <v>6</v>
      </c>
      <c r="L107" s="9" t="s">
        <v>7</v>
      </c>
    </row>
    <row r="108" spans="1:12" x14ac:dyDescent="0.3">
      <c r="A108" s="5">
        <v>2.0821860151710299</v>
      </c>
      <c r="B108" s="1">
        <v>137752</v>
      </c>
      <c r="C108" s="10">
        <f>(B108/499241)*100</f>
        <v>27.592285088764747</v>
      </c>
      <c r="D108" s="10">
        <f>B108*1000</f>
        <v>137752000</v>
      </c>
      <c r="E108" s="6">
        <v>0.24284800035073301</v>
      </c>
      <c r="F108" s="6">
        <v>2.7562981563942498E-4</v>
      </c>
      <c r="G108" s="6">
        <v>1.6602102747526399E-2</v>
      </c>
      <c r="H108" s="6">
        <v>-0.1097073086038</v>
      </c>
      <c r="I108" s="6">
        <v>1.47037339106613E-4</v>
      </c>
      <c r="J108" s="6">
        <v>1.21258953940158E-2</v>
      </c>
      <c r="K108" s="6">
        <v>0.35255530895453302</v>
      </c>
      <c r="L108" s="5">
        <v>17.1485738759744</v>
      </c>
    </row>
    <row r="109" spans="1:12" x14ac:dyDescent="0.3">
      <c r="A109" s="1">
        <v>3.4953195822621899</v>
      </c>
      <c r="B109" s="1">
        <v>67962</v>
      </c>
      <c r="C109" s="10">
        <f t="shared" ref="C109:C119" si="14">(B109/499241)*100</f>
        <v>13.613064632111547</v>
      </c>
      <c r="D109" s="10">
        <f t="shared" ref="D109:D119" si="15">B109*1000</f>
        <v>67962000</v>
      </c>
      <c r="E109" s="6">
        <v>0.123017724532432</v>
      </c>
      <c r="F109" s="6">
        <v>6.2595082018926699E-4</v>
      </c>
      <c r="G109" s="6">
        <v>2.5019009176809201E-2</v>
      </c>
      <c r="H109" s="6">
        <v>-2.0776032886359801E-2</v>
      </c>
      <c r="I109" s="6">
        <v>1.1315929650310099E-4</v>
      </c>
      <c r="J109" s="6">
        <v>1.06376358512171E-2</v>
      </c>
      <c r="K109" s="6">
        <v>0.143793757418792</v>
      </c>
      <c r="L109" s="6">
        <v>5.2891448250283304</v>
      </c>
    </row>
    <row r="110" spans="1:12" x14ac:dyDescent="0.3">
      <c r="A110" s="1">
        <v>4.9084531493533499</v>
      </c>
      <c r="B110" s="1">
        <v>36369</v>
      </c>
      <c r="C110" s="10">
        <f t="shared" si="14"/>
        <v>7.2848584150740834</v>
      </c>
      <c r="D110" s="10">
        <f t="shared" si="15"/>
        <v>36369000</v>
      </c>
      <c r="E110" s="6">
        <v>0.27318240628002499</v>
      </c>
      <c r="F110" s="6">
        <v>1.0144778363831201E-3</v>
      </c>
      <c r="G110" s="6">
        <v>3.1850868691185197E-2</v>
      </c>
      <c r="H110" s="6">
        <v>-2.4810668881270401E-2</v>
      </c>
      <c r="I110" s="6">
        <v>1.05844102017891E-4</v>
      </c>
      <c r="J110" s="6">
        <v>1.0288056279875699E-2</v>
      </c>
      <c r="K110" s="6">
        <v>0.29799307516129597</v>
      </c>
      <c r="L110" s="6">
        <v>8.9029667557016108</v>
      </c>
    </row>
    <row r="111" spans="1:12" x14ac:dyDescent="0.3">
      <c r="A111" s="1">
        <v>6.3215867164445099</v>
      </c>
      <c r="B111" s="1">
        <v>19939</v>
      </c>
      <c r="C111" s="10">
        <f t="shared" si="14"/>
        <v>3.9938626835536346</v>
      </c>
      <c r="D111" s="10">
        <f t="shared" si="15"/>
        <v>19939000</v>
      </c>
      <c r="E111" s="6">
        <v>0.51258444448926699</v>
      </c>
      <c r="F111" s="6">
        <v>1.4785139788865899E-3</v>
      </c>
      <c r="G111" s="6">
        <v>3.84514496330969E-2</v>
      </c>
      <c r="H111" s="6">
        <v>-2.78302716761188E-2</v>
      </c>
      <c r="I111" s="6">
        <v>1.02512101061375E-4</v>
      </c>
      <c r="J111" s="6">
        <v>1.0124825976844E-2</v>
      </c>
      <c r="K111" s="6">
        <v>0.54041471616538606</v>
      </c>
      <c r="L111" s="6">
        <v>13.591195198928199</v>
      </c>
    </row>
    <row r="112" spans="1:12" x14ac:dyDescent="0.3">
      <c r="A112" s="1">
        <v>7.7347202835356796</v>
      </c>
      <c r="B112" s="1">
        <v>11529</v>
      </c>
      <c r="C112" s="10">
        <f t="shared" si="14"/>
        <v>2.3093055257881465</v>
      </c>
      <c r="D112" s="10">
        <f t="shared" si="15"/>
        <v>11529000</v>
      </c>
      <c r="E112" s="6">
        <v>0.701375928020601</v>
      </c>
      <c r="F112" s="6">
        <v>2.1481682715043201E-3</v>
      </c>
      <c r="G112" s="6">
        <v>4.6348336232321402E-2</v>
      </c>
      <c r="H112" s="6">
        <v>-2.3787857286872899E-2</v>
      </c>
      <c r="I112" s="6">
        <v>1.0035487146543999E-4</v>
      </c>
      <c r="J112" s="6">
        <v>1.0017727859421999E-2</v>
      </c>
      <c r="K112" s="6">
        <v>0.72516378530747405</v>
      </c>
      <c r="L112" s="6">
        <v>15.2928147012198</v>
      </c>
    </row>
    <row r="113" spans="1:12" x14ac:dyDescent="0.3">
      <c r="A113" s="1">
        <v>9.1478538506268396</v>
      </c>
      <c r="B113" s="1">
        <v>7258</v>
      </c>
      <c r="C113" s="10">
        <f t="shared" si="14"/>
        <v>1.4538068788420824</v>
      </c>
      <c r="D113" s="10">
        <f t="shared" si="15"/>
        <v>7258000</v>
      </c>
      <c r="E113" s="6">
        <v>0.85416000653774804</v>
      </c>
      <c r="F113" s="6">
        <v>2.9697023260076799E-3</v>
      </c>
      <c r="G113" s="6">
        <v>5.4494975236325099E-2</v>
      </c>
      <c r="H113" s="6">
        <v>-1.9530910394533699E-2</v>
      </c>
      <c r="I113" s="13">
        <v>9.9078712029853199E-5</v>
      </c>
      <c r="J113" s="6">
        <v>9.9538290134929108E-3</v>
      </c>
      <c r="K113" s="6">
        <v>0.87369091693228196</v>
      </c>
      <c r="L113" s="6">
        <v>15.771567889084</v>
      </c>
    </row>
    <row r="114" spans="1:12" x14ac:dyDescent="0.3">
      <c r="A114" s="14">
        <v>10.560987417718</v>
      </c>
      <c r="B114" s="1">
        <v>5048</v>
      </c>
      <c r="C114" s="10">
        <f>(B114/499241)*100</f>
        <v>1.0111349027824237</v>
      </c>
      <c r="D114" s="10">
        <f>B114*1000</f>
        <v>5048000</v>
      </c>
      <c r="E114" s="6">
        <v>1.02701755828485</v>
      </c>
      <c r="F114" s="6">
        <v>3.65844820338884E-3</v>
      </c>
      <c r="G114" s="6">
        <v>6.0485107285916599E-2</v>
      </c>
      <c r="H114" s="6">
        <v>-1.7787334100993101E-2</v>
      </c>
      <c r="I114" s="13">
        <v>9.8471010475084802E-5</v>
      </c>
      <c r="J114" s="6">
        <v>9.9232560419997597E-3</v>
      </c>
      <c r="K114" s="5">
        <v>1.04480489238584</v>
      </c>
      <c r="L114" s="14">
        <v>17.045873821889799</v>
      </c>
    </row>
    <row r="115" spans="1:12" x14ac:dyDescent="0.3">
      <c r="A115" s="1"/>
      <c r="B115" s="1"/>
      <c r="C115" s="12" t="s">
        <v>44</v>
      </c>
      <c r="D115" s="10"/>
      <c r="E115" s="6"/>
      <c r="F115" s="6"/>
      <c r="G115" s="6"/>
      <c r="H115" s="6"/>
      <c r="I115" s="13"/>
      <c r="J115" s="6"/>
      <c r="K115" s="6"/>
      <c r="L115" s="6"/>
    </row>
    <row r="116" spans="1:12" x14ac:dyDescent="0.3">
      <c r="A116" s="1">
        <v>11.974120984809099</v>
      </c>
      <c r="B116" s="1">
        <v>3749</v>
      </c>
      <c r="C116" s="10">
        <f t="shared" si="14"/>
        <v>0.75093992680889587</v>
      </c>
      <c r="D116" s="10">
        <f t="shared" si="15"/>
        <v>3749000</v>
      </c>
      <c r="E116" s="6">
        <v>1.0591937778034599</v>
      </c>
      <c r="F116" s="6">
        <v>4.7880315813403403E-3</v>
      </c>
      <c r="G116" s="6">
        <v>6.9195603771773903E-2</v>
      </c>
      <c r="H116" s="6">
        <v>-1.37943505730853E-2</v>
      </c>
      <c r="I116" s="13">
        <v>9.7837905520336901E-5</v>
      </c>
      <c r="J116" s="6">
        <v>9.8913045408751295E-3</v>
      </c>
      <c r="K116" s="6">
        <v>1.0729881283765501</v>
      </c>
      <c r="L116" s="6">
        <v>15.3505516072159</v>
      </c>
    </row>
    <row r="117" spans="1:12" x14ac:dyDescent="0.3">
      <c r="A117" s="1">
        <v>13.3872545519003</v>
      </c>
      <c r="B117" s="1">
        <v>2915</v>
      </c>
      <c r="C117" s="10">
        <f t="shared" si="14"/>
        <v>0.58388633946330537</v>
      </c>
      <c r="D117" s="10">
        <f t="shared" si="15"/>
        <v>2915000</v>
      </c>
      <c r="E117" s="6">
        <v>1.0858860528926699</v>
      </c>
      <c r="F117" s="6">
        <v>6.0149476090841101E-3</v>
      </c>
      <c r="G117" s="6">
        <v>7.7556093307258003E-2</v>
      </c>
      <c r="H117" s="6">
        <v>-1.11189912717405E-2</v>
      </c>
      <c r="I117" s="13">
        <v>9.74235396986232E-5</v>
      </c>
      <c r="J117" s="6">
        <v>9.8703363518485594E-3</v>
      </c>
      <c r="K117" s="6">
        <v>1.0970050441644099</v>
      </c>
      <c r="L117" s="6">
        <v>14.031489188028001</v>
      </c>
    </row>
    <row r="118" spans="1:12" x14ac:dyDescent="0.3">
      <c r="A118" s="1">
        <v>14.8003881189914</v>
      </c>
      <c r="B118" s="1">
        <v>2329</v>
      </c>
      <c r="C118" s="10">
        <f t="shared" si="14"/>
        <v>0.46650815938594786</v>
      </c>
      <c r="D118" s="10">
        <f t="shared" si="15"/>
        <v>2329000</v>
      </c>
      <c r="E118" s="6">
        <v>1.1415854763295601</v>
      </c>
      <c r="F118" s="6">
        <v>7.1701249923034199E-3</v>
      </c>
      <c r="G118" s="6">
        <v>8.4676590580298097E-2</v>
      </c>
      <c r="H118" s="6">
        <v>-9.6001902369036995E-3</v>
      </c>
      <c r="I118" s="13">
        <v>9.7167209704120496E-5</v>
      </c>
      <c r="J118" s="6">
        <v>9.8573429332716508E-3</v>
      </c>
      <c r="K118" s="6">
        <v>1.1511856665664599</v>
      </c>
      <c r="L118" s="6">
        <v>13.503895305978601</v>
      </c>
    </row>
    <row r="119" spans="1:12" x14ac:dyDescent="0.3">
      <c r="A119" s="1">
        <v>16.213521686082601</v>
      </c>
      <c r="B119" s="1">
        <v>1915</v>
      </c>
      <c r="C119" s="10">
        <f t="shared" si="14"/>
        <v>0.38358227789784893</v>
      </c>
      <c r="D119" s="10">
        <f t="shared" si="15"/>
        <v>1915000</v>
      </c>
      <c r="E119" s="6">
        <v>1.21330333622843</v>
      </c>
      <c r="F119" s="6">
        <v>8.1941259028514707E-3</v>
      </c>
      <c r="G119" s="6">
        <v>9.0521411295071297E-2</v>
      </c>
      <c r="H119" s="6">
        <v>-8.7034678458085494E-3</v>
      </c>
      <c r="I119" s="13">
        <v>9.7002984723906397E-5</v>
      </c>
      <c r="J119" s="6">
        <v>9.8490093270291092E-3</v>
      </c>
      <c r="K119" s="6">
        <v>1.22200680407424</v>
      </c>
      <c r="L119" s="6">
        <v>13.4204411148252</v>
      </c>
    </row>
    <row r="121" spans="1:12" x14ac:dyDescent="0.3">
      <c r="A121" s="7" t="s">
        <v>9</v>
      </c>
    </row>
    <row r="122" spans="1:12" x14ac:dyDescent="0.3">
      <c r="A122" s="9" t="s">
        <v>1</v>
      </c>
      <c r="B122" s="9" t="s">
        <v>2</v>
      </c>
      <c r="C122" s="9" t="s">
        <v>8</v>
      </c>
      <c r="D122" s="9" t="s">
        <v>3</v>
      </c>
      <c r="E122" s="9" t="s">
        <v>4</v>
      </c>
      <c r="F122" s="9" t="s">
        <v>42</v>
      </c>
      <c r="G122" s="9" t="s">
        <v>24</v>
      </c>
      <c r="H122" s="9" t="s">
        <v>5</v>
      </c>
      <c r="I122" s="9" t="s">
        <v>43</v>
      </c>
      <c r="J122" s="9" t="s">
        <v>25</v>
      </c>
      <c r="K122" s="9" t="s">
        <v>6</v>
      </c>
      <c r="L122" s="9" t="s">
        <v>7</v>
      </c>
    </row>
    <row r="123" spans="1:12" x14ac:dyDescent="0.3">
      <c r="A123" s="8">
        <v>336.39679485158399</v>
      </c>
      <c r="B123" s="8">
        <v>118812</v>
      </c>
      <c r="C123" s="10">
        <f>(B123/499241)*100</f>
        <v>23.798526162715</v>
      </c>
      <c r="D123" s="10">
        <f>B123*1000</f>
        <v>118812000</v>
      </c>
      <c r="E123" s="8">
        <v>5.69532554294866E-2</v>
      </c>
      <c r="F123" s="8">
        <v>3.8132822121833099E-4</v>
      </c>
      <c r="G123" s="8">
        <v>1.9527627127183901E-2</v>
      </c>
      <c r="H123" s="8">
        <v>-1.8442378065574201E-2</v>
      </c>
      <c r="I123" s="8">
        <v>1.27998214567749E-4</v>
      </c>
      <c r="J123" s="8">
        <v>1.1313629593006301E-2</v>
      </c>
      <c r="K123" s="8">
        <v>7.5395633495060801E-2</v>
      </c>
      <c r="L123" s="8">
        <v>3.3407816040485399</v>
      </c>
    </row>
    <row r="124" spans="1:12" x14ac:dyDescent="0.3">
      <c r="A124" s="8">
        <v>699.16176697629203</v>
      </c>
      <c r="B124" s="8">
        <v>50070</v>
      </c>
      <c r="C124" s="10">
        <f t="shared" ref="C124:C134" si="16">(B124/499241)*100</f>
        <v>10.029224362582401</v>
      </c>
      <c r="D124" s="10">
        <f t="shared" ref="D124:D134" si="17">B124*1000</f>
        <v>50070000</v>
      </c>
      <c r="E124" s="8">
        <v>8.7560772442446005E-2</v>
      </c>
      <c r="F124" s="8">
        <v>8.7881690568514801E-4</v>
      </c>
      <c r="G124" s="8">
        <v>2.9644846190951101E-2</v>
      </c>
      <c r="H124" s="8">
        <v>-1.02306925034483E-2</v>
      </c>
      <c r="I124" s="8">
        <v>1.0755974080446E-4</v>
      </c>
      <c r="J124" s="8">
        <v>1.0371101233931699E-2</v>
      </c>
      <c r="K124" s="8">
        <v>9.7791464945894399E-2</v>
      </c>
      <c r="L124" s="8">
        <v>3.1137200368703999</v>
      </c>
    </row>
    <row r="125" spans="1:12" x14ac:dyDescent="0.3">
      <c r="A125" s="8">
        <v>1061.9267391010001</v>
      </c>
      <c r="B125" s="8">
        <v>28432</v>
      </c>
      <c r="C125" s="10">
        <f t="shared" si="16"/>
        <v>5.6950450784290556</v>
      </c>
      <c r="D125" s="10">
        <f t="shared" si="17"/>
        <v>28432000</v>
      </c>
      <c r="E125" s="8">
        <v>0.145457401148261</v>
      </c>
      <c r="F125" s="8">
        <v>1.4646308545053601E-3</v>
      </c>
      <c r="G125" s="8">
        <v>3.82704958748298E-2</v>
      </c>
      <c r="H125" s="8">
        <v>-9.4663735582904002E-3</v>
      </c>
      <c r="I125" s="8">
        <v>1.02541296357495E-4</v>
      </c>
      <c r="J125" s="8">
        <v>1.0126267642003899E-2</v>
      </c>
      <c r="K125" s="8">
        <v>0.154923774706552</v>
      </c>
      <c r="L125" s="8">
        <v>3.9134493493444902</v>
      </c>
    </row>
    <row r="126" spans="1:12" x14ac:dyDescent="0.3">
      <c r="A126" s="10">
        <v>1424.6917112256999</v>
      </c>
      <c r="B126" s="8">
        <v>17507</v>
      </c>
      <c r="C126" s="10">
        <f t="shared" si="16"/>
        <v>3.5067232058264444</v>
      </c>
      <c r="D126" s="10">
        <f t="shared" si="17"/>
        <v>17507000</v>
      </c>
      <c r="E126" s="8">
        <v>0.34230103345519203</v>
      </c>
      <c r="F126" s="8">
        <v>1.9745842906237899E-3</v>
      </c>
      <c r="G126" s="8">
        <v>4.4436294744541797E-2</v>
      </c>
      <c r="H126" s="8">
        <v>-1.4810386668596199E-2</v>
      </c>
      <c r="I126" s="8">
        <v>1.00730077101583E-4</v>
      </c>
      <c r="J126" s="8">
        <v>1.0036437470615899E-2</v>
      </c>
      <c r="K126" s="8">
        <v>0.35711142012378899</v>
      </c>
      <c r="L126" s="8">
        <v>7.8390203595778898</v>
      </c>
    </row>
    <row r="127" spans="1:12" x14ac:dyDescent="0.3">
      <c r="A127" s="8">
        <v>1787.45668335041</v>
      </c>
      <c r="B127" s="8">
        <v>11507</v>
      </c>
      <c r="C127" s="10">
        <f t="shared" si="16"/>
        <v>2.3048988364337064</v>
      </c>
      <c r="D127" s="10">
        <f t="shared" si="17"/>
        <v>11507000</v>
      </c>
      <c r="E127" s="8">
        <v>0.52391429132419298</v>
      </c>
      <c r="F127" s="8">
        <v>2.5350941005251701E-3</v>
      </c>
      <c r="G127" s="8">
        <v>5.0349717978606101E-2</v>
      </c>
      <c r="H127" s="8">
        <v>-1.6135074698090199E-2</v>
      </c>
      <c r="I127" s="8">
        <v>9.9617246443967303E-5</v>
      </c>
      <c r="J127" s="8">
        <v>9.9808439745327805E-3</v>
      </c>
      <c r="K127" s="8">
        <v>0.54004936602228404</v>
      </c>
      <c r="L127" s="8">
        <v>10.5212402970943</v>
      </c>
    </row>
    <row r="128" spans="1:12" x14ac:dyDescent="0.3">
      <c r="A128" s="8">
        <v>2150.2216554751199</v>
      </c>
      <c r="B128" s="8">
        <v>7880</v>
      </c>
      <c r="C128" s="10">
        <f t="shared" si="16"/>
        <v>1.5783960051357964</v>
      </c>
      <c r="D128" s="10">
        <f t="shared" si="17"/>
        <v>7880000</v>
      </c>
      <c r="E128" s="8">
        <v>0.642692506882517</v>
      </c>
      <c r="F128" s="8">
        <v>3.3168836110591899E-3</v>
      </c>
      <c r="G128" s="8">
        <v>5.7592391954660101E-2</v>
      </c>
      <c r="H128" s="8">
        <v>-1.4282994966238E-2</v>
      </c>
      <c r="I128" s="8">
        <v>9.8706643710256498E-5</v>
      </c>
      <c r="J128" s="8">
        <v>9.9351217259908992E-3</v>
      </c>
      <c r="K128" s="8">
        <v>0.65697550184875497</v>
      </c>
      <c r="L128" s="8">
        <v>11.2412936409031</v>
      </c>
    </row>
    <row r="129" spans="1:12" x14ac:dyDescent="0.3">
      <c r="A129" s="11">
        <v>2512.9866275998302</v>
      </c>
      <c r="B129" s="8">
        <v>5595</v>
      </c>
      <c r="C129" s="10">
        <f t="shared" si="16"/>
        <v>1.1207012244587284</v>
      </c>
      <c r="D129" s="10">
        <f t="shared" si="17"/>
        <v>5595000</v>
      </c>
      <c r="E129" s="8">
        <v>0.83907493939519995</v>
      </c>
      <c r="F129" s="8">
        <v>3.90523028643939E-3</v>
      </c>
      <c r="G129" s="8">
        <v>6.2491841759059898E-2</v>
      </c>
      <c r="H129" s="8">
        <v>-1.45902139709815E-2</v>
      </c>
      <c r="I129" s="8">
        <v>9.8278665281764204E-5</v>
      </c>
      <c r="J129" s="8">
        <v>9.9135596675343704E-3</v>
      </c>
      <c r="K129" s="11">
        <v>0.85366515336618098</v>
      </c>
      <c r="L129" s="11">
        <v>13.491714794032999</v>
      </c>
    </row>
    <row r="130" spans="1:12" x14ac:dyDescent="0.3">
      <c r="C130" s="12" t="s">
        <v>44</v>
      </c>
      <c r="D130" s="10"/>
    </row>
    <row r="131" spans="1:12" x14ac:dyDescent="0.3">
      <c r="A131" s="8">
        <v>2875.75159972454</v>
      </c>
      <c r="B131" s="8">
        <v>4278</v>
      </c>
      <c r="C131" s="10">
        <f t="shared" si="16"/>
        <v>0.85690077537702236</v>
      </c>
      <c r="D131" s="10">
        <f t="shared" si="17"/>
        <v>4278000</v>
      </c>
      <c r="E131" s="8">
        <v>1.04089873744059</v>
      </c>
      <c r="F131" s="8">
        <v>4.2642648030693101E-3</v>
      </c>
      <c r="G131" s="8">
        <v>6.5301338447763105E-2</v>
      </c>
      <c r="H131" s="8">
        <v>-1.5348180499974899E-2</v>
      </c>
      <c r="I131" s="8">
        <v>9.8088357060943895E-5</v>
      </c>
      <c r="J131" s="8">
        <v>9.90395663666516E-3</v>
      </c>
      <c r="K131" s="8">
        <v>1.05624691794057</v>
      </c>
      <c r="L131" s="8">
        <v>15.992083324219699</v>
      </c>
    </row>
    <row r="132" spans="1:12" x14ac:dyDescent="0.3">
      <c r="A132" s="8">
        <v>3238.5165718492499</v>
      </c>
      <c r="B132" s="8">
        <v>3397</v>
      </c>
      <c r="C132" s="10">
        <f t="shared" si="16"/>
        <v>0.68043289713785526</v>
      </c>
      <c r="D132" s="10">
        <f t="shared" si="17"/>
        <v>3397000</v>
      </c>
      <c r="E132" s="8">
        <v>1.2389791990366199</v>
      </c>
      <c r="F132" s="8">
        <v>4.51823654438033E-3</v>
      </c>
      <c r="G132" s="8">
        <v>6.7217829066255397E-2</v>
      </c>
      <c r="H132" s="8">
        <v>-1.6086341649197301E-2</v>
      </c>
      <c r="I132" s="8">
        <v>9.7983337325286194E-5</v>
      </c>
      <c r="J132" s="8">
        <v>9.8986533086721507E-3</v>
      </c>
      <c r="K132" s="8">
        <v>1.25506554068582</v>
      </c>
      <c r="L132" s="8">
        <v>18.472393105613001</v>
      </c>
    </row>
    <row r="133" spans="1:12" x14ac:dyDescent="0.3">
      <c r="A133" s="8">
        <v>3601.2815439739502</v>
      </c>
      <c r="B133" s="8">
        <v>2788</v>
      </c>
      <c r="C133" s="10">
        <f t="shared" si="16"/>
        <v>0.55844772364449236</v>
      </c>
      <c r="D133" s="10">
        <f t="shared" si="17"/>
        <v>2788000</v>
      </c>
      <c r="E133" s="8">
        <v>1.41581765295164</v>
      </c>
      <c r="F133" s="8">
        <v>4.7387565013427601E-3</v>
      </c>
      <c r="G133" s="8">
        <v>6.8838626521327106E-2</v>
      </c>
      <c r="H133" s="8">
        <v>-1.6556589664066399E-2</v>
      </c>
      <c r="I133" s="8">
        <v>9.79072361551613E-5</v>
      </c>
      <c r="J133" s="8">
        <v>9.8948085456547E-3</v>
      </c>
      <c r="K133" s="8">
        <v>1.43237424261571</v>
      </c>
      <c r="L133" s="8">
        <v>20.5960318827367</v>
      </c>
    </row>
    <row r="134" spans="1:12" x14ac:dyDescent="0.3">
      <c r="A134" s="8">
        <v>3964.04651609866</v>
      </c>
      <c r="B134" s="8">
        <v>2293</v>
      </c>
      <c r="C134" s="10">
        <f t="shared" si="16"/>
        <v>0.45929721316959143</v>
      </c>
      <c r="D134" s="10">
        <f t="shared" si="17"/>
        <v>2293000</v>
      </c>
      <c r="E134" s="8">
        <v>1.6064824927433301</v>
      </c>
      <c r="F134" s="8">
        <v>4.92800343864173E-3</v>
      </c>
      <c r="G134" s="8">
        <v>7.0199739590982302E-2</v>
      </c>
      <c r="H134" s="8">
        <v>-1.7085137010932901E-2</v>
      </c>
      <c r="I134" s="8">
        <v>9.7859250038741095E-5</v>
      </c>
      <c r="J134" s="8">
        <v>9.8923834356913695E-3</v>
      </c>
      <c r="K134" s="8">
        <v>1.62356762975427</v>
      </c>
      <c r="L134" s="8">
        <v>22.901560415927701</v>
      </c>
    </row>
    <row r="142" spans="1:12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4AA1-2EE5-433D-88C9-AFE6694F254F}">
  <dimension ref="A1:L13"/>
  <sheetViews>
    <sheetView workbookViewId="0"/>
  </sheetViews>
  <sheetFormatPr defaultRowHeight="14.4" x14ac:dyDescent="0.3"/>
  <cols>
    <col min="1" max="1" width="18" style="1" bestFit="1" customWidth="1"/>
    <col min="2" max="2" width="15.6640625" style="1" bestFit="1" customWidth="1"/>
    <col min="3" max="3" width="12" style="1" bestFit="1" customWidth="1"/>
    <col min="4" max="4" width="11.33203125" style="1" bestFit="1" customWidth="1"/>
    <col min="5" max="5" width="12.6640625" style="1" bestFit="1" customWidth="1"/>
    <col min="6" max="7" width="12" style="1" bestFit="1" customWidth="1"/>
    <col min="8" max="8" width="12.6640625" style="1" bestFit="1" customWidth="1"/>
    <col min="9" max="10" width="12" style="1" bestFit="1" customWidth="1"/>
    <col min="11" max="11" width="12.6640625" style="1" bestFit="1" customWidth="1"/>
    <col min="12" max="12" width="18.109375" style="1" bestFit="1" customWidth="1"/>
    <col min="13" max="16384" width="8.88671875" style="1"/>
  </cols>
  <sheetData>
    <row r="1" spans="1:12" x14ac:dyDescent="0.3">
      <c r="A1" s="1" t="s">
        <v>51</v>
      </c>
      <c r="B1" s="3" t="s">
        <v>2</v>
      </c>
      <c r="C1" s="3" t="s">
        <v>8</v>
      </c>
      <c r="D1" s="3" t="s">
        <v>3</v>
      </c>
      <c r="E1" s="3" t="s">
        <v>4</v>
      </c>
      <c r="F1" s="3" t="s">
        <v>42</v>
      </c>
      <c r="G1" s="3" t="s">
        <v>24</v>
      </c>
      <c r="H1" s="3" t="s">
        <v>5</v>
      </c>
      <c r="I1" s="3" t="s">
        <v>43</v>
      </c>
      <c r="J1" s="3" t="s">
        <v>25</v>
      </c>
      <c r="K1" s="3" t="s">
        <v>6</v>
      </c>
      <c r="L1" s="3" t="s">
        <v>7</v>
      </c>
    </row>
    <row r="2" spans="1:12" x14ac:dyDescent="0.3">
      <c r="A2" s="2" t="s">
        <v>11</v>
      </c>
      <c r="B2" s="1">
        <v>15864</v>
      </c>
      <c r="C2" s="1">
        <f>(B2/499241)*100</f>
        <v>3.1776236326744001</v>
      </c>
      <c r="D2" s="1">
        <f>B2*1000</f>
        <v>15864000</v>
      </c>
      <c r="E2" s="1">
        <v>2.4352630030613401E-2</v>
      </c>
      <c r="F2" s="1">
        <v>2.9462898273326299E-3</v>
      </c>
      <c r="G2" s="1">
        <v>5.4279736802352201E-2</v>
      </c>
      <c r="H2" s="1">
        <v>-8.0893004964351296E-4</v>
      </c>
      <c r="I2" s="4">
        <v>9.9050689496952502E-5</v>
      </c>
      <c r="J2" s="1">
        <v>9.9524212881565901E-3</v>
      </c>
      <c r="K2" s="1">
        <v>2.5161560080256998E-2</v>
      </c>
      <c r="L2" s="5">
        <v>0.45595253501724797</v>
      </c>
    </row>
    <row r="3" spans="1:12" x14ac:dyDescent="0.3">
      <c r="A3" s="2" t="s">
        <v>12</v>
      </c>
      <c r="B3" s="1">
        <v>98</v>
      </c>
      <c r="C3" s="1">
        <f t="shared" ref="C3:C13" si="0">(B3/499241)*100</f>
        <v>1.9629798033414723E-2</v>
      </c>
      <c r="D3" s="1">
        <f t="shared" ref="D3:D13" si="1">B3*1000</f>
        <v>98000</v>
      </c>
      <c r="E3" s="1">
        <v>-0.74999165233614395</v>
      </c>
      <c r="F3" s="1">
        <v>1.0103092783505101</v>
      </c>
      <c r="G3" s="1">
        <v>1.00514142206483</v>
      </c>
      <c r="H3" s="1">
        <v>1.04768416613946E-4</v>
      </c>
      <c r="I3" s="4">
        <v>9.5838196107564703E-5</v>
      </c>
      <c r="J3" s="1">
        <v>9.7896984686743401E-3</v>
      </c>
      <c r="K3" s="1">
        <v>-0.75009642075275795</v>
      </c>
      <c r="L3" s="1">
        <v>-0.746224192585632</v>
      </c>
    </row>
    <row r="4" spans="1:12" x14ac:dyDescent="0.3">
      <c r="A4" s="2" t="s">
        <v>13</v>
      </c>
      <c r="B4" s="1">
        <v>300898</v>
      </c>
      <c r="C4" s="1">
        <f t="shared" si="0"/>
        <v>60.271091516922695</v>
      </c>
      <c r="D4" s="1">
        <f t="shared" si="1"/>
        <v>300898000</v>
      </c>
      <c r="E4" s="1">
        <v>-0.224015220161391</v>
      </c>
      <c r="F4" s="1">
        <v>1.9721737464686699E-4</v>
      </c>
      <c r="G4" s="1">
        <v>1.40434103638278E-2</v>
      </c>
      <c r="H4" s="1">
        <v>0.268338782920436</v>
      </c>
      <c r="I4" s="1">
        <v>1.8687171953420099E-4</v>
      </c>
      <c r="J4" s="1">
        <v>1.36701031281479E-2</v>
      </c>
      <c r="K4" s="1">
        <v>-0.49235400308182697</v>
      </c>
      <c r="L4" s="1">
        <v>-25.122420773675199</v>
      </c>
    </row>
    <row r="5" spans="1:12" x14ac:dyDescent="0.3">
      <c r="A5" s="2" t="s">
        <v>14</v>
      </c>
      <c r="B5" s="1">
        <v>41028</v>
      </c>
      <c r="C5" s="1">
        <f t="shared" si="0"/>
        <v>8.2180750379075427</v>
      </c>
      <c r="D5" s="1">
        <f t="shared" si="1"/>
        <v>41028000</v>
      </c>
      <c r="E5" s="1">
        <v>-0.25998143651759298</v>
      </c>
      <c r="F5" s="1">
        <v>1.4975378117529799E-3</v>
      </c>
      <c r="G5" s="1">
        <v>3.8698033693625601E-2</v>
      </c>
      <c r="H5" s="1">
        <v>2.0398875263174601E-2</v>
      </c>
      <c r="I5" s="1">
        <v>1.0239125886659E-4</v>
      </c>
      <c r="J5" s="1">
        <v>1.0118856598775801E-2</v>
      </c>
      <c r="K5" s="1">
        <v>-0.280380311780768</v>
      </c>
      <c r="L5" s="1">
        <v>-7.0096631684491602</v>
      </c>
    </row>
    <row r="6" spans="1:12" x14ac:dyDescent="0.3">
      <c r="A6" s="2" t="s">
        <v>15</v>
      </c>
      <c r="B6" s="1">
        <v>4570</v>
      </c>
      <c r="C6" s="1">
        <f t="shared" si="0"/>
        <v>0.91538956135413552</v>
      </c>
      <c r="D6" s="1">
        <f t="shared" si="1"/>
        <v>4570000</v>
      </c>
      <c r="E6" s="1">
        <v>0.30956214526106901</v>
      </c>
      <c r="F6" s="1">
        <v>7.8010842995070101E-3</v>
      </c>
      <c r="G6" s="1">
        <v>8.8323747087105706E-2</v>
      </c>
      <c r="H6" s="1">
        <v>-3.3315065227716499E-3</v>
      </c>
      <c r="I6" s="4">
        <v>9.7023262042533203E-5</v>
      </c>
      <c r="J6" s="1">
        <v>9.8500386822861392E-3</v>
      </c>
      <c r="K6" s="1">
        <v>0.31289365178384099</v>
      </c>
      <c r="L6" s="5">
        <v>3.5207503406554799</v>
      </c>
    </row>
    <row r="7" spans="1:12" x14ac:dyDescent="0.3">
      <c r="A7" s="2" t="s">
        <v>16</v>
      </c>
      <c r="B7" s="1">
        <v>943</v>
      </c>
      <c r="C7" s="1">
        <f t="shared" si="0"/>
        <v>0.18888673005622536</v>
      </c>
      <c r="D7" s="1">
        <f t="shared" si="1"/>
        <v>943000</v>
      </c>
      <c r="E7" s="1">
        <v>-3.0232859484091201</v>
      </c>
      <c r="F7" s="1">
        <v>1.00106157112526</v>
      </c>
      <c r="G7" s="1">
        <v>1.0005306447706901</v>
      </c>
      <c r="H7" s="1">
        <v>1.83611867704219E-3</v>
      </c>
      <c r="I7" s="4">
        <v>9.5841743532976704E-5</v>
      </c>
      <c r="J7" s="1">
        <v>9.7898796485440306E-3</v>
      </c>
      <c r="K7" s="1">
        <v>-3.0251220670861598</v>
      </c>
      <c r="L7" s="1">
        <v>-3.02337292769207</v>
      </c>
    </row>
    <row r="8" spans="1:12" x14ac:dyDescent="0.3">
      <c r="A8" s="2" t="s">
        <v>17</v>
      </c>
      <c r="B8" s="1">
        <v>130</v>
      </c>
      <c r="C8" s="1">
        <f t="shared" si="0"/>
        <v>2.6039528003509328E-2</v>
      </c>
      <c r="D8" s="1">
        <f t="shared" si="1"/>
        <v>130000</v>
      </c>
      <c r="E8" s="1" t="s">
        <v>23</v>
      </c>
      <c r="F8" s="1" t="s">
        <v>23</v>
      </c>
      <c r="G8" s="1" t="s">
        <v>23</v>
      </c>
      <c r="H8" s="1">
        <v>2.6611369762367601E-4</v>
      </c>
      <c r="I8" s="4">
        <v>9.5829538482764597E-5</v>
      </c>
      <c r="J8" s="1">
        <v>9.789256278327E-3</v>
      </c>
      <c r="K8" s="1" t="s">
        <v>23</v>
      </c>
      <c r="L8" s="1" t="s">
        <v>23</v>
      </c>
    </row>
    <row r="9" spans="1:12" x14ac:dyDescent="0.3">
      <c r="A9" s="2" t="s">
        <v>18</v>
      </c>
      <c r="B9" s="1">
        <v>16382</v>
      </c>
      <c r="C9" s="1">
        <f t="shared" si="0"/>
        <v>3.2813811365653063</v>
      </c>
      <c r="D9" s="1">
        <f t="shared" si="1"/>
        <v>16382000</v>
      </c>
      <c r="E9" s="1">
        <v>1.10843539887808</v>
      </c>
      <c r="F9" s="1">
        <v>1.04933071378572E-3</v>
      </c>
      <c r="G9" s="1">
        <v>3.2393374535323198E-2</v>
      </c>
      <c r="H9" s="1">
        <v>-6.8177178683164794E-2</v>
      </c>
      <c r="I9" s="1">
        <v>1.05772386407877E-4</v>
      </c>
      <c r="J9" s="1">
        <v>1.0284570307401099E-2</v>
      </c>
      <c r="K9" s="6">
        <v>1.1766125775612499</v>
      </c>
      <c r="L9" s="5">
        <v>34.6196849861551</v>
      </c>
    </row>
    <row r="10" spans="1:12" x14ac:dyDescent="0.3">
      <c r="A10" s="2" t="s">
        <v>19</v>
      </c>
      <c r="B10" s="1">
        <v>105457</v>
      </c>
      <c r="C10" s="1">
        <f t="shared" si="0"/>
        <v>21.123465420508332</v>
      </c>
      <c r="D10" s="1">
        <f t="shared" si="1"/>
        <v>105457000</v>
      </c>
      <c r="E10" s="1">
        <v>0.266431393145319</v>
      </c>
      <c r="F10" s="1">
        <v>3.5210118301616901E-4</v>
      </c>
      <c r="G10" s="1">
        <v>1.8764359381981802E-2</v>
      </c>
      <c r="H10" s="1">
        <v>-8.4566793513098898E-2</v>
      </c>
      <c r="I10" s="1">
        <v>1.3175598200578301E-4</v>
      </c>
      <c r="J10" s="1">
        <v>1.14785008605559E-2</v>
      </c>
      <c r="K10" s="6">
        <v>0.35099818665841798</v>
      </c>
      <c r="L10" s="5">
        <v>15.956817740559901</v>
      </c>
    </row>
    <row r="11" spans="1:12" x14ac:dyDescent="0.3">
      <c r="A11" s="2" t="s">
        <v>20</v>
      </c>
      <c r="B11" s="1">
        <v>116</v>
      </c>
      <c r="C11" s="1">
        <f t="shared" si="0"/>
        <v>2.3235271141592937E-2</v>
      </c>
      <c r="D11" s="1">
        <f t="shared" si="1"/>
        <v>116000</v>
      </c>
      <c r="E11" s="1" t="s">
        <v>23</v>
      </c>
      <c r="F11" s="1" t="s">
        <v>23</v>
      </c>
      <c r="G11" s="1" t="s">
        <v>23</v>
      </c>
      <c r="H11" s="1">
        <v>2.3745189663687601E-4</v>
      </c>
      <c r="I11" s="4">
        <v>9.58294798042763E-5</v>
      </c>
      <c r="J11" s="1">
        <v>9.7892532812404193E-3</v>
      </c>
      <c r="K11" s="1" t="s">
        <v>23</v>
      </c>
      <c r="L11" s="1" t="s">
        <v>23</v>
      </c>
    </row>
    <row r="12" spans="1:12" x14ac:dyDescent="0.3">
      <c r="A12" s="2" t="s">
        <v>21</v>
      </c>
      <c r="B12" s="1">
        <v>2546</v>
      </c>
      <c r="C12" s="1">
        <f t="shared" si="0"/>
        <v>0.50997414074565184</v>
      </c>
      <c r="D12" s="1">
        <f t="shared" si="1"/>
        <v>2546000</v>
      </c>
      <c r="E12" s="1">
        <v>-1.0139407031892</v>
      </c>
      <c r="F12" s="1">
        <v>5.0395882818685601E-2</v>
      </c>
      <c r="G12" s="1">
        <v>0.22449027332756599</v>
      </c>
      <c r="H12" s="1">
        <v>3.3061111645295901E-3</v>
      </c>
      <c r="I12" s="4">
        <v>9.6015863392238598E-5</v>
      </c>
      <c r="J12" s="1">
        <v>9.7987684630385392E-3</v>
      </c>
      <c r="K12" s="1">
        <v>-1.0172468143537301</v>
      </c>
      <c r="L12" s="1">
        <v>-4.5270520457182304</v>
      </c>
    </row>
    <row r="13" spans="1:12" x14ac:dyDescent="0.3">
      <c r="A13" s="2" t="s">
        <v>22</v>
      </c>
      <c r="B13" s="1">
        <v>4309</v>
      </c>
      <c r="C13" s="1">
        <f t="shared" si="0"/>
        <v>0.86311020128555149</v>
      </c>
      <c r="D13" s="1">
        <f t="shared" si="1"/>
        <v>4309000</v>
      </c>
      <c r="E13" s="1" t="s">
        <v>23</v>
      </c>
      <c r="F13" s="1" t="s">
        <v>23</v>
      </c>
      <c r="G13" s="1" t="s">
        <v>23</v>
      </c>
      <c r="H13" s="1">
        <v>8.8585937540313197E-3</v>
      </c>
      <c r="I13" s="4">
        <v>9.5847205668160297E-5</v>
      </c>
      <c r="J13" s="1">
        <v>9.7901586130236008E-3</v>
      </c>
      <c r="K13" s="1" t="s">
        <v>23</v>
      </c>
      <c r="L13" s="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2E5B-B34E-44D3-863F-4CCA6587A098}">
  <dimension ref="A1:L12"/>
  <sheetViews>
    <sheetView workbookViewId="0"/>
  </sheetViews>
  <sheetFormatPr defaultRowHeight="14.4" x14ac:dyDescent="0.3"/>
  <cols>
    <col min="1" max="1" width="16.77734375" style="1" bestFit="1" customWidth="1"/>
    <col min="2" max="2" width="15.6640625" style="1" bestFit="1" customWidth="1"/>
    <col min="3" max="3" width="12" style="1" bestFit="1" customWidth="1"/>
    <col min="4" max="4" width="11.33203125" style="1" bestFit="1" customWidth="1"/>
    <col min="5" max="5" width="12.6640625" style="1" bestFit="1" customWidth="1"/>
    <col min="6" max="7" width="12" style="1" bestFit="1" customWidth="1"/>
    <col min="8" max="8" width="12.6640625" style="1" bestFit="1" customWidth="1"/>
    <col min="9" max="10" width="12" style="1" bestFit="1" customWidth="1"/>
    <col min="11" max="11" width="12.6640625" style="1" bestFit="1" customWidth="1"/>
    <col min="12" max="12" width="18.109375" style="1" bestFit="1" customWidth="1"/>
    <col min="13" max="16384" width="8.88671875" style="1"/>
  </cols>
  <sheetData>
    <row r="1" spans="1:12" x14ac:dyDescent="0.3">
      <c r="A1" s="1" t="s">
        <v>52</v>
      </c>
      <c r="B1" s="3" t="s">
        <v>2</v>
      </c>
      <c r="C1" s="3" t="s">
        <v>8</v>
      </c>
      <c r="D1" s="3" t="s">
        <v>3</v>
      </c>
      <c r="E1" s="3" t="s">
        <v>4</v>
      </c>
      <c r="F1" s="3" t="s">
        <v>42</v>
      </c>
      <c r="G1" s="3" t="s">
        <v>24</v>
      </c>
      <c r="H1" s="3" t="s">
        <v>5</v>
      </c>
      <c r="I1" s="3" t="s">
        <v>43</v>
      </c>
      <c r="J1" s="3" t="s">
        <v>25</v>
      </c>
      <c r="K1" s="3" t="s">
        <v>6</v>
      </c>
      <c r="L1" s="3" t="s">
        <v>7</v>
      </c>
    </row>
    <row r="2" spans="1:12" x14ac:dyDescent="0.3">
      <c r="A2" s="2" t="s">
        <v>26</v>
      </c>
      <c r="B2" s="1">
        <v>4483</v>
      </c>
      <c r="C2" s="1">
        <f>(B2/499241)*100</f>
        <v>0.89796310799794088</v>
      </c>
      <c r="D2" s="1">
        <f>B2*1000</f>
        <v>4483000</v>
      </c>
      <c r="E2" s="1">
        <v>0.36768909117898801</v>
      </c>
      <c r="F2" s="1">
        <v>7.5293667135817397E-3</v>
      </c>
      <c r="G2" s="1">
        <v>8.6771923532798001E-2</v>
      </c>
      <c r="H2" s="1">
        <v>-3.9964176146169402E-3</v>
      </c>
      <c r="I2" s="4">
        <v>9.7067975892966695E-5</v>
      </c>
      <c r="J2" s="1">
        <v>9.8523081505283196E-3</v>
      </c>
      <c r="K2" s="1">
        <v>0.37168550879360501</v>
      </c>
      <c r="L2" s="5">
        <v>4.2561296751489204</v>
      </c>
    </row>
    <row r="3" spans="1:12" x14ac:dyDescent="0.3">
      <c r="A3" s="2" t="s">
        <v>27</v>
      </c>
      <c r="B3" s="1">
        <v>2291</v>
      </c>
      <c r="C3" s="1">
        <f t="shared" ref="C3:C12" si="0">(B3/499241)*100</f>
        <v>0.45889660504646057</v>
      </c>
      <c r="D3" s="1">
        <f t="shared" ref="D3:D12" si="1">B3*1000</f>
        <v>2291000</v>
      </c>
      <c r="E3" s="1">
        <v>-0.68217629055251205</v>
      </c>
      <c r="F3" s="1">
        <v>4.0441306266548897E-2</v>
      </c>
      <c r="G3" s="1">
        <v>0.201100239349805</v>
      </c>
      <c r="H3" s="1">
        <v>2.3014292562265901E-3</v>
      </c>
      <c r="I3" s="4">
        <v>9.6058925153037994E-5</v>
      </c>
      <c r="J3" s="1">
        <v>9.8009655214697095E-3</v>
      </c>
      <c r="K3" s="1">
        <v>-0.68447771980873895</v>
      </c>
      <c r="L3" s="1">
        <v>-3.3996292517334901</v>
      </c>
    </row>
    <row r="4" spans="1:12" x14ac:dyDescent="0.3">
      <c r="A4" s="2" t="s">
        <v>28</v>
      </c>
      <c r="B4" s="1">
        <v>19516</v>
      </c>
      <c r="C4" s="1">
        <f t="shared" si="0"/>
        <v>3.9091340655114464</v>
      </c>
      <c r="D4" s="1">
        <f t="shared" si="1"/>
        <v>19516000</v>
      </c>
      <c r="E4" s="1">
        <v>-0.181154080900787</v>
      </c>
      <c r="F4" s="1">
        <v>2.9175025185808399E-3</v>
      </c>
      <c r="G4" s="1">
        <v>5.40139104174178E-2</v>
      </c>
      <c r="H4" s="1">
        <v>6.7428044823756696E-3</v>
      </c>
      <c r="I4" s="4">
        <v>9.9085923622790802E-5</v>
      </c>
      <c r="J4" s="1">
        <v>9.9541912591024108E-3</v>
      </c>
      <c r="K4" s="1">
        <v>-0.18789688538316299</v>
      </c>
      <c r="L4" s="1">
        <v>-3.4210667645266999</v>
      </c>
    </row>
    <row r="5" spans="1:12" x14ac:dyDescent="0.3">
      <c r="A5" s="2" t="s">
        <v>29</v>
      </c>
      <c r="B5" s="1">
        <v>2268</v>
      </c>
      <c r="C5" s="1">
        <f t="shared" si="0"/>
        <v>0.45428961163045506</v>
      </c>
      <c r="D5" s="1">
        <f t="shared" si="1"/>
        <v>2268000</v>
      </c>
      <c r="E5" s="1">
        <v>-2.5138747520359401</v>
      </c>
      <c r="F5" s="1">
        <v>0.25044169611307399</v>
      </c>
      <c r="G5" s="1">
        <v>0.50044150118977304</v>
      </c>
      <c r="H5" s="1">
        <v>4.2694260653981702E-3</v>
      </c>
      <c r="I5" s="4">
        <v>9.5873715901423898E-5</v>
      </c>
      <c r="J5" s="1">
        <v>9.7915124419787093E-3</v>
      </c>
      <c r="K5" s="1">
        <v>-2.5181441781013398</v>
      </c>
      <c r="L5" s="1">
        <v>-5.0308823596034999</v>
      </c>
    </row>
    <row r="6" spans="1:12" x14ac:dyDescent="0.3">
      <c r="A6" s="2" t="s">
        <v>30</v>
      </c>
      <c r="B6" s="1">
        <v>52885</v>
      </c>
      <c r="C6" s="1">
        <f t="shared" si="0"/>
        <v>10.593080295889159</v>
      </c>
      <c r="D6" s="1">
        <f t="shared" si="1"/>
        <v>52885000</v>
      </c>
      <c r="E6" s="1">
        <v>-1.39326289228991</v>
      </c>
      <c r="F6" s="1">
        <v>3.52778333666866E-3</v>
      </c>
      <c r="G6" s="1">
        <v>5.9395145733205E-2</v>
      </c>
      <c r="H6" s="1">
        <v>8.6815723752432003E-2</v>
      </c>
      <c r="I6" s="4">
        <v>9.8651373425563002E-5</v>
      </c>
      <c r="J6" s="1">
        <v>9.9323397759824399E-3</v>
      </c>
      <c r="K6" s="1">
        <v>-1.48007861604234</v>
      </c>
      <c r="L6" s="1">
        <v>-24.577904511981199</v>
      </c>
    </row>
    <row r="7" spans="1:12" x14ac:dyDescent="0.3">
      <c r="A7" s="2" t="s">
        <v>31</v>
      </c>
      <c r="B7" s="1">
        <v>4231</v>
      </c>
      <c r="C7" s="1">
        <f t="shared" si="0"/>
        <v>0.84748648448344577</v>
      </c>
      <c r="D7" s="1">
        <f t="shared" si="1"/>
        <v>4231000</v>
      </c>
      <c r="E7" s="1">
        <v>1.2661159729954501</v>
      </c>
      <c r="F7" s="1">
        <v>3.5441209976813598E-3</v>
      </c>
      <c r="G7" s="1">
        <v>5.95325205050262E-2</v>
      </c>
      <c r="H7" s="1">
        <v>-2.0854011037966799E-2</v>
      </c>
      <c r="I7" s="4">
        <v>9.8597754943122507E-5</v>
      </c>
      <c r="J7" s="1">
        <v>9.9296402222397995E-3</v>
      </c>
      <c r="K7" s="1">
        <v>1.2869699840334099</v>
      </c>
      <c r="L7" s="5">
        <v>21.323357943755401</v>
      </c>
    </row>
    <row r="8" spans="1:12" x14ac:dyDescent="0.3">
      <c r="A8" s="2" t="s">
        <v>32</v>
      </c>
      <c r="B8" s="1">
        <v>6024</v>
      </c>
      <c r="C8" s="1">
        <f t="shared" si="0"/>
        <v>1.2066316668703092</v>
      </c>
      <c r="D8" s="1">
        <f t="shared" si="1"/>
        <v>6024000</v>
      </c>
      <c r="E8" s="1">
        <v>-2.0427480646267</v>
      </c>
      <c r="F8" s="1">
        <v>5.8990001860574397E-2</v>
      </c>
      <c r="G8" s="1">
        <v>0.24287857431353299</v>
      </c>
      <c r="H8" s="1">
        <v>1.07755007052334E-2</v>
      </c>
      <c r="I8" s="4">
        <v>9.6004227167240406E-5</v>
      </c>
      <c r="J8" s="1">
        <v>9.7981746854830208E-3</v>
      </c>
      <c r="K8" s="1">
        <v>-2.0535235653319401</v>
      </c>
      <c r="L8" s="1">
        <v>-8.4480674676237104</v>
      </c>
    </row>
    <row r="9" spans="1:12" x14ac:dyDescent="0.3">
      <c r="A9" s="2" t="s">
        <v>33</v>
      </c>
      <c r="B9" s="1">
        <v>17141</v>
      </c>
      <c r="C9" s="1">
        <f t="shared" si="0"/>
        <v>3.4334119192934871</v>
      </c>
      <c r="D9" s="1">
        <f t="shared" si="1"/>
        <v>17141000</v>
      </c>
      <c r="E9" s="1">
        <v>-1.08887629341053</v>
      </c>
      <c r="F9" s="1">
        <v>8.0587682181476206E-3</v>
      </c>
      <c r="G9" s="1">
        <v>8.9770642295505604E-2</v>
      </c>
      <c r="H9" s="1">
        <v>2.3656509297564E-2</v>
      </c>
      <c r="I9" s="4">
        <v>9.7015278843495798E-5</v>
      </c>
      <c r="J9" s="1">
        <v>9.8496334370115398E-3</v>
      </c>
      <c r="K9" s="1">
        <v>-1.1125328027080901</v>
      </c>
      <c r="L9" s="1">
        <v>-12.319128366584099</v>
      </c>
    </row>
    <row r="10" spans="1:12" x14ac:dyDescent="0.3">
      <c r="A10" s="2" t="s">
        <v>34</v>
      </c>
      <c r="B10" s="1">
        <v>7889</v>
      </c>
      <c r="C10" s="1">
        <f t="shared" si="0"/>
        <v>1.5801987416898853</v>
      </c>
      <c r="D10" s="1">
        <f t="shared" si="1"/>
        <v>7889000</v>
      </c>
      <c r="E10" s="1">
        <v>0.14425143895758599</v>
      </c>
      <c r="F10" s="1">
        <v>5.2845936911771604E-3</v>
      </c>
      <c r="G10" s="1">
        <v>7.2695210923259299E-2</v>
      </c>
      <c r="H10" s="1">
        <v>-2.48616176962578E-3</v>
      </c>
      <c r="I10" s="4">
        <v>9.7599614887769104E-5</v>
      </c>
      <c r="J10" s="1">
        <v>9.8792517372404808E-3</v>
      </c>
      <c r="K10" s="1">
        <v>0.14673760072721201</v>
      </c>
      <c r="L10" s="5">
        <v>2.0001463217459299</v>
      </c>
    </row>
    <row r="11" spans="1:12" x14ac:dyDescent="0.3">
      <c r="A11" s="2" t="s">
        <v>35</v>
      </c>
      <c r="B11" s="1">
        <v>45858</v>
      </c>
      <c r="C11" s="1">
        <f t="shared" si="0"/>
        <v>9.1855436552686971</v>
      </c>
      <c r="D11" s="1">
        <f t="shared" si="1"/>
        <v>45858000</v>
      </c>
      <c r="E11" s="1">
        <v>0.142701726718795</v>
      </c>
      <c r="F11" s="1">
        <v>9.1045482795584299E-4</v>
      </c>
      <c r="G11" s="1">
        <v>3.0173744016211201E-2</v>
      </c>
      <c r="H11" s="1">
        <v>-1.55793586560841E-2</v>
      </c>
      <c r="I11" s="1">
        <v>1.0710780984494299E-4</v>
      </c>
      <c r="J11" s="1">
        <v>1.03492903063419E-2</v>
      </c>
      <c r="K11" s="1">
        <v>0.158281085374879</v>
      </c>
      <c r="L11" s="5">
        <v>4.9619049814683596</v>
      </c>
    </row>
    <row r="12" spans="1:12" x14ac:dyDescent="0.3">
      <c r="A12" s="2" t="s">
        <v>36</v>
      </c>
      <c r="B12" s="1">
        <v>328661</v>
      </c>
      <c r="C12" s="1">
        <f t="shared" si="0"/>
        <v>65.832133178164455</v>
      </c>
      <c r="D12" s="1">
        <f t="shared" si="1"/>
        <v>328661000</v>
      </c>
      <c r="E12" s="1">
        <v>7.0677335005399994E-2</v>
      </c>
      <c r="F12" s="1">
        <v>1.3605728252982999E-4</v>
      </c>
      <c r="G12" s="1">
        <v>1.1664359499339401E-2</v>
      </c>
      <c r="H12" s="1">
        <v>-0.151358559107581</v>
      </c>
      <c r="I12" s="1">
        <v>3.24342270126537E-4</v>
      </c>
      <c r="J12" s="1">
        <v>1.8009504993934101E-2</v>
      </c>
      <c r="K12" s="1">
        <v>0.222035894112981</v>
      </c>
      <c r="L12" s="5">
        <v>10.3479838268074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C9DD-F52E-4F06-B1B3-37ADD0992EE8}">
  <dimension ref="A1:L6"/>
  <sheetViews>
    <sheetView workbookViewId="0"/>
  </sheetViews>
  <sheetFormatPr defaultRowHeight="14.4" x14ac:dyDescent="0.3"/>
  <cols>
    <col min="1" max="1" width="12.21875" style="1" bestFit="1" customWidth="1"/>
    <col min="2" max="2" width="15.6640625" style="1" bestFit="1" customWidth="1"/>
    <col min="3" max="3" width="12" style="1" bestFit="1" customWidth="1"/>
    <col min="4" max="4" width="11.33203125" style="1" bestFit="1" customWidth="1"/>
    <col min="5" max="5" width="12.6640625" style="1" bestFit="1" customWidth="1"/>
    <col min="6" max="7" width="12" style="1" bestFit="1" customWidth="1"/>
    <col min="8" max="8" width="12.6640625" style="1" bestFit="1" customWidth="1"/>
    <col min="9" max="10" width="12" style="1" bestFit="1" customWidth="1"/>
    <col min="11" max="11" width="12.6640625" style="1" bestFit="1" customWidth="1"/>
    <col min="12" max="12" width="18.109375" style="1" bestFit="1" customWidth="1"/>
    <col min="13" max="16384" width="8.88671875" style="1"/>
  </cols>
  <sheetData>
    <row r="1" spans="1:12" x14ac:dyDescent="0.3">
      <c r="A1" s="1" t="s">
        <v>53</v>
      </c>
      <c r="B1" s="3" t="s">
        <v>2</v>
      </c>
      <c r="C1" s="3" t="s">
        <v>8</v>
      </c>
      <c r="D1" s="3" t="s">
        <v>3</v>
      </c>
      <c r="E1" s="3" t="s">
        <v>4</v>
      </c>
      <c r="F1" s="3" t="s">
        <v>42</v>
      </c>
      <c r="G1" s="3" t="s">
        <v>24</v>
      </c>
      <c r="H1" s="3" t="s">
        <v>5</v>
      </c>
      <c r="I1" s="3" t="s">
        <v>43</v>
      </c>
      <c r="J1" s="3" t="s">
        <v>25</v>
      </c>
      <c r="K1" s="3" t="s">
        <v>6</v>
      </c>
      <c r="L1" s="3" t="s">
        <v>7</v>
      </c>
    </row>
    <row r="2" spans="1:12" x14ac:dyDescent="0.3">
      <c r="A2" s="2" t="s">
        <v>37</v>
      </c>
      <c r="B2" s="1">
        <v>15603</v>
      </c>
      <c r="C2" s="1">
        <f>(B2/499241)*100</f>
        <v>3.1253442726058158</v>
      </c>
      <c r="D2" s="1">
        <f>B2*1000</f>
        <v>15603000</v>
      </c>
      <c r="E2" s="1">
        <v>-0.124436164038534</v>
      </c>
      <c r="F2" s="1">
        <v>3.45515582856864E-3</v>
      </c>
      <c r="G2" s="1">
        <v>5.8780573564474803E-2</v>
      </c>
      <c r="H2" s="1">
        <v>3.7774156192575299E-3</v>
      </c>
      <c r="I2" s="4">
        <v>9.8563576060124798E-5</v>
      </c>
      <c r="J2" s="1">
        <v>9.9279190196196101E-3</v>
      </c>
      <c r="K2" s="1">
        <v>-0.12821357965779201</v>
      </c>
      <c r="L2" s="1">
        <v>-2.15076251551154</v>
      </c>
    </row>
    <row r="3" spans="1:12" x14ac:dyDescent="0.3">
      <c r="A3" s="2" t="s">
        <v>38</v>
      </c>
      <c r="B3" s="1">
        <v>39740</v>
      </c>
      <c r="C3" s="1">
        <f t="shared" ref="C3:C6" si="0">(B3/499241)*100</f>
        <v>7.9600834066112363</v>
      </c>
      <c r="D3" s="1">
        <f t="shared" ref="D3:D6" si="1">B3*1000</f>
        <v>39740000</v>
      </c>
      <c r="E3" s="1">
        <v>-1.21769326060601</v>
      </c>
      <c r="F3" s="1">
        <v>3.9468947006433301E-3</v>
      </c>
      <c r="G3" s="1">
        <v>6.2824316157387095E-2</v>
      </c>
      <c r="H3" s="1">
        <v>6.0064074134237901E-2</v>
      </c>
      <c r="I3" s="4">
        <v>9.8306648789337999E-5</v>
      </c>
      <c r="J3" s="1">
        <v>9.9149709424353801E-3</v>
      </c>
      <c r="K3" s="1">
        <v>-1.27775733474025</v>
      </c>
      <c r="L3" s="1">
        <v>-20.089924790274001</v>
      </c>
    </row>
    <row r="4" spans="1:12" x14ac:dyDescent="0.3">
      <c r="A4" s="2" t="s">
        <v>39</v>
      </c>
      <c r="B4" s="1">
        <v>230</v>
      </c>
      <c r="C4" s="1">
        <f t="shared" si="0"/>
        <v>4.6069934160054962E-2</v>
      </c>
      <c r="D4" s="1">
        <f t="shared" si="1"/>
        <v>230000</v>
      </c>
      <c r="E4" s="1" t="s">
        <v>23</v>
      </c>
      <c r="F4" s="1" t="s">
        <v>23</v>
      </c>
      <c r="G4" s="1" t="s">
        <v>23</v>
      </c>
      <c r="H4" s="1">
        <v>4.70864741545507E-4</v>
      </c>
      <c r="I4" s="4">
        <v>9.5829957712665907E-5</v>
      </c>
      <c r="J4" s="1">
        <v>9.7892776910590198E-3</v>
      </c>
      <c r="K4" s="1" t="s">
        <v>23</v>
      </c>
      <c r="L4" s="1" t="s">
        <v>23</v>
      </c>
    </row>
    <row r="5" spans="1:12" x14ac:dyDescent="0.3">
      <c r="A5" s="2" t="s">
        <v>40</v>
      </c>
      <c r="B5" s="1">
        <v>435409</v>
      </c>
      <c r="C5" s="1">
        <f t="shared" si="0"/>
        <v>87.21419114215378</v>
      </c>
      <c r="D5" s="1">
        <f t="shared" si="1"/>
        <v>435409000</v>
      </c>
      <c r="E5" s="1">
        <v>3.9921153182079498E-2</v>
      </c>
      <c r="F5" s="1">
        <v>1.0576147326796799E-4</v>
      </c>
      <c r="G5" s="1">
        <v>1.02840397348497E-2</v>
      </c>
      <c r="H5" s="1">
        <v>-0.32288118859958997</v>
      </c>
      <c r="I5" s="1">
        <v>1.02296302959494E-3</v>
      </c>
      <c r="J5" s="1">
        <v>3.1983793233369702E-2</v>
      </c>
      <c r="K5" s="1">
        <v>0.36280234178166998</v>
      </c>
      <c r="L5" s="5">
        <v>10.798815099915799</v>
      </c>
    </row>
    <row r="6" spans="1:12" x14ac:dyDescent="0.3">
      <c r="A6" s="2" t="s">
        <v>41</v>
      </c>
      <c r="B6" s="1">
        <v>80</v>
      </c>
      <c r="C6" s="1">
        <f t="shared" si="0"/>
        <v>1.6024324925236512E-2</v>
      </c>
      <c r="D6" s="1">
        <f t="shared" si="1"/>
        <v>80000</v>
      </c>
      <c r="E6" s="1" t="s">
        <v>23</v>
      </c>
      <c r="F6" s="1" t="s">
        <v>23</v>
      </c>
      <c r="G6" s="1" t="s">
        <v>23</v>
      </c>
      <c r="H6" s="1">
        <v>1.63753894638354E-4</v>
      </c>
      <c r="I6" s="4">
        <v>9.5829328932179095E-5</v>
      </c>
      <c r="J6" s="1">
        <v>9.7892455752309603E-3</v>
      </c>
      <c r="K6" s="1" t="s">
        <v>23</v>
      </c>
      <c r="L6" s="1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01D89-B9DA-41D6-B1FF-903C3647AF12}">
  <dimension ref="A1:L4"/>
  <sheetViews>
    <sheetView workbookViewId="0"/>
  </sheetViews>
  <sheetFormatPr defaultRowHeight="14.4" x14ac:dyDescent="0.3"/>
  <cols>
    <col min="1" max="1" width="11.33203125" style="1" bestFit="1" customWidth="1"/>
    <col min="2" max="2" width="15.6640625" style="1" bestFit="1" customWidth="1"/>
    <col min="3" max="3" width="12" style="1" bestFit="1" customWidth="1"/>
    <col min="4" max="4" width="11.33203125" style="1" bestFit="1" customWidth="1"/>
    <col min="5" max="5" width="12.6640625" style="1" bestFit="1" customWidth="1"/>
    <col min="6" max="8" width="12" style="1" bestFit="1" customWidth="1"/>
    <col min="9" max="9" width="12" style="1" customWidth="1"/>
    <col min="10" max="10" width="12" style="1" bestFit="1" customWidth="1"/>
    <col min="11" max="11" width="12.6640625" style="1" bestFit="1" customWidth="1"/>
    <col min="12" max="12" width="18.109375" style="1" bestFit="1" customWidth="1"/>
    <col min="13" max="16384" width="8.88671875" style="1"/>
  </cols>
  <sheetData>
    <row r="1" spans="1:12" x14ac:dyDescent="0.3">
      <c r="B1" s="3" t="s">
        <v>2</v>
      </c>
      <c r="C1" s="3" t="s">
        <v>8</v>
      </c>
      <c r="D1" s="3" t="s">
        <v>3</v>
      </c>
      <c r="E1" s="3" t="s">
        <v>4</v>
      </c>
      <c r="F1" s="3" t="s">
        <v>42</v>
      </c>
      <c r="G1" s="3" t="s">
        <v>24</v>
      </c>
      <c r="H1" s="3" t="s">
        <v>5</v>
      </c>
      <c r="I1" s="3" t="s">
        <v>43</v>
      </c>
      <c r="J1" s="3" t="s">
        <v>25</v>
      </c>
      <c r="K1" s="3" t="s">
        <v>6</v>
      </c>
      <c r="L1" s="3" t="s">
        <v>7</v>
      </c>
    </row>
    <row r="2" spans="1:12" x14ac:dyDescent="0.3">
      <c r="A2" s="2" t="s">
        <v>54</v>
      </c>
      <c r="B2" s="1">
        <v>18845</v>
      </c>
      <c r="C2" s="1">
        <f>(B2/499241)*100</f>
        <v>3.7747300402010251</v>
      </c>
      <c r="D2" s="1">
        <f>B2*1000</f>
        <v>18845000</v>
      </c>
      <c r="E2" s="1">
        <v>-0.496701664242927</v>
      </c>
      <c r="F2" s="1">
        <v>4.1023522184484599E-3</v>
      </c>
      <c r="G2" s="1">
        <v>6.4049607480830495E-2</v>
      </c>
      <c r="H2" s="1">
        <v>1.53722710262496E-2</v>
      </c>
      <c r="I2" s="4">
        <v>9.8133894510267402E-5</v>
      </c>
      <c r="J2" s="1">
        <v>9.9062553222833607E-3</v>
      </c>
      <c r="K2" s="1">
        <v>-0.51207393526917699</v>
      </c>
      <c r="L2" s="1">
        <v>-7.9010151408496796</v>
      </c>
    </row>
    <row r="3" spans="1:12" x14ac:dyDescent="0.3">
      <c r="A3" s="2" t="s">
        <v>55</v>
      </c>
      <c r="B3" s="1">
        <v>92246</v>
      </c>
      <c r="C3" s="1">
        <f t="shared" ref="C3:C4" si="0">(B3/499241)*100</f>
        <v>18.477248463167086</v>
      </c>
      <c r="D3" s="1">
        <f t="shared" ref="D3:D4" si="1">B3*1000</f>
        <v>92246000</v>
      </c>
      <c r="E3" s="1">
        <v>-0.43416389745961398</v>
      </c>
      <c r="F3" s="1">
        <v>7.8859882011951998E-4</v>
      </c>
      <c r="G3" s="1">
        <v>2.80820017114079E-2</v>
      </c>
      <c r="H3" s="1">
        <v>7.7487463217257996E-2</v>
      </c>
      <c r="I3" s="1">
        <v>1.0915889265076001E-4</v>
      </c>
      <c r="J3" s="1">
        <v>1.0447913315622399E-2</v>
      </c>
      <c r="K3" s="1">
        <v>-0.511651360676872</v>
      </c>
      <c r="L3" s="1">
        <v>-17.076330865688199</v>
      </c>
    </row>
    <row r="4" spans="1:12" x14ac:dyDescent="0.3">
      <c r="A4" s="2" t="s">
        <v>56</v>
      </c>
      <c r="B4" s="1">
        <v>184024</v>
      </c>
      <c r="C4" s="1">
        <f t="shared" si="0"/>
        <v>36.860754625521544</v>
      </c>
      <c r="D4" s="1">
        <f t="shared" si="1"/>
        <v>184024000</v>
      </c>
      <c r="E4" s="1">
        <v>-0.33277942201745098</v>
      </c>
      <c r="F4" s="1">
        <v>3.5825278490856001E-4</v>
      </c>
      <c r="G4" s="1">
        <v>1.8927566798417599E-2</v>
      </c>
      <c r="H4" s="1">
        <v>0.15431232923162999</v>
      </c>
      <c r="I4" s="1">
        <v>1.30999757691778E-4</v>
      </c>
      <c r="J4" s="1">
        <v>1.1445512556970801E-2</v>
      </c>
      <c r="K4" s="1">
        <v>-0.487091751249081</v>
      </c>
      <c r="L4" s="1">
        <v>-22.021364695811499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Elements</vt:lpstr>
      <vt:lpstr>Lithology</vt:lpstr>
      <vt:lpstr>Alteration</vt:lpstr>
      <vt:lpstr>Origin</vt:lpstr>
      <vt:lpstr>Faults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 Farahbakhsh</dc:creator>
  <cp:lastModifiedBy>Ehsan Farahbakhsh</cp:lastModifiedBy>
  <cp:lastPrinted>2019-08-21T06:27:58Z</cp:lastPrinted>
  <dcterms:created xsi:type="dcterms:W3CDTF">2019-07-20T07:27:07Z</dcterms:created>
  <dcterms:modified xsi:type="dcterms:W3CDTF">2019-10-23T10:34:07Z</dcterms:modified>
</cp:coreProperties>
</file>