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ara\Desktop\"/>
    </mc:Choice>
  </mc:AlternateContent>
  <xr:revisionPtr revIDLastSave="0" documentId="13_ncr:1_{5B40EEEC-DA02-4256-91E9-2F13478027BB}" xr6:coauthVersionLast="45" xr6:coauthVersionMax="45" xr10:uidLastSave="{00000000-0000-0000-0000-000000000000}"/>
  <bookViews>
    <workbookView xWindow="-108" yWindow="-108" windowWidth="23256" windowHeight="12576" xr2:uid="{602E61C2-E94F-4900-83B7-72CA831884E8}"/>
  </bookViews>
  <sheets>
    <sheet name="Elements" sheetId="1" r:id="rId1"/>
    <sheet name="Lithology" sheetId="2" r:id="rId2"/>
    <sheet name="Alteration" sheetId="3" r:id="rId3"/>
    <sheet name="Orig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C3" i="3" l="1"/>
  <c r="C4" i="3"/>
  <c r="C5" i="3"/>
  <c r="C6" i="3"/>
  <c r="C7" i="3"/>
  <c r="C8" i="3"/>
  <c r="C9" i="3"/>
  <c r="C10" i="3"/>
  <c r="C11" i="3"/>
  <c r="C12" i="3"/>
  <c r="C2" i="3"/>
  <c r="C3" i="2" l="1"/>
  <c r="C4" i="2"/>
  <c r="C5" i="2"/>
  <c r="C6" i="2"/>
  <c r="C7" i="2"/>
  <c r="C8" i="2"/>
  <c r="C9" i="2"/>
  <c r="C10" i="2"/>
  <c r="C11" i="2"/>
  <c r="C12" i="2"/>
  <c r="C2" i="2"/>
  <c r="D2" i="2"/>
  <c r="D6" i="4" l="1"/>
  <c r="D5" i="4"/>
  <c r="D4" i="4"/>
  <c r="D3" i="4"/>
  <c r="D2" i="4"/>
  <c r="D12" i="3" l="1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<sst xmlns="http://schemas.openxmlformats.org/spreadsheetml/2006/main" count="134" uniqueCount="51">
  <si>
    <t>Mo</t>
  </si>
  <si>
    <t>Number of Voxels</t>
  </si>
  <si>
    <t>Volume (m3)</t>
  </si>
  <si>
    <t>W+</t>
  </si>
  <si>
    <t>W-</t>
  </si>
  <si>
    <t>Contrast</t>
  </si>
  <si>
    <t>Studentized Contrast</t>
  </si>
  <si>
    <t>Percentage</t>
  </si>
  <si>
    <t>Zn</t>
  </si>
  <si>
    <t>Fe</t>
  </si>
  <si>
    <t>Tuff</t>
  </si>
  <si>
    <t>Andesite</t>
  </si>
  <si>
    <t>Granodiorite</t>
  </si>
  <si>
    <t>Granite</t>
  </si>
  <si>
    <t>Quartz monzodiorite</t>
  </si>
  <si>
    <t>Quartz monzonite</t>
  </si>
  <si>
    <t>Monzodiorite</t>
  </si>
  <si>
    <t>Monzonite</t>
  </si>
  <si>
    <t>Hornfels</t>
  </si>
  <si>
    <t>Quartz diorite</t>
  </si>
  <si>
    <t>Diorite</t>
  </si>
  <si>
    <t>Null</t>
  </si>
  <si>
    <t>StD (W+)</t>
  </si>
  <si>
    <t>StD (W-)</t>
  </si>
  <si>
    <t>Calcitized</t>
  </si>
  <si>
    <t>Carbonatized</t>
  </si>
  <si>
    <t>Carbonate-Chlorite</t>
  </si>
  <si>
    <t>Chloritic</t>
  </si>
  <si>
    <t>Quartz-Sericite</t>
  </si>
  <si>
    <t>Silicific</t>
  </si>
  <si>
    <t>Sericitic</t>
  </si>
  <si>
    <t>Propylitic</t>
  </si>
  <si>
    <t>Argillic</t>
  </si>
  <si>
    <t>Phyllic</t>
  </si>
  <si>
    <t>Potassic</t>
  </si>
  <si>
    <t>Pyroclastic</t>
  </si>
  <si>
    <t>Plutonic</t>
  </si>
  <si>
    <t>Subvolcanic</t>
  </si>
  <si>
    <t>Volcanic</t>
  </si>
  <si>
    <t>Hydrothermal</t>
  </si>
  <si>
    <t>Var (W+)</t>
  </si>
  <si>
    <t>Var (W-)</t>
  </si>
  <si>
    <t>Var (Contrast)</t>
  </si>
  <si>
    <t>StD (Contrast)</t>
  </si>
  <si>
    <t>Lower Limit</t>
  </si>
  <si>
    <t>Upper Limit</t>
  </si>
  <si>
    <t>Min</t>
  </si>
  <si>
    <t>Max</t>
  </si>
  <si>
    <t>Fuzzy Weight</t>
  </si>
  <si>
    <t>Class</t>
  </si>
  <si>
    <t>Fuzzy 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</si>
</sst>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811-B701-47D9-9B12-7561A2760678}">
  <dimension ref="A1:P40"/>
  <sheetViews>
    <sheetView tabSelected="1" zoomScaleNormal="100" workbookViewId="0"/>
  </sheetViews>
  <sheetFormatPr defaultRowHeight="14.4" x14ac:dyDescent="0.3"/>
  <cols>
    <col min="1" max="1" width="5.77734375" style="1" bestFit="1" customWidth="1"/>
    <col min="2" max="3" width="12.21875" style="6" bestFit="1" customWidth="1"/>
    <col min="4" max="4" width="13.88671875" style="6" bestFit="1" customWidth="1"/>
    <col min="5" max="6" width="13.33203125" style="6" bestFit="1" customWidth="1"/>
    <col min="7" max="7" width="13.88671875" style="6" bestFit="1" customWidth="1"/>
    <col min="8" max="8" width="8.6640625" style="6" bestFit="1" customWidth="1"/>
    <col min="9" max="9" width="13.33203125" style="6" bestFit="1" customWidth="1"/>
    <col min="10" max="10" width="13.88671875" style="6" bestFit="1" customWidth="1"/>
    <col min="11" max="12" width="13.33203125" style="6" bestFit="1" customWidth="1"/>
    <col min="13" max="13" width="19.33203125" style="6" bestFit="1" customWidth="1"/>
    <col min="14" max="14" width="13.5546875" style="1" bestFit="1" customWidth="1"/>
    <col min="15" max="15" width="13.88671875" style="1" bestFit="1" customWidth="1"/>
    <col min="16" max="16" width="8.5546875" style="1" customWidth="1"/>
    <col min="17" max="17" width="12" style="1" bestFit="1" customWidth="1"/>
    <col min="18" max="16384" width="8.88671875" style="1"/>
  </cols>
  <sheetData>
    <row r="1" spans="1:16" x14ac:dyDescent="0.3">
      <c r="A1" s="5" t="s">
        <v>9</v>
      </c>
      <c r="C1" s="8"/>
    </row>
    <row r="2" spans="1:16" x14ac:dyDescent="0.3">
      <c r="A2" s="3" t="s">
        <v>49</v>
      </c>
      <c r="B2" s="7" t="s">
        <v>44</v>
      </c>
      <c r="C2" s="7" t="s">
        <v>45</v>
      </c>
      <c r="D2" s="7" t="s">
        <v>3</v>
      </c>
      <c r="E2" s="7" t="s">
        <v>40</v>
      </c>
      <c r="F2" s="7" t="s">
        <v>22</v>
      </c>
      <c r="G2" s="7" t="s">
        <v>4</v>
      </c>
      <c r="H2" s="7" t="s">
        <v>41</v>
      </c>
      <c r="I2" s="7" t="s">
        <v>23</v>
      </c>
      <c r="J2" s="7" t="s">
        <v>5</v>
      </c>
      <c r="K2" s="7" t="s">
        <v>42</v>
      </c>
      <c r="L2" s="7" t="s">
        <v>43</v>
      </c>
      <c r="M2" s="7" t="s">
        <v>6</v>
      </c>
      <c r="N2" s="3" t="s">
        <v>50</v>
      </c>
      <c r="O2" s="3" t="s">
        <v>48</v>
      </c>
    </row>
    <row r="3" spans="1:16" x14ac:dyDescent="0.3">
      <c r="A3" s="1">
        <v>1</v>
      </c>
      <c r="B3" s="6" t="s">
        <v>46</v>
      </c>
      <c r="C3" s="1">
        <v>30086.0527</v>
      </c>
      <c r="D3" s="1">
        <v>-1.5998661245564101</v>
      </c>
      <c r="E3" s="1">
        <v>2.7902590366388198E-3</v>
      </c>
      <c r="F3" s="1">
        <v>5.2822902576806802E-2</v>
      </c>
      <c r="G3" s="1">
        <v>8.7554544195212802E-2</v>
      </c>
      <c r="H3" s="4">
        <v>6.1067636404503006E-5</v>
      </c>
      <c r="I3" s="1">
        <v>7.8145784534102009E-3</v>
      </c>
      <c r="J3" s="1">
        <v>-1.68742066875163</v>
      </c>
      <c r="K3" s="1">
        <v>2.8513266730433198E-3</v>
      </c>
      <c r="L3" s="1">
        <v>5.3397815245975401E-2</v>
      </c>
      <c r="M3" s="1">
        <v>-31.600930880384801</v>
      </c>
      <c r="N3" s="1">
        <v>0.01</v>
      </c>
      <c r="O3" s="1">
        <v>8.6611326873420894E-2</v>
      </c>
      <c r="P3" s="4"/>
    </row>
    <row r="4" spans="1:16" x14ac:dyDescent="0.3">
      <c r="A4" s="1">
        <v>2</v>
      </c>
      <c r="B4" s="1">
        <v>30086.0527</v>
      </c>
      <c r="C4" s="1">
        <v>38639.617200000001</v>
      </c>
      <c r="D4" s="1">
        <v>-0.14882344062583799</v>
      </c>
      <c r="E4" s="1">
        <v>6.8510487666527202E-4</v>
      </c>
      <c r="F4" s="1">
        <v>2.6174508145622701E-2</v>
      </c>
      <c r="G4" s="1">
        <v>1.53288093093781E-2</v>
      </c>
      <c r="H4" s="4">
        <v>6.52952773035904E-5</v>
      </c>
      <c r="I4" s="1">
        <v>8.0805493194206993E-3</v>
      </c>
      <c r="J4" s="1">
        <v>-0.16415224993521699</v>
      </c>
      <c r="K4" s="1">
        <v>7.5040015396886199E-4</v>
      </c>
      <c r="L4" s="1">
        <v>2.73934326795468E-2</v>
      </c>
      <c r="M4" s="1">
        <v>-5.9923943032441001</v>
      </c>
      <c r="N4" s="1">
        <v>0.65518588654728005</v>
      </c>
      <c r="O4" s="1">
        <v>-1.1535747316871601E-2</v>
      </c>
    </row>
    <row r="5" spans="1:16" x14ac:dyDescent="0.3">
      <c r="A5" s="1">
        <v>3</v>
      </c>
      <c r="B5" s="1">
        <v>38639.617200000001</v>
      </c>
      <c r="C5" s="1">
        <v>43641.5</v>
      </c>
      <c r="D5" s="1">
        <v>-3.0285274220497801E-2</v>
      </c>
      <c r="E5" s="1">
        <v>6.1314846554204805E-4</v>
      </c>
      <c r="F5" s="1">
        <v>2.4761834858144999E-2</v>
      </c>
      <c r="G5" s="1">
        <v>3.3129137565100302E-3</v>
      </c>
      <c r="H5" s="4">
        <v>6.60288243177263E-5</v>
      </c>
      <c r="I5" s="1">
        <v>8.1258122251087195E-3</v>
      </c>
      <c r="J5" s="1">
        <v>-3.35981879770079E-2</v>
      </c>
      <c r="K5" s="1">
        <v>6.7917728985977496E-4</v>
      </c>
      <c r="L5" s="1">
        <v>2.6061030099744201E-2</v>
      </c>
      <c r="M5" s="1">
        <v>-1.2892118173539699</v>
      </c>
      <c r="N5" s="1">
        <v>0.74852509343191898</v>
      </c>
      <c r="O5" s="1">
        <v>-4.9396274319859698E-3</v>
      </c>
    </row>
    <row r="6" spans="1:16" x14ac:dyDescent="0.3">
      <c r="A6" s="1">
        <v>4</v>
      </c>
      <c r="B6" s="1">
        <v>43641.5</v>
      </c>
      <c r="C6" s="1">
        <v>47356.964800000002</v>
      </c>
      <c r="D6" s="1">
        <v>3.5132881471454801E-3</v>
      </c>
      <c r="E6" s="1">
        <v>5.9414999562039904E-4</v>
      </c>
      <c r="F6" s="1">
        <v>2.43751922170964E-2</v>
      </c>
      <c r="G6" s="1">
        <v>-3.91074243626497E-4</v>
      </c>
      <c r="H6" s="4">
        <v>6.6256733349355794E-5</v>
      </c>
      <c r="I6" s="1">
        <v>8.1398239139035301E-3</v>
      </c>
      <c r="J6" s="9">
        <v>3.9043623907719801E-3</v>
      </c>
      <c r="K6" s="1">
        <v>6.6040672896975402E-4</v>
      </c>
      <c r="L6" s="1">
        <v>2.5698379889980499E-2</v>
      </c>
      <c r="M6" s="1">
        <v>0.151930293173627</v>
      </c>
      <c r="N6" s="1">
        <v>0.77201007951564105</v>
      </c>
      <c r="O6" s="1">
        <v>6.77717594783791E-4</v>
      </c>
    </row>
    <row r="7" spans="1:16" x14ac:dyDescent="0.3">
      <c r="A7" s="1">
        <v>5</v>
      </c>
      <c r="B7" s="1">
        <v>47356.964800000002</v>
      </c>
      <c r="C7" s="1">
        <v>50729.941400000003</v>
      </c>
      <c r="D7" s="1">
        <v>-4.8371636235397496E-3</v>
      </c>
      <c r="E7" s="1">
        <v>5.9878415296941696E-4</v>
      </c>
      <c r="F7" s="1">
        <v>2.4470066468430699E-2</v>
      </c>
      <c r="G7" s="1">
        <v>5.3611999125066602E-4</v>
      </c>
      <c r="H7" s="4">
        <v>6.6199602984015198E-5</v>
      </c>
      <c r="I7" s="1">
        <v>8.1363138449801198E-3</v>
      </c>
      <c r="J7" s="9">
        <v>-5.3732836147904204E-3</v>
      </c>
      <c r="K7" s="1">
        <v>6.6498375595343197E-4</v>
      </c>
      <c r="L7" s="1">
        <v>2.5787278955978099E-2</v>
      </c>
      <c r="M7" s="1">
        <v>-0.208369546238796</v>
      </c>
      <c r="N7" s="1">
        <v>0.76634726074092296</v>
      </c>
      <c r="O7" s="1">
        <v>-8.96413247107492E-4</v>
      </c>
    </row>
    <row r="8" spans="1:16" x14ac:dyDescent="0.3">
      <c r="A8" s="1">
        <v>6</v>
      </c>
      <c r="B8" s="1">
        <v>50729.941400000003</v>
      </c>
      <c r="C8" s="1">
        <v>54003.675799999997</v>
      </c>
      <c r="D8" s="1">
        <v>8.8473855505232409E-3</v>
      </c>
      <c r="E8" s="1">
        <v>5.9121003406728805E-4</v>
      </c>
      <c r="F8" s="1">
        <v>2.4314811002088502E-2</v>
      </c>
      <c r="G8" s="1">
        <v>-9.8755032550906698E-4</v>
      </c>
      <c r="H8" s="4">
        <v>6.6293514137025106E-5</v>
      </c>
      <c r="I8" s="1">
        <v>8.1420829114560792E-3</v>
      </c>
      <c r="J8" s="9">
        <v>9.8349358760323104E-3</v>
      </c>
      <c r="K8" s="1">
        <v>6.5750354820431304E-4</v>
      </c>
      <c r="L8" s="1">
        <v>2.5641831997817801E-2</v>
      </c>
      <c r="M8" s="1">
        <v>0.38355043730374999</v>
      </c>
      <c r="N8" s="1">
        <v>0.77557892091470204</v>
      </c>
      <c r="O8" s="1">
        <v>1.7501924095511001E-3</v>
      </c>
    </row>
    <row r="9" spans="1:16" x14ac:dyDescent="0.3">
      <c r="A9" s="1">
        <v>7</v>
      </c>
      <c r="B9" s="1">
        <v>54003.675799999997</v>
      </c>
      <c r="C9" s="1">
        <v>57515.773399999998</v>
      </c>
      <c r="D9" s="1">
        <v>-2.2343812405564399E-2</v>
      </c>
      <c r="E9" s="1">
        <v>6.0862646949968102E-4</v>
      </c>
      <c r="F9" s="1">
        <v>2.46703560878168E-2</v>
      </c>
      <c r="G9" s="1">
        <v>2.4541961811641701E-3</v>
      </c>
      <c r="H9" s="4">
        <v>6.6081586484472796E-5</v>
      </c>
      <c r="I9" s="1">
        <v>8.1290581548216796E-3</v>
      </c>
      <c r="J9" s="9">
        <v>-2.47980085867286E-2</v>
      </c>
      <c r="K9" s="1">
        <v>6.7470805598415404E-4</v>
      </c>
      <c r="L9" s="1">
        <v>2.5975143040687002E-2</v>
      </c>
      <c r="M9" s="1">
        <v>-0.95468227250511795</v>
      </c>
      <c r="N9" s="1">
        <v>0.75417726380680605</v>
      </c>
      <c r="O9" s="1">
        <v>-3.7959895104305598E-3</v>
      </c>
    </row>
    <row r="10" spans="1:16" x14ac:dyDescent="0.3">
      <c r="A10" s="1">
        <v>8</v>
      </c>
      <c r="B10" s="1">
        <v>57515.773399999998</v>
      </c>
      <c r="C10" s="1">
        <v>61537.292999999998</v>
      </c>
      <c r="D10" s="1">
        <v>-0.197896159037113</v>
      </c>
      <c r="E10" s="1">
        <v>7.1748734563383497E-4</v>
      </c>
      <c r="F10" s="1">
        <v>2.6785954260280399E-2</v>
      </c>
      <c r="G10" s="1">
        <v>1.9889799846537101E-2</v>
      </c>
      <c r="H10" s="4">
        <v>6.5019143558319904E-5</v>
      </c>
      <c r="I10" s="1">
        <v>8.0634448939842004E-3</v>
      </c>
      <c r="J10" s="9">
        <v>-0.21778595888365099</v>
      </c>
      <c r="K10" s="1">
        <v>7.8250648919215497E-4</v>
      </c>
      <c r="L10" s="1">
        <v>2.7973317450602001E-2</v>
      </c>
      <c r="M10" s="1">
        <v>-7.78548912792479</v>
      </c>
      <c r="N10" s="1">
        <v>0.61242557814059495</v>
      </c>
      <c r="O10" s="1">
        <v>-9.9529888107305602E-3</v>
      </c>
    </row>
    <row r="11" spans="1:16" x14ac:dyDescent="0.3">
      <c r="A11" s="1">
        <v>9</v>
      </c>
      <c r="B11" s="1">
        <v>61537.292999999998</v>
      </c>
      <c r="C11" s="1">
        <v>67457.789099999995</v>
      </c>
      <c r="D11" s="1">
        <v>-6.8991180961000806E-2</v>
      </c>
      <c r="E11" s="1">
        <v>6.3571094115015797E-4</v>
      </c>
      <c r="F11" s="1">
        <v>2.5213308810034401E-2</v>
      </c>
      <c r="G11" s="1">
        <v>7.3989271477351397E-3</v>
      </c>
      <c r="H11" s="4">
        <v>6.5778388876669506E-5</v>
      </c>
      <c r="I11" s="1">
        <v>8.1103877143247297E-3</v>
      </c>
      <c r="J11" s="9">
        <v>-7.6390108108736005E-2</v>
      </c>
      <c r="K11" s="1">
        <v>7.0148933002682804E-4</v>
      </c>
      <c r="L11" s="1">
        <v>2.6485643847692801E-2</v>
      </c>
      <c r="M11" s="1">
        <v>-2.8842080845012301</v>
      </c>
      <c r="N11" s="1">
        <v>0.71983471098274499</v>
      </c>
      <c r="O11" s="1">
        <v>-9.1022529934874606E-3</v>
      </c>
    </row>
    <row r="12" spans="1:16" x14ac:dyDescent="0.3">
      <c r="A12" s="1">
        <v>10</v>
      </c>
      <c r="B12" s="1">
        <v>67457.789099999995</v>
      </c>
      <c r="C12" s="1" t="s">
        <v>47</v>
      </c>
      <c r="D12" s="1">
        <v>0.83671814118799104</v>
      </c>
      <c r="E12" s="1">
        <v>2.8225093458166803E-4</v>
      </c>
      <c r="F12" s="1">
        <v>1.68003254308263E-2</v>
      </c>
      <c r="G12" s="1">
        <v>-0.14897799181577301</v>
      </c>
      <c r="H12" s="4">
        <v>7.6133651027292701E-5</v>
      </c>
      <c r="I12" s="1">
        <v>8.7254599321349591E-3</v>
      </c>
      <c r="J12" s="9">
        <v>0.98569613300376402</v>
      </c>
      <c r="K12" s="1">
        <v>3.5838458560896101E-4</v>
      </c>
      <c r="L12" s="1">
        <v>1.89310481909735E-2</v>
      </c>
      <c r="M12" s="1">
        <v>52.0676997417265</v>
      </c>
      <c r="N12" s="1">
        <v>0.99</v>
      </c>
      <c r="O12" s="1">
        <v>0.78051900132014596</v>
      </c>
    </row>
    <row r="13" spans="1:16" x14ac:dyDescent="0.3">
      <c r="N13" s="6"/>
      <c r="O13" s="6"/>
    </row>
    <row r="14" spans="1:16" x14ac:dyDescent="0.3">
      <c r="A14" s="5" t="s">
        <v>0</v>
      </c>
      <c r="C14" s="8"/>
      <c r="N14" s="6"/>
      <c r="O14" s="6"/>
    </row>
    <row r="15" spans="1:16" x14ac:dyDescent="0.3">
      <c r="A15" s="3" t="s">
        <v>49</v>
      </c>
      <c r="B15" s="7" t="s">
        <v>44</v>
      </c>
      <c r="C15" s="7" t="s">
        <v>45</v>
      </c>
      <c r="D15" s="7" t="s">
        <v>3</v>
      </c>
      <c r="E15" s="7" t="s">
        <v>40</v>
      </c>
      <c r="F15" s="7" t="s">
        <v>22</v>
      </c>
      <c r="G15" s="7" t="s">
        <v>4</v>
      </c>
      <c r="H15" s="7" t="s">
        <v>41</v>
      </c>
      <c r="I15" s="7" t="s">
        <v>23</v>
      </c>
      <c r="J15" s="7" t="s">
        <v>5</v>
      </c>
      <c r="K15" s="7" t="s">
        <v>42</v>
      </c>
      <c r="L15" s="7" t="s">
        <v>43</v>
      </c>
      <c r="M15" s="7" t="s">
        <v>6</v>
      </c>
      <c r="N15" s="3" t="s">
        <v>50</v>
      </c>
      <c r="O15" s="3" t="s">
        <v>48</v>
      </c>
    </row>
    <row r="16" spans="1:16" x14ac:dyDescent="0.3">
      <c r="A16" s="1">
        <v>1</v>
      </c>
      <c r="B16" s="6" t="s">
        <v>46</v>
      </c>
      <c r="C16" s="1">
        <v>37.036000000000001</v>
      </c>
      <c r="D16" s="1">
        <v>-1.3041744519005201</v>
      </c>
      <c r="E16" s="1">
        <v>2.08634183059163E-3</v>
      </c>
      <c r="F16" s="1">
        <v>4.5676491005676299E-2</v>
      </c>
      <c r="G16" s="1">
        <v>8.0017025630351193E-2</v>
      </c>
      <c r="H16" s="4">
        <v>6.1494675166215001E-5</v>
      </c>
      <c r="I16" s="1">
        <v>7.8418540643278301E-3</v>
      </c>
      <c r="J16" s="1">
        <v>-1.3841914775308699</v>
      </c>
      <c r="K16" s="1">
        <v>2.1478365057578399E-3</v>
      </c>
      <c r="L16" s="1">
        <v>4.63447570471337E-2</v>
      </c>
      <c r="M16" s="1">
        <v>-29.867272281158201</v>
      </c>
      <c r="N16" s="1">
        <v>0.17082724360683499</v>
      </c>
      <c r="O16" s="1">
        <v>6.2618513403240594E-2</v>
      </c>
    </row>
    <row r="17" spans="1:15" x14ac:dyDescent="0.3">
      <c r="A17" s="1">
        <v>2</v>
      </c>
      <c r="B17" s="1">
        <v>37.036000000000001</v>
      </c>
      <c r="C17" s="1">
        <v>74.644400000000005</v>
      </c>
      <c r="D17" s="1">
        <v>-0.32748870435726202</v>
      </c>
      <c r="E17" s="1">
        <v>8.1106501671266004E-4</v>
      </c>
      <c r="F17" s="1">
        <v>2.84792032317033E-2</v>
      </c>
      <c r="G17" s="1">
        <v>3.08867036494271E-2</v>
      </c>
      <c r="H17" s="4">
        <v>6.4358533767000999E-5</v>
      </c>
      <c r="I17" s="1">
        <v>8.0223770646237393E-3</v>
      </c>
      <c r="J17" s="1">
        <v>-0.35837540800668899</v>
      </c>
      <c r="K17" s="1">
        <v>8.7542355047966105E-4</v>
      </c>
      <c r="L17" s="1">
        <v>2.9587557359127499E-2</v>
      </c>
      <c r="M17" s="1">
        <v>-12.112368846701401</v>
      </c>
      <c r="N17" s="1">
        <v>0.63229983781922805</v>
      </c>
      <c r="O17" s="1">
        <v>-1.9100108010058001E-2</v>
      </c>
    </row>
    <row r="18" spans="1:15" x14ac:dyDescent="0.3">
      <c r="A18" s="1">
        <v>3</v>
      </c>
      <c r="B18" s="1">
        <v>74.644400000000005</v>
      </c>
      <c r="C18" s="1">
        <v>108.07859999999999</v>
      </c>
      <c r="D18" s="1">
        <v>-9.9949306113143593E-2</v>
      </c>
      <c r="E18" s="1">
        <v>6.5439779594669704E-4</v>
      </c>
      <c r="F18" s="1">
        <v>2.55812000489949E-2</v>
      </c>
      <c r="G18" s="1">
        <v>1.05516643038846E-2</v>
      </c>
      <c r="H18" s="4">
        <v>6.5585854795402704E-5</v>
      </c>
      <c r="I18" s="1">
        <v>8.0985094181214995E-3</v>
      </c>
      <c r="J18" s="1">
        <v>-0.110500970417028</v>
      </c>
      <c r="K18" s="1">
        <v>7.1998365074209996E-4</v>
      </c>
      <c r="L18" s="1">
        <v>2.6832511077834201E-2</v>
      </c>
      <c r="M18" s="1">
        <v>-4.1181747804554298</v>
      </c>
      <c r="N18" s="1">
        <v>0.74169885413314096</v>
      </c>
      <c r="O18" s="1">
        <v>-1.51505870941358E-2</v>
      </c>
    </row>
    <row r="19" spans="1:15" x14ac:dyDescent="0.3">
      <c r="A19" s="1">
        <v>4</v>
      </c>
      <c r="B19" s="1">
        <v>108.07859999999999</v>
      </c>
      <c r="C19" s="1">
        <v>137.75970000000001</v>
      </c>
      <c r="D19" s="1">
        <v>-9.4075911552694E-2</v>
      </c>
      <c r="E19" s="1">
        <v>6.50807808478749E-4</v>
      </c>
      <c r="F19" s="1">
        <v>2.5510935076526398E-2</v>
      </c>
      <c r="G19" s="1">
        <v>9.9612295925986805E-3</v>
      </c>
      <c r="H19" s="4">
        <v>6.5621865671301204E-5</v>
      </c>
      <c r="I19" s="1">
        <v>8.1007324157326196E-3</v>
      </c>
      <c r="J19" s="1">
        <v>-0.104037141145292</v>
      </c>
      <c r="K19" s="1">
        <v>7.1642967415005E-4</v>
      </c>
      <c r="L19" s="1">
        <v>2.6766203954801799E-2</v>
      </c>
      <c r="M19" s="1">
        <v>-3.88688442040465</v>
      </c>
      <c r="N19" s="1">
        <v>0.74425205971493902</v>
      </c>
      <c r="O19" s="1">
        <v>-1.45427193374465E-2</v>
      </c>
    </row>
    <row r="20" spans="1:15" x14ac:dyDescent="0.3">
      <c r="A20" s="1">
        <v>5</v>
      </c>
      <c r="B20" s="1">
        <v>137.75970000000001</v>
      </c>
      <c r="C20" s="1">
        <v>166.28700000000001</v>
      </c>
      <c r="D20" s="1">
        <v>-4.1998844832318201E-2</v>
      </c>
      <c r="E20" s="1">
        <v>6.1988441547081196E-4</v>
      </c>
      <c r="F20" s="1">
        <v>2.4897478094594399E-2</v>
      </c>
      <c r="G20" s="1">
        <v>4.5667300349285997E-3</v>
      </c>
      <c r="H20" s="4">
        <v>6.5951867649822804E-5</v>
      </c>
      <c r="I20" s="1">
        <v>8.1210755229724797E-3</v>
      </c>
      <c r="J20" s="1">
        <v>-4.6565574867246801E-2</v>
      </c>
      <c r="K20" s="1">
        <v>6.8583628312063403E-4</v>
      </c>
      <c r="L20" s="1">
        <v>2.6188476151174402E-2</v>
      </c>
      <c r="M20" s="1">
        <v>-1.77809409751237</v>
      </c>
      <c r="N20" s="1">
        <v>0.76621586192181002</v>
      </c>
      <c r="O20" s="1">
        <v>-7.6676109570498804E-3</v>
      </c>
    </row>
    <row r="21" spans="1:15" x14ac:dyDescent="0.3">
      <c r="A21" s="1">
        <v>6</v>
      </c>
      <c r="B21" s="1">
        <v>166.28700000000001</v>
      </c>
      <c r="C21" s="1">
        <v>196.63050000000001</v>
      </c>
      <c r="D21" s="1">
        <v>-8.3069084335153795E-2</v>
      </c>
      <c r="E21" s="1">
        <v>6.4413676074713804E-4</v>
      </c>
      <c r="F21" s="1">
        <v>2.5379849502058401E-2</v>
      </c>
      <c r="G21" s="1">
        <v>8.8450789556222299E-3</v>
      </c>
      <c r="H21" s="4">
        <v>6.5689998464874095E-5</v>
      </c>
      <c r="I21" s="1">
        <v>8.1049366724777108E-3</v>
      </c>
      <c r="J21" s="1">
        <v>-9.1914163290776105E-2</v>
      </c>
      <c r="K21" s="1">
        <v>7.0982675921201302E-4</v>
      </c>
      <c r="L21" s="1">
        <v>2.6642574185164799E-2</v>
      </c>
      <c r="M21" s="1">
        <v>-3.4498979960410798</v>
      </c>
      <c r="N21" s="1">
        <v>0.74899575305423705</v>
      </c>
      <c r="O21" s="1">
        <v>-1.33155663131709E-2</v>
      </c>
    </row>
    <row r="22" spans="1:15" x14ac:dyDescent="0.3">
      <c r="A22" s="1">
        <v>7</v>
      </c>
      <c r="B22" s="1">
        <v>196.63050000000001</v>
      </c>
      <c r="C22" s="1">
        <v>232.1037</v>
      </c>
      <c r="D22" s="1">
        <v>0.13849001614926501</v>
      </c>
      <c r="E22" s="1">
        <v>5.2438495056786295E-4</v>
      </c>
      <c r="F22" s="1">
        <v>2.2899453062635799E-2</v>
      </c>
      <c r="G22" s="1">
        <v>-1.6546053222350102E-2</v>
      </c>
      <c r="H22" s="4">
        <v>6.7260716244976594E-5</v>
      </c>
      <c r="I22" s="1">
        <v>8.2012630883892892E-3</v>
      </c>
      <c r="J22" s="9">
        <v>0.15503606937161499</v>
      </c>
      <c r="K22" s="1">
        <v>5.9164566681283999E-4</v>
      </c>
      <c r="L22" s="1">
        <v>2.43237675291645E-2</v>
      </c>
      <c r="M22" s="1">
        <v>6.37385097459613</v>
      </c>
      <c r="N22" s="1">
        <v>0.83258688057449504</v>
      </c>
      <c r="O22" s="1">
        <v>4.1219255801007798E-2</v>
      </c>
    </row>
    <row r="23" spans="1:15" x14ac:dyDescent="0.3">
      <c r="A23" s="1">
        <v>8</v>
      </c>
      <c r="B23" s="1">
        <v>232.1037</v>
      </c>
      <c r="C23" s="1">
        <v>280.12639999999999</v>
      </c>
      <c r="D23" s="1">
        <v>0.22852879045984301</v>
      </c>
      <c r="E23" s="1">
        <v>4.82832226294771E-4</v>
      </c>
      <c r="F23" s="1">
        <v>2.1973443660354398E-2</v>
      </c>
      <c r="G23" s="1">
        <v>-2.8653760269455299E-2</v>
      </c>
      <c r="H23" s="4">
        <v>6.8023905798466204E-5</v>
      </c>
      <c r="I23" s="1">
        <v>8.2476606258057306E-3</v>
      </c>
      <c r="J23" s="9">
        <v>0.25718255072929802</v>
      </c>
      <c r="K23" s="1">
        <v>5.50856132093238E-4</v>
      </c>
      <c r="L23" s="1">
        <v>2.3470324499103901E-2</v>
      </c>
      <c r="M23" s="1">
        <v>10.9577756685519</v>
      </c>
      <c r="N23" s="1">
        <v>0.86000845211077004</v>
      </c>
      <c r="O23" s="1">
        <v>8.3137309523166905E-2</v>
      </c>
    </row>
    <row r="24" spans="1:15" x14ac:dyDescent="0.3">
      <c r="A24" s="1">
        <v>9</v>
      </c>
      <c r="B24" s="1">
        <v>280.12639999999999</v>
      </c>
      <c r="C24" s="1">
        <v>357.98009999999999</v>
      </c>
      <c r="D24" s="1">
        <v>0.237185469928446</v>
      </c>
      <c r="E24" s="1">
        <v>4.7903156022922303E-4</v>
      </c>
      <c r="F24" s="1">
        <v>2.1886789628203202E-2</v>
      </c>
      <c r="G24" s="1">
        <v>-2.9878889969934801E-2</v>
      </c>
      <c r="H24" s="4">
        <v>6.8101647189321493E-5</v>
      </c>
      <c r="I24" s="1">
        <v>8.25237221587353E-3</v>
      </c>
      <c r="J24" s="9">
        <v>0.26706435989838101</v>
      </c>
      <c r="K24" s="1">
        <v>5.4713320741854403E-4</v>
      </c>
      <c r="L24" s="1">
        <v>2.33908787226676E-2</v>
      </c>
      <c r="M24" s="1">
        <v>11.4174573373156</v>
      </c>
      <c r="N24" s="1">
        <v>0.86245127213530703</v>
      </c>
      <c r="O24" s="1">
        <v>8.7847823174026604E-2</v>
      </c>
    </row>
    <row r="25" spans="1:15" x14ac:dyDescent="0.3">
      <c r="A25" s="1">
        <v>10</v>
      </c>
      <c r="B25" s="1">
        <v>357.98009999999999</v>
      </c>
      <c r="C25" s="1" t="s">
        <v>47</v>
      </c>
      <c r="D25" s="1">
        <v>0.52158920711668899</v>
      </c>
      <c r="E25" s="1">
        <v>3.7089801240744599E-4</v>
      </c>
      <c r="F25" s="1">
        <v>1.9258712636296402E-2</v>
      </c>
      <c r="G25" s="1">
        <v>-7.7005118177039394E-2</v>
      </c>
      <c r="H25" s="4">
        <v>7.1165709755804802E-5</v>
      </c>
      <c r="I25" s="1">
        <v>8.4359771073542408E-3</v>
      </c>
      <c r="J25" s="9">
        <v>0.59859432529372802</v>
      </c>
      <c r="K25" s="1">
        <v>4.4206372216325099E-4</v>
      </c>
      <c r="L25" s="1">
        <v>2.10253114641198E-2</v>
      </c>
      <c r="M25" s="1">
        <v>28.4701763545925</v>
      </c>
      <c r="N25" s="1">
        <v>0.92563955776884799</v>
      </c>
      <c r="O25" s="1">
        <v>0.30854803637091899</v>
      </c>
    </row>
    <row r="26" spans="1:15" x14ac:dyDescent="0.3">
      <c r="N26" s="6"/>
      <c r="O26" s="6"/>
    </row>
    <row r="27" spans="1:15" x14ac:dyDescent="0.3">
      <c r="A27" s="2" t="s">
        <v>8</v>
      </c>
      <c r="N27" s="6"/>
      <c r="O27" s="6"/>
    </row>
    <row r="28" spans="1:15" x14ac:dyDescent="0.3">
      <c r="A28" s="3" t="s">
        <v>49</v>
      </c>
      <c r="B28" s="7" t="s">
        <v>44</v>
      </c>
      <c r="C28" s="7" t="s">
        <v>45</v>
      </c>
      <c r="D28" s="7" t="s">
        <v>3</v>
      </c>
      <c r="E28" s="7" t="s">
        <v>40</v>
      </c>
      <c r="F28" s="7" t="s">
        <v>22</v>
      </c>
      <c r="G28" s="7" t="s">
        <v>4</v>
      </c>
      <c r="H28" s="7" t="s">
        <v>41</v>
      </c>
      <c r="I28" s="7" t="s">
        <v>23</v>
      </c>
      <c r="J28" s="7" t="s">
        <v>5</v>
      </c>
      <c r="K28" s="7" t="s">
        <v>42</v>
      </c>
      <c r="L28" s="7" t="s">
        <v>43</v>
      </c>
      <c r="M28" s="7" t="s">
        <v>6</v>
      </c>
      <c r="N28" s="3" t="s">
        <v>50</v>
      </c>
      <c r="O28" s="3" t="s">
        <v>48</v>
      </c>
    </row>
    <row r="29" spans="1:15" x14ac:dyDescent="0.3">
      <c r="A29" s="1">
        <v>1</v>
      </c>
      <c r="B29" s="6" t="s">
        <v>46</v>
      </c>
      <c r="C29" s="1">
        <v>67.998500000000007</v>
      </c>
      <c r="D29" s="1">
        <v>-0.97976106419436304</v>
      </c>
      <c r="E29" s="1">
        <v>1.5195516456721399E-3</v>
      </c>
      <c r="F29" s="1">
        <v>3.8981426932221799E-2</v>
      </c>
      <c r="G29" s="1">
        <v>6.8704514709549205E-2</v>
      </c>
      <c r="H29" s="4">
        <v>6.2141676131886699E-5</v>
      </c>
      <c r="I29" s="1">
        <v>7.8829991838060397E-3</v>
      </c>
      <c r="J29" s="1">
        <v>-1.0484655789039099</v>
      </c>
      <c r="K29" s="1">
        <v>1.5816933218040299E-3</v>
      </c>
      <c r="L29" s="1">
        <v>3.9770508191422901E-2</v>
      </c>
      <c r="M29" s="1">
        <v>-26.362891161899402</v>
      </c>
      <c r="N29" s="1">
        <v>0.292073210779211</v>
      </c>
      <c r="O29" s="1">
        <v>3.9127334181968398E-2</v>
      </c>
    </row>
    <row r="30" spans="1:15" x14ac:dyDescent="0.3">
      <c r="A30" s="1">
        <v>2</v>
      </c>
      <c r="B30" s="1">
        <v>67.998500000000007</v>
      </c>
      <c r="C30" s="1">
        <v>84.6815</v>
      </c>
      <c r="D30" s="1">
        <v>-0.47716318803598601</v>
      </c>
      <c r="E30" s="1">
        <v>9.3539187746568696E-4</v>
      </c>
      <c r="F30" s="1">
        <v>3.0584176913326998E-2</v>
      </c>
      <c r="G30" s="1">
        <v>4.1899899859560601E-2</v>
      </c>
      <c r="H30" s="4">
        <v>6.3704206101778695E-5</v>
      </c>
      <c r="I30" s="1">
        <v>7.9814914710083298E-3</v>
      </c>
      <c r="J30" s="1">
        <v>-0.519063087895546</v>
      </c>
      <c r="K30" s="1">
        <v>9.9909608356746598E-4</v>
      </c>
      <c r="L30" s="1">
        <v>3.1608481196784298E-2</v>
      </c>
      <c r="M30" s="1">
        <v>-16.4216396436141</v>
      </c>
      <c r="N30" s="1">
        <v>0.55223816578498996</v>
      </c>
      <c r="O30" s="1">
        <v>-8.8038159823018904E-3</v>
      </c>
    </row>
    <row r="31" spans="1:15" x14ac:dyDescent="0.3">
      <c r="A31" s="1">
        <v>3</v>
      </c>
      <c r="B31" s="1">
        <v>84.6815</v>
      </c>
      <c r="C31" s="1">
        <v>102.5373</v>
      </c>
      <c r="D31" s="1">
        <v>0.118378279201217</v>
      </c>
      <c r="E31" s="1">
        <v>5.3419077779820695E-4</v>
      </c>
      <c r="F31" s="1">
        <v>2.31125675293379E-2</v>
      </c>
      <c r="G31" s="1">
        <v>-1.39931835026756E-2</v>
      </c>
      <c r="H31" s="4">
        <v>6.7100979386162506E-5</v>
      </c>
      <c r="I31" s="1">
        <v>8.1915187472264596E-3</v>
      </c>
      <c r="J31" s="9">
        <v>0.13237146270389299</v>
      </c>
      <c r="K31" s="1">
        <v>6.0129175718437E-4</v>
      </c>
      <c r="L31" s="1">
        <v>2.4521251134156399E-2</v>
      </c>
      <c r="M31" s="1">
        <v>5.3982344530336199</v>
      </c>
      <c r="N31" s="1">
        <v>0.82595004684668005</v>
      </c>
      <c r="O31" s="1">
        <v>3.35651541840606E-2</v>
      </c>
    </row>
    <row r="32" spans="1:15" x14ac:dyDescent="0.3">
      <c r="A32" s="1">
        <v>4</v>
      </c>
      <c r="B32" s="1">
        <v>102.5373</v>
      </c>
      <c r="C32" s="1">
        <v>125.5783</v>
      </c>
      <c r="D32" s="1">
        <v>0.27251609100021301</v>
      </c>
      <c r="E32" s="1">
        <v>4.6384867055349998E-4</v>
      </c>
      <c r="F32" s="1">
        <v>2.1537146295493699E-2</v>
      </c>
      <c r="G32" s="1">
        <v>-3.49964120956026E-2</v>
      </c>
      <c r="H32" s="4">
        <v>6.8427569473223298E-5</v>
      </c>
      <c r="I32" s="1">
        <v>8.2720958331745208E-3</v>
      </c>
      <c r="J32" s="9">
        <v>0.30751250309581601</v>
      </c>
      <c r="K32" s="1">
        <v>5.3227624002672304E-4</v>
      </c>
      <c r="L32" s="1">
        <v>2.3071112674223598E-2</v>
      </c>
      <c r="M32" s="1">
        <v>13.328897805582899</v>
      </c>
      <c r="N32" s="1">
        <v>0.872078902548308</v>
      </c>
      <c r="O32" s="1">
        <v>0.108338838988178</v>
      </c>
    </row>
    <row r="33" spans="1:15" x14ac:dyDescent="0.3">
      <c r="A33" s="1">
        <v>5</v>
      </c>
      <c r="B33" s="1">
        <v>125.5783</v>
      </c>
      <c r="C33" s="1">
        <v>155.63900000000001</v>
      </c>
      <c r="D33" s="1">
        <v>0.226132900361179</v>
      </c>
      <c r="E33" s="1">
        <v>4.8389967129367899E-4</v>
      </c>
      <c r="F33" s="1">
        <v>2.1997719683950801E-2</v>
      </c>
      <c r="G33" s="1">
        <v>-2.83159982870205E-2</v>
      </c>
      <c r="H33" s="4">
        <v>6.80023383337411E-5</v>
      </c>
      <c r="I33" s="1">
        <v>8.2463530323253296E-3</v>
      </c>
      <c r="J33" s="9">
        <v>0.25444889864819897</v>
      </c>
      <c r="K33" s="1">
        <v>5.5190200962742001E-4</v>
      </c>
      <c r="L33" s="1">
        <v>2.3492594782769698E-2</v>
      </c>
      <c r="M33" s="1">
        <v>10.831025733897199</v>
      </c>
      <c r="N33" s="1">
        <v>0.859326300041101</v>
      </c>
      <c r="O33" s="1">
        <v>8.1853909707101297E-2</v>
      </c>
    </row>
    <row r="34" spans="1:15" x14ac:dyDescent="0.3">
      <c r="A34" s="1">
        <v>6</v>
      </c>
      <c r="B34" s="1">
        <v>155.63900000000001</v>
      </c>
      <c r="C34" s="1">
        <v>198.6275</v>
      </c>
      <c r="D34" s="1">
        <v>0.13059562347328299</v>
      </c>
      <c r="E34" s="1">
        <v>5.2821042437301902E-4</v>
      </c>
      <c r="F34" s="1">
        <v>2.2982828902748598E-2</v>
      </c>
      <c r="G34" s="1">
        <v>-1.55376162445477E-2</v>
      </c>
      <c r="H34" s="4">
        <v>6.7197567988141397E-5</v>
      </c>
      <c r="I34" s="1">
        <v>8.1974122738911592E-3</v>
      </c>
      <c r="J34" s="9">
        <v>0.14613323971783099</v>
      </c>
      <c r="K34" s="1">
        <v>5.9540799236116096E-4</v>
      </c>
      <c r="L34" s="1">
        <v>2.44009834302054E-2</v>
      </c>
      <c r="M34" s="1">
        <v>5.9888258248204798</v>
      </c>
      <c r="N34" s="1">
        <v>0.83000430841484496</v>
      </c>
      <c r="O34" s="1">
        <v>3.8142863374746303E-2</v>
      </c>
    </row>
    <row r="35" spans="1:15" x14ac:dyDescent="0.3">
      <c r="A35" s="1">
        <v>7</v>
      </c>
      <c r="B35" s="1">
        <v>198.6275</v>
      </c>
      <c r="C35" s="1">
        <v>267.48289999999997</v>
      </c>
      <c r="D35" s="1">
        <v>2.91897391342645E-3</v>
      </c>
      <c r="E35" s="1">
        <v>5.9447853471543703E-4</v>
      </c>
      <c r="F35" s="1">
        <v>2.4381930496075101E-2</v>
      </c>
      <c r="G35" s="1">
        <v>-3.2481955238943298E-4</v>
      </c>
      <c r="H35" s="4">
        <v>6.6252649212041197E-5</v>
      </c>
      <c r="I35" s="1">
        <v>8.1395730362250097E-3</v>
      </c>
      <c r="J35" s="9">
        <v>3.2437934658158798E-3</v>
      </c>
      <c r="K35" s="1">
        <v>6.6073118392747797E-4</v>
      </c>
      <c r="L35" s="1">
        <v>2.5704691866028601E-2</v>
      </c>
      <c r="M35" s="1">
        <v>0.12619460613347699</v>
      </c>
      <c r="N35" s="1">
        <v>0.78416326949193904</v>
      </c>
      <c r="O35" s="1">
        <v>6.0905685909713497E-4</v>
      </c>
    </row>
    <row r="36" spans="1:15" x14ac:dyDescent="0.3">
      <c r="A36" s="1">
        <v>8</v>
      </c>
      <c r="B36" s="1">
        <v>267.48289999999997</v>
      </c>
      <c r="C36" s="1">
        <v>394.8134</v>
      </c>
      <c r="D36" s="1">
        <v>9.7886566857517204E-2</v>
      </c>
      <c r="E36" s="1">
        <v>5.4438746814029098E-4</v>
      </c>
      <c r="F36" s="1">
        <v>2.3332112380585902E-2</v>
      </c>
      <c r="G36" s="1">
        <v>-1.14463688365614E-2</v>
      </c>
      <c r="H36" s="4">
        <v>6.6942028248232797E-5</v>
      </c>
      <c r="I36" s="1">
        <v>8.1818108171866702E-3</v>
      </c>
      <c r="J36" s="9">
        <v>0.109332935694078</v>
      </c>
      <c r="K36" s="1">
        <v>6.1132949638852401E-4</v>
      </c>
      <c r="L36" s="1">
        <v>2.4725078288824899E-2</v>
      </c>
      <c r="M36" s="1">
        <v>4.4219449749323498</v>
      </c>
      <c r="N36" s="1">
        <v>0.81899264044012698</v>
      </c>
      <c r="O36" s="1">
        <v>2.63785937026767E-2</v>
      </c>
    </row>
    <row r="37" spans="1:15" x14ac:dyDescent="0.3">
      <c r="A37" s="1">
        <v>9</v>
      </c>
      <c r="B37" s="1">
        <v>394.8134</v>
      </c>
      <c r="C37" s="1">
        <v>700.78629999999998</v>
      </c>
      <c r="D37" s="1">
        <v>2.7601715685672899E-2</v>
      </c>
      <c r="E37" s="1">
        <v>5.8099726730884203E-4</v>
      </c>
      <c r="F37" s="1">
        <v>2.41038849007549E-2</v>
      </c>
      <c r="G37" s="1">
        <v>-3.1110392688612101E-3</v>
      </c>
      <c r="H37" s="4">
        <v>6.6424634528975193E-5</v>
      </c>
      <c r="I37" s="1">
        <v>8.1501309516458197E-3</v>
      </c>
      <c r="J37" s="9">
        <v>3.0712754954534099E-2</v>
      </c>
      <c r="K37" s="1">
        <v>6.4742190183781799E-4</v>
      </c>
      <c r="L37" s="1">
        <v>2.54444866687818E-2</v>
      </c>
      <c r="M37" s="1">
        <v>1.2070495016987699</v>
      </c>
      <c r="N37" s="1">
        <v>0.79362461075313495</v>
      </c>
      <c r="O37" s="1">
        <v>6.17566924123766E-3</v>
      </c>
    </row>
    <row r="38" spans="1:15" x14ac:dyDescent="0.3">
      <c r="A38" s="1">
        <v>10</v>
      </c>
      <c r="B38" s="1">
        <v>700.78629999999998</v>
      </c>
      <c r="C38" s="1" t="s">
        <v>47</v>
      </c>
      <c r="D38" s="1">
        <v>6.2472403903754803E-2</v>
      </c>
      <c r="E38" s="1">
        <v>5.6251134340787898E-4</v>
      </c>
      <c r="F38" s="1">
        <v>2.37173215900927E-2</v>
      </c>
      <c r="G38" s="1">
        <v>-7.1706010638560996E-3</v>
      </c>
      <c r="H38" s="4">
        <v>6.6676081097763199E-5</v>
      </c>
      <c r="I38" s="1">
        <v>8.1655423027355099E-3</v>
      </c>
      <c r="J38" s="9">
        <v>6.9643004967610903E-2</v>
      </c>
      <c r="K38" s="1">
        <v>6.2918742450564203E-4</v>
      </c>
      <c r="L38" s="1">
        <v>2.5083608681879099E-2</v>
      </c>
      <c r="M38" s="1">
        <v>2.7764348364245599</v>
      </c>
      <c r="N38" s="1">
        <v>0.80650210966763802</v>
      </c>
      <c r="O38" s="1">
        <v>1.5364224963857301E-2</v>
      </c>
    </row>
    <row r="39" spans="1:15" x14ac:dyDescent="0.3">
      <c r="N39" s="6"/>
      <c r="O39" s="6"/>
    </row>
    <row r="40" spans="1:15" x14ac:dyDescent="0.3">
      <c r="N40" s="6"/>
      <c r="O4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4AA1-2EE5-433D-88C9-AFE6694F254F}">
  <dimension ref="A1:L12"/>
  <sheetViews>
    <sheetView workbookViewId="0"/>
  </sheetViews>
  <sheetFormatPr defaultRowHeight="14.4" x14ac:dyDescent="0.3"/>
  <cols>
    <col min="1" max="1" width="18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40</v>
      </c>
      <c r="G1" s="3" t="s">
        <v>22</v>
      </c>
      <c r="H1" s="3" t="s">
        <v>4</v>
      </c>
      <c r="I1" s="3" t="s">
        <v>41</v>
      </c>
      <c r="J1" s="3" t="s">
        <v>23</v>
      </c>
      <c r="K1" s="3" t="s">
        <v>5</v>
      </c>
      <c r="L1" s="3" t="s">
        <v>6</v>
      </c>
    </row>
    <row r="2" spans="1:12" x14ac:dyDescent="0.3">
      <c r="A2" s="2" t="s">
        <v>10</v>
      </c>
      <c r="B2" s="1">
        <v>22401</v>
      </c>
      <c r="C2" s="1">
        <f>(B2/498805)*100</f>
        <v>4.4909333306602779</v>
      </c>
      <c r="D2" s="1">
        <f>B2*1000</f>
        <v>22401000</v>
      </c>
      <c r="E2" s="1">
        <v>0.18340909127042301</v>
      </c>
      <c r="F2" s="1">
        <v>1.1218432664614299E-3</v>
      </c>
      <c r="G2" s="1">
        <v>3.3493928800029299E-2</v>
      </c>
      <c r="H2" s="1">
        <v>-9.4411027261285408E-3</v>
      </c>
      <c r="I2" s="4">
        <v>6.3042008554460102E-5</v>
      </c>
      <c r="J2" s="1">
        <v>7.9398997823939797E-3</v>
      </c>
      <c r="K2" s="9">
        <v>0.19285019399655101</v>
      </c>
      <c r="L2" s="9">
        <v>5.6025008215011596</v>
      </c>
    </row>
    <row r="3" spans="1:12" x14ac:dyDescent="0.3">
      <c r="A3" s="2" t="s">
        <v>11</v>
      </c>
      <c r="B3" s="1">
        <v>288959</v>
      </c>
      <c r="C3" s="1">
        <f t="shared" ref="C3:C12" si="0">(B3/498805)*100</f>
        <v>57.930253305399901</v>
      </c>
      <c r="D3" s="1">
        <f t="shared" ref="D3:D12" si="1">B3*1000</f>
        <v>288959000</v>
      </c>
      <c r="E3" s="1">
        <v>-0.22406810886192999</v>
      </c>
      <c r="F3" s="1">
        <v>1.2710873677597201E-4</v>
      </c>
      <c r="G3" s="1">
        <v>1.12742510516651E-2</v>
      </c>
      <c r="H3" s="1">
        <v>0.24770867607758801</v>
      </c>
      <c r="I3" s="1">
        <v>1.12918598562379E-4</v>
      </c>
      <c r="J3" s="1">
        <v>1.06263163213965E-2</v>
      </c>
      <c r="K3" s="9">
        <v>-0.47177678493951902</v>
      </c>
      <c r="L3" s="9">
        <v>-30.451326408279598</v>
      </c>
    </row>
    <row r="4" spans="1:12" x14ac:dyDescent="0.3">
      <c r="A4" s="2" t="s">
        <v>12</v>
      </c>
      <c r="B4" s="1">
        <v>40867</v>
      </c>
      <c r="C4" s="1">
        <f t="shared" si="0"/>
        <v>8.1929812251280563</v>
      </c>
      <c r="D4" s="1">
        <f t="shared" si="1"/>
        <v>40867000</v>
      </c>
      <c r="E4" s="1">
        <v>-0.23920394863820599</v>
      </c>
      <c r="F4" s="1">
        <v>9.1168901907642396E-4</v>
      </c>
      <c r="G4" s="1">
        <v>3.0194188498391901E-2</v>
      </c>
      <c r="H4" s="1">
        <v>1.8959199115318699E-2</v>
      </c>
      <c r="I4" s="4">
        <v>6.3874442627235596E-5</v>
      </c>
      <c r="J4" s="1">
        <v>7.9921488116298008E-3</v>
      </c>
      <c r="K4" s="9">
        <v>-0.258163147753525</v>
      </c>
      <c r="L4" s="9">
        <v>-8.2654496503299306</v>
      </c>
    </row>
    <row r="5" spans="1:12" x14ac:dyDescent="0.3">
      <c r="A5" s="2" t="s">
        <v>13</v>
      </c>
      <c r="B5" s="1">
        <v>6224</v>
      </c>
      <c r="C5" s="1">
        <f t="shared" si="0"/>
        <v>1.2477821994567015</v>
      </c>
      <c r="D5" s="1">
        <f t="shared" si="1"/>
        <v>6224000</v>
      </c>
      <c r="E5" s="1">
        <v>0.38094669671127301</v>
      </c>
      <c r="F5" s="1">
        <v>3.3742757017452499E-3</v>
      </c>
      <c r="G5" s="1">
        <v>5.8088516091782297E-2</v>
      </c>
      <c r="H5" s="1">
        <v>-5.7811764108985997E-3</v>
      </c>
      <c r="I5" s="4">
        <v>6.0764247094417298E-5</v>
      </c>
      <c r="J5" s="1">
        <v>7.7951425320142397E-3</v>
      </c>
      <c r="K5" s="9">
        <v>0.38672787312217199</v>
      </c>
      <c r="L5" s="9">
        <v>6.5984142710247404</v>
      </c>
    </row>
    <row r="6" spans="1:12" x14ac:dyDescent="0.3">
      <c r="A6" s="2" t="s">
        <v>14</v>
      </c>
      <c r="B6" s="1">
        <v>954</v>
      </c>
      <c r="C6" s="1">
        <f t="shared" si="0"/>
        <v>0.19125710447970651</v>
      </c>
      <c r="D6" s="1">
        <f t="shared" si="1"/>
        <v>954000</v>
      </c>
      <c r="E6" s="1">
        <v>-2.1474846519448598</v>
      </c>
      <c r="F6" s="1">
        <v>0.25105263157894703</v>
      </c>
      <c r="G6" s="1">
        <v>0.50105152587228696</v>
      </c>
      <c r="H6" s="1">
        <v>1.7447171296919601E-3</v>
      </c>
      <c r="I6" s="4">
        <v>5.9701465117179699E-5</v>
      </c>
      <c r="J6" s="1">
        <v>7.7266723184809399E-3</v>
      </c>
      <c r="K6" s="9">
        <v>-2.1492293690745501</v>
      </c>
      <c r="L6" s="9">
        <v>-4.2889278954108701</v>
      </c>
    </row>
    <row r="7" spans="1:12" x14ac:dyDescent="0.3">
      <c r="A7" s="2" t="s">
        <v>15</v>
      </c>
      <c r="B7" s="1">
        <v>326</v>
      </c>
      <c r="C7" s="1">
        <f t="shared" si="0"/>
        <v>6.5356201321157575E-2</v>
      </c>
      <c r="D7" s="1">
        <f t="shared" si="1"/>
        <v>326000</v>
      </c>
      <c r="E7" s="1" t="s">
        <v>21</v>
      </c>
      <c r="F7" s="1" t="s">
        <v>21</v>
      </c>
      <c r="G7" s="1" t="s">
        <v>21</v>
      </c>
      <c r="H7" s="1">
        <v>6.7735617602189102E-4</v>
      </c>
      <c r="I7" s="4">
        <v>5.9685488550219799E-5</v>
      </c>
      <c r="J7" s="1">
        <v>7.7256383911117497E-3</v>
      </c>
      <c r="K7" s="9" t="s">
        <v>21</v>
      </c>
      <c r="L7" s="9" t="s">
        <v>21</v>
      </c>
    </row>
    <row r="8" spans="1:12" x14ac:dyDescent="0.3">
      <c r="A8" s="2" t="s">
        <v>16</v>
      </c>
      <c r="B8" s="1">
        <v>16360</v>
      </c>
      <c r="C8" s="1">
        <f t="shared" si="0"/>
        <v>3.2798388147672943</v>
      </c>
      <c r="D8" s="1">
        <f t="shared" si="1"/>
        <v>16360000</v>
      </c>
      <c r="E8" s="1">
        <v>0.92051247511888801</v>
      </c>
      <c r="F8" s="1">
        <v>8.0303480399962295E-4</v>
      </c>
      <c r="G8" s="1">
        <v>2.8337868727192999E-2</v>
      </c>
      <c r="H8" s="1">
        <v>-4.9803778392655297E-2</v>
      </c>
      <c r="I8" s="4">
        <v>6.4639974074049206E-5</v>
      </c>
      <c r="J8" s="1">
        <v>8.0398988845662208E-3</v>
      </c>
      <c r="K8" s="9">
        <v>0.97031625351154405</v>
      </c>
      <c r="L8" s="9">
        <v>32.940851370083401</v>
      </c>
    </row>
    <row r="9" spans="1:12" x14ac:dyDescent="0.3">
      <c r="A9" s="2" t="s">
        <v>17</v>
      </c>
      <c r="B9" s="1">
        <v>80937</v>
      </c>
      <c r="C9" s="1">
        <f t="shared" si="0"/>
        <v>16.226180571566044</v>
      </c>
      <c r="D9" s="1">
        <f t="shared" si="1"/>
        <v>80937000</v>
      </c>
      <c r="E9" s="1">
        <v>0.199992929377978</v>
      </c>
      <c r="F9" s="1">
        <v>3.0581093831283601E-4</v>
      </c>
      <c r="G9" s="1">
        <v>1.7487450880927E-2</v>
      </c>
      <c r="H9" s="1">
        <v>-4.3420273127107098E-2</v>
      </c>
      <c r="I9" s="4">
        <v>7.4186009808835694E-5</v>
      </c>
      <c r="J9" s="1">
        <v>8.6131300819641404E-3</v>
      </c>
      <c r="K9" s="9">
        <v>0.243413202505085</v>
      </c>
      <c r="L9" s="9">
        <v>12.4868839618956</v>
      </c>
    </row>
    <row r="10" spans="1:12" x14ac:dyDescent="0.3">
      <c r="A10" s="2" t="s">
        <v>18</v>
      </c>
      <c r="B10" s="1">
        <v>122</v>
      </c>
      <c r="C10" s="1">
        <f t="shared" si="0"/>
        <v>2.4458455709144854E-2</v>
      </c>
      <c r="D10" s="1">
        <f t="shared" si="1"/>
        <v>122000</v>
      </c>
      <c r="E10" s="1" t="s">
        <v>21</v>
      </c>
      <c r="F10" s="1" t="s">
        <v>21</v>
      </c>
      <c r="G10" s="1" t="s">
        <v>21</v>
      </c>
      <c r="H10" s="1">
        <v>2.5343540129638202E-4</v>
      </c>
      <c r="I10" s="4">
        <v>5.96846076246024E-5</v>
      </c>
      <c r="J10" s="1">
        <v>7.7255813777736097E-3</v>
      </c>
      <c r="K10" s="1" t="s">
        <v>21</v>
      </c>
      <c r="L10" s="1" t="s">
        <v>21</v>
      </c>
    </row>
    <row r="11" spans="1:12" x14ac:dyDescent="0.3">
      <c r="A11" s="2" t="s">
        <v>19</v>
      </c>
      <c r="B11" s="1">
        <v>4074</v>
      </c>
      <c r="C11" s="1">
        <f t="shared" si="0"/>
        <v>0.81675203736931257</v>
      </c>
      <c r="D11" s="1">
        <f t="shared" si="1"/>
        <v>4074000</v>
      </c>
      <c r="E11" s="1">
        <v>-0.98737016351896301</v>
      </c>
      <c r="F11" s="1">
        <v>1.87672747374239E-2</v>
      </c>
      <c r="G11" s="1">
        <v>0.136993703276552</v>
      </c>
      <c r="H11" s="1">
        <v>5.26927452802467E-3</v>
      </c>
      <c r="I11" s="4">
        <v>5.9881332270903898E-5</v>
      </c>
      <c r="J11" s="1">
        <v>7.7383029322264096E-3</v>
      </c>
      <c r="K11" s="1">
        <v>-0.99263943804698795</v>
      </c>
      <c r="L11" s="1">
        <v>-7.2343441419803298</v>
      </c>
    </row>
    <row r="12" spans="1:12" x14ac:dyDescent="0.3">
      <c r="A12" s="2" t="s">
        <v>20</v>
      </c>
      <c r="B12" s="1">
        <v>4705</v>
      </c>
      <c r="C12" s="1">
        <f t="shared" si="0"/>
        <v>0.94325437796333234</v>
      </c>
      <c r="D12" s="1">
        <f t="shared" si="1"/>
        <v>4705000</v>
      </c>
      <c r="E12" s="1">
        <v>-4.0344479689020698</v>
      </c>
      <c r="F12" s="1">
        <v>0.33354600879058499</v>
      </c>
      <c r="G12" s="1">
        <v>0.57753442216943696</v>
      </c>
      <c r="H12" s="1">
        <v>9.6415802769744194E-3</v>
      </c>
      <c r="I12" s="4">
        <v>5.9714524227910902E-5</v>
      </c>
      <c r="J12" s="1">
        <v>7.7275173392177404E-3</v>
      </c>
      <c r="K12" s="1">
        <v>-4.0440895491790503</v>
      </c>
      <c r="L12" s="1">
        <v>-7.0017083609200901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2E5B-B34E-44D3-863F-4CCA6587A098}">
  <dimension ref="A1:L12"/>
  <sheetViews>
    <sheetView workbookViewId="0"/>
  </sheetViews>
  <sheetFormatPr defaultRowHeight="14.4" x14ac:dyDescent="0.3"/>
  <cols>
    <col min="1" max="1" width="16.777343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7" width="12" style="1" bestFit="1" customWidth="1"/>
    <col min="8" max="8" width="12.6640625" style="1" bestFit="1" customWidth="1"/>
    <col min="9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40</v>
      </c>
      <c r="G1" s="3" t="s">
        <v>22</v>
      </c>
      <c r="H1" s="3" t="s">
        <v>4</v>
      </c>
      <c r="I1" s="3" t="s">
        <v>41</v>
      </c>
      <c r="J1" s="3" t="s">
        <v>23</v>
      </c>
      <c r="K1" s="3" t="s">
        <v>5</v>
      </c>
      <c r="L1" s="3" t="s">
        <v>6</v>
      </c>
    </row>
    <row r="2" spans="1:12" x14ac:dyDescent="0.3">
      <c r="A2" s="2" t="s">
        <v>24</v>
      </c>
      <c r="B2" s="1">
        <v>4365</v>
      </c>
      <c r="C2" s="1">
        <f>(B2/498805)*100</f>
        <v>0.87509146860997777</v>
      </c>
      <c r="D2" s="1">
        <f>B2*1000</f>
        <v>4365000</v>
      </c>
      <c r="E2" s="1">
        <v>0.14104362281928601</v>
      </c>
      <c r="F2" s="1">
        <v>5.9857329746007401E-3</v>
      </c>
      <c r="G2" s="1">
        <v>7.7367518860311998E-2</v>
      </c>
      <c r="H2" s="1">
        <v>-1.33105740871701E-3</v>
      </c>
      <c r="I2" s="4">
        <v>6.0285598144126802E-5</v>
      </c>
      <c r="J2" s="1">
        <v>7.7643800875618401E-3</v>
      </c>
      <c r="K2" s="9">
        <v>0.14237468022800301</v>
      </c>
      <c r="L2" s="1">
        <v>1.8310408069773201</v>
      </c>
    </row>
    <row r="3" spans="1:12" x14ac:dyDescent="0.3">
      <c r="A3" s="2" t="s">
        <v>25</v>
      </c>
      <c r="B3" s="1">
        <v>2119</v>
      </c>
      <c r="C3" s="1">
        <f t="shared" ref="C3:C12" si="0">(B3/498805)*100</f>
        <v>0.4248153085875242</v>
      </c>
      <c r="D3" s="1">
        <f t="shared" ref="D3:D12" si="1">B3*1000</f>
        <v>2119000</v>
      </c>
      <c r="E3" s="1">
        <v>0.65857960998848197</v>
      </c>
      <c r="F3" s="1">
        <v>7.75117236939329E-3</v>
      </c>
      <c r="G3" s="1">
        <v>8.8040742667206601E-2</v>
      </c>
      <c r="H3" s="1">
        <v>-3.85835810607499E-3</v>
      </c>
      <c r="I3" s="4">
        <v>6.01542951020355E-5</v>
      </c>
      <c r="J3" s="1">
        <v>7.7559200035866504E-3</v>
      </c>
      <c r="K3" s="9">
        <v>0.66243796809455702</v>
      </c>
      <c r="L3" s="1">
        <v>7.4951929308787104</v>
      </c>
    </row>
    <row r="4" spans="1:12" x14ac:dyDescent="0.3">
      <c r="A4" s="2" t="s">
        <v>26</v>
      </c>
      <c r="B4" s="1">
        <v>15414</v>
      </c>
      <c r="C4" s="1">
        <f t="shared" si="0"/>
        <v>3.0901855434488428</v>
      </c>
      <c r="D4" s="1">
        <f t="shared" si="1"/>
        <v>15414000</v>
      </c>
      <c r="E4" s="1">
        <v>-0.92627299386331596</v>
      </c>
      <c r="F4" s="1">
        <v>4.6740973918876104E-3</v>
      </c>
      <c r="G4" s="1">
        <v>6.8367370813039299E-2</v>
      </c>
      <c r="H4" s="1">
        <v>1.9494737822912601E-2</v>
      </c>
      <c r="I4" s="4">
        <v>6.0481026863860297E-5</v>
      </c>
      <c r="J4" s="1">
        <v>7.7769548580315399E-3</v>
      </c>
      <c r="K4" s="9">
        <v>-0.94576773168622896</v>
      </c>
      <c r="L4" s="1">
        <v>-13.744971235269499</v>
      </c>
    </row>
    <row r="5" spans="1:12" x14ac:dyDescent="0.3">
      <c r="A5" s="2" t="s">
        <v>27</v>
      </c>
      <c r="B5" s="1">
        <v>2026</v>
      </c>
      <c r="C5" s="1">
        <f t="shared" si="0"/>
        <v>0.40617074808793013</v>
      </c>
      <c r="D5" s="1">
        <f t="shared" si="1"/>
        <v>2026000</v>
      </c>
      <c r="E5" s="1">
        <v>-0.77820578721648503</v>
      </c>
      <c r="F5" s="1">
        <v>3.0804786449543001E-2</v>
      </c>
      <c r="G5" s="1">
        <v>0.175512923881813</v>
      </c>
      <c r="H5" s="1">
        <v>2.2453642479895201E-3</v>
      </c>
      <c r="I5" s="4">
        <v>5.9802436481169501E-5</v>
      </c>
      <c r="J5" s="1">
        <v>7.7332035070318298E-3</v>
      </c>
      <c r="K5" s="9">
        <v>-0.78045115146447497</v>
      </c>
      <c r="L5" s="1">
        <v>-4.4423776696528403</v>
      </c>
    </row>
    <row r="6" spans="1:12" x14ac:dyDescent="0.3">
      <c r="A6" s="2" t="s">
        <v>28</v>
      </c>
      <c r="B6" s="1">
        <v>49531</v>
      </c>
      <c r="C6" s="1">
        <f t="shared" si="0"/>
        <v>9.9299325387676554</v>
      </c>
      <c r="D6" s="1">
        <f t="shared" si="1"/>
        <v>49531000</v>
      </c>
      <c r="E6" s="1">
        <v>-1.6342222313593</v>
      </c>
      <c r="F6" s="1">
        <v>2.9105048122547799E-3</v>
      </c>
      <c r="G6" s="1">
        <v>5.3949094637952701E-2</v>
      </c>
      <c r="H6" s="1">
        <v>8.7631156754255896E-2</v>
      </c>
      <c r="I6" s="4">
        <v>6.1091998210354193E-5</v>
      </c>
      <c r="J6" s="1">
        <v>7.8161370388673598E-3</v>
      </c>
      <c r="K6" s="9">
        <v>-1.72185338811356</v>
      </c>
      <c r="L6" s="1">
        <v>-31.586479778493398</v>
      </c>
    </row>
    <row r="7" spans="1:12" x14ac:dyDescent="0.3">
      <c r="A7" s="2" t="s">
        <v>29</v>
      </c>
      <c r="B7" s="1">
        <v>3878</v>
      </c>
      <c r="C7" s="1">
        <f t="shared" si="0"/>
        <v>0.77745812491855537</v>
      </c>
      <c r="D7" s="1">
        <f t="shared" si="1"/>
        <v>3878000</v>
      </c>
      <c r="E7" s="1">
        <v>0.97384686088502703</v>
      </c>
      <c r="F7" s="1">
        <v>3.24106575736301E-3</v>
      </c>
      <c r="G7" s="1">
        <v>5.6930358837469303E-2</v>
      </c>
      <c r="H7" s="1">
        <v>-1.2283213077444399E-2</v>
      </c>
      <c r="I7" s="4">
        <v>6.0843416400502498E-5</v>
      </c>
      <c r="J7" s="1">
        <v>7.8002189969578698E-3</v>
      </c>
      <c r="K7" s="9">
        <v>0.98613007396247199</v>
      </c>
      <c r="L7" s="1">
        <v>17.1613576475632</v>
      </c>
    </row>
    <row r="8" spans="1:12" x14ac:dyDescent="0.3">
      <c r="A8" s="2" t="s">
        <v>30</v>
      </c>
      <c r="B8" s="1">
        <v>5928</v>
      </c>
      <c r="C8" s="1">
        <f t="shared" si="0"/>
        <v>1.1884403724902517</v>
      </c>
      <c r="D8" s="1">
        <f t="shared" si="1"/>
        <v>5928000</v>
      </c>
      <c r="E8" s="1">
        <v>-2.3166879580539801</v>
      </c>
      <c r="F8" s="1">
        <v>4.7788338291131501E-2</v>
      </c>
      <c r="G8" s="1">
        <v>0.21860543975649699</v>
      </c>
      <c r="H8" s="1">
        <v>1.1134698426756E-2</v>
      </c>
      <c r="I8" s="4">
        <v>5.9779656274592001E-5</v>
      </c>
      <c r="J8" s="1">
        <v>7.7317304838303803E-3</v>
      </c>
      <c r="K8" s="9">
        <v>-2.3278226564807301</v>
      </c>
      <c r="L8" s="1">
        <v>-10.641858030338</v>
      </c>
    </row>
    <row r="9" spans="1:12" x14ac:dyDescent="0.3">
      <c r="A9" s="2" t="s">
        <v>31</v>
      </c>
      <c r="B9" s="1">
        <v>18323</v>
      </c>
      <c r="C9" s="1">
        <f t="shared" si="0"/>
        <v>3.6733793767103373</v>
      </c>
      <c r="D9" s="1">
        <f t="shared" si="1"/>
        <v>18323000</v>
      </c>
      <c r="E9" s="1">
        <v>-2.3956049004401101</v>
      </c>
      <c r="F9" s="1">
        <v>1.6721422183284901E-2</v>
      </c>
      <c r="G9" s="1">
        <v>0.12931133818534599</v>
      </c>
      <c r="H9" s="1">
        <v>3.5209443518370402E-2</v>
      </c>
      <c r="I9" s="4">
        <v>5.9965783525068698E-5</v>
      </c>
      <c r="J9" s="1">
        <v>7.7437577134792102E-3</v>
      </c>
      <c r="K9" s="9">
        <v>-2.4308143439584802</v>
      </c>
      <c r="L9" s="1">
        <v>-18.764536932538899</v>
      </c>
    </row>
    <row r="10" spans="1:12" x14ac:dyDescent="0.3">
      <c r="A10" s="2" t="s">
        <v>32</v>
      </c>
      <c r="B10" s="1">
        <v>8197</v>
      </c>
      <c r="C10" s="1">
        <f t="shared" si="0"/>
        <v>1.6433275528513147</v>
      </c>
      <c r="D10" s="1">
        <f t="shared" si="1"/>
        <v>8197000</v>
      </c>
      <c r="E10" s="1">
        <v>-0.226783824180365</v>
      </c>
      <c r="F10" s="1">
        <v>4.4923142351063596E-3</v>
      </c>
      <c r="G10" s="1">
        <v>6.7024728534372705E-2</v>
      </c>
      <c r="H10" s="1">
        <v>3.4088348323400202E-3</v>
      </c>
      <c r="I10" s="4">
        <v>6.0489146718871003E-5</v>
      </c>
      <c r="J10" s="1">
        <v>7.7774768864247298E-3</v>
      </c>
      <c r="K10" s="9">
        <v>-0.230192659012705</v>
      </c>
      <c r="L10" s="1">
        <v>-3.4115522095010902</v>
      </c>
    </row>
    <row r="11" spans="1:12" x14ac:dyDescent="0.3">
      <c r="A11" s="2" t="s">
        <v>33</v>
      </c>
      <c r="B11" s="1">
        <v>47022</v>
      </c>
      <c r="C11" s="1">
        <f t="shared" si="0"/>
        <v>9.4269303635689283</v>
      </c>
      <c r="D11" s="1">
        <f t="shared" si="1"/>
        <v>47022000</v>
      </c>
      <c r="E11" s="1">
        <v>0.36604405263026202</v>
      </c>
      <c r="F11" s="1">
        <v>4.5266496462124202E-4</v>
      </c>
      <c r="G11" s="1">
        <v>2.1275924530352101E-2</v>
      </c>
      <c r="H11" s="1">
        <v>-4.6292581754596301E-2</v>
      </c>
      <c r="I11" s="4">
        <v>6.8801123095874403E-5</v>
      </c>
      <c r="J11" s="1">
        <v>8.2946442416703004E-3</v>
      </c>
      <c r="K11" s="9">
        <v>0.41233663438485901</v>
      </c>
      <c r="L11" s="1">
        <v>18.0567209538399</v>
      </c>
    </row>
    <row r="12" spans="1:12" x14ac:dyDescent="0.3">
      <c r="A12" s="2" t="s">
        <v>34</v>
      </c>
      <c r="B12" s="1">
        <v>308186</v>
      </c>
      <c r="C12" s="1">
        <f t="shared" si="0"/>
        <v>61.784865829332105</v>
      </c>
      <c r="D12" s="1">
        <f t="shared" si="1"/>
        <v>308186000</v>
      </c>
      <c r="E12" s="1">
        <v>4.0362174535699402E-2</v>
      </c>
      <c r="F12" s="4">
        <v>9.3044662408599095E-5</v>
      </c>
      <c r="G12" s="1">
        <v>9.6459661210580201E-3</v>
      </c>
      <c r="H12" s="1">
        <v>-6.8645207860998397E-2</v>
      </c>
      <c r="I12" s="1">
        <v>1.6650514424106501E-4</v>
      </c>
      <c r="J12" s="1">
        <v>1.29036872343166E-2</v>
      </c>
      <c r="K12" s="9">
        <v>0.10900738239669699</v>
      </c>
      <c r="L12" s="1">
        <v>6.7662113008986902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C9DD-F52E-4F06-B1B3-37ADD0992EE8}">
  <dimension ref="A1:L6"/>
  <sheetViews>
    <sheetView workbookViewId="0"/>
  </sheetViews>
  <sheetFormatPr defaultRowHeight="14.4" x14ac:dyDescent="0.3"/>
  <cols>
    <col min="1" max="1" width="12.21875" style="1" bestFit="1" customWidth="1"/>
    <col min="2" max="2" width="15.6640625" style="1" bestFit="1" customWidth="1"/>
    <col min="3" max="3" width="12" style="1" bestFit="1" customWidth="1"/>
    <col min="4" max="4" width="11.33203125" style="1" bestFit="1" customWidth="1"/>
    <col min="5" max="5" width="12.6640625" style="1" bestFit="1" customWidth="1"/>
    <col min="6" max="10" width="12" style="1" bestFit="1" customWidth="1"/>
    <col min="11" max="11" width="12.6640625" style="1" bestFit="1" customWidth="1"/>
    <col min="12" max="12" width="18.109375" style="1" bestFit="1" customWidth="1"/>
    <col min="13" max="16384" width="8.88671875" style="1"/>
  </cols>
  <sheetData>
    <row r="1" spans="1:12" x14ac:dyDescent="0.3">
      <c r="B1" s="3" t="s">
        <v>1</v>
      </c>
      <c r="C1" s="3" t="s">
        <v>7</v>
      </c>
      <c r="D1" s="3" t="s">
        <v>2</v>
      </c>
      <c r="E1" s="3" t="s">
        <v>3</v>
      </c>
      <c r="F1" s="3" t="s">
        <v>40</v>
      </c>
      <c r="G1" s="3" t="s">
        <v>22</v>
      </c>
      <c r="H1" s="3" t="s">
        <v>4</v>
      </c>
      <c r="I1" s="3" t="s">
        <v>41</v>
      </c>
      <c r="J1" s="3" t="s">
        <v>23</v>
      </c>
      <c r="K1" s="3" t="s">
        <v>5</v>
      </c>
      <c r="L1" s="3" t="s">
        <v>6</v>
      </c>
    </row>
    <row r="2" spans="1:12" x14ac:dyDescent="0.3">
      <c r="A2" s="2" t="s">
        <v>35</v>
      </c>
      <c r="B2" s="1">
        <v>12465</v>
      </c>
      <c r="C2" s="1">
        <f>(B2/498805)*100</f>
        <v>2.4989725443810706</v>
      </c>
      <c r="D2" s="1">
        <f>B2*1000</f>
        <v>12465000</v>
      </c>
      <c r="E2" s="1">
        <v>-0.73906658827970395</v>
      </c>
      <c r="F2" s="1">
        <v>4.8209424990930498E-3</v>
      </c>
      <c r="G2" s="1">
        <v>6.9433007273868294E-2</v>
      </c>
      <c r="H2" s="1">
        <v>1.35524539299771E-2</v>
      </c>
      <c r="I2" s="4">
        <v>6.0447162218990403E-5</v>
      </c>
      <c r="J2" s="1">
        <v>7.7747773099292299E-3</v>
      </c>
      <c r="K2" s="1">
        <v>-0.75261904220968101</v>
      </c>
      <c r="L2" s="1">
        <v>-10.772176579345601</v>
      </c>
    </row>
    <row r="3" spans="1:12" x14ac:dyDescent="0.3">
      <c r="A3" s="2" t="s">
        <v>36</v>
      </c>
      <c r="B3" s="1">
        <v>41443</v>
      </c>
      <c r="C3" s="1">
        <f t="shared" ref="C3:C6" si="0">(B3/498805)*100</f>
        <v>8.3084572127384444</v>
      </c>
      <c r="D3" s="1">
        <f t="shared" ref="D3:D6" si="1">B3*1000</f>
        <v>41443000</v>
      </c>
      <c r="E3" s="1">
        <v>-0.34492038654490997</v>
      </c>
      <c r="F3" s="1">
        <v>9.9373798560872307E-4</v>
      </c>
      <c r="G3" s="1">
        <v>3.15236099710791E-2</v>
      </c>
      <c r="H3" s="1">
        <v>2.6378913296886301E-2</v>
      </c>
      <c r="I3" s="4">
        <v>6.3515632857386102E-5</v>
      </c>
      <c r="J3" s="1">
        <v>7.9696695576031307E-3</v>
      </c>
      <c r="K3" s="1">
        <v>-0.37129929984179599</v>
      </c>
      <c r="L3" s="1">
        <v>-11.419170045375701</v>
      </c>
    </row>
    <row r="4" spans="1:12" x14ac:dyDescent="0.3">
      <c r="A4" s="2" t="s">
        <v>37</v>
      </c>
      <c r="B4" s="1">
        <v>220</v>
      </c>
      <c r="C4" s="1">
        <f t="shared" si="0"/>
        <v>4.4105411934523511E-2</v>
      </c>
      <c r="D4" s="1">
        <f t="shared" si="1"/>
        <v>220000</v>
      </c>
      <c r="E4" s="1" t="s">
        <v>21</v>
      </c>
      <c r="F4" s="1" t="s">
        <v>21</v>
      </c>
      <c r="G4" s="1" t="s">
        <v>21</v>
      </c>
      <c r="H4" s="1">
        <v>4.57061187673291E-4</v>
      </c>
      <c r="I4" s="4">
        <v>5.9685030721143499E-5</v>
      </c>
      <c r="J4" s="1">
        <v>7.7256087605536601E-3</v>
      </c>
      <c r="K4" s="1" t="s">
        <v>21</v>
      </c>
      <c r="L4" s="1" t="s">
        <v>21</v>
      </c>
    </row>
    <row r="5" spans="1:12" x14ac:dyDescent="0.3">
      <c r="A5" s="2" t="s">
        <v>38</v>
      </c>
      <c r="B5" s="1">
        <v>413315</v>
      </c>
      <c r="C5" s="1">
        <f t="shared" si="0"/>
        <v>82.861037880534482</v>
      </c>
      <c r="D5" s="1">
        <f t="shared" si="1"/>
        <v>413315000</v>
      </c>
      <c r="E5" s="1">
        <v>-4.0301986172027997E-3</v>
      </c>
      <c r="F5" s="4">
        <v>7.2299758826553697E-5</v>
      </c>
      <c r="G5" s="1">
        <v>8.5029264860137198E-3</v>
      </c>
      <c r="H5" s="1">
        <v>1.9274369492198101E-2</v>
      </c>
      <c r="I5" s="1">
        <v>3.4205135644448402E-4</v>
      </c>
      <c r="J5" s="1">
        <v>1.8494630476018799E-2</v>
      </c>
      <c r="K5" s="1">
        <v>-2.3304568109400899E-2</v>
      </c>
      <c r="L5" s="1">
        <v>-1.1448716539450701</v>
      </c>
    </row>
    <row r="6" spans="1:12" x14ac:dyDescent="0.3">
      <c r="A6" s="2" t="s">
        <v>39</v>
      </c>
      <c r="B6" s="1">
        <v>83</v>
      </c>
      <c r="C6" s="1">
        <f t="shared" si="0"/>
        <v>1.6639769048024777E-2</v>
      </c>
      <c r="D6" s="1">
        <f t="shared" si="1"/>
        <v>83000</v>
      </c>
      <c r="E6" s="1" t="s">
        <v>21</v>
      </c>
      <c r="F6" s="1" t="s">
        <v>21</v>
      </c>
      <c r="G6" s="1" t="s">
        <v>21</v>
      </c>
      <c r="H6" s="1">
        <v>1.72412181867077E-4</v>
      </c>
      <c r="I6" s="4">
        <v>5.9684439297369301E-5</v>
      </c>
      <c r="J6" s="1">
        <v>7.7255704836192698E-3</v>
      </c>
      <c r="K6" s="1" t="s">
        <v>21</v>
      </c>
      <c r="L6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Lithology</vt:lpstr>
      <vt:lpstr>Alteration</vt:lpstr>
      <vt:lpstr>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 Farahbakhsh</dc:creator>
  <cp:lastModifiedBy>Ehsan Farahbakhsh</cp:lastModifiedBy>
  <cp:lastPrinted>2019-12-21T08:35:51Z</cp:lastPrinted>
  <dcterms:created xsi:type="dcterms:W3CDTF">2019-07-20T07:27:07Z</dcterms:created>
  <dcterms:modified xsi:type="dcterms:W3CDTF">2019-12-28T09:41:38Z</dcterms:modified>
</cp:coreProperties>
</file>