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Summary" sheetId="1" r:id="rId1"/>
    <sheet name="Purchase Summary" sheetId="2" r:id="rId2"/>
    <sheet name="Purchase Details" sheetId="3" r:id="rId3"/>
    <sheet name="Stud - Wastage Calc" sheetId="4" r:id="rId4"/>
    <sheet name="Trim - Wastage Calc" sheetId="5" r:id="rId5"/>
    <sheet name="House" sheetId="6" r:id="rId6"/>
    <sheet name="Garag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4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b/>
      <color rgb="000000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8930A0"/>
    </font>
    <font>
      <sz val="11"/>
      <name val="Calibri"/>
      <b/>
    </font>
    <font>
      <sz val="11"/>
      <name val="Calibri"/>
      <b/>
      <color rgb="8930A0"/>
    </font>
    <font>
      <sz val="11"/>
      <name val="Calibri"/>
      <b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u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color rgb="000000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b/>
      <color rgb="000000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</font>
    <font>
      <sz val="11"/>
      <name val="Calibri"/>
    </font>
  </fonts>
  <fills count="5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7f7f7f"/>
        <bgColor/>
      </patternFill>
    </fill>
    <fill>
      <patternFill patternType="solid">
        <fgColor rgb="FF7f7f7f"/>
        <bgColor/>
      </patternFill>
    </fill>
    <fill>
      <patternFill patternType="solid">
        <fgColor rgb="FFFFFFFF"/>
        <bgColor/>
      </patternFill>
    </fill>
    <fill>
      <patternFill patternType="solid">
        <fgColor rgb="FFccc0da"/>
        <bgColor/>
      </patternFill>
    </fill>
    <fill>
      <patternFill patternType="solid">
        <fgColor rgb="FFccc0da"/>
        <bgColor/>
      </patternFill>
    </fill>
    <fill>
      <patternFill patternType="solid">
        <fgColor rgb="FFccc0da"/>
        <bgColor/>
      </patternFill>
    </fill>
    <fill>
      <patternFill patternType="solid">
        <fgColor rgb="FFFFFFFF"/>
        <bgColor/>
      </patternFill>
    </fill>
    <fill>
      <patternFill patternType="solid">
        <fgColor rgb="FFccc0da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dbe5f1"/>
        <bgColor/>
      </patternFill>
    </fill>
    <fill>
      <patternFill patternType="solid">
        <fgColor rgb="FFdbe5f1"/>
        <bgColor/>
      </patternFill>
    </fill>
    <fill>
      <patternFill patternType="solid">
        <fgColor rgb="FFd8d8d8"/>
        <bgColor/>
      </patternFill>
    </fill>
    <fill>
      <patternFill patternType="solid">
        <fgColor rgb="FFd8d8d8"/>
        <bgColor/>
      </patternFill>
    </fill>
    <fill>
      <patternFill patternType="solid">
        <fgColor rgb="FFf2f2f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d8d8d8"/>
        <bgColor/>
      </patternFill>
    </fill>
    <fill>
      <patternFill patternType="solid">
        <fgColor rgb="FFd8d8d8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196b24"/>
        <bgColor/>
      </patternFill>
    </fill>
    <fill>
      <patternFill patternType="solid">
        <fgColor rgb="FF196b24"/>
        <bgColor/>
      </patternFill>
    </fill>
    <fill>
      <patternFill patternType="solid">
        <fgColor rgb="FFffff00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d9f2d0"/>
        <bgColor/>
      </patternFill>
    </fill>
    <fill>
      <patternFill patternType="solid">
        <fgColor rgb="FFffff00"/>
        <bgColor/>
      </patternFill>
    </fill>
    <fill>
      <patternFill patternType="solid">
        <fgColor rgb="FFd9f2d0"/>
        <bgColor/>
      </patternFill>
    </fill>
    <fill>
      <patternFill patternType="solid">
        <fgColor rgb="FFffff00"/>
        <bgColor/>
      </patternFill>
    </fill>
    <fill>
      <patternFill patternType="solid">
        <fgColor rgb="FF196b24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196b24"/>
        <bgColor/>
      </patternFill>
    </fill>
    <fill>
      <patternFill patternType="solid">
        <fgColor rgb="FFffff00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9f2d0"/>
      </left>
      <right style="thin">
        <color rgb="d9f2d0"/>
      </right>
      <top style="thin">
        <color rgb="d9f2d0"/>
      </top>
      <bottom style="thin">
        <color rgb="d9f2d0"/>
      </bottom>
      <diagonal/>
    </border>
    <border>
      <left style="thin">
        <color rgb="ffff00"/>
      </left>
      <right style="thin">
        <color rgb="ffff00"/>
      </right>
      <top style="thin">
        <color rgb="ffff00"/>
      </top>
      <bottom style="thin">
        <color rgb="ffff00"/>
      </bottom>
      <diagonal/>
    </border>
    <border>
      <left style="thin">
        <color rgb="d9f2d0"/>
      </left>
      <right style="thin">
        <color rgb="d9f2d0"/>
      </right>
      <top style="thin">
        <color rgb="d9f2d0"/>
      </top>
      <bottom style="thin">
        <color rgb="d9f2d0"/>
      </bottom>
      <diagonal/>
    </border>
    <border>
      <left style="thin">
        <color rgb="ffff00"/>
      </left>
      <right style="thin">
        <color rgb="ffff00"/>
      </right>
      <top style="thin">
        <color rgb="ffff00"/>
      </top>
      <bottom style="thin">
        <color rgb="ffff00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</borders>
  <cellStyleXfs>
    <xf numFmtId="0" fontId="0" fillId="0" borderId="0"/>
  </cellStyleXfs>
  <cellXfs count="5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/>
    <xf numFmtId="0" fontId="6" fillId="6" borderId="6" xfId="0" applyFont="1" applyFill="1" applyBorder="1"/>
    <xf numFmtId="0" fontId="7" fillId="7" borderId="7" xfId="0" applyFont="1" applyFill="1" applyBorder="1"/>
    <xf numFmtId="0" fontId="8" fillId="8" borderId="8" xfId="0" applyFont="1" applyFill="1" applyBorder="1" applyAlignment="1">
      <alignment horizontal="right" vertical="center"/>
    </xf>
    <xf numFmtId="0" fontId="0" fillId="9" borderId="0" xfId="0" applyFill="1"/>
    <xf numFmtId="0" fontId="9" fillId="10" borderId="0" xfId="0" applyFont="1" applyFill="1"/>
    <xf numFmtId="0" fontId="0" fillId="11" borderId="0" xfId="0" applyFill="1"/>
    <xf numFmtId="0" fontId="10" fillId="12" borderId="9" xfId="0" applyFont="1" applyFill="1" applyBorder="1" applyAlignment="1">
      <alignment horizontal="right" vertical="center"/>
    </xf>
    <xf numFmtId="0" fontId="11" fillId="13" borderId="0" xfId="0" applyFont="1" applyFill="1"/>
    <xf numFmtId="0" fontId="12" fillId="14" borderId="10" xfId="0" applyFont="1" applyFill="1" applyBorder="1" applyAlignment="1">
      <alignment horizontal="right" vertical="center"/>
    </xf>
    <xf numFmtId="0" fontId="13" fillId="15" borderId="11" xfId="0" applyFont="1" applyFill="1" applyBorder="1" applyAlignment="1">
      <alignment horizontal="right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0" fillId="21" borderId="12" xfId="0" applyFill="1" applyBorder="1"/>
    <xf numFmtId="0" fontId="15" fillId="22" borderId="13" xfId="0" applyFont="1" applyFill="1" applyBorder="1"/>
    <xf numFmtId="0" fontId="16" fillId="23" borderId="14" xfId="0" applyFont="1" applyFill="1" applyBorder="1"/>
    <xf numFmtId="0" fontId="17" fillId="0" borderId="0" xfId="0" applyFont="1" applyAlignment="1">
      <alignment horizontal="center" vertical="center"/>
    </xf>
    <xf numFmtId="0" fontId="18" fillId="24" borderId="15" xfId="0" applyFont="1" applyFill="1" applyBorder="1"/>
    <xf numFmtId="0" fontId="19" fillId="25" borderId="16" xfId="0" applyFont="1" applyFill="1" applyBorder="1"/>
    <xf numFmtId="0" fontId="20" fillId="26" borderId="17" xfId="0" applyFont="1" applyFill="1" applyBorder="1"/>
    <xf numFmtId="0" fontId="21" fillId="27" borderId="18" xfId="0" applyFont="1" applyFill="1" applyBorder="1"/>
    <xf numFmtId="0" fontId="22" fillId="28" borderId="19" xfId="0" applyFont="1" applyFill="1" applyBorder="1"/>
    <xf numFmtId="0" fontId="23" fillId="29" borderId="20" xfId="0" applyFont="1" applyFill="1" applyBorder="1"/>
    <xf numFmtId="0" fontId="24" fillId="30" borderId="21" xfId="0" applyFont="1" applyFill="1" applyBorder="1"/>
    <xf numFmtId="0" fontId="25" fillId="31" borderId="22" xfId="0" applyFont="1" applyFill="1" applyBorder="1"/>
    <xf numFmtId="0" fontId="26" fillId="32" borderId="23" xfId="0" applyFont="1" applyFill="1" applyBorder="1"/>
    <xf numFmtId="0" fontId="27" fillId="33" borderId="24" xfId="0" applyFont="1" applyFill="1" applyBorder="1"/>
    <xf numFmtId="0" fontId="0" fillId="34" borderId="25" xfId="0" applyFill="1" applyBorder="1"/>
    <xf numFmtId="0" fontId="0" fillId="35" borderId="26" xfId="0" applyFill="1" applyBorder="1"/>
    <xf numFmtId="0" fontId="0" fillId="0" borderId="27" xfId="0" applyBorder="1"/>
    <xf numFmtId="0" fontId="0" fillId="36" borderId="28" xfId="0" applyFill="1" applyBorder="1"/>
    <xf numFmtId="0" fontId="0" fillId="37" borderId="29" xfId="0" applyFill="1" applyBorder="1"/>
    <xf numFmtId="0" fontId="28" fillId="38" borderId="30" xfId="0" applyFont="1" applyFill="1" applyBorder="1"/>
    <xf numFmtId="0" fontId="29" fillId="39" borderId="31" xfId="0" applyFont="1" applyFill="1" applyBorder="1"/>
    <xf numFmtId="0" fontId="30" fillId="40" borderId="32" xfId="0" applyFont="1" applyFill="1" applyBorder="1"/>
    <xf numFmtId="0" fontId="31" fillId="41" borderId="33" xfId="0" applyFont="1" applyFill="1" applyBorder="1"/>
    <xf numFmtId="0" fontId="32" fillId="42" borderId="34" xfId="0" applyFont="1" applyFill="1" applyBorder="1"/>
    <xf numFmtId="0" fontId="33" fillId="43" borderId="35" xfId="0" applyFont="1" applyFill="1" applyBorder="1"/>
    <xf numFmtId="0" fontId="34" fillId="44" borderId="36" xfId="0" applyFont="1" applyFill="1" applyBorder="1" applyAlignment="1">
      <alignment horizontal="right"/>
    </xf>
    <xf numFmtId="0" fontId="35" fillId="45" borderId="37" xfId="0" applyFont="1" applyFill="1" applyBorder="1"/>
    <xf numFmtId="0" fontId="36" fillId="46" borderId="38" xfId="0" applyFont="1" applyFill="1" applyBorder="1" applyAlignment="1">
      <alignment horizontal="right"/>
    </xf>
    <xf numFmtId="0" fontId="37" fillId="47" borderId="39" xfId="0" applyFont="1" applyFill="1" applyBorder="1"/>
    <xf numFmtId="0" fontId="38" fillId="48" borderId="40" xfId="0" applyFont="1" applyFill="1" applyBorder="1"/>
    <xf numFmtId="0" fontId="39" fillId="49" borderId="41" xfId="0" applyFont="1" applyFill="1" applyBorder="1"/>
    <xf numFmtId="0" fontId="40" fillId="50" borderId="42" xfId="0" applyFont="1" applyFill="1" applyBorder="1"/>
    <xf numFmtId="0" fontId="41" fillId="51" borderId="43" xfId="0" applyFont="1" applyFill="1" applyBorder="1"/>
    <xf numFmtId="0" fontId="42" fillId="52" borderId="44" xfId="0" applyFont="1" applyFill="1" applyBorder="1"/>
    <xf numFmtId="0" fontId="43" fillId="53" borderId="45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3-1-4-in-x-12-ft-Primed-MDF-Baseboard-Moulding-Actual-3-25-in-x-12-ft/1000522169" TargetMode="External"/><Relationship Id="rId6" Type="http://schemas.openxmlformats.org/officeDocument/2006/relationships/hyperlink" Target="https://www.lowes.com/pd/ClosetMaid-6-ft-x-12-in-White-Wire-Shelf/1091037" TargetMode="External"/><Relationship Id="rId7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8" Type="http://schemas.openxmlformats.org/officeDocument/2006/relationships/hyperlink" Target="https://www.homedepot.com/p/OSB-7-16-Application-as-4ft-X-8-ft-Sheathing-Panel-386081/202106230" TargetMode="External"/><Relationship Id="rId9" Type="http://schemas.openxmlformats.org/officeDocument/2006/relationships/hyperlink" Target="https://www.lowes.com/pd/CertainTeed-Common-1-2-in-x-4-ft-x-8-ft-Actual-0-5-in-x-4-ft-x-8-ft-Drywall-Panel/1002992798" TargetMode="External"/><Relationship Id="rId10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11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2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3" Type="http://schemas.openxmlformats.org/officeDocument/2006/relationships/hyperlink" Target="https://www.certainteed.com/products/siding-products/board-batten?marketingColor=Granite_Gray" TargetMode="External"/><Relationship Id="rId14" Type="http://schemas.openxmlformats.org/officeDocument/2006/relationships/hyperlink" Target="https://www.fastenersplus.com/products/3-x-131-20-22-degree-collated-ring-shank-nails-304-stainless-steel-pkg-4000_3" TargetMode="External"/><Relationship Id="rId15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6" Type="http://schemas.openxmlformats.org/officeDocument/2006/relationships/hyperlink" Target="https://www.build.com/schlage-j170-sol/s1113650?uid=3875427" TargetMode="External"/><Relationship Id="rId17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18" Type="http://schemas.openxmlformats.org/officeDocument/2006/relationships/hyperlink" Target="https://www.homedepot.com/p/Everbilt-1-1-2-in-x-72-in-Bright-Nickel-Continuous-Hinge-29276/314151912" TargetMode="External"/><Relationship Id="rId19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20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21" Type="http://schemas.openxmlformats.org/officeDocument/2006/relationships/hyperlink" Target="https://www.homedepot.com/p/Carlon-PVC-1-Gang-20-cu-in-New-Work-Electrical-Outlet-Box-B120A-UPC/205319652" TargetMode="External"/><Relationship Id="rId22" Type="http://schemas.openxmlformats.org/officeDocument/2006/relationships/hyperlink" Target="https://www.homedepot.com/p/Leviton-1-Gang-White-Decorator-Rocker-Wall-Plate-10-Pack-M24-80401-WMP/100032853" TargetMode="External"/><Relationship Id="rId23" Type="http://schemas.openxmlformats.org/officeDocument/2006/relationships/hyperlink" Target="https://www.homedepot.com/p/Leviton-Decora-15-Amp-Residential-Grade-Grounding-Duplex-Outlet-White-10-Pack-M24-05325-WMP/100357041" TargetMode="External"/><Relationship Id="rId24" Type="http://schemas.openxmlformats.org/officeDocument/2006/relationships/hyperlink" Target="https://www.homedepot.com/p/Steel-City-1-Gang-Metal-Electrical-Box-Cover-with-1-2-in-Knockout-58C6-25R/202590845" TargetMode="External"/><Relationship Id="rId25" Type="http://schemas.openxmlformats.org/officeDocument/2006/relationships/hyperlink" Target="https://www.homedepot.com/p/Southwire-100-ft-14-2-Solid-Romex-SIMpull-CU-NM-B-W-G-Wire-28827428/202316379" TargetMode="External"/><Relationship Id="rId26" Type="http://schemas.openxmlformats.org/officeDocument/2006/relationships/hyperlink" Target="https://atxledinc.com/" TargetMode="External"/><Relationship Id="rId27" Type="http://schemas.openxmlformats.org/officeDocument/2006/relationships/hyperlink" Target="https://www.homedepot.com/p/1-2-in-x-10-ft-Electric-Metallic-Tube-EMT-Conduit-853428/1004004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4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5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6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7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8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9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0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4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5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6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7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8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9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0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2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4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5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6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7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8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9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0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1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2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3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4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5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6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7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8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9" Type="http://schemas.openxmlformats.org/officeDocument/2006/relationships/hyperlink" Target="https://www.lowes.com/pd/3-1-4-in-x-12-ft-Primed-MDF-Baseboard-Moulding-Actual-3-25-in-x-12-ft/1000522169" TargetMode="External"/><Relationship Id="rId40" Type="http://schemas.openxmlformats.org/officeDocument/2006/relationships/hyperlink" Target="https://www.lowes.com/pd/3-1-4-in-x-12-ft-Primed-MDF-Baseboard-Moulding-Actual-3-25-in-x-12-ft/1000522169" TargetMode="External"/><Relationship Id="rId41" Type="http://schemas.openxmlformats.org/officeDocument/2006/relationships/hyperlink" Target="https://www.lowes.com/pd/3-1-4-in-x-12-ft-Primed-MDF-Baseboard-Moulding-Actual-3-25-in-x-12-ft/1000522169" TargetMode="External"/><Relationship Id="rId42" Type="http://schemas.openxmlformats.org/officeDocument/2006/relationships/hyperlink" Target="https://www.lowes.com/pd/3-1-4-in-x-12-ft-Primed-MDF-Baseboard-Moulding-Actual-3-25-in-x-12-ft/1000522169" TargetMode="External"/><Relationship Id="rId43" Type="http://schemas.openxmlformats.org/officeDocument/2006/relationships/hyperlink" Target="https://www.lowes.com/pd/3-1-4-in-x-12-ft-Primed-MDF-Baseboard-Moulding-Actual-3-25-in-x-12-ft/1000522169" TargetMode="External"/><Relationship Id="rId44" Type="http://schemas.openxmlformats.org/officeDocument/2006/relationships/hyperlink" Target="https://www.lowes.com/pd/3-1-4-in-x-12-ft-Primed-MDF-Baseboard-Moulding-Actual-3-25-in-x-12-ft/1000522169" TargetMode="External"/><Relationship Id="rId45" Type="http://schemas.openxmlformats.org/officeDocument/2006/relationships/hyperlink" Target="https://www.lowes.com/pd/3-1-4-in-x-12-ft-Primed-MDF-Baseboard-Moulding-Actual-3-25-in-x-12-ft/1000522169" TargetMode="External"/><Relationship Id="rId46" Type="http://schemas.openxmlformats.org/officeDocument/2006/relationships/hyperlink" Target="https://www.lowes.com/pd/ClosetMaid-6-ft-x-12-in-White-Wire-Shelf/1091037" TargetMode="External"/><Relationship Id="rId47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48" Type="http://schemas.openxmlformats.org/officeDocument/2006/relationships/hyperlink" Target="https://www.homedepot.com/p/OSB-7-16-Application-as-4ft-X-8-ft-Sheathing-Panel-386081/202106230" TargetMode="External"/><Relationship Id="rId49" Type="http://schemas.openxmlformats.org/officeDocument/2006/relationships/hyperlink" Target="https://www.lowes.com/pd/CertainTeed-Common-1-2-in-x-4-ft-x-8-ft-Actual-0-5-in-x-4-ft-x-8-ft-Drywall-Panel/1002992798" TargetMode="External"/><Relationship Id="rId50" Type="http://schemas.openxmlformats.org/officeDocument/2006/relationships/hyperlink" Target="https://www.lowes.com/pd/CertainTeed-Common-1-2-in-x-4-ft-x-8-ft-Actual-0-5-in-x-4-ft-x-8-ft-Drywall-Panel/1002992798" TargetMode="External"/><Relationship Id="rId51" Type="http://schemas.openxmlformats.org/officeDocument/2006/relationships/hyperlink" Target="https://www.lowes.com/pd/CertainTeed-Common-1-2-in-x-4-ft-x-8-ft-Actual-0-5-in-x-4-ft-x-8-ft-Drywall-Panel/1002992798" TargetMode="External"/><Relationship Id="rId52" Type="http://schemas.openxmlformats.org/officeDocument/2006/relationships/hyperlink" Target="https://www.lowes.com/pd/CertainTeed-Common-1-2-in-x-4-ft-x-8-ft-Actual-0-5-in-x-4-ft-x-8-ft-Drywall-Panel/1002992798" TargetMode="External"/><Relationship Id="rId53" Type="http://schemas.openxmlformats.org/officeDocument/2006/relationships/hyperlink" Target="https://www.lowes.com/pd/CertainTeed-Common-1-2-in-x-4-ft-x-8-ft-Actual-0-5-in-x-4-ft-x-8-ft-Drywall-Panel/1002992798" TargetMode="External"/><Relationship Id="rId54" Type="http://schemas.openxmlformats.org/officeDocument/2006/relationships/hyperlink" Target="https://www.lowes.com/pd/CertainTeed-Common-1-2-in-x-4-ft-x-8-ft-Actual-0-5-in-x-4-ft-x-8-ft-Drywall-Panel/1002992798" TargetMode="External"/><Relationship Id="rId55" Type="http://schemas.openxmlformats.org/officeDocument/2006/relationships/hyperlink" Target="https://www.lowes.com/pd/CertainTeed-Common-1-2-in-x-4-ft-x-8-ft-Actual-0-5-in-x-4-ft-x-8-ft-Drywall-Panel/1002992798" TargetMode="External"/><Relationship Id="rId56" Type="http://schemas.openxmlformats.org/officeDocument/2006/relationships/hyperlink" Target="https://www.lowes.com/pd/CertainTeed-Common-1-2-in-x-4-ft-x-8-ft-Actual-0-5-in-x-4-ft-x-8-ft-Drywall-Panel/1002992798" TargetMode="External"/><Relationship Id="rId57" Type="http://schemas.openxmlformats.org/officeDocument/2006/relationships/hyperlink" Target="https://www.lowes.com/pd/CertainTeed-Common-1-2-in-x-4-ft-x-8-ft-Actual-0-5-in-x-4-ft-x-8-ft-Drywall-Panel/1002992798" TargetMode="External"/><Relationship Id="rId58" Type="http://schemas.openxmlformats.org/officeDocument/2006/relationships/hyperlink" Target="https://www.lowes.com/pd/CertainTeed-Common-1-2-in-x-4-ft-x-8-ft-Actual-0-5-in-x-4-ft-x-8-ft-Drywall-Panel/1002992798" TargetMode="External"/><Relationship Id="rId59" Type="http://schemas.openxmlformats.org/officeDocument/2006/relationships/hyperlink" Target="https://www.lowes.com/pd/CertainTeed-Common-1-2-in-x-4-ft-x-8-ft-Actual-0-5-in-x-4-ft-x-8-ft-Drywall-Panel/1002992798" TargetMode="External"/><Relationship Id="rId60" Type="http://schemas.openxmlformats.org/officeDocument/2006/relationships/hyperlink" Target="https://www.lowes.com/pd/CertainTeed-Common-1-2-in-x-4-ft-x-8-ft-Actual-0-5-in-x-4-ft-x-8-ft-Drywall-Panel/1002992798" TargetMode="External"/><Relationship Id="rId61" Type="http://schemas.openxmlformats.org/officeDocument/2006/relationships/hyperlink" Target="https://www.lowes.com/pd/CertainTeed-Common-1-2-in-x-4-ft-x-8-ft-Actual-0-5-in-x-4-ft-x-8-ft-Drywall-Panel/1002992798" TargetMode="External"/><Relationship Id="rId62" Type="http://schemas.openxmlformats.org/officeDocument/2006/relationships/hyperlink" Target="https://www.lowes.com/pd/CertainTeed-Common-1-2-in-x-4-ft-x-8-ft-Actual-0-5-in-x-4-ft-x-8-ft-Drywall-Panel/1002992798" TargetMode="External"/><Relationship Id="rId63" Type="http://schemas.openxmlformats.org/officeDocument/2006/relationships/hyperlink" Target="https://www.lowes.com/pd/CertainTeed-Common-1-2-in-x-4-ft-x-8-ft-Actual-0-5-in-x-4-ft-x-8-ft-Drywall-Panel/1002992798" TargetMode="External"/><Relationship Id="rId64" Type="http://schemas.openxmlformats.org/officeDocument/2006/relationships/hyperlink" Target="https://www.lowes.com/pd/CertainTeed-Common-1-2-in-x-4-ft-x-8-ft-Actual-0-5-in-x-4-ft-x-8-ft-Drywall-Panel/1002992798" TargetMode="External"/><Relationship Id="rId65" Type="http://schemas.openxmlformats.org/officeDocument/2006/relationships/hyperlink" Target="https://www.lowes.com/pd/CertainTeed-Common-1-2-in-x-4-ft-x-8-ft-Actual-0-5-in-x-4-ft-x-8-ft-Drywall-Panel/1002992798" TargetMode="External"/><Relationship Id="rId66" Type="http://schemas.openxmlformats.org/officeDocument/2006/relationships/hyperlink" Target="https://www.lowes.com/pd/CertainTeed-Common-1-2-in-x-4-ft-x-8-ft-Actual-0-5-in-x-4-ft-x-8-ft-Drywall-Panel/1002992798" TargetMode="External"/><Relationship Id="rId67" Type="http://schemas.openxmlformats.org/officeDocument/2006/relationships/hyperlink" Target="https://www.lowes.com/pd/CertainTeed-Common-1-2-in-x-4-ft-x-8-ft-Actual-0-5-in-x-4-ft-x-8-ft-Drywall-Panel/1002992798" TargetMode="External"/><Relationship Id="rId68" Type="http://schemas.openxmlformats.org/officeDocument/2006/relationships/hyperlink" Target="https://www.lowes.com/pd/CertainTeed-Common-1-2-in-x-4-ft-x-8-ft-Actual-0-5-in-x-4-ft-x-8-ft-Drywall-Panel/1002992798" TargetMode="External"/><Relationship Id="rId6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0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1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2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3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4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5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6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7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8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80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8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2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3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4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5" Type="http://schemas.openxmlformats.org/officeDocument/2006/relationships/hyperlink" Target="https://www.certainteed.com/products/siding-products/monogram?marketingColor=Slate" TargetMode="External"/><Relationship Id="rId86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7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8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9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0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2" Type="http://schemas.openxmlformats.org/officeDocument/2006/relationships/hyperlink" Target="https://www.certainteed.com/products/siding-products/board-batten?marketingColor=Granite_Gray" TargetMode="External"/><Relationship Id="rId93" Type="http://schemas.openxmlformats.org/officeDocument/2006/relationships/hyperlink" Target="https://www.fastenersplus.com/products/3-x-131-20-22-degree-collated-ring-shank-nails-304-stainless-steel-pkg-4000_3" TargetMode="External"/><Relationship Id="rId94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95" Type="http://schemas.openxmlformats.org/officeDocument/2006/relationships/hyperlink" Target="https://www.build.com/schlage-j170-sol/s1113650?uid=3875427" TargetMode="External"/><Relationship Id="rId96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97" Type="http://schemas.openxmlformats.org/officeDocument/2006/relationships/hyperlink" Target="https://www.homedepot.com/p/Everbilt-1-1-2-in-x-72-in-Bright-Nickel-Continuous-Hinge-29276/314151912" TargetMode="External"/><Relationship Id="rId98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99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100" Type="http://schemas.openxmlformats.org/officeDocument/2006/relationships/hyperlink" Target="https://www.homedepot.com/p/Carlon-PVC-1-Gang-20-cu-in-New-Work-Electrical-Outlet-Box-B120A-UPC/205319652" TargetMode="External"/><Relationship Id="rId101" Type="http://schemas.openxmlformats.org/officeDocument/2006/relationships/hyperlink" Target="https://www.homedepot.com/p/Leviton-1-Gang-White-Decorator-Rocker-Wall-Plate-10-Pack-M24-80401-WMP/100032853" TargetMode="External"/><Relationship Id="rId102" Type="http://schemas.openxmlformats.org/officeDocument/2006/relationships/hyperlink" Target="https://www.homedepot.com/p/Leviton-Decora-15-Amp-Residential-Grade-Grounding-Duplex-Outlet-White-10-Pack-M24-05325-WMP/100357041" TargetMode="External"/><Relationship Id="rId103" Type="http://schemas.openxmlformats.org/officeDocument/2006/relationships/hyperlink" Target="https://www.homedepot.com/p/Steel-City-1-Gang-Metal-Electrical-Box-Cover-with-1-2-in-Knockout-58C6-25R/202590845" TargetMode="External"/><Relationship Id="rId104" Type="http://schemas.openxmlformats.org/officeDocument/2006/relationships/hyperlink" Target="https://www.homedepot.com/p/Southwire-100-ft-14-2-Solid-Romex-SIMpull-CU-NM-B-W-G-Wire-28827428/202316379" TargetMode="External"/><Relationship Id="rId105" Type="http://schemas.openxmlformats.org/officeDocument/2006/relationships/hyperlink" Target="https://atxledinc.com/" TargetMode="External"/><Relationship Id="rId106" Type="http://schemas.openxmlformats.org/officeDocument/2006/relationships/hyperlink" Target="https://www.homedepot.com/p/1-2-in-x-10-ft-Electric-Metallic-Tube-EMT-Conduit-853428/10040040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3" Type="http://schemas.openxmlformats.org/officeDocument/2006/relationships/hyperlink" Target="https://www.lowes.com/pd/3-1-4-in-x-12-ft-Primed-MDF-Baseboard-Moulding-Actual-3-25-in-x-12-ft/1000522169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ClosetMaid-6-ft-x-12-in-White-Wire-Shelf/1091037" TargetMode="External"/><Relationship Id="rId6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7" Type="http://schemas.openxmlformats.org/officeDocument/2006/relationships/hyperlink" Target="https://www.homedepot.com/p/OSB-7-16-Application-as-4ft-X-8-ft-Sheathing-Panel-386081/202106230" TargetMode="External"/><Relationship Id="rId8" Type="http://schemas.openxmlformats.org/officeDocument/2006/relationships/hyperlink" Target="https://www.lowes.com/pd/CertainTeed-Common-1-2-in-x-4-ft-x-8-ft-Actual-0-5-in-x-4-ft-x-8-ft-Drywall-Panel/1002992798" TargetMode="External"/><Relationship Id="rId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10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2" Type="http://schemas.openxmlformats.org/officeDocument/2006/relationships/hyperlink" Target="https://www.certainteed.com/products/siding-products/board-batten?marketingColor=Granite_Gray" TargetMode="External"/><Relationship Id="rId13" Type="http://schemas.openxmlformats.org/officeDocument/2006/relationships/hyperlink" Target="https://www.fastenersplus.com/products/3-x-131-20-22-degree-collated-ring-shank-nails-304-stainless-steel-pkg-4000_3" TargetMode="External"/><Relationship Id="rId14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5" Type="http://schemas.openxmlformats.org/officeDocument/2006/relationships/hyperlink" Target="https://www.build.com/schlage-j170-sol/s1113650?uid=3875427" TargetMode="External"/><Relationship Id="rId16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17" Type="http://schemas.openxmlformats.org/officeDocument/2006/relationships/hyperlink" Target="https://www.homedepot.com/p/Everbilt-1-1-2-in-x-72-in-Bright-Nickel-Continuous-Hinge-29276/314151912" TargetMode="External"/><Relationship Id="rId18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19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20" Type="http://schemas.openxmlformats.org/officeDocument/2006/relationships/hyperlink" Target="https://www.homedepot.com/p/Carlon-PVC-1-Gang-20-cu-in-New-Work-Electrical-Outlet-Box-B120A-UPC/205319652" TargetMode="External"/><Relationship Id="rId21" Type="http://schemas.openxmlformats.org/officeDocument/2006/relationships/hyperlink" Target="https://www.homedepot.com/p/Leviton-1-Gang-White-Decorator-Rocker-Wall-Plate-10-Pack-M24-80401-WMP/100032853" TargetMode="External"/><Relationship Id="rId22" Type="http://schemas.openxmlformats.org/officeDocument/2006/relationships/hyperlink" Target="https://www.homedepot.com/p/Leviton-Decora-15-Amp-Residential-Grade-Grounding-Duplex-Outlet-White-10-Pack-M24-05325-WMP/100357041" TargetMode="External"/><Relationship Id="rId23" Type="http://schemas.openxmlformats.org/officeDocument/2006/relationships/hyperlink" Target="https://www.homedepot.com/p/Southwire-100-ft-14-2-Solid-Romex-SIMpull-CU-NM-B-W-G-Wire-28827428/202316379" TargetMode="External"/><Relationship Id="rId24" Type="http://schemas.openxmlformats.org/officeDocument/2006/relationships/hyperlink" Target="https://atxledinc.com/" TargetMode="External"/><Relationship Id="rId25" Type="http://schemas.openxmlformats.org/officeDocument/2006/relationships/hyperlink" Target="https://www.homedepot.com/p/1-2-in-x-10-ft-Electric-Metallic-Tube-EMT-Conduit-853428/1004004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3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3-1-4-in-x-12-ft-Primed-MDF-Baseboard-Moulding-Actual-3-25-in-x-12-ft/1000522169" TargetMode="External"/><Relationship Id="rId6" Type="http://schemas.openxmlformats.org/officeDocument/2006/relationships/hyperlink" Target="https://www.homedepot.com/p/OSB-7-16-Application-as-4ft-X-8-ft-Sheathing-Panel-386081/202106230" TargetMode="External"/><Relationship Id="rId7" Type="http://schemas.openxmlformats.org/officeDocument/2006/relationships/hyperlink" Target="https://www.lowes.com/pd/CertainTeed-Common-1-2-in-x-4-ft-x-8-ft-Actual-0-5-in-x-4-ft-x-8-ft-Drywall-Panel/1002992798" TargetMode="External"/><Relationship Id="rId8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9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0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1" Type="http://schemas.openxmlformats.org/officeDocument/2006/relationships/hyperlink" Target="https://www.certainteed.com/products/siding-products/board-batten?marketingColor=Granite_Gray" TargetMode="External"/><Relationship Id="rId12" Type="http://schemas.openxmlformats.org/officeDocument/2006/relationships/hyperlink" Target="https://www.fastenersplus.com/products/3-x-131-20-22-degree-collated-ring-shank-nails-304-stainless-steel-pkg-4000_3" TargetMode="External"/><Relationship Id="rId13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4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15" Type="http://schemas.openxmlformats.org/officeDocument/2006/relationships/hyperlink" Target="https://www.homedepot.com/p/Carlon-PVC-1-Gang-20-cu-in-New-Work-Electrical-Outlet-Box-B120A-UPC/205319652" TargetMode="External"/><Relationship Id="rId16" Type="http://schemas.openxmlformats.org/officeDocument/2006/relationships/hyperlink" Target="https://www.homedepot.com/p/Leviton-1-Gang-White-Decorator-Rocker-Wall-Plate-10-Pack-M24-80401-WMP/100032853" TargetMode="External"/><Relationship Id="rId17" Type="http://schemas.openxmlformats.org/officeDocument/2006/relationships/hyperlink" Target="https://www.homedepot.com/p/Leviton-Decora-15-Amp-Residential-Grade-Grounding-Duplex-Outlet-White-10-Pack-M24-05325-WMP/100357041" TargetMode="External"/><Relationship Id="rId18" Type="http://schemas.openxmlformats.org/officeDocument/2006/relationships/hyperlink" Target="https://www.homedepot.com/p/Steel-City-1-Gang-Metal-Electrical-Box-Cover-with-1-2-in-Knockout-58C6-25R/202590845" TargetMode="External"/><Relationship Id="rId19" Type="http://schemas.openxmlformats.org/officeDocument/2006/relationships/hyperlink" Target="https://www.homedepot.com/p/1-2-in-x-10-ft-Electric-Metallic-Tube-EMT-Conduit-853428/100400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cols>
    <col min="1" max="1" customWidth="1" width="23"/>
    <col min="2" max="2" customWidth="1" width="50"/>
    <col min="3" max="3" customWidth="1" width="10"/>
    <col min="4" max="4" customWidth="1" width="14"/>
    <col min="5" max="5" customWidth="1" width="8"/>
    <col min="6" max="6" customWidth="1" width="8"/>
    <col min="7" max="7" customWidth="1" width="8"/>
    <col min="8" max="8" customWidth="1" width="5"/>
    <col min="9" max="9" customWidth="1" width="45"/>
    <col min="10" max="10" customWidth="1" width="13"/>
    <col min="11" max="11" customWidth="1" width="14"/>
    <col min="12" max="12" customWidth="1" width="13"/>
    <col min="13" max="13" customWidth="1" width="14"/>
    <col min="14" max="14" customWidth="1" width="13"/>
    <col min="15" max="15" customWidth="1" width="14"/>
    <col min="16" max="16" customWidth="1" width="13"/>
    <col min="17" max="17" customWidth="1" width="13"/>
    <col min="18" max="18" customWidth="1" width="13"/>
    <col min="19" max="19" customWidth="1" width="5"/>
    <col min="20" max="20" customWidth="1" width="25"/>
    <col min="21" max="21" customWidth="1" width="10"/>
    <col min="22" max="22" customWidth="1" width="5"/>
    <col min="23" max="23" customWidth="1" width="65"/>
    <col min="24" max="24" customWidth="1" width="10"/>
    <col min="25" max="25" customWidth="1" width="5"/>
    <col min="26" max="26" customWidth="1" width="65"/>
    <col min="27" max="27" customWidth="1" width="10"/>
  </cols>
  <sheetData>
    <row r="1">
      <c r="A1" s="3" t="str">
        <v/>
      </c>
      <c r="B1" s="4" t="str">
        <v/>
      </c>
      <c r="C1" s="4" t="str">
        <v/>
      </c>
      <c r="D1" s="5" t="str">
        <v>House+Garage+Pallets</v>
      </c>
      <c r="E1" s="6" t="str">
        <v>House</v>
      </c>
      <c r="F1" s="6" t="str">
        <v>Garage</v>
      </c>
      <c r="G1" s="6" t="str">
        <v>Pallets</v>
      </c>
      <c r="I1" s="7" t="str">
        <v>Items</v>
      </c>
      <c r="J1" s="8" t="str">
        <v>Price/Panel</v>
      </c>
      <c r="K1" s="8" t="str">
        <v>Total Panels</v>
      </c>
      <c r="L1" s="8" t="str">
        <v>Total Cost</v>
      </c>
      <c r="M1" s="8" t="str">
        <v>Home Panels</v>
      </c>
      <c r="N1" s="8" t="str">
        <v>Home Cost</v>
      </c>
      <c r="O1" s="8" t="str">
        <v>Garage Panels</v>
      </c>
      <c r="P1" s="8" t="str">
        <v>Garage Cost</v>
      </c>
      <c r="Q1" s="8" t="str">
        <v>Pallet Panels</v>
      </c>
      <c r="R1" s="8" t="str">
        <v>Pallet Cost</v>
      </c>
      <c r="T1" s="8" t="str">
        <v>Category</v>
      </c>
      <c r="U1" s="8">
        <v>7961</v>
      </c>
      <c r="W1" s="8" t="str">
        <v>Type</v>
      </c>
      <c r="X1" s="8">
        <v>7961</v>
      </c>
      <c r="Z1" s="8" t="str">
        <v>Part Name</v>
      </c>
      <c r="AA1" s="8">
        <v>7961</v>
      </c>
    </row>
    <row r="2">
      <c r="A2" s="9" t="str">
        <v>Lumber</v>
      </c>
      <c r="B2" s="10" t="str">
        <v>Studs</v>
      </c>
      <c r="C2" s="11" t="str">
        <v>AA</v>
      </c>
      <c r="D2" s="12">
        <v>2250</v>
      </c>
      <c r="E2" s="12">
        <v>1496</v>
      </c>
      <c r="F2" s="12">
        <v>754</v>
      </c>
      <c r="G2" s="12" t="str">
        <v/>
      </c>
      <c r="I2" s="2" t="str">
        <v>Exterior-1H10W-WALL-0020008-0000</v>
      </c>
      <c r="J2" s="2">
        <v>46</v>
      </c>
      <c r="K2" s="2">
        <v>1</v>
      </c>
      <c r="L2" s="2">
        <v>46</v>
      </c>
      <c r="M2" s="2">
        <v>0</v>
      </c>
      <c r="N2" s="2">
        <v>0</v>
      </c>
      <c r="O2" s="2">
        <v>1</v>
      </c>
      <c r="P2" s="2">
        <v>46</v>
      </c>
      <c r="T2" s="2" t="str">
        <v>Doors</v>
      </c>
      <c r="U2" s="2">
        <v>9</v>
      </c>
      <c r="W2" s="2" t="str">
        <v>AA-Exterior-Stud 2 x 3 x 41 - 2 HF &amp; BTR DRY - 4 hole</v>
      </c>
      <c r="X2" s="2">
        <v>1</v>
      </c>
      <c r="Z2" s="2" t="str">
        <v>AA-Exterior-Stud 2 x 3 x 41 - 2 HF &amp; BTR DRY - 4 hole</v>
      </c>
      <c r="AA2" s="2">
        <v>1</v>
      </c>
    </row>
    <row r="3">
      <c r="A3" s="13" t="str">
        <v>Lumber</v>
      </c>
      <c r="B3" s="12" t="str">
        <v>Trim - Wood</v>
      </c>
      <c r="C3" s="14" t="str">
        <v>AB</v>
      </c>
      <c r="D3" s="12">
        <v>82</v>
      </c>
      <c r="E3" s="12">
        <v>55</v>
      </c>
      <c r="F3" s="12">
        <v>27</v>
      </c>
      <c r="G3" s="12" t="str">
        <v/>
      </c>
      <c r="I3" s="2" t="str">
        <v>Exterior-8H1W-WALL-0020007-0000</v>
      </c>
      <c r="J3" s="2">
        <v>28</v>
      </c>
      <c r="K3" s="2">
        <v>2</v>
      </c>
      <c r="L3" s="2">
        <v>56</v>
      </c>
      <c r="M3" s="2">
        <v>0</v>
      </c>
      <c r="N3" s="2">
        <v>0</v>
      </c>
      <c r="O3" s="2">
        <v>2</v>
      </c>
      <c r="P3" s="2">
        <v>56</v>
      </c>
      <c r="T3" s="2" t="str">
        <v>Electrical Lighting</v>
      </c>
      <c r="U3" s="2">
        <v>3</v>
      </c>
      <c r="W3" s="2" t="str">
        <v>AA-Exterior-Stud 2 x 4 x 92.625 - 2 HF &amp; BTR DRY</v>
      </c>
      <c r="X3" s="2">
        <v>18</v>
      </c>
      <c r="Z3" s="2" t="str">
        <v>AA-Exterior-Stud 2 x 4 x 92.625 - 2 HF &amp; BTR DRY</v>
      </c>
      <c r="AA3" s="2">
        <v>18</v>
      </c>
    </row>
    <row r="4">
      <c r="A4" s="13" t="str">
        <v>Lumber</v>
      </c>
      <c r="B4" s="12" t="str">
        <v>General Lumber</v>
      </c>
      <c r="C4" s="14" t="str">
        <v>AC</v>
      </c>
      <c r="D4" s="12">
        <v>165</v>
      </c>
      <c r="E4" s="12">
        <v>165</v>
      </c>
      <c r="F4" s="12" t="str">
        <v/>
      </c>
      <c r="G4" s="12" t="str">
        <v/>
      </c>
      <c r="I4" s="2" t="str">
        <v>Exterior-8H4W-WINDOW-0030001-0000</v>
      </c>
      <c r="J4" s="2">
        <v>576.56</v>
      </c>
      <c r="K4" s="2">
        <v>9</v>
      </c>
      <c r="L4" s="2">
        <v>5189.04</v>
      </c>
      <c r="M4" s="2">
        <v>6</v>
      </c>
      <c r="N4" s="2">
        <v>3459.36</v>
      </c>
      <c r="O4" s="2">
        <v>3</v>
      </c>
      <c r="P4" s="2">
        <v>1729.68</v>
      </c>
      <c r="T4" s="2" t="str">
        <v>Electrical Recepticals/Switches</v>
      </c>
      <c r="U4" s="2">
        <v>107</v>
      </c>
      <c r="W4" s="2" t="str">
        <v>AA-Exterior-Stud 2 x 6 x 12 - 2 HF &amp; BTR DRY - 1 Hole</v>
      </c>
      <c r="X4" s="2">
        <v>6</v>
      </c>
      <c r="Z4" s="2" t="str">
        <v>AA-Exterior-Stud 2 x 6 x 12 - 2 HF &amp; BTR DRY - 1 Hole</v>
      </c>
      <c r="AA4" s="2">
        <v>6</v>
      </c>
    </row>
    <row r="5">
      <c r="A5" s="13" t="str">
        <v>Lumber</v>
      </c>
      <c r="B5" s="12" t="str">
        <v>LSL</v>
      </c>
      <c r="C5" s="14" t="str">
        <v>AD</v>
      </c>
      <c r="D5" s="12">
        <v>0</v>
      </c>
      <c r="E5" s="12" t="str">
        <v/>
      </c>
      <c r="F5" s="12" t="str">
        <v/>
      </c>
      <c r="G5" s="12" t="str">
        <v/>
      </c>
      <c r="I5" s="2" t="str">
        <v>Exterior-8H8W-DOOR-0040004-0000</v>
      </c>
      <c r="J5" s="2">
        <v>924</v>
      </c>
      <c r="K5" s="2">
        <v>1</v>
      </c>
      <c r="L5" s="2">
        <v>924</v>
      </c>
      <c r="M5" s="2">
        <v>0</v>
      </c>
      <c r="N5" s="2">
        <v>0</v>
      </c>
      <c r="O5" s="2">
        <v>1</v>
      </c>
      <c r="P5" s="2">
        <v>924</v>
      </c>
      <c r="T5" s="2" t="str">
        <v>Electrical Wiring</v>
      </c>
      <c r="U5" s="2">
        <v>37</v>
      </c>
      <c r="W5" s="2" t="str">
        <v>AA-Exterior-Stud 2 x 6 x 12 - 2 HF &amp; BTR DRY - 3 Hole</v>
      </c>
      <c r="X5" s="2">
        <v>1</v>
      </c>
      <c r="Z5" s="2" t="str">
        <v>AA-Exterior-Stud 2 x 6 x 12 - 2 HF &amp; BTR DRY - 3 Hole</v>
      </c>
      <c r="AA5" s="2">
        <v>1</v>
      </c>
    </row>
    <row r="6">
      <c r="A6" s="13" t="str">
        <v>Lumber</v>
      </c>
      <c r="B6" s="12" t="str">
        <v>Truss</v>
      </c>
      <c r="C6" s="14" t="str">
        <v>AE</v>
      </c>
      <c r="D6" s="12">
        <v>0</v>
      </c>
      <c r="E6" s="12" t="str">
        <v/>
      </c>
      <c r="F6" s="12" t="str">
        <v/>
      </c>
      <c r="G6" s="12" t="str">
        <v/>
      </c>
      <c r="I6" s="2" t="str">
        <v>Exterior-8H8W-WALL-0020001-0000</v>
      </c>
      <c r="J6" s="2">
        <v>309</v>
      </c>
      <c r="K6" s="2">
        <v>16</v>
      </c>
      <c r="L6" s="2">
        <v>4944</v>
      </c>
      <c r="M6" s="2">
        <v>8</v>
      </c>
      <c r="N6" s="2">
        <v>2472</v>
      </c>
      <c r="O6" s="2">
        <v>8</v>
      </c>
      <c r="P6" s="2">
        <v>2472</v>
      </c>
      <c r="T6" s="2" t="str">
        <v>Exterior Covering</v>
      </c>
      <c r="U6" s="2">
        <v>451</v>
      </c>
      <c r="W6" s="2" t="str">
        <v>AA-Exterior-Stud 2 x 6 x 120 - 2 HF &amp; BTR DRY</v>
      </c>
      <c r="X6" s="2">
        <v>2</v>
      </c>
      <c r="Z6" s="2" t="str">
        <v>AA-Exterior-Stud 2 x 6 x 120 - 2 HF &amp; BTR DRY</v>
      </c>
      <c r="AA6" s="2">
        <v>2</v>
      </c>
    </row>
    <row r="7">
      <c r="A7" s="13" t="str">
        <v>Lumber</v>
      </c>
      <c r="B7" s="12" t="str">
        <v>Trim - PVC</v>
      </c>
      <c r="C7" s="14" t="str">
        <v>AF</v>
      </c>
      <c r="D7" s="12">
        <v>0</v>
      </c>
      <c r="E7" s="12" t="str">
        <v/>
      </c>
      <c r="F7" s="12" t="str">
        <v/>
      </c>
      <c r="G7" s="12" t="str">
        <v/>
      </c>
      <c r="I7" s="2" t="str">
        <v>Interior-8-3H3- 9.5W-DOOR-0040003-0000</v>
      </c>
      <c r="J7" s="2">
        <v>250.67</v>
      </c>
      <c r="K7" s="2">
        <v>3</v>
      </c>
      <c r="L7" s="2">
        <v>752.01</v>
      </c>
      <c r="M7" s="2">
        <v>3</v>
      </c>
      <c r="N7" s="2">
        <v>752.01</v>
      </c>
      <c r="T7" s="2" t="str">
        <v>Hardware</v>
      </c>
      <c r="U7" s="2">
        <v>5638</v>
      </c>
      <c r="W7" s="2" t="str">
        <v>AA-Exterior-Stud 2 x 6 x 14.5 - 2 HF &amp; BTR DRY</v>
      </c>
      <c r="X7" s="2">
        <v>22</v>
      </c>
      <c r="Z7" s="2" t="str">
        <v>AA-Exterior-Stud 2 x 6 x 14.5 - 2 HF &amp; BTR DRY</v>
      </c>
      <c r="AA7" s="2">
        <v>22</v>
      </c>
    </row>
    <row r="8">
      <c r="A8" s="13" t="str">
        <v>Lumber</v>
      </c>
      <c r="B8" s="12" t="str">
        <v>Trim - MDF</v>
      </c>
      <c r="C8" s="14" t="str">
        <v>AG</v>
      </c>
      <c r="D8" s="12">
        <v>0</v>
      </c>
      <c r="E8" s="12" t="str">
        <v/>
      </c>
      <c r="F8" s="12" t="str">
        <v/>
      </c>
      <c r="G8" s="12" t="str">
        <v/>
      </c>
      <c r="I8" s="2" t="str">
        <v>Interior-8H3W3W5WDoor5W-CLOSET-0050001-0000</v>
      </c>
      <c r="J8" s="2">
        <v>500.4</v>
      </c>
      <c r="K8" s="2">
        <v>5</v>
      </c>
      <c r="L8" s="2">
        <v>2502</v>
      </c>
      <c r="M8" s="2">
        <v>5</v>
      </c>
      <c r="N8" s="2">
        <v>2502</v>
      </c>
      <c r="T8" s="2" t="str">
        <v>Insulation</v>
      </c>
      <c r="U8" s="2">
        <v>290</v>
      </c>
      <c r="W8" s="2" t="str">
        <v>AA-Exterior-Stud 2 x 6 x 16.5 - 2 HF &amp; BTR DRY - 3 Holes</v>
      </c>
      <c r="X8" s="2">
        <v>27</v>
      </c>
      <c r="Z8" s="2" t="str">
        <v>AA-Exterior-Stud 2 x 6 x 16.5 - 2 HF &amp; BTR DRY - 3 Holes</v>
      </c>
      <c r="AA8" s="2">
        <v>27</v>
      </c>
    </row>
    <row r="9">
      <c r="A9" s="15" t="str">
        <v/>
      </c>
      <c r="B9" s="12" t="str">
        <v/>
      </c>
      <c r="C9" s="14" t="str">
        <v>Sub Total</v>
      </c>
      <c r="D9" s="14">
        <f t="array" ref="D9">SUM(D2:D8)</f>
      </c>
      <c r="E9" s="14">
        <f t="array" ref="E9">SUM(E2:E8)</f>
      </c>
      <c r="F9" s="14">
        <f t="array" ref="F9">SUM(F2:F8)</f>
      </c>
      <c r="G9" s="14">
        <f t="array" ref="G9">SUM(G2:G8)</f>
      </c>
      <c r="J9" s="2">
        <f t="array" ref="J9">SUM(J2:J8)</f>
      </c>
      <c r="K9" s="2">
        <f t="array" ref="K9">SUM(K2:K8)</f>
      </c>
      <c r="L9" s="2">
        <f t="array" ref="L9">ROUND(SUM(L2:L8),0)</f>
      </c>
      <c r="M9" s="2">
        <f t="array" ref="M9">ROUND(SUM(M2:M8),0)</f>
      </c>
      <c r="N9" s="2">
        <f t="array" ref="N9">ROUND(SUM(N2:N8),0)</f>
      </c>
      <c r="O9" s="2">
        <f t="array" ref="O9">ROUND(SUM(O2:O8),0)</f>
      </c>
      <c r="P9" s="2">
        <f t="array" ref="P9">ROUND(SUM(P2:P8),0)</f>
      </c>
      <c r="Q9" s="2">
        <f t="array" ref="Q9">ROUND(SUM(Q2:Q8),0)</f>
      </c>
      <c r="R9" s="2">
        <f t="array" ref="R9">ROUND(SUM(R2:R8),0)</f>
      </c>
      <c r="T9" s="2" t="str">
        <v>Lumber</v>
      </c>
      <c r="U9" s="2">
        <v>1049</v>
      </c>
      <c r="W9" s="2" t="str">
        <v>AA-Exterior-Stud 2 x 6 x 20.25 - 2 HF &amp; BTR DRY</v>
      </c>
      <c r="X9" s="2">
        <v>66</v>
      </c>
      <c r="Z9" s="2" t="str">
        <v>AA-Exterior-Stud 2 x 6 x 20.25 - 2 HF &amp; BTR DRY</v>
      </c>
      <c r="AA9" s="2">
        <v>66</v>
      </c>
    </row>
    <row r="10">
      <c r="A10" s="16" t="str">
        <v/>
      </c>
      <c r="B10" s="17" t="str">
        <v/>
      </c>
      <c r="C10" s="18" t="str">
        <v/>
      </c>
      <c r="D10" s="18" t="str">
        <v/>
      </c>
      <c r="E10" s="18" t="str">
        <v/>
      </c>
      <c r="F10" s="18" t="str">
        <v/>
      </c>
      <c r="G10" s="18" t="str">
        <v/>
      </c>
      <c r="J10" s="2" t="str">
        <v>Sqft</v>
      </c>
      <c r="K10" s="2">
        <v>1920</v>
      </c>
      <c r="M10" s="2">
        <v>1344</v>
      </c>
      <c r="O10" s="2">
        <v>576</v>
      </c>
      <c r="T10" s="2" t="str">
        <v>Packaging and Transport</v>
      </c>
      <c r="U10" s="2">
        <v>102</v>
      </c>
      <c r="W10" s="2" t="str">
        <v>AA-Exterior-Stud 2 x 6 x 21.75 - 2 HF &amp; BTR DRY</v>
      </c>
      <c r="X10" s="2">
        <v>2</v>
      </c>
      <c r="Z10" s="2" t="str">
        <v>AA-Exterior-Stud 2 x 6 x 21.75 - 2 HF &amp; BTR DRY</v>
      </c>
      <c r="AA10" s="2">
        <v>2</v>
      </c>
    </row>
    <row r="11">
      <c r="A11" s="13" t="str">
        <v>Wall Covering</v>
      </c>
      <c r="B11" s="12" t="str">
        <v>OSB</v>
      </c>
      <c r="C11" s="14" t="str">
        <v>BA</v>
      </c>
      <c r="D11" s="12">
        <v>76</v>
      </c>
      <c r="E11" s="12">
        <v>22</v>
      </c>
      <c r="F11" s="12">
        <v>54</v>
      </c>
      <c r="G11" s="12" t="str">
        <v/>
      </c>
      <c r="J11" s="2" t="str">
        <v>Price / Sqft</v>
      </c>
      <c r="L11" s="2">
        <f t="array" ref="L11">ROUND(L9/K10, 2)</f>
      </c>
      <c r="N11" s="2">
        <f t="array" ref="N11">ROUND(N9/M10, 2)</f>
      </c>
      <c r="P11" s="2">
        <f t="array" ref="P11">ROUND(P9/O10, 2)</f>
      </c>
      <c r="T11" s="2" t="str">
        <v>Wall Covering</v>
      </c>
      <c r="U11" s="2">
        <v>266</v>
      </c>
      <c r="W11" s="2" t="str">
        <v>AA-Exterior-Stud 2 x 6 x 21.75 - 2 HF &amp; BTR DRY -1 Hole 0.75in dia.</v>
      </c>
      <c r="X11" s="2">
        <v>80</v>
      </c>
      <c r="Z11" s="2" t="str">
        <v>AA-Exterior-Stud 2 x 6 x 21.75 - 2 HF &amp; BTR DRY -1 Hole 0.75in dia.</v>
      </c>
      <c r="AA11" s="2">
        <v>80</v>
      </c>
    </row>
    <row r="12">
      <c r="A12" s="13" t="str">
        <v>Wall Covering</v>
      </c>
      <c r="B12" s="12" t="str">
        <v>Sheetrock</v>
      </c>
      <c r="C12" s="14" t="str">
        <v>BB</v>
      </c>
      <c r="D12" s="12">
        <v>774</v>
      </c>
      <c r="E12" s="12">
        <v>569</v>
      </c>
      <c r="F12" s="12">
        <v>205</v>
      </c>
      <c r="G12" s="12" t="str">
        <v/>
      </c>
      <c r="J12" s="2" t="str">
        <v/>
      </c>
      <c r="K12" s="2" t="str">
        <v/>
      </c>
      <c r="L12" s="2" t="str">
        <v/>
      </c>
      <c r="M12" s="2" t="str">
        <v/>
      </c>
      <c r="N12" s="2" t="str">
        <v/>
      </c>
      <c r="T12" s="2" t="str">
        <v>Windows</v>
      </c>
      <c r="U12" s="2">
        <v>9</v>
      </c>
      <c r="W12" s="2" t="str">
        <v>AA-Exterior-Stud 2 x 6 x 41 - 2 HF &amp; BTR DRY - 1 Cut</v>
      </c>
      <c r="X12" s="2">
        <v>47</v>
      </c>
      <c r="Z12" s="2" t="str">
        <v>AA-Exterior-Stud 2 x 6 x 41 - 2 HF &amp; BTR DRY - 1 Cut</v>
      </c>
      <c r="AA12" s="2">
        <v>47</v>
      </c>
    </row>
    <row r="13">
      <c r="A13" s="13" t="str">
        <v>Wall Covering</v>
      </c>
      <c r="B13" s="12" t="str">
        <v>Decorative Wall Covering</v>
      </c>
      <c r="C13" s="14" t="str">
        <v>BC</v>
      </c>
      <c r="D13" s="12">
        <v>0</v>
      </c>
      <c r="E13" s="12" t="str">
        <v/>
      </c>
      <c r="F13" s="12" t="str">
        <v/>
      </c>
      <c r="G13" s="12" t="str">
        <v/>
      </c>
      <c r="I13" s="19" t="str">
        <v>Floor</v>
      </c>
      <c r="J13" s="20" t="str">
        <v/>
      </c>
      <c r="K13" s="20" t="str">
        <v/>
      </c>
      <c r="L13" s="20" t="str">
        <v/>
      </c>
      <c r="M13" s="20" t="str">
        <v/>
      </c>
      <c r="N13" s="20" t="str">
        <v/>
      </c>
      <c r="W13" s="2" t="str">
        <v>AA-Exterior-Stud 2 x 6 x 48 - 2 HF &amp; BTR DRY - 8 Holes</v>
      </c>
      <c r="X13" s="2">
        <v>27</v>
      </c>
      <c r="Z13" s="2" t="str">
        <v>AA-Exterior-Stud 2 x 6 x 48 - 2 HF &amp; BTR DRY - 8 Holes</v>
      </c>
      <c r="AA13" s="2">
        <v>27</v>
      </c>
    </row>
    <row r="14">
      <c r="A14" s="13" t="str">
        <v>Wall Covering</v>
      </c>
      <c r="B14" s="12" t="str">
        <v>Plywood</v>
      </c>
      <c r="C14" s="14" t="str">
        <v>BD</v>
      </c>
      <c r="D14" s="12">
        <v>0</v>
      </c>
      <c r="E14" s="12" t="str">
        <v/>
      </c>
      <c r="F14" s="12" t="str">
        <v/>
      </c>
      <c r="G14" s="12" t="str">
        <v/>
      </c>
      <c r="I14" s="20" t="str">
        <v>2x12x12' Horizontal</v>
      </c>
      <c r="J14" s="20">
        <v>1152</v>
      </c>
      <c r="K14" s="20">
        <v>1.25</v>
      </c>
      <c r="L14" s="20" t="str">
        <v/>
      </c>
      <c r="M14" s="20">
        <v>1</v>
      </c>
      <c r="N14" s="20">
        <f t="array" ref="N14">ROUND(J14*K14*M14,0)</f>
      </c>
      <c r="W14" s="2" t="str">
        <v>AA-Exterior-Stud 2 x 6 x 6 - 2 HF &amp; BTR DRY</v>
      </c>
      <c r="X14" s="2">
        <v>2</v>
      </c>
      <c r="Z14" s="2" t="str">
        <v>AA-Exterior-Stud 2 x 6 x 6 - 2 HF &amp; BTR DRY</v>
      </c>
      <c r="AA14" s="2">
        <v>2</v>
      </c>
    </row>
    <row r="15">
      <c r="A15" s="13" t="str">
        <v>Wall Covering</v>
      </c>
      <c r="B15" s="12" t="str">
        <v/>
      </c>
      <c r="C15" s="14" t="str">
        <v>BE</v>
      </c>
      <c r="D15" s="12">
        <v>0</v>
      </c>
      <c r="E15" s="12" t="str">
        <v/>
      </c>
      <c r="F15" s="12" t="str">
        <v/>
      </c>
      <c r="G15" s="12" t="str">
        <v/>
      </c>
      <c r="I15" s="20" t="str">
        <v>OSB Subfloor 2/3" x 4 x 8</v>
      </c>
      <c r="J15" s="20">
        <v>0.74</v>
      </c>
      <c r="K15" s="20">
        <v>1536</v>
      </c>
      <c r="L15" s="20" t="str">
        <v/>
      </c>
      <c r="M15" s="20">
        <v>1</v>
      </c>
      <c r="N15" s="20">
        <f t="array" ref="N15">ROUND(J15*K15*M15,0)</f>
      </c>
      <c r="W15" s="2" t="str">
        <v>AA-Exterior-Stud 2 x 6 x 60 - 2 HF &amp; BTR DRY - 1 Cut</v>
      </c>
      <c r="X15" s="2">
        <v>18</v>
      </c>
      <c r="Z15" s="2" t="str">
        <v>AA-Exterior-Stud 2 x 6 x 60 - 2 HF &amp; BTR DRY - 1 Cut</v>
      </c>
      <c r="AA15" s="2">
        <v>18</v>
      </c>
    </row>
    <row r="16">
      <c r="A16" s="13" t="str">
        <v>Wall Covering</v>
      </c>
      <c r="B16" s="12" t="str">
        <v>OX-IS</v>
      </c>
      <c r="C16" s="14" t="str">
        <v>BF</v>
      </c>
      <c r="D16" s="12">
        <v>2181</v>
      </c>
      <c r="E16" s="12">
        <v>1098</v>
      </c>
      <c r="F16" s="12">
        <v>1083</v>
      </c>
      <c r="G16" s="12" t="str">
        <v/>
      </c>
      <c r="I16" s="20" t="str">
        <v>2x12x12' - Width</v>
      </c>
      <c r="J16" s="20">
        <v>256</v>
      </c>
      <c r="K16" s="20">
        <v>1.25</v>
      </c>
      <c r="L16" s="20" t="str">
        <v/>
      </c>
      <c r="M16" s="20">
        <v>1</v>
      </c>
      <c r="N16" s="20">
        <f t="array" ref="N16">J16*K16*ML16</f>
      </c>
      <c r="W16" s="2" t="str">
        <v>AA-Exterior-Stud 2 x 6 x 7.625 - 2 HF &amp; BTR DRY - 1 Hole</v>
      </c>
      <c r="X16" s="2">
        <v>69</v>
      </c>
      <c r="Z16" s="2" t="str">
        <v>AA-Exterior-Stud 2 x 6 x 7.625 - 2 HF &amp; BTR DRY - 1 Hole</v>
      </c>
      <c r="AA16" s="2">
        <v>69</v>
      </c>
    </row>
    <row r="17">
      <c r="A17" s="13" t="str">
        <v>Wall Covering</v>
      </c>
      <c r="B17" s="12" t="str">
        <v>Window Blinds</v>
      </c>
      <c r="C17" s="14" t="str">
        <v>BG</v>
      </c>
      <c r="D17" s="12">
        <v>0</v>
      </c>
      <c r="E17" s="12" t="str">
        <v/>
      </c>
      <c r="F17" s="12" t="str">
        <v/>
      </c>
      <c r="G17" s="12" t="str">
        <v/>
      </c>
      <c r="I17" s="20" t="str">
        <v>Safety Margin</v>
      </c>
      <c r="J17" s="21" t="str">
        <v>10%</v>
      </c>
      <c r="K17" s="20" t="str">
        <v/>
      </c>
      <c r="L17" s="20" t="str">
        <v/>
      </c>
      <c r="M17" s="20" t="str">
        <v/>
      </c>
      <c r="N17" s="20">
        <f t="array" ref="N17">ROUND(0.1*SUM(N14:N16),0)</f>
      </c>
      <c r="W17" s="2" t="str">
        <v>AA-Exterior-Stud 2 x 6 x 79.5 - 2 HF &amp; BTR DRY</v>
      </c>
      <c r="X17" s="2">
        <v>2</v>
      </c>
      <c r="Z17" s="2" t="str">
        <v>AA-Exterior-Stud 2 x 6 x 79.5 - 2 HF &amp; BTR DRY</v>
      </c>
      <c r="AA17" s="2">
        <v>2</v>
      </c>
    </row>
    <row r="18">
      <c r="A18" s="16" t="str">
        <v/>
      </c>
      <c r="B18" s="12" t="str">
        <v/>
      </c>
      <c r="C18" s="14" t="str">
        <v>Sub Total</v>
      </c>
      <c r="D18" s="14">
        <f t="array" ref="D18">SUM(D11:D17)</f>
      </c>
      <c r="E18" s="14">
        <f t="array" ref="E18">SUM(E11:E17)</f>
      </c>
      <c r="F18" s="14">
        <f t="array" ref="F18">SUM(F11:F17)</f>
      </c>
      <c r="G18" s="14">
        <f t="array" ref="G18">SUM(G11:G17)</f>
      </c>
      <c r="I18" s="20" t="str">
        <v/>
      </c>
      <c r="J18" s="20" t="str">
        <v/>
      </c>
      <c r="K18" s="20" t="str">
        <v/>
      </c>
      <c r="L18" s="20" t="str">
        <v/>
      </c>
      <c r="M18" s="20" t="str">
        <v>Total</v>
      </c>
      <c r="N18" s="20">
        <f t="array" ref="N18">SUM(N14:N17)</f>
      </c>
      <c r="W18" s="2" t="str">
        <v>AA-Exterior-Stud 2 x 6 x 92.625 - 2 HF &amp; BTR DRY - 4 Holes</v>
      </c>
      <c r="X18" s="2">
        <v>96</v>
      </c>
      <c r="Z18" s="2" t="str">
        <v>AA-Exterior-Stud 2 x 6 x 92.625 - 2 HF &amp; BTR DRY - 4 Holes</v>
      </c>
      <c r="AA18" s="2">
        <v>96</v>
      </c>
    </row>
    <row r="19">
      <c r="A19" s="16" t="str">
        <v/>
      </c>
      <c r="B19" s="18" t="str">
        <v/>
      </c>
      <c r="C19" s="18" t="str">
        <v/>
      </c>
      <c r="D19" s="18" t="str">
        <v/>
      </c>
      <c r="E19" s="18" t="str">
        <v/>
      </c>
      <c r="F19" s="18" t="str">
        <v/>
      </c>
      <c r="G19" s="18" t="str">
        <v/>
      </c>
      <c r="I19" s="20" t="str">
        <v/>
      </c>
      <c r="J19" s="20" t="str">
        <v/>
      </c>
      <c r="K19" s="20" t="str">
        <v/>
      </c>
      <c r="L19" s="20" t="str">
        <v/>
      </c>
      <c r="M19" s="20" t="str">
        <v/>
      </c>
      <c r="N19" s="20" t="str">
        <v/>
      </c>
      <c r="W19" s="2" t="str">
        <v>AA-Exterior-Stud 2 x 6 x 92.625 - 2 HF &amp; BTR DRY - 5 Holes</v>
      </c>
      <c r="X19" s="2">
        <v>18</v>
      </c>
      <c r="Z19" s="2" t="str">
        <v>AA-Exterior-Stud 2 x 6 x 92.625 - 2 HF &amp; BTR DRY - 5 Holes</v>
      </c>
      <c r="AA19" s="2">
        <v>18</v>
      </c>
    </row>
    <row r="20">
      <c r="A20" s="13" t="str">
        <v>Insulation</v>
      </c>
      <c r="B20" s="12" t="str">
        <v>Insulation</v>
      </c>
      <c r="C20" s="14" t="str">
        <v>CA</v>
      </c>
      <c r="D20" s="12">
        <v>1080</v>
      </c>
      <c r="E20" s="12">
        <v>531</v>
      </c>
      <c r="F20" s="12">
        <v>549</v>
      </c>
      <c r="G20" s="12" t="str">
        <v/>
      </c>
      <c r="I20" s="20" t="str">
        <v/>
      </c>
      <c r="J20" s="20" t="str">
        <v/>
      </c>
      <c r="K20" s="20" t="str">
        <v/>
      </c>
      <c r="L20" s="20" t="str">
        <v/>
      </c>
      <c r="M20" s="20" t="str">
        <v/>
      </c>
      <c r="N20" s="20">
        <f t="array" ref="N20">N8+N18</f>
      </c>
      <c r="W20" s="2" t="str">
        <v>AA-Exterior-Stud 2 x 6 x 92.625 - 2 HF &amp; BTR DRY - 6 Holes</v>
      </c>
      <c r="X20" s="2">
        <v>13</v>
      </c>
      <c r="Z20" s="2" t="str">
        <v>AA-Exterior-Stud 2 x 6 x 92.625 - 2 HF &amp; BTR DRY - 6 Holes</v>
      </c>
      <c r="AA20" s="2">
        <v>13</v>
      </c>
    </row>
    <row r="21">
      <c r="A21" s="13" t="str">
        <v>Insulation</v>
      </c>
      <c r="B21" s="12" t="str">
        <v>Insulation-Rigid Foam</v>
      </c>
      <c r="C21" s="14" t="str">
        <v>CB</v>
      </c>
      <c r="D21" s="12">
        <v>0</v>
      </c>
      <c r="E21" s="12" t="str">
        <v/>
      </c>
      <c r="F21" s="12" t="str">
        <v/>
      </c>
      <c r="G21" s="12" t="str">
        <v/>
      </c>
      <c r="I21" s="2" t="str">
        <v/>
      </c>
      <c r="J21" s="2" t="str">
        <v/>
      </c>
      <c r="M21" s="22" t="str">
        <v>Houses/week</v>
      </c>
      <c r="N21" s="22">
        <v>5</v>
      </c>
      <c r="O21" s="2">
        <v>60</v>
      </c>
      <c r="W21" s="2" t="str">
        <v>AA-Exterior-Stud 2 x 6 x 92.625 - 2 HF &amp; BTR DRY - 6 Holes 5+1</v>
      </c>
      <c r="X21" s="2">
        <v>32</v>
      </c>
      <c r="Z21" s="2" t="str">
        <v>AA-Exterior-Stud 2 x 6 x 92.625 - 2 HF &amp; BTR DRY - 6 Holes 5+1</v>
      </c>
      <c r="AA21" s="2">
        <v>32</v>
      </c>
    </row>
    <row r="22">
      <c r="A22" s="16" t="str">
        <v/>
      </c>
      <c r="B22" s="12" t="str">
        <v/>
      </c>
      <c r="C22" s="14" t="str">
        <v>Sub Total</v>
      </c>
      <c r="D22" s="14">
        <f t="array" ref="D22">SUM(D20:D21)</f>
      </c>
      <c r="E22" s="14">
        <f t="array" ref="E22">SUM(E20:E21)</f>
      </c>
      <c r="F22" s="14">
        <f t="array" ref="F22">SUM(F20:F21)</f>
      </c>
      <c r="G22" s="14">
        <f t="array" ref="G22">SUM(G20:G21)</f>
      </c>
      <c r="I22" s="2" t="str">
        <v/>
      </c>
      <c r="J22" s="2" t="str">
        <v/>
      </c>
      <c r="L22" s="2" t="str">
        <v>Roof panels</v>
      </c>
      <c r="M22" s="2">
        <v>7</v>
      </c>
      <c r="N22" s="2">
        <f t="array" ref="N22">M22*$N$21</f>
      </c>
      <c r="W22" s="2" t="str">
        <v>AA-Exterior-Stud 2 x 6 x 92.625 - 2 HF &amp; BTR DRY - 8 Holes 5+3</v>
      </c>
      <c r="X22" s="2">
        <v>2</v>
      </c>
      <c r="Z22" s="2" t="str">
        <v>AA-Exterior-Stud 2 x 6 x 92.625 - 2 HF &amp; BTR DRY - 8 Holes 5+3</v>
      </c>
      <c r="AA22" s="2">
        <v>2</v>
      </c>
    </row>
    <row r="23">
      <c r="A23" s="16" t="str">
        <v/>
      </c>
      <c r="B23" s="18" t="str">
        <v/>
      </c>
      <c r="C23" s="18" t="str">
        <v/>
      </c>
      <c r="D23" s="18" t="str">
        <v/>
      </c>
      <c r="E23" s="18" t="str">
        <v/>
      </c>
      <c r="F23" s="18" t="str">
        <v/>
      </c>
      <c r="G23" s="18" t="str">
        <v/>
      </c>
      <c r="I23" s="2" t="str">
        <v/>
      </c>
      <c r="J23" s="2" t="str">
        <v/>
      </c>
      <c r="L23" s="2" t="str">
        <v>house Panels</v>
      </c>
      <c r="M23" s="2">
        <v>44</v>
      </c>
      <c r="N23" s="2">
        <f t="array" ref="N23">M23*$N$21</f>
      </c>
      <c r="O23" s="2">
        <f t="array" ref="O23">ROUND(N23/O21,1)</f>
      </c>
      <c r="W23" s="2" t="str">
        <v>AA-Exterior-Stud 2 x 6 x 96 - 2 HF &amp; BTR DRY - 8 Holes</v>
      </c>
      <c r="X23" s="2">
        <v>51</v>
      </c>
      <c r="Z23" s="2" t="str">
        <v>AA-Exterior-Stud 2 x 6 x 96 - 2 HF &amp; BTR DRY - 8 Holes</v>
      </c>
      <c r="AA23" s="2">
        <v>51</v>
      </c>
    </row>
    <row r="24">
      <c r="A24" s="13" t="str">
        <v>External Wall Covering</v>
      </c>
      <c r="B24" s="12" t="str">
        <v>External Wall Covering</v>
      </c>
      <c r="C24" s="14" t="str">
        <v>DA</v>
      </c>
      <c r="D24" s="12">
        <v>52</v>
      </c>
      <c r="E24" s="12">
        <v>33</v>
      </c>
      <c r="F24" s="12">
        <v>19</v>
      </c>
      <c r="G24" s="12" t="str">
        <v/>
      </c>
      <c r="I24" s="2" t="str">
        <v/>
      </c>
      <c r="J24" s="2" t="str">
        <v/>
      </c>
      <c r="L24" s="2" t="str">
        <v>KITs</v>
      </c>
      <c r="M24" s="2">
        <v>7</v>
      </c>
      <c r="N24" s="2">
        <f t="array" ref="N24">M24*$N$21</f>
      </c>
      <c r="W24" s="2" t="str">
        <v>AA-Interior-Stud 1 x 4 x 81.5 - 2 HF &amp; BTR DRY - 3 Holes</v>
      </c>
      <c r="X24" s="2">
        <v>10</v>
      </c>
      <c r="Z24" s="2" t="str">
        <v>AA-Interior-Stud 1 x 4 x 81.5 - 2 HF &amp; BTR DRY - 3 Holes</v>
      </c>
      <c r="AA24" s="2">
        <v>10</v>
      </c>
    </row>
    <row r="25">
      <c r="A25" s="13" t="str">
        <v>External Wall Covering</v>
      </c>
      <c r="B25" s="12" t="str">
        <v>External Roof Covering</v>
      </c>
      <c r="C25" s="14" t="str">
        <v>DB</v>
      </c>
      <c r="D25" s="12">
        <v>0</v>
      </c>
      <c r="E25" s="12" t="str">
        <v/>
      </c>
      <c r="F25" s="12" t="str">
        <v/>
      </c>
      <c r="G25" s="12" t="str">
        <v/>
      </c>
      <c r="I25" s="2" t="str">
        <v/>
      </c>
      <c r="J25" s="2" t="str">
        <v/>
      </c>
      <c r="L25" s="2" t="str">
        <v>Modules</v>
      </c>
      <c r="M25" s="2">
        <v>3</v>
      </c>
      <c r="N25" s="2">
        <f t="array" ref="N25">M25*$N$21</f>
      </c>
      <c r="W25" s="2" t="str">
        <v>AA-Interior-Stud 1.4 x 1.4 x 86 - 2 HF &amp; BTR DRY - 1 cut</v>
      </c>
      <c r="X25" s="2">
        <v>40</v>
      </c>
      <c r="Z25" s="2" t="str">
        <v>AA-Interior-Stud 1.4 x 1.4 x 86 - 2 HF &amp; BTR DRY - 1 cut</v>
      </c>
      <c r="AA25" s="2">
        <v>40</v>
      </c>
    </row>
    <row r="26">
      <c r="A26" s="13" t="str">
        <v>External Wall Covering</v>
      </c>
      <c r="B26" s="12" t="str">
        <v>External Trim</v>
      </c>
      <c r="C26" s="14" t="str">
        <v>DC</v>
      </c>
      <c r="D26" s="12">
        <v>0</v>
      </c>
      <c r="E26" s="12" t="str">
        <v/>
      </c>
      <c r="F26" s="12" t="str">
        <v/>
      </c>
      <c r="G26" s="12" t="str">
        <v/>
      </c>
      <c r="I26" s="2" t="str">
        <v/>
      </c>
      <c r="J26" s="2" t="str">
        <v/>
      </c>
      <c r="L26" s="2" t="str">
        <v>Others</v>
      </c>
      <c r="M26" s="2">
        <v>6</v>
      </c>
      <c r="N26" s="2">
        <f t="array" ref="N26">M26*$N$21</f>
      </c>
      <c r="W26" s="2" t="str">
        <v>AA-Interior-Stud 2 x 4 x 10.25 - 2 HF &amp; BTR DRY - 1 Cut</v>
      </c>
      <c r="X26" s="2">
        <v>20</v>
      </c>
      <c r="Z26" s="2" t="str">
        <v>AA-Interior-Stud 2 x 4 x 10.25 - 2 HF &amp; BTR DRY - 1 Cut</v>
      </c>
      <c r="AA26" s="2">
        <v>20</v>
      </c>
    </row>
    <row r="27">
      <c r="A27" s="13" t="str">
        <v>External Wall Covering</v>
      </c>
      <c r="B27" s="12" t="str">
        <v>Tyvek</v>
      </c>
      <c r="C27" s="14" t="str">
        <v>DD</v>
      </c>
      <c r="D27" s="12">
        <v>0</v>
      </c>
      <c r="E27" s="12" t="str">
        <v/>
      </c>
      <c r="F27" s="12" t="str">
        <v/>
      </c>
      <c r="G27" s="12" t="str">
        <v/>
      </c>
      <c r="W27" s="2" t="str">
        <v>AA-Interior-Stud 2 x 4 x 11.0625 - 2 HF &amp; BTR DRY - 1 Cut</v>
      </c>
      <c r="X27" s="2">
        <v>5</v>
      </c>
      <c r="Z27" s="2" t="str">
        <v>AA-Interior-Stud 2 x 4 x 11.0625 - 2 HF &amp; BTR DRY - 1 Cut</v>
      </c>
      <c r="AA27" s="2">
        <v>5</v>
      </c>
    </row>
    <row r="28">
      <c r="A28" s="13" t="str">
        <v>External Wall Covering</v>
      </c>
      <c r="B28" s="12" t="str">
        <v>Flashing</v>
      </c>
      <c r="C28" s="14" t="str">
        <v>DE</v>
      </c>
      <c r="D28" s="12">
        <v>0</v>
      </c>
      <c r="E28" s="12" t="str">
        <v/>
      </c>
      <c r="F28" s="12" t="str">
        <v/>
      </c>
      <c r="G28" s="12" t="str">
        <v/>
      </c>
      <c r="W28" s="2" t="str">
        <v>AA-Interior-Stud 2 x 4 x 13 - 2 HF &amp; BTR DRY</v>
      </c>
      <c r="X28" s="2">
        <v>10</v>
      </c>
      <c r="Z28" s="2" t="str">
        <v>AA-Interior-Stud 2 x 4 x 13 - 2 HF &amp; BTR DRY</v>
      </c>
      <c r="AA28" s="2">
        <v>10</v>
      </c>
    </row>
    <row r="29">
      <c r="A29" s="13" t="str">
        <v>External Wall Covering</v>
      </c>
      <c r="B29" s="12" t="str">
        <v>Gutter</v>
      </c>
      <c r="C29" s="14" t="str">
        <v>DF</v>
      </c>
      <c r="D29" s="12">
        <v>0</v>
      </c>
      <c r="E29" s="12" t="str">
        <v/>
      </c>
      <c r="F29" s="12" t="str">
        <v/>
      </c>
      <c r="G29" s="12" t="str">
        <v/>
      </c>
      <c r="W29" s="2" t="str">
        <v>AA-Interior-Stud 2 x 4 x 13 - 2 HF &amp; BTR DRY - 4 Holes</v>
      </c>
      <c r="X29" s="2">
        <v>9</v>
      </c>
      <c r="Z29" s="2" t="str">
        <v>AA-Interior-Stud 2 x 4 x 13 - 2 HF &amp; BTR DRY - 4 Holes</v>
      </c>
      <c r="AA29" s="2">
        <v>9</v>
      </c>
    </row>
    <row r="30">
      <c r="A30" s="16" t="str">
        <v/>
      </c>
      <c r="B30" s="12" t="str">
        <v/>
      </c>
      <c r="C30" s="14" t="str">
        <v>Sub Total</v>
      </c>
      <c r="D30" s="14">
        <f t="array" ref="D30">SUM(D24:D29)</f>
      </c>
      <c r="E30" s="14">
        <f t="array" ref="E30">SUM(E24:E29)</f>
      </c>
      <c r="F30" s="14">
        <f t="array" ref="F30">SUM(F24:F29)</f>
      </c>
      <c r="G30" s="14">
        <f t="array" ref="G30">SUM(G24:G29)</f>
      </c>
      <c r="W30" s="2" t="str">
        <v>AA-Interior-Stud 2 x 4 x 13 - 2 HF &amp; BTR DRY - 1 Hole</v>
      </c>
      <c r="X30" s="2">
        <v>5</v>
      </c>
      <c r="Z30" s="2" t="str">
        <v>AA-Interior-Stud 2 x 4 x 13 - 2 HF &amp; BTR DRY - 1 Hole</v>
      </c>
      <c r="AA30" s="2">
        <v>5</v>
      </c>
    </row>
    <row r="31">
      <c r="A31" s="16" t="str">
        <v/>
      </c>
      <c r="B31" s="18" t="str">
        <v/>
      </c>
      <c r="C31" s="18" t="str">
        <v/>
      </c>
      <c r="D31" s="18" t="str">
        <v/>
      </c>
      <c r="E31" s="18" t="str">
        <v/>
      </c>
      <c r="F31" s="18" t="str">
        <v/>
      </c>
      <c r="G31" s="18" t="str">
        <v/>
      </c>
      <c r="W31" s="2" t="str">
        <v>AA-Interior-Stud 2 x 4 x 15.47 - 2 HF &amp; BTR DRY - 1 Cut</v>
      </c>
      <c r="X31" s="2">
        <v>5</v>
      </c>
      <c r="Z31" s="2" t="str">
        <v>AA-Interior-Stud 2 x 4 x 15.47 - 2 HF &amp; BTR DRY - 1 Cut</v>
      </c>
      <c r="AA31" s="2">
        <v>5</v>
      </c>
    </row>
    <row r="32">
      <c r="A32" s="13" t="str">
        <v>Hardware</v>
      </c>
      <c r="B32" s="12" t="str">
        <v>Nails/Screws</v>
      </c>
      <c r="C32" s="14" t="str">
        <v>EA</v>
      </c>
      <c r="D32" s="12">
        <v>716</v>
      </c>
      <c r="E32" s="12">
        <v>391</v>
      </c>
      <c r="F32" s="12">
        <v>325</v>
      </c>
      <c r="G32" s="12" t="str">
        <v/>
      </c>
      <c r="W32" s="2" t="str">
        <v>AA-Interior-Stud 2 x 4 x 3.5 - 2 HF &amp; BTR DRY - 1 cut</v>
      </c>
      <c r="X32" s="2">
        <v>40</v>
      </c>
      <c r="Z32" s="2" t="str">
        <v>AA-Interior-Stud 2 x 4 x 3.5 - 2 HF &amp; BTR DRY - 1 cut</v>
      </c>
      <c r="AA32" s="2">
        <v>40</v>
      </c>
    </row>
    <row r="33">
      <c r="A33" s="13" t="str">
        <v>Hardware</v>
      </c>
      <c r="B33" s="12" t="str">
        <v>Door hardware</v>
      </c>
      <c r="C33" s="14" t="str">
        <v>EB</v>
      </c>
      <c r="D33" s="12">
        <v>444</v>
      </c>
      <c r="E33" s="12">
        <v>377</v>
      </c>
      <c r="F33" s="12">
        <v>67</v>
      </c>
      <c r="G33" s="12" t="str">
        <v/>
      </c>
      <c r="W33" s="2" t="str">
        <v>AA-Interior-Stud 2 x 4 x 32 - 2 HF &amp; BTR DRY - 2 holes</v>
      </c>
      <c r="X33" s="2">
        <v>20</v>
      </c>
      <c r="Z33" s="2" t="str">
        <v>AA-Interior-Stud 2 x 4 x 32 - 2 HF &amp; BTR DRY - 2 holes</v>
      </c>
      <c r="AA33" s="2">
        <v>20</v>
      </c>
    </row>
    <row r="34">
      <c r="A34" s="13" t="str">
        <v>Hardware</v>
      </c>
      <c r="B34" s="12" t="str">
        <v>Brackets</v>
      </c>
      <c r="C34" s="14" t="str">
        <v>EC</v>
      </c>
      <c r="D34" s="12">
        <v>487</v>
      </c>
      <c r="E34" s="12">
        <v>449</v>
      </c>
      <c r="F34" s="12">
        <v>38</v>
      </c>
      <c r="G34" s="12" t="str">
        <v/>
      </c>
      <c r="W34" s="2" t="str">
        <v>AA-Interior-Stud 2 x 4 x 42.5 - 2 HF &amp; BTR DRY - 4 Holes</v>
      </c>
      <c r="X34" s="2">
        <v>3</v>
      </c>
      <c r="Z34" s="2" t="str">
        <v>AA-Interior-Stud 2 x 4 x 42.5 - 2 HF &amp; BTR DRY - 4 Holes</v>
      </c>
      <c r="AA34" s="2">
        <v>3</v>
      </c>
    </row>
    <row r="35">
      <c r="A35" s="16" t="str">
        <v/>
      </c>
      <c r="B35" s="12" t="str">
        <v/>
      </c>
      <c r="C35" s="14" t="str">
        <v>Sub Total</v>
      </c>
      <c r="D35" s="14">
        <f t="array" ref="D35">SUM(D32:D34)</f>
      </c>
      <c r="E35" s="14">
        <f t="array" ref="E35">SUM(E32:E34)</f>
      </c>
      <c r="F35" s="14">
        <f t="array" ref="F35">SUM(F32:F34)</f>
      </c>
      <c r="G35" s="14">
        <f t="array" ref="G35">SUM(G32:G34)</f>
      </c>
      <c r="W35" s="2" t="str">
        <v>AA-Interior-Stud 2 x 4 x 45.5 - 2 HF &amp; BTR DRY - 8 Holes</v>
      </c>
      <c r="X35" s="2">
        <v>3</v>
      </c>
      <c r="Z35" s="2" t="str">
        <v>AA-Interior-Stud 2 x 4 x 45.5 - 2 HF &amp; BTR DRY - 8 Holes</v>
      </c>
      <c r="AA35" s="2">
        <v>3</v>
      </c>
    </row>
    <row r="36">
      <c r="A36" s="16" t="str">
        <v/>
      </c>
      <c r="B36" s="18" t="str">
        <v/>
      </c>
      <c r="C36" s="18" t="str">
        <v/>
      </c>
      <c r="D36" s="18" t="str">
        <v/>
      </c>
      <c r="E36" s="18" t="str">
        <v/>
      </c>
      <c r="F36" s="18" t="str">
        <v/>
      </c>
      <c r="G36" s="18" t="str">
        <v/>
      </c>
      <c r="W36" s="2" t="str">
        <v>AA-Interior-Stud 2 x 4 x 5.75 - 2 HF &amp; BTR DRY - 1 Cut</v>
      </c>
      <c r="X36" s="2">
        <v>6</v>
      </c>
      <c r="Z36" s="2" t="str">
        <v>AA-Interior-Stud 2 x 4 x 5.75 - 2 HF &amp; BTR DRY - 1 Cut</v>
      </c>
      <c r="AA36" s="2">
        <v>6</v>
      </c>
    </row>
    <row r="37">
      <c r="A37" s="13" t="str">
        <v>Windows &amp; Doors</v>
      </c>
      <c r="B37" s="12" t="str">
        <v>Windows</v>
      </c>
      <c r="C37" s="14" t="str">
        <v>FA</v>
      </c>
      <c r="D37" s="12">
        <v>3874</v>
      </c>
      <c r="E37" s="12">
        <v>2583</v>
      </c>
      <c r="F37" s="12">
        <v>1291</v>
      </c>
      <c r="G37" s="12" t="str">
        <v/>
      </c>
      <c r="W37" s="2" t="str">
        <v>AA-Interior-Stud 2 x 4 x 5.9 - 2 HF &amp; BTR DRY - 1 cut</v>
      </c>
      <c r="X37" s="2">
        <v>10</v>
      </c>
      <c r="Z37" s="2" t="str">
        <v>AA-Interior-Stud 2 x 4 x 5.9 - 2 HF &amp; BTR DRY - 1 cut</v>
      </c>
      <c r="AA37" s="2">
        <v>10</v>
      </c>
    </row>
    <row r="38">
      <c r="A38" s="13" t="str">
        <v>Windows &amp; Doors</v>
      </c>
      <c r="B38" s="12" t="str">
        <v>Internal Doors</v>
      </c>
      <c r="C38" s="14" t="str">
        <v>FB</v>
      </c>
      <c r="D38" s="12">
        <v>1059</v>
      </c>
      <c r="E38" s="12">
        <v>1059</v>
      </c>
      <c r="F38" s="12" t="str">
        <v/>
      </c>
      <c r="G38" s="12" t="str">
        <v/>
      </c>
      <c r="W38" s="2" t="str">
        <v>AA-Interior-Stud 2 x 4 x 51.094- 2 HF &amp; BTR DRY - 1 cut</v>
      </c>
      <c r="X38" s="2">
        <v>5</v>
      </c>
      <c r="Z38" s="2" t="str">
        <v>AA-Interior-Stud 2 x 4 x 51.094- 2 HF &amp; BTR DRY - 1 cut</v>
      </c>
      <c r="AA38" s="2">
        <v>5</v>
      </c>
    </row>
    <row r="39">
      <c r="A39" s="13" t="str">
        <v>Windows &amp; Doors</v>
      </c>
      <c r="B39" s="12" t="str">
        <v>External Doors</v>
      </c>
      <c r="C39" s="14" t="str">
        <v>FC</v>
      </c>
      <c r="D39" s="12">
        <v>600</v>
      </c>
      <c r="E39" s="12" t="str">
        <v/>
      </c>
      <c r="F39" s="12">
        <v>600</v>
      </c>
      <c r="G39" s="12" t="str">
        <v/>
      </c>
      <c r="W39" s="2" t="str">
        <v>AA-Interior-Stud 2 x 4 x 62 - 2 HF &amp; BTR DRY - 4 holes</v>
      </c>
      <c r="X39" s="2">
        <v>15</v>
      </c>
      <c r="Z39" s="2" t="str">
        <v>AA-Interior-Stud 2 x 4 x 62 - 2 HF &amp; BTR DRY - 4 holes</v>
      </c>
      <c r="AA39" s="2">
        <v>15</v>
      </c>
    </row>
    <row r="40">
      <c r="A40" s="13" t="str">
        <v>Windows &amp; Doors</v>
      </c>
      <c r="B40" s="12" t="str">
        <v>Garage Door</v>
      </c>
      <c r="C40" s="14" t="str">
        <v>FD</v>
      </c>
      <c r="D40" s="12">
        <v>0</v>
      </c>
      <c r="E40" s="12" t="str">
        <v/>
      </c>
      <c r="F40" s="12" t="str">
        <v/>
      </c>
      <c r="G40" s="12" t="str">
        <v/>
      </c>
      <c r="W40" s="2" t="str">
        <v>AA-Interior-Stud 2 x 4 x 62 - 2 HF &amp; BTR DRY - 2 holes</v>
      </c>
      <c r="X40" s="2">
        <v>5</v>
      </c>
      <c r="Z40" s="2" t="str">
        <v>AA-Interior-Stud 2 x 4 x 62 - 2 HF &amp; BTR DRY - 2 holes</v>
      </c>
      <c r="AA40" s="2">
        <v>5</v>
      </c>
    </row>
    <row r="41">
      <c r="A41" s="16" t="str">
        <v/>
      </c>
      <c r="B41" s="12" t="str">
        <v/>
      </c>
      <c r="C41" s="14" t="str">
        <v>Sub Total</v>
      </c>
      <c r="D41" s="14">
        <f t="array" ref="D41">SUM(D37:D40)</f>
      </c>
      <c r="E41" s="14">
        <f t="array" ref="E41">SUM(E37:E40)</f>
      </c>
      <c r="F41" s="14">
        <f t="array" ref="F41">SUM(F37:F40)</f>
      </c>
      <c r="G41" s="14">
        <f t="array" ref="G41">SUM(G37:G40)</f>
      </c>
      <c r="W41" s="2" t="str">
        <v>AA-Interior-Stud 2 x 4 x 81.5 - 2 HF &amp; BTR DRY</v>
      </c>
      <c r="X41" s="2">
        <v>6</v>
      </c>
      <c r="Z41" s="2" t="str">
        <v>AA-Interior-Stud 2 x 4 x 81.5 - 2 HF &amp; BTR DRY</v>
      </c>
      <c r="AA41" s="2">
        <v>6</v>
      </c>
    </row>
    <row r="42">
      <c r="A42" s="16" t="str">
        <v/>
      </c>
      <c r="B42" s="18" t="str">
        <v/>
      </c>
      <c r="C42" s="18" t="str">
        <v/>
      </c>
      <c r="D42" s="18" t="str">
        <v/>
      </c>
      <c r="E42" s="18" t="str">
        <v/>
      </c>
      <c r="F42" s="18" t="str">
        <v/>
      </c>
      <c r="G42" s="18" t="str">
        <v/>
      </c>
      <c r="W42" s="2" t="str">
        <v>AA-Interior-Stud 2 x 4 x 86 - 2 HF &amp; BTR DRY - 1 cut</v>
      </c>
      <c r="X42" s="2">
        <v>15</v>
      </c>
      <c r="Z42" s="2" t="str">
        <v>AA-Interior-Stud 2 x 4 x 86 - 2 HF &amp; BTR DRY - 1 cut</v>
      </c>
      <c r="AA42" s="2">
        <v>15</v>
      </c>
    </row>
    <row r="43">
      <c r="A43" s="13" t="str">
        <v>Electrical</v>
      </c>
      <c r="B43" s="12" t="str">
        <v>Lighting</v>
      </c>
      <c r="C43" s="14" t="str">
        <v>GA</v>
      </c>
      <c r="D43" s="12">
        <v>0</v>
      </c>
      <c r="E43" s="12" t="str">
        <v/>
      </c>
      <c r="F43" s="12" t="str">
        <v/>
      </c>
      <c r="G43" s="12" t="str">
        <v/>
      </c>
      <c r="W43" s="2" t="str">
        <v>AA-Interior-Stud 2 x 4 x 9.78 - 2 HF &amp; BTR DRY</v>
      </c>
      <c r="X43" s="2">
        <v>10</v>
      </c>
      <c r="Z43" s="2" t="str">
        <v>AA-Interior-Stud 2 x 4 x 9.78 - 2 HF &amp; BTR DRY</v>
      </c>
      <c r="AA43" s="2">
        <v>10</v>
      </c>
    </row>
    <row r="44">
      <c r="A44" s="13" t="str">
        <v>Electrical</v>
      </c>
      <c r="B44" s="12" t="str">
        <v>Fans/Vents</v>
      </c>
      <c r="C44" s="14" t="str">
        <v>GB</v>
      </c>
      <c r="D44" s="12">
        <v>0</v>
      </c>
      <c r="E44" s="12" t="str">
        <v/>
      </c>
      <c r="F44" s="12" t="str">
        <v/>
      </c>
      <c r="G44" s="12" t="str">
        <v/>
      </c>
      <c r="W44" s="2" t="str">
        <v>AA-Interior-Stud 2 x 4 x 96 - 2 HF &amp; BTR DRY - 3 Holes</v>
      </c>
      <c r="X44" s="2">
        <v>60</v>
      </c>
      <c r="Z44" s="2" t="str">
        <v>AA-Interior-Stud 2 x 4 x 96 - 2 HF &amp; BTR DRY - 3 Holes</v>
      </c>
      <c r="AA44" s="2">
        <v>60</v>
      </c>
    </row>
    <row r="45">
      <c r="A45" s="13" t="str">
        <v>Electrical</v>
      </c>
      <c r="B45" s="12" t="str">
        <v>Breaker Box/Breakers</v>
      </c>
      <c r="C45" s="14" t="str">
        <v>GC</v>
      </c>
      <c r="D45" s="12">
        <v>0</v>
      </c>
      <c r="E45" s="12" t="str">
        <v/>
      </c>
      <c r="F45" s="12" t="str">
        <v/>
      </c>
      <c r="G45" s="12" t="str">
        <v/>
      </c>
      <c r="W45" s="2" t="str">
        <v>AA-Interior-Stud 2 x 4 x 96 - 2 HF &amp; BTR DRY - 4 Holes</v>
      </c>
      <c r="X45" s="2">
        <v>5</v>
      </c>
      <c r="Z45" s="2" t="str">
        <v>AA-Interior-Stud 2 x 4 x 96 - 2 HF &amp; BTR DRY - 4 Holes</v>
      </c>
      <c r="AA45" s="2">
        <v>5</v>
      </c>
    </row>
    <row r="46">
      <c r="A46" s="13" t="str">
        <v>Electrical</v>
      </c>
      <c r="B46" s="12" t="str">
        <v>Recepticals/Switches</v>
      </c>
      <c r="C46" s="14" t="str">
        <v>GD</v>
      </c>
      <c r="D46" s="12">
        <v>113</v>
      </c>
      <c r="E46" s="12">
        <v>54</v>
      </c>
      <c r="F46" s="12">
        <v>59</v>
      </c>
      <c r="G46" s="12" t="str">
        <v/>
      </c>
      <c r="W46" s="2" t="str">
        <v>AA-Interior-Stud 2 x 4 x 96 - 2 HF &amp; BTR DRY - 6 Holes</v>
      </c>
      <c r="X46" s="2">
        <v>6</v>
      </c>
      <c r="Z46" s="2" t="str">
        <v>AA-Interior-Stud 2 x 4 x 96 - 2 HF &amp; BTR DRY - 6 Holes</v>
      </c>
      <c r="AA46" s="2">
        <v>6</v>
      </c>
    </row>
    <row r="47">
      <c r="A47" s="13" t="str">
        <v>Electrical</v>
      </c>
      <c r="B47" s="12" t="str">
        <v>Wiring</v>
      </c>
      <c r="C47" s="14" t="str">
        <v>GE</v>
      </c>
      <c r="D47" s="12">
        <v>194</v>
      </c>
      <c r="E47" s="12">
        <v>114</v>
      </c>
      <c r="F47" s="12">
        <v>80</v>
      </c>
      <c r="G47" s="12" t="str">
        <v/>
      </c>
      <c r="W47" s="2" t="str">
        <v>AA-Interior-Stud 2 x 6 x 86 - 2 HF &amp; BTR DRY-1 cut</v>
      </c>
      <c r="X47" s="2">
        <v>25</v>
      </c>
      <c r="Z47" s="2" t="str">
        <v>AA-Interior-Stud 2 x 6 x 86 - 2 HF &amp; BTR DRY-1 cut</v>
      </c>
      <c r="AA47" s="2">
        <v>25</v>
      </c>
    </row>
    <row r="48">
      <c r="A48" s="13" t="str">
        <v>Electrical</v>
      </c>
      <c r="B48" s="12" t="str">
        <v>Smoke and Fire Detectors</v>
      </c>
      <c r="C48" s="14" t="str">
        <v>GF</v>
      </c>
      <c r="D48" s="12">
        <v>0</v>
      </c>
      <c r="E48" s="12" t="str">
        <v/>
      </c>
      <c r="F48" s="12" t="str">
        <v/>
      </c>
      <c r="G48" s="12" t="str">
        <v/>
      </c>
      <c r="W48" s="2" t="str">
        <v>AB-Exterior--Window Jamb 0.75 in. x 4.375 in external--</v>
      </c>
      <c r="X48" s="2">
        <v>36</v>
      </c>
      <c r="Z48" s="2" t="str">
        <v>AB-Exterior--Window Jamb 0.75 in. x 4.375 in external--</v>
      </c>
      <c r="AA48" s="2">
        <v>36</v>
      </c>
    </row>
    <row r="49">
      <c r="A49" s="13" t="str">
        <v>Electrical</v>
      </c>
      <c r="B49" s="12" t="str">
        <v>Electrical Equipment</v>
      </c>
      <c r="C49" s="14" t="str">
        <v>GG</v>
      </c>
      <c r="D49" s="12">
        <v>0</v>
      </c>
      <c r="E49" s="12" t="str">
        <v/>
      </c>
      <c r="F49" s="12" t="str">
        <v/>
      </c>
      <c r="G49" s="12" t="str">
        <v/>
      </c>
      <c r="W49" s="2" t="str">
        <v>AB-Interior--Trim-Door 0.625 in.x2.25 in.--</v>
      </c>
      <c r="X49" s="2">
        <v>36</v>
      </c>
      <c r="Z49" s="2" t="str">
        <v>AB-Interior--Trim-Door 0.625 in.x2.25 in.--</v>
      </c>
      <c r="AA49" s="2">
        <v>36</v>
      </c>
    </row>
    <row r="50">
      <c r="A50" s="16" t="str">
        <v/>
      </c>
      <c r="B50" s="12" t="str">
        <v/>
      </c>
      <c r="C50" s="14" t="str">
        <v>Sub Total</v>
      </c>
      <c r="D50" s="14">
        <f t="array" ref="D50">SUM(D43:D49)</f>
      </c>
      <c r="E50" s="14">
        <f t="array" ref="E50">SUM(E43:E49)</f>
      </c>
      <c r="F50" s="14">
        <f t="array" ref="F50">SUM(F43:F49)</f>
      </c>
      <c r="G50" s="14">
        <f t="array" ref="G50">SUM(G43:G49)</f>
      </c>
      <c r="W50" s="2" t="str">
        <v>AB-Interior--Trim-Window 0.375 in.x2.25 in.--</v>
      </c>
      <c r="X50" s="2">
        <v>27</v>
      </c>
      <c r="Z50" s="2" t="str">
        <v>AB-Interior--Trim-Window 0.375 in.x2.25 in.--</v>
      </c>
      <c r="AA50" s="2">
        <v>27</v>
      </c>
    </row>
    <row r="51">
      <c r="A51" s="16" t="str">
        <v/>
      </c>
      <c r="B51" s="18" t="str">
        <v/>
      </c>
      <c r="C51" s="18" t="str">
        <v/>
      </c>
      <c r="D51" s="18" t="str">
        <v/>
      </c>
      <c r="E51" s="18" t="str">
        <v/>
      </c>
      <c r="F51" s="18" t="str">
        <v/>
      </c>
      <c r="G51" s="18" t="str">
        <v/>
      </c>
      <c r="W51" s="2" t="str">
        <v>AC-Interior-Closet rod 4 ft-6 in.</v>
      </c>
      <c r="X51" s="2">
        <v>5</v>
      </c>
      <c r="Z51" s="2" t="str">
        <v>AC-Interior-Closet rod 4 ft-6 in.</v>
      </c>
      <c r="AA51" s="2">
        <v>5</v>
      </c>
    </row>
    <row r="52">
      <c r="A52" s="13" t="str">
        <v>Garage Door</v>
      </c>
      <c r="B52" s="12" t="str">
        <v>Garage Door Motor</v>
      </c>
      <c r="C52" s="14" t="str">
        <v>GH</v>
      </c>
      <c r="D52" s="12">
        <v>45</v>
      </c>
      <c r="E52" s="12">
        <v>45</v>
      </c>
      <c r="F52" s="12" t="str">
        <v/>
      </c>
      <c r="G52" s="12" t="str">
        <v/>
      </c>
      <c r="W52" s="2" t="str">
        <v>AC-Interior-Closet Shelf Wood 1.5 in. x 1 ft6 in. x 4 ft6.16 in.</v>
      </c>
      <c r="X52" s="2">
        <v>5</v>
      </c>
      <c r="Z52" s="2" t="str">
        <v>AC-Interior-Closet Shelf Wood 1.5 in. x 1 ft6 in. x 4 ft6.16 in.</v>
      </c>
      <c r="AA52" s="2">
        <v>5</v>
      </c>
    </row>
    <row r="53">
      <c r="A53" s="16" t="str">
        <v/>
      </c>
      <c r="B53" s="12" t="str">
        <v/>
      </c>
      <c r="C53" s="14" t="str">
        <v>Sub Total</v>
      </c>
      <c r="D53" s="14">
        <f t="array" ref="D53">SUM(D52:D52)</f>
      </c>
      <c r="E53" s="14">
        <f t="array" ref="E53">SUM(E52:E52)</f>
      </c>
      <c r="F53" s="14">
        <f t="array" ref="F53">SUM(F52:F52)</f>
      </c>
      <c r="G53" s="14">
        <f t="array" ref="G53">SUM(G52:G52)</f>
      </c>
      <c r="W53" s="2" t="str">
        <v>BA-Exterior-OSB 4 ftx8 ftx 0.5 in.</v>
      </c>
      <c r="X53" s="2">
        <v>42</v>
      </c>
      <c r="Z53" s="2" t="str">
        <v>BA-Exterior-OSB 4 ftx8 ftx 0.5 in.</v>
      </c>
      <c r="AA53" s="2">
        <v>42</v>
      </c>
    </row>
    <row r="54">
      <c r="A54" s="16" t="str">
        <v/>
      </c>
      <c r="B54" s="18" t="str">
        <v/>
      </c>
      <c r="C54" s="18" t="str">
        <v/>
      </c>
      <c r="D54" s="18" t="str">
        <v/>
      </c>
      <c r="E54" s="18" t="str">
        <v/>
      </c>
      <c r="F54" s="18" t="str">
        <v/>
      </c>
      <c r="G54" s="18" t="str">
        <v/>
      </c>
      <c r="W54" s="2" t="str">
        <v>BB-Sheetrock - 4 ftX8 ftx0.5 in.</v>
      </c>
      <c r="X54" s="2">
        <v>64</v>
      </c>
      <c r="Z54" s="2" t="str">
        <v>BB-Sheetrock - 4 ftX8 ftx0.5 in.</v>
      </c>
      <c r="AA54" s="2">
        <v>64</v>
      </c>
    </row>
    <row r="55">
      <c r="A55" s="13" t="str">
        <v>Plumbing</v>
      </c>
      <c r="B55" s="12" t="str">
        <v>Plumbing Pipes</v>
      </c>
      <c r="C55" s="14" t="str">
        <v>HA</v>
      </c>
      <c r="D55" s="12">
        <v>0</v>
      </c>
      <c r="E55" s="12" t="str">
        <v/>
      </c>
      <c r="F55" s="12" t="str">
        <v/>
      </c>
      <c r="G55" s="12" t="str">
        <v/>
      </c>
      <c r="W55" s="2" t="str">
        <v>BB-Sheetrock 4 ftx8 ftx0.5 in.</v>
      </c>
      <c r="X55" s="2">
        <v>85</v>
      </c>
      <c r="Z55" s="2" t="str">
        <v>BB-Sheetrock 4 ftx8 ftx0.5 in.</v>
      </c>
      <c r="AA55" s="2">
        <v>85</v>
      </c>
    </row>
    <row r="56">
      <c r="A56" s="13" t="str">
        <v>Plumbing</v>
      </c>
      <c r="B56" s="12" t="str">
        <v>Plumbing Fitings</v>
      </c>
      <c r="C56" s="14" t="str">
        <v>HB</v>
      </c>
      <c r="D56" s="12">
        <v>0</v>
      </c>
      <c r="E56" s="12" t="str">
        <v/>
      </c>
      <c r="F56" s="12" t="str">
        <v/>
      </c>
      <c r="G56" s="12" t="str">
        <v/>
      </c>
      <c r="W56" s="2" t="str">
        <v>BB-Sheetrock 4 ftx8 ftx0.5 in.-1 hole 4in.</v>
      </c>
      <c r="X56" s="2">
        <v>3</v>
      </c>
      <c r="Z56" s="2" t="str">
        <v>BB-Sheetrock 4 ftx8 ftx0.5 in.-1 hole 4in.</v>
      </c>
      <c r="AA56" s="2">
        <v>3</v>
      </c>
    </row>
    <row r="57">
      <c r="A57" s="13" t="str">
        <v>Plumbing</v>
      </c>
      <c r="B57" s="12" t="str">
        <v>Plumbing Appliances (toilet, tub, water heateretc)</v>
      </c>
      <c r="C57" s="14" t="str">
        <v>HC</v>
      </c>
      <c r="D57" s="12">
        <v>0</v>
      </c>
      <c r="E57" s="12" t="str">
        <v/>
      </c>
      <c r="F57" s="12" t="str">
        <v/>
      </c>
      <c r="G57" s="12" t="str">
        <v/>
      </c>
      <c r="W57" s="2" t="str">
        <v>BF-Exterior-OX-IS</v>
      </c>
      <c r="X57" s="2">
        <v>72</v>
      </c>
      <c r="Z57" s="2" t="str">
        <v>BF-Exterior-OX-IS</v>
      </c>
      <c r="AA57" s="2">
        <v>72</v>
      </c>
    </row>
    <row r="58">
      <c r="A58" s="13" t="str">
        <v>Plumbing</v>
      </c>
      <c r="B58" s="12" t="str">
        <v>Plumbing Fixtures (Faucet, etc)</v>
      </c>
      <c r="C58" s="14" t="str">
        <v>HD</v>
      </c>
      <c r="D58" s="12">
        <v>0</v>
      </c>
      <c r="E58" s="12" t="str">
        <v/>
      </c>
      <c r="F58" s="12" t="str">
        <v/>
      </c>
      <c r="G58" s="12" t="str">
        <v/>
      </c>
      <c r="W58" s="2" t="str">
        <v>CA-Internal--Insulation R21 Faced Fiberglass Insulation Batt 23 in. W x--</v>
      </c>
      <c r="X58" s="2">
        <v>290</v>
      </c>
      <c r="Z58" s="2" t="str">
        <v>CA-Internal--Insulation R21 Faced Fiberglass Insulation Batt 23 in. W x--</v>
      </c>
      <c r="AA58" s="2">
        <v>290</v>
      </c>
    </row>
    <row r="59">
      <c r="A59" s="13" t="str">
        <v>Plumbing</v>
      </c>
      <c r="B59" s="12" t="str">
        <v>Accessories</v>
      </c>
      <c r="C59" s="14" t="str">
        <v>HE</v>
      </c>
      <c r="D59" s="12">
        <v>0</v>
      </c>
      <c r="E59" s="12" t="str">
        <v/>
      </c>
      <c r="F59" s="12" t="str">
        <v/>
      </c>
      <c r="G59" s="12" t="str">
        <v/>
      </c>
      <c r="W59" s="2" t="str">
        <v>DA-Exterior--0.75 in. Vinyl J Bead Channel - Granite Gray--A</v>
      </c>
      <c r="X59" s="2">
        <v>16</v>
      </c>
      <c r="Z59" s="2" t="str">
        <v>DA-Exterior--0.75 in. Vinyl J Bead Channel - Granite Gray--A</v>
      </c>
      <c r="AA59" s="2">
        <v>16</v>
      </c>
    </row>
    <row r="60">
      <c r="A60" s="13" t="str">
        <v>Plumbing</v>
      </c>
      <c r="B60" s="12" t="str">
        <v>Plumbing Furniture, Vanity</v>
      </c>
      <c r="C60" s="14" t="str">
        <v>HF</v>
      </c>
      <c r="D60" s="12">
        <v>0</v>
      </c>
      <c r="E60" s="12" t="str">
        <v/>
      </c>
      <c r="F60" s="12" t="str">
        <v/>
      </c>
      <c r="G60" s="12" t="str">
        <v/>
      </c>
      <c r="W60" s="2" t="str">
        <v>DA-Exterior--0.75 in. Vinyl J Bead Channel - Granite Gray--D</v>
      </c>
      <c r="X60" s="2">
        <v>1</v>
      </c>
      <c r="Z60" s="2" t="str">
        <v>DA-Exterior--0.75 in. Vinyl J Bead Channel - Granite Gray--D</v>
      </c>
      <c r="AA60" s="2">
        <v>1</v>
      </c>
    </row>
    <row r="61">
      <c r="A61" s="16" t="str">
        <v/>
      </c>
      <c r="B61" s="12" t="str">
        <v/>
      </c>
      <c r="C61" s="14" t="str">
        <v>Sub Total</v>
      </c>
      <c r="D61" s="14">
        <f t="array" ref="D61">SUM(D55:D60)</f>
      </c>
      <c r="E61" s="14">
        <f t="array" ref="E61">SUM(E55:E60)</f>
      </c>
      <c r="F61" s="14">
        <f t="array" ref="F61">SUM(F55:F60)</f>
      </c>
      <c r="G61" s="14">
        <f t="array" ref="G61">SUM(G55:G60)</f>
      </c>
      <c r="W61" s="2" t="str">
        <v>DA-Exterior--Siding Horizontal Double 4 in. Clap Board - Slate Gray--A</v>
      </c>
      <c r="X61" s="2">
        <v>18</v>
      </c>
      <c r="Z61" s="2" t="str">
        <v>DA-Exterior--Siding Horizontal Double 4 in. Clap Board - Slate Gray--A</v>
      </c>
      <c r="AA61" s="2">
        <v>18</v>
      </c>
    </row>
    <row r="62">
      <c r="A62" s="16" t="str">
        <v/>
      </c>
      <c r="B62" s="18" t="str">
        <v/>
      </c>
      <c r="C62" s="18" t="str">
        <v/>
      </c>
      <c r="D62" s="18" t="str">
        <v/>
      </c>
      <c r="E62" s="18" t="str">
        <v/>
      </c>
      <c r="F62" s="18" t="str">
        <v/>
      </c>
      <c r="G62" s="18" t="str">
        <v/>
      </c>
      <c r="W62" s="2" t="str">
        <v>DA-Exterior--Siding Horizontal Double 4 in. Clap Board - Slate Gray--B</v>
      </c>
      <c r="X62" s="2">
        <v>9</v>
      </c>
      <c r="Z62" s="2" t="str">
        <v>DA-Exterior--Siding Horizontal Double 4 in. Clap Board - Slate Gray--B</v>
      </c>
      <c r="AA62" s="2">
        <v>9</v>
      </c>
    </row>
    <row r="63">
      <c r="A63" s="13" t="str">
        <v>Flooring</v>
      </c>
      <c r="B63" s="12" t="str">
        <v>Flooring - main floors</v>
      </c>
      <c r="C63" s="14" t="str">
        <v>IA</v>
      </c>
      <c r="D63" s="12">
        <v>0</v>
      </c>
      <c r="E63" s="12" t="str">
        <v/>
      </c>
      <c r="F63" s="12" t="str">
        <v/>
      </c>
      <c r="G63" s="12" t="str">
        <v/>
      </c>
      <c r="W63" s="2" t="str">
        <v>DA-Exterior--Siding Horizontal Double 4 in. Clap Board - Slate Gray--C</v>
      </c>
      <c r="X63" s="2">
        <v>63</v>
      </c>
      <c r="Z63" s="2" t="str">
        <v>DA-Exterior--Siding Horizontal Double 4 in. Clap Board - Slate Gray--C</v>
      </c>
      <c r="AA63" s="2">
        <v>63</v>
      </c>
    </row>
    <row r="64">
      <c r="A64" s="13" t="str">
        <v>Flooring</v>
      </c>
      <c r="B64" s="12" t="str">
        <v>Flooring for Bathrooms</v>
      </c>
      <c r="C64" s="14" t="str">
        <v>IB</v>
      </c>
      <c r="D64" s="12">
        <v>0</v>
      </c>
      <c r="E64" s="12" t="str">
        <v/>
      </c>
      <c r="F64" s="12" t="str">
        <v/>
      </c>
      <c r="G64" s="12" t="str">
        <v/>
      </c>
      <c r="W64" s="2" t="str">
        <v>DA-Exterior--Siding Horizontal Double 4 in. Clap Board - Slate Gray--D</v>
      </c>
      <c r="X64" s="2">
        <v>63</v>
      </c>
      <c r="Z64" s="2" t="str">
        <v>DA-Exterior--Siding Horizontal Double 4 in. Clap Board - Slate Gray--D</v>
      </c>
      <c r="AA64" s="2">
        <v>63</v>
      </c>
    </row>
    <row r="65">
      <c r="A65" s="16" t="str">
        <v/>
      </c>
      <c r="B65" s="12" t="str">
        <v/>
      </c>
      <c r="C65" s="14" t="str">
        <v>Sub Total</v>
      </c>
      <c r="D65" s="14">
        <f t="array" ref="D65">SUM(D63:D64)</f>
      </c>
      <c r="E65" s="14">
        <f t="array" ref="E65">SUM(E63:E64)</f>
      </c>
      <c r="F65" s="14">
        <f t="array" ref="F65">SUM(F63:F64)</f>
      </c>
      <c r="G65" s="14">
        <f t="array" ref="G65">SUM(G63:G64)</f>
      </c>
      <c r="W65" s="2" t="str">
        <v>DA-Exterior--Siding Horizontal Double 4 in. Clap Board - Slate Gray--E</v>
      </c>
      <c r="X65" s="2">
        <v>1</v>
      </c>
      <c r="Z65" s="2" t="str">
        <v>DA-Exterior--Siding Horizontal Double 4 in. Clap Board - Slate Gray--E</v>
      </c>
      <c r="AA65" s="2">
        <v>1</v>
      </c>
    </row>
    <row r="66">
      <c r="A66" s="16" t="str">
        <v/>
      </c>
      <c r="B66" s="18" t="str">
        <v/>
      </c>
      <c r="C66" s="18" t="str">
        <v/>
      </c>
      <c r="D66" s="18" t="str">
        <v/>
      </c>
      <c r="E66" s="18" t="str">
        <v/>
      </c>
      <c r="F66" s="18" t="str">
        <v/>
      </c>
      <c r="G66" s="18" t="str">
        <v/>
      </c>
      <c r="W66" s="2" t="str">
        <v>DA-Exterior--Siding Horizontal Double 4 in. Clap Board - Slate Gray--F</v>
      </c>
      <c r="X66" s="2">
        <v>9</v>
      </c>
      <c r="Z66" s="2" t="str">
        <v>DA-Exterior--Siding Horizontal Double 4 in. Clap Board - Slate Gray--F</v>
      </c>
      <c r="AA66" s="2">
        <v>9</v>
      </c>
    </row>
    <row r="67">
      <c r="A67" s="13" t="str">
        <v>Heating &amp; Cooling</v>
      </c>
      <c r="B67" s="12" t="str">
        <v>HVAC</v>
      </c>
      <c r="C67" s="14" t="str">
        <v>JA</v>
      </c>
      <c r="D67" s="12">
        <v>0</v>
      </c>
      <c r="E67" s="12" t="str">
        <v/>
      </c>
      <c r="F67" s="12" t="str">
        <v/>
      </c>
      <c r="G67" s="12" t="str">
        <v/>
      </c>
      <c r="W67" s="2" t="str">
        <v>DA-Exterior--Siding Horizontal Double 4 in. Clap Board - Slate Gray--K</v>
      </c>
      <c r="X67" s="2">
        <v>1</v>
      </c>
      <c r="Z67" s="2" t="str">
        <v>DA-Exterior--Siding Horizontal Double 4 in. Clap Board - Slate Gray--K</v>
      </c>
      <c r="AA67" s="2">
        <v>1</v>
      </c>
    </row>
    <row r="68">
      <c r="A68" s="16" t="str">
        <v/>
      </c>
      <c r="B68" s="12" t="str">
        <v/>
      </c>
      <c r="C68" s="14" t="str">
        <v>Sub Total</v>
      </c>
      <c r="D68" s="14">
        <f t="array" ref="D68">SUM(D67:D67)</f>
      </c>
      <c r="E68" s="14">
        <f t="array" ref="E68">SUM(E67:E67)</f>
      </c>
      <c r="F68" s="14">
        <f t="array" ref="F68">SUM(F67:F67)</f>
      </c>
      <c r="G68" s="14">
        <f t="array" ref="G68">SUM(G67:G67)</f>
      </c>
      <c r="W68" s="2" t="str">
        <v>DA-Exterior--Siding Horizontal Double 4 in. Clap Board - Slate Gray--L</v>
      </c>
      <c r="X68" s="2">
        <v>10</v>
      </c>
      <c r="Z68" s="2" t="str">
        <v>DA-Exterior--Siding Horizontal Double 4 in. Clap Board - Slate Gray--L</v>
      </c>
      <c r="AA68" s="2">
        <v>10</v>
      </c>
    </row>
    <row r="69">
      <c r="A69" s="16" t="str">
        <v/>
      </c>
      <c r="B69" s="18" t="str">
        <v/>
      </c>
      <c r="C69" s="18" t="str">
        <v/>
      </c>
      <c r="D69" s="18" t="str">
        <v/>
      </c>
      <c r="E69" s="18" t="str">
        <v/>
      </c>
      <c r="F69" s="18" t="str">
        <v/>
      </c>
      <c r="G69" s="18" t="str">
        <v/>
      </c>
      <c r="W69" s="2" t="str">
        <v>DA-Exterior--Siding Horizontal Double 4 in. Clap Board - Slate Gray--M</v>
      </c>
      <c r="X69" s="2">
        <v>10</v>
      </c>
      <c r="Z69" s="2" t="str">
        <v>DA-Exterior--Siding Horizontal Double 4 in. Clap Board - Slate Gray--M</v>
      </c>
      <c r="AA69" s="2">
        <v>10</v>
      </c>
    </row>
    <row r="70">
      <c r="A70" s="13" t="str">
        <v>Kitchen</v>
      </c>
      <c r="B70" s="12" t="str">
        <v>Kitchen Appliances</v>
      </c>
      <c r="C70" s="14" t="str">
        <v>KA</v>
      </c>
      <c r="D70" s="12">
        <v>0</v>
      </c>
      <c r="E70" s="12" t="str">
        <v/>
      </c>
      <c r="F70" s="12" t="str">
        <v/>
      </c>
      <c r="G70" s="12" t="str">
        <v/>
      </c>
      <c r="W70" s="2" t="str">
        <v>DA-Exterior--Siding Horizontal Double 4 in. Clap Board - Slate Gray--P</v>
      </c>
      <c r="X70" s="2">
        <v>3</v>
      </c>
      <c r="Z70" s="2" t="str">
        <v>DA-Exterior--Siding Horizontal Double 4 in. Clap Board - Slate Gray--P</v>
      </c>
      <c r="AA70" s="2">
        <v>3</v>
      </c>
    </row>
    <row r="71">
      <c r="A71" s="13" t="str">
        <v>Kitchen</v>
      </c>
      <c r="B71" s="12" t="str">
        <v>Kitchen Cabinets and Countertop</v>
      </c>
      <c r="C71" s="14" t="str">
        <v>KB</v>
      </c>
      <c r="D71" s="12">
        <v>0</v>
      </c>
      <c r="E71" s="12" t="str">
        <v/>
      </c>
      <c r="F71" s="12" t="str">
        <v/>
      </c>
      <c r="G71" s="12" t="str">
        <v/>
      </c>
      <c r="W71" s="2" t="str">
        <v>DA-Exterior--Siding Horizontal Double 4 in. Clap Board - Slate Gray--R</v>
      </c>
      <c r="X71" s="2">
        <v>20</v>
      </c>
      <c r="Z71" s="2" t="str">
        <v>DA-Exterior--Siding Horizontal Double 4 in. Clap Board - Slate Gray--R</v>
      </c>
      <c r="AA71" s="2">
        <v>20</v>
      </c>
    </row>
    <row r="72">
      <c r="A72" s="13" t="str">
        <v>Kitchen</v>
      </c>
      <c r="B72" s="12" t="str">
        <v>Kitchen Backsplash</v>
      </c>
      <c r="C72" s="14" t="str">
        <v>KC</v>
      </c>
      <c r="D72" s="12">
        <v>0</v>
      </c>
      <c r="E72" s="12" t="str">
        <v/>
      </c>
      <c r="F72" s="12" t="str">
        <v/>
      </c>
      <c r="G72" s="12" t="str">
        <v/>
      </c>
      <c r="W72" s="2" t="str">
        <v>DA-Exterior--Siding Horizontal Double 4 in. Clap Board Starter Strip--A</v>
      </c>
      <c r="X72" s="2">
        <v>9</v>
      </c>
      <c r="Z72" s="2" t="str">
        <v>DA-Exterior--Siding Horizontal Double 4 in. Clap Board Starter Strip--A</v>
      </c>
      <c r="AA72" s="2">
        <v>9</v>
      </c>
    </row>
    <row r="73">
      <c r="A73" s="16" t="str">
        <v/>
      </c>
      <c r="B73" s="12" t="str">
        <v/>
      </c>
      <c r="C73" s="14" t="str">
        <v>Sub Total</v>
      </c>
      <c r="D73" s="14">
        <f t="array" ref="D73">SUM(D70:D72)</f>
      </c>
      <c r="E73" s="14">
        <f t="array" ref="E73">SUM(E70:E72)</f>
      </c>
      <c r="F73" s="14">
        <f t="array" ref="F73">SUM(F70:F72)</f>
      </c>
      <c r="G73" s="14">
        <f t="array" ref="G73">SUM(G70:G72)</f>
      </c>
      <c r="W73" s="2" t="str">
        <v>DA-Exterior--Siding Horizontal Double 4 in. Clap Board Starter Strip--E</v>
      </c>
      <c r="X73" s="2">
        <v>1</v>
      </c>
      <c r="Z73" s="2" t="str">
        <v>DA-Exterior--Siding Horizontal Double 4 in. Clap Board Starter Strip--E</v>
      </c>
      <c r="AA73" s="2">
        <v>1</v>
      </c>
    </row>
    <row r="74">
      <c r="A74" s="16" t="str">
        <v/>
      </c>
      <c r="B74" s="18" t="str">
        <v/>
      </c>
      <c r="C74" s="18" t="str">
        <v/>
      </c>
      <c r="D74" s="18" t="str">
        <v/>
      </c>
      <c r="E74" s="18" t="str">
        <v/>
      </c>
      <c r="F74" s="18" t="str">
        <v/>
      </c>
      <c r="G74" s="18" t="str">
        <v/>
      </c>
      <c r="W74" s="2" t="str">
        <v>DA-Exterior--Siding Horizontal Double 4 in. Clap Board Starter Strip--F</v>
      </c>
      <c r="X74" s="2">
        <v>3</v>
      </c>
      <c r="Z74" s="2" t="str">
        <v>DA-Exterior--Siding Horizontal Double 4 in. Clap Board Starter Strip--F</v>
      </c>
      <c r="AA74" s="2">
        <v>3</v>
      </c>
    </row>
    <row r="75">
      <c r="A75" s="16" t="str">
        <v/>
      </c>
      <c r="B75" s="12" t="str">
        <v>Packaging &amp; Transport</v>
      </c>
      <c r="C75" s="14" t="str">
        <v>LA</v>
      </c>
      <c r="D75" s="12">
        <v>221</v>
      </c>
      <c r="E75" s="12">
        <v>143</v>
      </c>
      <c r="F75" s="12">
        <v>78</v>
      </c>
      <c r="G75" s="12" t="str">
        <v/>
      </c>
      <c r="W75" s="2" t="str">
        <v>DA-Exterior--Siding Vertical Board and Batten - Granite Gray--A</v>
      </c>
      <c r="X75" s="2">
        <v>180</v>
      </c>
      <c r="Z75" s="2" t="str">
        <v>DA-Exterior--Siding Vertical Board and Batten - Granite Gray--A</v>
      </c>
      <c r="AA75" s="2">
        <v>180</v>
      </c>
    </row>
    <row r="76">
      <c r="A76" s="16" t="str">
        <v/>
      </c>
      <c r="B76" s="12" t="str">
        <v/>
      </c>
      <c r="C76" s="14" t="str">
        <v>Sub Total</v>
      </c>
      <c r="D76" s="14">
        <f t="array" ref="D76">SUM(D75:D75)</f>
      </c>
      <c r="E76" s="14">
        <f t="array" ref="E76">SUM(E75:E75)</f>
      </c>
      <c r="F76" s="14">
        <f t="array" ref="F76">SUM(F75:F75)</f>
      </c>
      <c r="G76" s="14">
        <f t="array" ref="G76">SUM(G75:G75)</f>
      </c>
      <c r="W76" s="2" t="str">
        <v>DA-Exterior--Siding Vertical Board and Batten - Granite Gray--B</v>
      </c>
      <c r="X76" s="2">
        <v>17</v>
      </c>
      <c r="Z76" s="2" t="str">
        <v>DA-Exterior--Siding Vertical Board and Batten - Granite Gray--B</v>
      </c>
      <c r="AA76" s="2">
        <v>17</v>
      </c>
    </row>
    <row r="77">
      <c r="A77" s="16" t="str">
        <v/>
      </c>
      <c r="B77" s="23" t="str">
        <v/>
      </c>
      <c r="C77" s="24" t="str">
        <v>Total</v>
      </c>
      <c r="D77" s="25">
        <f t="array" ref="D77">SUM(D9+D18+D22+D30+D35+D41+D50+D53+D61+D65+D68+D73+D76)</f>
      </c>
      <c r="E77" s="25">
        <f t="array" ref="E77">SUM(E9+E18+E22+E30+E35+E41+E50+E53+E61+E65+E68+E73+E76)</f>
      </c>
      <c r="F77" s="25">
        <f t="array" ref="F77">SUM(F9+F18+F22+F30+F35+F41+F50+F53+F61+F65+F68+F73+F76)</f>
      </c>
      <c r="G77" s="25">
        <f t="array" ref="G77">SUM(G9+G18+G22+G30+G35+G41+G50+G53+G61+G65+G68+G73+G76)</f>
      </c>
      <c r="W77" s="2" t="str">
        <v>DA-Exterior--Siding Vertical Board and Batten - Granite Gray--C</v>
      </c>
      <c r="X77" s="2">
        <v>16</v>
      </c>
      <c r="Z77" s="2" t="str">
        <v>DA-Exterior--Siding Vertical Board and Batten - Granite Gray--C</v>
      </c>
      <c r="AA77" s="2">
        <v>16</v>
      </c>
    </row>
    <row r="78">
      <c r="W78" s="2" t="str">
        <v>DA-Exterior--Siding Vertical Board and Batten - Granite Gray--O</v>
      </c>
      <c r="X78" s="2">
        <v>1</v>
      </c>
      <c r="Z78" s="2" t="str">
        <v>DA-Exterior--Siding Vertical Board and Batten - Granite Gray--O</v>
      </c>
      <c r="AA78" s="2">
        <v>1</v>
      </c>
    </row>
    <row r="79">
      <c r="W79" s="2" t="str">
        <v>EA-Nails -3 in. x .131in 20-22 Degree Collated Ring-Shank Nails - 304 Stainless Steel</v>
      </c>
      <c r="X79" s="2">
        <v>4406</v>
      </c>
      <c r="Z79" s="2" t="str">
        <v>EA-Nails -3 in. x .131in 20-22 Degree Collated Ring-Shank Nails - 304 Stainless Steel</v>
      </c>
      <c r="AA79" s="2">
        <v>4406</v>
      </c>
    </row>
    <row r="80">
      <c r="W80" s="2" t="str">
        <v>EA-Screws - #6 x 1.625 in Bugle Coarse Thread Drywall Screws</v>
      </c>
      <c r="X80" s="2">
        <v>1151</v>
      </c>
      <c r="Z80" s="2" t="str">
        <v>EA-Screws - #6 x 1.625 in Bugle Coarse Thread Drywall Screws</v>
      </c>
      <c r="AA80" s="2">
        <v>1151</v>
      </c>
    </row>
    <row r="81">
      <c r="W81" s="2" t="str">
        <v>EB-Exterior-Door Lever Set with Deadbolt</v>
      </c>
      <c r="X81" s="2">
        <v>1</v>
      </c>
      <c r="Z81" s="2" t="str">
        <v>EB-Exterior-Door Lever Set with Deadbolt</v>
      </c>
      <c r="AA81" s="2">
        <v>1</v>
      </c>
    </row>
    <row r="82">
      <c r="W82" s="2" t="str">
        <v>EB-Interior-Door Lever Non Turning</v>
      </c>
      <c r="X82" s="2">
        <v>10</v>
      </c>
      <c r="Z82" s="2" t="str">
        <v>EB-Interior-Door Lever Non Turning</v>
      </c>
      <c r="AA82" s="2">
        <v>10</v>
      </c>
    </row>
    <row r="83">
      <c r="W83" s="2" t="str">
        <v>EB-Interior-Door Lever with Lock</v>
      </c>
      <c r="X83" s="2">
        <v>3</v>
      </c>
      <c r="Z83" s="2" t="str">
        <v>EB-Interior-Door Lever with Lock</v>
      </c>
      <c r="AA83" s="2">
        <v>3</v>
      </c>
    </row>
    <row r="84">
      <c r="W84" s="2" t="str">
        <v>EC-Exterior--Simpson TSP Stud Plate Tie - G90 Galvanized--</v>
      </c>
      <c r="X84" s="2">
        <v>52</v>
      </c>
      <c r="Z84" s="2" t="str">
        <v>EC-Exterior--Simpson TSP Stud Plate Tie - G90 Galvanized--</v>
      </c>
      <c r="AA84" s="2">
        <v>52</v>
      </c>
    </row>
    <row r="85">
      <c r="W85" s="2" t="str">
        <v>EC-Interior-Bracket-Hinges for Closet Panels</v>
      </c>
      <c r="X85" s="2">
        <v>15</v>
      </c>
      <c r="Z85" s="2" t="str">
        <v>EC-Interior-Bracket-Hinges for Closet Panels</v>
      </c>
      <c r="AA85" s="2">
        <v>15</v>
      </c>
    </row>
    <row r="86">
      <c r="W86" s="2" t="str">
        <v>FA-Window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X86" s="2">
        <v>9</v>
      </c>
      <c r="Z86" s="2" t="str">
        <v>FA-Window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AA86" s="2">
        <v>9</v>
      </c>
    </row>
    <row r="87">
      <c r="W87" s="2" t="str">
        <v>FB-Interior--Bed Door - 2 ft.-6 in. , 4.5 in. Jamb, 30 in. x 80 in. (2668), Rough Opening 32 in.x83 in., Pre Hung, Shaker Style (BIRKDALE), Solid Core, Right Inswing, Primed, Rubbed Bronze Hinges--</v>
      </c>
      <c r="X87" s="2">
        <v>3</v>
      </c>
      <c r="Z87" s="2" t="str">
        <v>FB-Interior--Bed Door - 2 ft.-6 in. , 4.5 in. Jamb, 30 in. x 80 in. (2668), Rough Opening 32 in.x83 in., Pre Hung, Shaker Style (BIRKDALE), Solid Core, Right Inswing, Primed, Rubbed Bronze Hinges--</v>
      </c>
      <c r="AA87" s="2">
        <v>3</v>
      </c>
    </row>
    <row r="88">
      <c r="W88" s="2" t="str">
        <v>FB-Interior--Closet Door - 2’-0 in. , 48 in. x 80 in. (4868),4.5 in. Jamb, Rough Opening 50 in.x83 in., Double Door, Pre Hung, Ball Catch, Shaker Style (BIRKDALE), Hollow Core, Primed, Rubbed Bronze Hinges--</v>
      </c>
      <c r="X88" s="2">
        <v>5</v>
      </c>
      <c r="Z88" s="2" t="str">
        <v>FB-Interior--Closet Door - 2’-0 in. , 48 in. x 80 in. (4868),4.5 in. Jamb, Rough Opening 50 in.x83 in., Double Door, Pre Hung, Ball Catch, Shaker Style (BIRKDALE), Hollow Core, Primed, Rubbed Bronze Hinges--</v>
      </c>
      <c r="AA88" s="2">
        <v>5</v>
      </c>
    </row>
    <row r="89">
      <c r="W89" s="2" t="str">
        <v>FC-Exterior- Garage Man Door--Ext 36 in. x 80 in. S118 RHI 6.5625 in. FrameSaver-Therma‐Tru Model S118-Reeb‐Smooth Star-Fiberglass-No Finish-Insulated Glass Clear Full Lite-Hinge Finish- Oil Rubbed Bronze-Total Opening 40.25 in.x83.375 in.--</v>
      </c>
      <c r="X89" s="2">
        <v>1</v>
      </c>
      <c r="Z89" s="2" t="str">
        <v>FC-Exterior- Garage Man Door--Ext 36 in. x 80 in. S118 RHI 6.5625 in. FrameSaver-Therma‐Tru Model S118-Reeb‐Smooth Star-Fiberglass-No Finish-Insulated Glass Clear Full Lite-Hinge Finish- Oil Rubbed Bronze-Total Opening 40.25 in.x83.375 in.--</v>
      </c>
      <c r="AA89" s="2">
        <v>1</v>
      </c>
    </row>
    <row r="90">
      <c r="W90" s="2" t="str">
        <v>GD-Interior-Electrical- Receptical Duplex 15Amp</v>
      </c>
      <c r="X90" s="2">
        <v>33</v>
      </c>
      <c r="Z90" s="2" t="str">
        <v>GD-Interior-Electrical- Receptical Duplex 15Amp</v>
      </c>
      <c r="AA90" s="2">
        <v>33</v>
      </c>
    </row>
    <row r="91">
      <c r="W91" s="2" t="str">
        <v>GD-Interior-Electrical-BOX 1 GANG</v>
      </c>
      <c r="X91" s="2">
        <v>34</v>
      </c>
      <c r="Z91" s="2" t="str">
        <v>GD-Interior-Electrical-BOX 1 GANG</v>
      </c>
      <c r="AA91" s="2">
        <v>34</v>
      </c>
    </row>
    <row r="92">
      <c r="W92" s="2" t="str">
        <v>GD-Interior-Electrical-Cover plate- 1 gang</v>
      </c>
      <c r="X92" s="2">
        <v>36</v>
      </c>
      <c r="Z92" s="2" t="str">
        <v>GD-Interior-Electrical-Cover plate- 1 gang</v>
      </c>
      <c r="AA92" s="2">
        <v>36</v>
      </c>
    </row>
    <row r="93">
      <c r="W93" s="2" t="str">
        <v>GD-Interior-Electrical-Cover plate- 1 gang- Blank Handy Box Cover</v>
      </c>
      <c r="X93" s="2">
        <v>1</v>
      </c>
      <c r="Z93" s="2" t="str">
        <v>GD-Interior-Electrical-Cover plate- 1 gang- Blank Handy Box Cover</v>
      </c>
      <c r="AA93" s="2">
        <v>1</v>
      </c>
    </row>
    <row r="94">
      <c r="W94" s="2" t="str">
        <v>GE-Exterior-Electrical Wire C10 14.2x 9ft.</v>
      </c>
      <c r="X94" s="2">
        <v>17</v>
      </c>
      <c r="Z94" s="2" t="str">
        <v>GE-Exterior-Electrical Wire C10 14.2x 9ft.</v>
      </c>
      <c r="AA94" s="2">
        <v>17</v>
      </c>
    </row>
    <row r="95">
      <c r="W95" s="2" t="str">
        <v>GE-Interior-Electrical Wire C10 14.2 x4.6 ft.</v>
      </c>
      <c r="X95" s="2">
        <v>16</v>
      </c>
      <c r="Z95" s="2" t="str">
        <v>GE-Interior-Electrical Wire C10 14.2 x4.6 ft.</v>
      </c>
      <c r="AA95" s="2">
        <v>16</v>
      </c>
    </row>
    <row r="96">
      <c r="W96" s="2" t="str">
        <v>GE-Interior-Electrical Wire C10 14.2x5 ft</v>
      </c>
      <c r="X96" s="2">
        <v>1</v>
      </c>
      <c r="Z96" s="2" t="str">
        <v>GE-Interior-Electrical Wire C10 14.2x5 ft</v>
      </c>
      <c r="AA96" s="2">
        <v>1</v>
      </c>
    </row>
    <row r="97">
      <c r="W97" s="2" t="str">
        <v>GE-Wire C10 14.2 x 23 ft.</v>
      </c>
      <c r="X97" s="2">
        <v>3</v>
      </c>
      <c r="Z97" s="2" t="str">
        <v>GE-Wire C10 14.2 x 23 ft.</v>
      </c>
      <c r="AA97" s="2">
        <v>3</v>
      </c>
    </row>
    <row r="98">
      <c r="W98" s="2" t="str">
        <v>GF-Interior--Smoke detector</v>
      </c>
      <c r="X98" s="2">
        <v>3</v>
      </c>
      <c r="Z98" s="2" t="str">
        <v>GF-Interior--Smoke detector</v>
      </c>
      <c r="AA98" s="2">
        <v>3</v>
      </c>
    </row>
    <row r="99">
      <c r="W99" s="2" t="str">
        <v>GH-Interior-Electrical- Wireless - ATX LED Light Switch Dimmer $60 AL-WS-DR2, 3-Way $6 AL-WS-M, $8 Ready at Rough switch ftAL-R@R-Wall</v>
      </c>
      <c r="X99" s="2">
        <v>3</v>
      </c>
      <c r="Z99" s="2" t="str">
        <v>GH-Interior-Electrical- Wireless - ATX LED Light Switch Dimmer $60 AL-WS-DR2, 3-Way $6 AL-WS-M, $8 Ready at Rough switch ftAL-R@R-Wall</v>
      </c>
      <c r="AA99" s="2">
        <v>3</v>
      </c>
    </row>
    <row r="100">
      <c r="W100" s="2" t="str">
        <v>LA-Interior--Transport Cable Support Sleeve-0.5 in. x 10 ft. Electric Metallic Tube (EMT) Conduit--</v>
      </c>
      <c r="X100" s="2">
        <v>68</v>
      </c>
      <c r="Z100" s="2" t="str">
        <v>LA-Interior--Transport Cable Support Sleeve-0.5 in. x 10 ft. Electric Metallic Tube (EMT) Conduit--</v>
      </c>
      <c r="AA100" s="2">
        <v>68</v>
      </c>
    </row>
    <row r="101">
      <c r="W101" s="2" t="str">
        <v>LA-Interior--Transport Cable-0.25 in. X 500 ft, 7x19, Vinyl Coated Hot Dip Galvanized Cable, Coated to 0.31 in. Diameter--H</v>
      </c>
      <c r="X101" s="2">
        <v>34</v>
      </c>
      <c r="Z101" s="2" t="str">
        <v>LA-Interior--Transport Cable-0.25 in. X 500 ft, 7x19, Vinyl Coated Hot Dip Galvanized Cable, Coated to 0.31 in. Diameter--H</v>
      </c>
      <c r="AA101" s="2">
        <v>34</v>
      </c>
    </row>
  </sheetData>
  <ignoredErrors>
    <ignoredError numberStoredAsText="1" sqref="A1:AA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I41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13"/>
    <col min="6" max="6" customWidth="1" width="45"/>
    <col min="7" max="7" customWidth="1" width="25"/>
    <col min="8" max="8" customWidth="1" width="5"/>
    <col min="9" max="9" customWidth="1" width="10"/>
    <col min="10" max="10" customWidth="1" width="35"/>
    <col min="11" max="11" customWidth="1" width="10"/>
    <col min="12" max="12" customWidth="1" width="8"/>
    <col min="13" max="13" customWidth="1" width="8"/>
    <col min="14" max="14" customWidth="1" width="8"/>
    <col min="15" max="15" customWidth="1" width="13"/>
    <col min="16" max="16" customWidth="1" width="8"/>
    <col min="17" max="17" customWidth="1" width="8"/>
    <col min="18" max="18" customWidth="1" width="16"/>
    <col min="19" max="19" customWidth="1" width="18"/>
  </cols>
  <sheetData>
    <row r="1">
      <c r="F1" s="26" t="str">
        <v>Parts</v>
      </c>
      <c r="L1" s="26" t="str">
        <v>Total</v>
      </c>
      <c r="T1" s="26" t="str">
        <v>Exterior-1H10W-WALL-0020008-0000</v>
      </c>
      <c r="Z1" s="26" t="str">
        <v>Exterior-8H1W-WALL-0020007-0000</v>
      </c>
      <c r="AF1" s="26" t="str">
        <v>Exterior-8H4W-WINDOW-0030001-0000</v>
      </c>
      <c r="AL1" s="26" t="str">
        <v>Exterior-8H8W-DOOR-0040004-0000</v>
      </c>
      <c r="AR1" s="26" t="str">
        <v>Exterior-8H8W-WALL-0020001-0000</v>
      </c>
      <c r="AX1" s="26" t="str">
        <v>Interior-8-3H3- 9.5W-DOOR-0040003-0000</v>
      </c>
      <c r="BD1" s="26" t="str">
        <v>Interior-8H3W3W5WDoor5W-CLOSET-0050001-0000</v>
      </c>
    </row>
    <row r="2">
      <c r="L2" s="26">
        <v>37</v>
      </c>
      <c r="T2" s="26">
        <v>1</v>
      </c>
      <c r="Z2" s="26">
        <v>2</v>
      </c>
      <c r="AF2" s="26">
        <v>9</v>
      </c>
      <c r="AL2" s="26">
        <v>1</v>
      </c>
      <c r="AR2" s="26">
        <v>16</v>
      </c>
      <c r="AX2" s="26">
        <v>3</v>
      </c>
      <c r="BD2" s="26">
        <v>5</v>
      </c>
    </row>
    <row r="3">
      <c r="T3" s="26">
        <f t="array" ref="T3:V3">"Cost Per Item: " &amp; IF(T2&lt;&gt;0,ROUND(X4/T2,0),0) &amp; " $"</f>
      </c>
      <c r="W3" s="26">
        <f t="array" ref="W3:Y3">"Time Per Item (Sec): " &amp; IF(T2&lt;&gt;0,ROUND(Y4/T2,0),0)</f>
      </c>
      <c r="Z3" s="26">
        <f t="array" ref="Z3:AB3">"Cost Per Item: " &amp; IF(Z2&lt;&gt;0,ROUND(AD4/Z2,0),0) &amp; " $"</f>
      </c>
      <c r="AC3" s="26">
        <f t="array" ref="AC3:AE3">"Time Per Item (Sec): " &amp; IF(Z2&lt;&gt;0,ROUND(AE4/Z2,0),0)</f>
      </c>
      <c r="AF3" s="26">
        <f t="array" ref="AF3:AH3">"Cost Per Item: " &amp; IF(AF2&lt;&gt;0,ROUND(AJ4/AF2,0),0) &amp; " $"</f>
      </c>
      <c r="AI3" s="26">
        <f t="array" ref="AI3:AK3">"Time Per Item (Sec): " &amp; IF(AF2&lt;&gt;0,ROUND(AK4/AF2,0),0)</f>
      </c>
      <c r="AL3" s="26">
        <f t="array" ref="AL3:AN3">"Cost Per Item: " &amp; IF(AL2&lt;&gt;0,ROUND(AP4/AL2,0),0) &amp; " $"</f>
      </c>
      <c r="AO3" s="26">
        <f t="array" ref="AO3:AQ3">"Time Per Item (Sec): " &amp; IF(AL2&lt;&gt;0,ROUND(AQ4/AL2,0),0)</f>
      </c>
      <c r="AR3" s="26">
        <f t="array" ref="AR3:AT3">"Cost Per Item: " &amp; IF(AR2&lt;&gt;0,ROUND(AV4/AR2,0),0) &amp; " $"</f>
      </c>
      <c r="AU3" s="26">
        <f t="array" ref="AU3:AW3">"Time Per Item (Sec): " &amp; IF(AR2&lt;&gt;0,ROUND(AW4/AR2,0),0)</f>
      </c>
      <c r="AX3" s="26">
        <f t="array" ref="AX3:AZ3">"Cost Per Item: " &amp; IF(AX2&lt;&gt;0,ROUND(BB4/AX2,0),0) &amp; " $"</f>
      </c>
      <c r="BA3" s="26">
        <f t="array" ref="BA3:BC3">"Time Per Item (Sec): " &amp; IF(AX2&lt;&gt;0,ROUND(BC4/AX2,0),0)</f>
      </c>
      <c r="BD3" s="26">
        <f t="array" ref="BD3:BF3">"Cost Per Item: " &amp; IF(BD2&lt;&gt;0,ROUND(BH4/BD2,0),0) &amp; " $"</f>
      </c>
      <c r="BG3" s="26">
        <f t="array" ref="BG3:BI3">"Time Per Item (Sec): " &amp; IF(BD2&lt;&gt;0,ROUND(BI4/BD2,0),0)</f>
      </c>
    </row>
    <row r="4">
      <c r="A4" s="8" t="str">
        <v/>
      </c>
      <c r="F4" s="8" t="str">
        <v>Total</v>
      </c>
      <c r="L4" s="8">
        <f t="array" ref="L4">SUM(L6:L41)</f>
      </c>
      <c r="M4" s="8">
        <f t="array" ref="M4">SUM(M6:M41)</f>
      </c>
      <c r="N4" s="8">
        <f t="array" ref="N4">SUM(N6:N41)</f>
      </c>
      <c r="O4" s="8">
        <f t="array" ref="O4">SUM(O6:O41)</f>
      </c>
      <c r="P4" s="8">
        <f t="array" ref="P4">SUM(P6:P41)</f>
      </c>
      <c r="Q4" s="8">
        <f t="array" ref="Q4">SUM(Q6:Q41)</f>
      </c>
      <c r="R4" s="8">
        <f t="array" ref="R4">ROUND(SUM(R6:R41),0)</f>
      </c>
      <c r="S4" s="8">
        <f t="array" ref="S4">SUM(S6:S41)</f>
      </c>
      <c r="T4" s="8">
        <v>74.22</v>
      </c>
      <c r="U4" s="8">
        <v>60.79</v>
      </c>
      <c r="V4" s="8">
        <v>0</v>
      </c>
      <c r="W4" s="8">
        <v>14</v>
      </c>
      <c r="X4" s="8">
        <f t="array" ref="X4">SUM(X6:X41)</f>
      </c>
      <c r="Y4" s="8">
        <f t="array" ref="Y4">SUM(Y6:Y41)</f>
      </c>
      <c r="Z4" s="8">
        <v>85.34</v>
      </c>
      <c r="AA4" s="8">
        <v>26.88</v>
      </c>
      <c r="AB4" s="8">
        <v>0</v>
      </c>
      <c r="AC4" s="8">
        <v>42</v>
      </c>
      <c r="AD4" s="8">
        <f t="array" ref="AD4">SUM(AD6:AD41)</f>
      </c>
      <c r="AE4" s="8">
        <f t="array" ref="AE4">SUM(AE6:AE41)</f>
      </c>
      <c r="AF4" s="8">
        <v>1359.86</v>
      </c>
      <c r="AG4" s="8">
        <v>348.11</v>
      </c>
      <c r="AH4" s="8">
        <v>0</v>
      </c>
      <c r="AI4" s="8">
        <v>2817</v>
      </c>
      <c r="AJ4" s="8">
        <f t="array" ref="AJ4">SUM(AJ6:AJ41)</f>
      </c>
      <c r="AK4" s="8">
        <f t="array" ref="AK4">SUM(AK6:AK41)</f>
      </c>
      <c r="AL4" s="8">
        <v>231.69</v>
      </c>
      <c r="AM4" s="8">
        <v>115.06</v>
      </c>
      <c r="AN4" s="8">
        <v>0</v>
      </c>
      <c r="AO4" s="8">
        <v>371</v>
      </c>
      <c r="AP4" s="8">
        <f t="array" ref="AP4">SUM(AP6:AP41)</f>
      </c>
      <c r="AQ4" s="8">
        <f t="array" ref="AQ4">SUM(AQ6:AQ41)</f>
      </c>
      <c r="AR4" s="8">
        <v>3864.01</v>
      </c>
      <c r="AS4" s="8">
        <v>2649.16</v>
      </c>
      <c r="AT4" s="8">
        <v>0</v>
      </c>
      <c r="AU4" s="8">
        <v>4176</v>
      </c>
      <c r="AV4" s="8">
        <f t="array" ref="AV4">SUM(AV6:AV41)</f>
      </c>
      <c r="AW4" s="8">
        <f t="array" ref="AW4">SUM(AW6:AW41)</f>
      </c>
      <c r="AX4" s="8">
        <v>333.25</v>
      </c>
      <c r="AY4" s="8">
        <v>67.63</v>
      </c>
      <c r="AZ4" s="8">
        <v>0</v>
      </c>
      <c r="BA4" s="8">
        <v>96</v>
      </c>
      <c r="BB4" s="8">
        <f t="array" ref="BB4">SUM(BB6:BB41)</f>
      </c>
      <c r="BC4" s="8">
        <f t="array" ref="BC4">SUM(BC6:BC41)</f>
      </c>
      <c r="BD4" s="8">
        <v>1566.97</v>
      </c>
      <c r="BE4" s="8">
        <v>774.88</v>
      </c>
      <c r="BF4" s="8">
        <v>0</v>
      </c>
      <c r="BG4" s="8">
        <v>445</v>
      </c>
      <c r="BH4" s="8">
        <f t="array" ref="BH4">SUM(BH6:BH41)</f>
      </c>
      <c r="BI4" s="8">
        <f t="array" ref="BI4">SUM(BI6:BI41)</f>
      </c>
    </row>
    <row r="5">
      <c r="A5" s="8" t="str">
        <v>Supplier</v>
      </c>
      <c r="B5" s="8" t="str">
        <v>Supplier No</v>
      </c>
      <c r="C5" s="8" t="str">
        <v>Description</v>
      </c>
      <c r="D5" s="8" t="str">
        <v>Cost</v>
      </c>
      <c r="E5" s="8" t="str">
        <v>Notes</v>
      </c>
      <c r="F5" s="8" t="str">
        <v>Name</v>
      </c>
      <c r="G5" s="8" t="str">
        <v>Category</v>
      </c>
      <c r="H5" s="8" t="str">
        <v>Type</v>
      </c>
      <c r="I5" s="8" t="str">
        <v>S.No</v>
      </c>
      <c r="J5" s="8" t="str">
        <v>URL</v>
      </c>
      <c r="K5" s="8" t="str">
        <v>Cost Type</v>
      </c>
      <c r="L5" s="8" t="str">
        <v>LF</v>
      </c>
      <c r="M5" s="8" t="str">
        <v>SF</v>
      </c>
      <c r="N5" s="8" t="str">
        <v>Items</v>
      </c>
      <c r="O5" s="8" t="str">
        <v>Cost Per Item</v>
      </c>
      <c r="P5" s="8" t="str">
        <v>Cost $</v>
      </c>
      <c r="Q5" s="8" t="str">
        <v>Weight</v>
      </c>
      <c r="R5" s="8" t="str">
        <v>% of house cost</v>
      </c>
      <c r="S5" s="8" t="str">
        <v>Time Per Item (Sec)</v>
      </c>
      <c r="T5" s="8" t="str">
        <v>LF</v>
      </c>
      <c r="U5" s="8" t="str">
        <v>SF</v>
      </c>
      <c r="V5" s="8" t="str">
        <v>Weight</v>
      </c>
      <c r="W5" s="8" t="str">
        <v>Items</v>
      </c>
      <c r="X5" s="8" t="str">
        <v>Cost $</v>
      </c>
      <c r="Y5" s="8" t="str">
        <v>Time (Sec)</v>
      </c>
      <c r="Z5" s="8" t="str">
        <v>LF</v>
      </c>
      <c r="AA5" s="8" t="str">
        <v>SF</v>
      </c>
      <c r="AB5" s="8" t="str">
        <v>Weight</v>
      </c>
      <c r="AC5" s="8" t="str">
        <v>Items</v>
      </c>
      <c r="AD5" s="8" t="str">
        <v>Cost $</v>
      </c>
      <c r="AE5" s="8" t="str">
        <v>Time (Sec)</v>
      </c>
      <c r="AF5" s="8" t="str">
        <v>LF</v>
      </c>
      <c r="AG5" s="8" t="str">
        <v>SF</v>
      </c>
      <c r="AH5" s="8" t="str">
        <v>Weight</v>
      </c>
      <c r="AI5" s="8" t="str">
        <v>Items</v>
      </c>
      <c r="AJ5" s="8" t="str">
        <v>Cost $</v>
      </c>
      <c r="AK5" s="8" t="str">
        <v>Time (Sec)</v>
      </c>
      <c r="AL5" s="8" t="str">
        <v>LF</v>
      </c>
      <c r="AM5" s="8" t="str">
        <v>SF</v>
      </c>
      <c r="AN5" s="8" t="str">
        <v>Weight</v>
      </c>
      <c r="AO5" s="8" t="str">
        <v>Items</v>
      </c>
      <c r="AP5" s="8" t="str">
        <v>Cost $</v>
      </c>
      <c r="AQ5" s="8" t="str">
        <v>Time (Sec)</v>
      </c>
      <c r="AR5" s="8" t="str">
        <v>LF</v>
      </c>
      <c r="AS5" s="8" t="str">
        <v>SF</v>
      </c>
      <c r="AT5" s="8" t="str">
        <v>Weight</v>
      </c>
      <c r="AU5" s="8" t="str">
        <v>Items</v>
      </c>
      <c r="AV5" s="8" t="str">
        <v>Cost $</v>
      </c>
      <c r="AW5" s="8" t="str">
        <v>Time (Sec)</v>
      </c>
      <c r="AX5" s="8" t="str">
        <v>LF</v>
      </c>
      <c r="AY5" s="8" t="str">
        <v>SF</v>
      </c>
      <c r="AZ5" s="8" t="str">
        <v>Weight</v>
      </c>
      <c r="BA5" s="8" t="str">
        <v>Items</v>
      </c>
      <c r="BB5" s="8" t="str">
        <v>Cost $</v>
      </c>
      <c r="BC5" s="8" t="str">
        <v>Time (Sec)</v>
      </c>
      <c r="BD5" s="8" t="str">
        <v>LF</v>
      </c>
      <c r="BE5" s="8" t="str">
        <v>SF</v>
      </c>
      <c r="BF5" s="8" t="str">
        <v>Weight</v>
      </c>
      <c r="BG5" s="8" t="str">
        <v>Items</v>
      </c>
      <c r="BH5" s="8" t="str">
        <v>Cost $</v>
      </c>
      <c r="BI5" s="8" t="str">
        <v>Time (Sec)</v>
      </c>
    </row>
    <row r="6">
      <c r="A6" s="27" t="str">
        <v>BFS</v>
      </c>
      <c r="B6" s="28" t="str">
        <v>248HF20</v>
      </c>
      <c r="C6" s="28" t="str">
        <v>2X4-8’ #2&amp;BTR HF</v>
      </c>
      <c r="D6" s="28">
        <v>3.68</v>
      </c>
      <c r="F6" s="29" t="str">
        <v>Stud 2X4-8’ #2&amp;BTR HF</v>
      </c>
      <c r="G6" s="30" t="str">
        <v>Lumber</v>
      </c>
      <c r="H6" s="30" t="str">
        <v>AA</v>
      </c>
      <c r="I6" s="30" t="str">
        <v/>
      </c>
      <c r="J6" s="30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K6" s="30" t="str">
        <v>LF</v>
      </c>
      <c r="L6" s="31">
        <v>1469.14</v>
      </c>
      <c r="M6" s="32" t="str">
        <v/>
      </c>
      <c r="N6" s="32">
        <v/>
      </c>
      <c r="O6" s="32">
        <v>0.46</v>
      </c>
      <c r="P6" s="32">
        <f t="array" ref="P6">IF(L6&lt;&gt;"",ROUND(SUM(L6*O6),0),IF(M6&lt;&gt;"",ROUND(SUM(M6*O6),0),IF(N6&lt;&gt;"",ROUND(SUM(N6*O6),0),0)))</f>
      </c>
      <c r="Q6" s="32">
        <v/>
      </c>
      <c r="R6" s="32">
        <f t="array" ref="R6">ROUND((P6/SUM(P6: P42))*100,2)</f>
      </c>
      <c r="S6" s="32">
        <v>5</v>
      </c>
      <c r="T6" s="33" t="str">
        <v/>
      </c>
      <c r="U6" s="34" t="str">
        <v/>
      </c>
      <c r="V6" s="35" t="str">
        <v/>
      </c>
      <c r="W6" s="35" t="str">
        <v/>
      </c>
      <c r="X6" s="35">
        <f t="array" ref="X6">IF(T6&lt;&gt;"",ROUND(SUM(O6*T6),0),IF(U6&lt;&gt;"",ROUND(SUM(O6*U6),0),IF(W6&lt;&gt;"",ROUND(SUM(O6*W6),0),0)))</f>
      </c>
      <c r="Y6" s="35">
        <f t="array" ref="Y6">IF(W6&lt;&gt;"",ROUND(SUM(S6*W6),0),0)</f>
      </c>
      <c r="Z6" s="35" t="str">
        <v/>
      </c>
      <c r="AA6" s="36" t="str">
        <v/>
      </c>
      <c r="AB6" s="36" t="str">
        <v/>
      </c>
      <c r="AC6" s="36" t="str">
        <v/>
      </c>
      <c r="AD6" s="36">
        <f t="array" ref="AD6">IF(Z6&lt;&gt;"",ROUND(SUM(O6*Z6),0),IF(AA6&lt;&gt;"",ROUND(SUM(O6*AA6),0),IF(AC6&lt;&gt;"",ROUND(SUM(O6*AC6),0),0)))</f>
      </c>
      <c r="AE6" s="36">
        <f t="array" ref="AE6">IF(AC6&lt;&gt;"",ROUND(SUM(S6*AC6),0),0)</f>
      </c>
      <c r="AF6" s="36">
        <v>138.94</v>
      </c>
      <c r="AG6" s="35" t="str">
        <v/>
      </c>
      <c r="AH6" s="35" t="str">
        <v/>
      </c>
      <c r="AI6" s="35">
        <v>18</v>
      </c>
      <c r="AJ6" s="35">
        <f t="array" ref="AJ6">IF(AF6&lt;&gt;"",ROUND(SUM(O6*AF6),0),IF(AG6&lt;&gt;"",ROUND(SUM(O6*AG6),0),IF(AI6&lt;&gt;"",ROUND(SUM(O6*AI6),0),0)))</f>
      </c>
      <c r="AK6" s="35">
        <f t="array" ref="AK6">IF(AI6&lt;&gt;"",ROUND(SUM(S6*AI6),0),0)</f>
      </c>
      <c r="AL6" s="35">
        <v>3.42</v>
      </c>
      <c r="AM6" s="36" t="str">
        <v/>
      </c>
      <c r="AN6" s="36" t="str">
        <v/>
      </c>
      <c r="AO6" s="36">
        <v>1</v>
      </c>
      <c r="AP6" s="36">
        <f t="array" ref="AP6">IF(AL6&lt;&gt;"",ROUND(SUM(O6*AL6),0),IF(AM6&lt;&gt;"",ROUND(SUM(O6*AM6),0),IF(AO6&lt;&gt;"",ROUND(SUM(O6*AO6),0),0)))</f>
      </c>
      <c r="AQ6" s="36">
        <f t="array" ref="AQ6">IF(AO6&lt;&gt;"",ROUND(SUM(S6*AO6),0),0)</f>
      </c>
      <c r="AR6" s="36" t="str">
        <v/>
      </c>
      <c r="AS6" s="35" t="str">
        <v/>
      </c>
      <c r="AT6" s="35" t="str">
        <v/>
      </c>
      <c r="AU6" s="35" t="str">
        <v/>
      </c>
      <c r="AV6" s="35">
        <f t="array" ref="AV6">IF(AR6&lt;&gt;"",ROUND(SUM(O6*AR6),0),IF(AS6&lt;&gt;"",ROUND(SUM(O6*AS6),0),IF(AU6&lt;&gt;"",ROUND(SUM(O6*AU6),0),0)))</f>
      </c>
      <c r="AW6" s="35">
        <f t="array" ref="AW6">IF(AU6&lt;&gt;"",ROUND(SUM(S6*AU6),0),0)</f>
      </c>
      <c r="AX6" s="35">
        <v>123.38</v>
      </c>
      <c r="AY6" s="36" t="str">
        <v/>
      </c>
      <c r="AZ6" s="36" t="str">
        <v/>
      </c>
      <c r="BA6" s="36">
        <v>33</v>
      </c>
      <c r="BB6" s="36">
        <f t="array" ref="BB6">IF(AX6&lt;&gt;"",ROUND(SUM(O6*AX6),0),IF(AY6&lt;&gt;"",ROUND(SUM(O6*AY6),0),IF(BA6&lt;&gt;"",ROUND(SUM(O6*BA6),0),0)))</f>
      </c>
      <c r="BC6" s="36">
        <f t="array" ref="BC6">IF(BA6&lt;&gt;"",ROUND(SUM(S6*BA6),0),0)</f>
      </c>
      <c r="BD6" s="36">
        <v>1203.4</v>
      </c>
      <c r="BE6" s="35" t="str">
        <v/>
      </c>
      <c r="BF6" s="35" t="str">
        <v/>
      </c>
      <c r="BG6" s="35">
        <v>275</v>
      </c>
      <c r="BH6" s="35">
        <f t="array" ref="BH6">IF(BD6&lt;&gt;"",ROUND(SUM(O6*BD6),0),IF(BE6&lt;&gt;"",ROUND(SUM(O6*BE6),0),IF(BG6&lt;&gt;"",ROUND(SUM(O6*BG6),0),0)))</f>
      </c>
      <c r="BI6" s="35">
        <f t="array" ref="BI6">IF(BG6&lt;&gt;"",ROUND(SUM(S6*BG6),0),0)</f>
      </c>
    </row>
    <row r="7">
      <c r="A7" s="28" t="str">
        <v>BFS</v>
      </c>
      <c r="B7" s="28" t="str">
        <v>2612HF2</v>
      </c>
      <c r="C7" s="28" t="str">
        <v>2X6-12’ #2&amp;BTR HF</v>
      </c>
      <c r="D7" s="28">
        <v>7.46</v>
      </c>
      <c r="F7" s="30" t="str">
        <v>Stud 2X6-12’ #2&amp;BTR HF</v>
      </c>
      <c r="G7" s="30" t="str">
        <v>Lumber</v>
      </c>
      <c r="H7" s="30" t="str">
        <v>AA</v>
      </c>
      <c r="I7" s="30">
        <v>101075</v>
      </c>
      <c r="J7" s="30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K7" s="30" t="str">
        <v>LF</v>
      </c>
      <c r="L7" s="32">
        <v>20</v>
      </c>
      <c r="M7" s="32" t="str">
        <v/>
      </c>
      <c r="N7" s="32">
        <v/>
      </c>
      <c r="O7" s="32">
        <v>0.62</v>
      </c>
      <c r="P7" s="32">
        <f t="array" ref="P7">IF(L7&lt;&gt;"",ROUND(SUM(L7*O7),0),IF(M7&lt;&gt;"",ROUND(SUM(M7*O7),0),IF(N7&lt;&gt;"",ROUND(SUM(N7*O7),0),0)))</f>
      </c>
      <c r="Q7" s="32">
        <v/>
      </c>
      <c r="R7" s="32">
        <f t="array" ref="R7">ROUND((P7/SUM(P6: P42))*100,2)</f>
      </c>
      <c r="S7" s="32">
        <v>0</v>
      </c>
      <c r="T7" s="36">
        <v>20</v>
      </c>
      <c r="U7" s="35" t="str">
        <v/>
      </c>
      <c r="V7" s="35" t="str">
        <v/>
      </c>
      <c r="W7" s="35">
        <v>2</v>
      </c>
      <c r="X7" s="35">
        <f t="array" ref="X7">IF(T7&lt;&gt;"",ROUND(SUM(O7*T7),0),IF(U7&lt;&gt;"",ROUND(SUM(O7*U7),0),IF(W7&lt;&gt;"",ROUND(SUM(O7*W7),0),0)))</f>
      </c>
      <c r="Y7" s="35">
        <f t="array" ref="Y7">IF(W7&lt;&gt;"",ROUND(SUM(S7*W7),0),0)</f>
      </c>
      <c r="Z7" s="35" t="str">
        <v/>
      </c>
      <c r="AA7" s="36" t="str">
        <v/>
      </c>
      <c r="AB7" s="36" t="str">
        <v/>
      </c>
      <c r="AC7" s="36" t="str">
        <v/>
      </c>
      <c r="AD7" s="36">
        <f t="array" ref="AD7">IF(Z7&lt;&gt;"",ROUND(SUM(O7*Z7),0),IF(AA7&lt;&gt;"",ROUND(SUM(O7*AA7),0),IF(AC7&lt;&gt;"",ROUND(SUM(O7*AC7),0),0)))</f>
      </c>
      <c r="AE7" s="36">
        <f t="array" ref="AE7">IF(AC7&lt;&gt;"",ROUND(SUM(S7*AC7),0),0)</f>
      </c>
      <c r="AF7" s="36" t="str">
        <v/>
      </c>
      <c r="AG7" s="35" t="str">
        <v/>
      </c>
      <c r="AH7" s="35" t="str">
        <v/>
      </c>
      <c r="AI7" s="35" t="str">
        <v/>
      </c>
      <c r="AJ7" s="35">
        <f t="array" ref="AJ7">IF(AF7&lt;&gt;"",ROUND(SUM(O7*AF7),0),IF(AG7&lt;&gt;"",ROUND(SUM(O7*AG7),0),IF(AI7&lt;&gt;"",ROUND(SUM(O7*AI7),0),0)))</f>
      </c>
      <c r="AK7" s="35">
        <f t="array" ref="AK7">IF(AI7&lt;&gt;"",ROUND(SUM(S7*AI7),0),0)</f>
      </c>
      <c r="AL7" s="35" t="str">
        <v/>
      </c>
      <c r="AM7" s="36" t="str">
        <v/>
      </c>
      <c r="AN7" s="36" t="str">
        <v/>
      </c>
      <c r="AO7" s="36" t="str">
        <v/>
      </c>
      <c r="AP7" s="36">
        <f t="array" ref="AP7">IF(AL7&lt;&gt;"",ROUND(SUM(O7*AL7),0),IF(AM7&lt;&gt;"",ROUND(SUM(O7*AM7),0),IF(AO7&lt;&gt;"",ROUND(SUM(O7*AO7),0),0)))</f>
      </c>
      <c r="AQ7" s="36">
        <f t="array" ref="AQ7">IF(AO7&lt;&gt;"",ROUND(SUM(S7*AO7),0),0)</f>
      </c>
      <c r="AR7" s="36" t="str">
        <v/>
      </c>
      <c r="AS7" s="35" t="str">
        <v/>
      </c>
      <c r="AT7" s="35" t="str">
        <v/>
      </c>
      <c r="AU7" s="35" t="str">
        <v/>
      </c>
      <c r="AV7" s="35">
        <f t="array" ref="AV7">IF(AR7&lt;&gt;"",ROUND(SUM(O7*AR7),0),IF(AS7&lt;&gt;"",ROUND(SUM(O7*AS7),0),IF(AU7&lt;&gt;"",ROUND(SUM(O7*AU7),0),0)))</f>
      </c>
      <c r="AW7" s="35">
        <f t="array" ref="AW7">IF(AU7&lt;&gt;"",ROUND(SUM(S7*AU7),0),0)</f>
      </c>
      <c r="AX7" s="35" t="str">
        <v/>
      </c>
      <c r="AY7" s="36" t="str">
        <v/>
      </c>
      <c r="AZ7" s="36" t="str">
        <v/>
      </c>
      <c r="BA7" s="36" t="str">
        <v/>
      </c>
      <c r="BB7" s="36">
        <f t="array" ref="BB7">IF(AX7&lt;&gt;"",ROUND(SUM(O7*AX7),0),IF(AY7&lt;&gt;"",ROUND(SUM(O7*AY7),0),IF(BA7&lt;&gt;"",ROUND(SUM(O7*BA7),0),0)))</f>
      </c>
      <c r="BC7" s="36">
        <f t="array" ref="BC7">IF(BA7&lt;&gt;"",ROUND(SUM(S7*BA7),0),0)</f>
      </c>
      <c r="BD7" s="36" t="str">
        <v/>
      </c>
      <c r="BE7" s="35" t="str">
        <v/>
      </c>
      <c r="BF7" s="35" t="str">
        <v/>
      </c>
      <c r="BG7" s="35" t="str">
        <v/>
      </c>
      <c r="BH7" s="35">
        <f t="array" ref="BH7">IF(BD7&lt;&gt;"",ROUND(SUM(O7*BD7),0),IF(BE7&lt;&gt;"",ROUND(SUM(O7*BE7),0),IF(BG7&lt;&gt;"",ROUND(SUM(O7*BG7),0),0)))</f>
      </c>
      <c r="BI7" s="35">
        <f t="array" ref="BI7">IF(BG7&lt;&gt;"",ROUND(SUM(S7*BG7),0),0)</f>
      </c>
    </row>
    <row r="8">
      <c r="A8" s="28" t="str">
        <v>BFS</v>
      </c>
      <c r="B8" s="28" t="str">
        <v>268HF2</v>
      </c>
      <c r="C8" s="28" t="str">
        <v>2X6-8’ #2&amp;BTR HF</v>
      </c>
      <c r="D8" s="28">
        <v>4.78</v>
      </c>
      <c r="F8" s="30" t="str">
        <v>Stud 2X6-8’ #2&amp;BTR HF</v>
      </c>
      <c r="G8" s="30" t="str">
        <v>Lumber</v>
      </c>
      <c r="H8" s="30" t="str">
        <v>AA</v>
      </c>
      <c r="I8" s="30" t="str">
        <v/>
      </c>
      <c r="J8" s="30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K8" s="30" t="str">
        <v>LF</v>
      </c>
      <c r="L8" s="32">
        <v>2603.18</v>
      </c>
      <c r="M8" s="32" t="str">
        <v/>
      </c>
      <c r="N8" s="32">
        <v/>
      </c>
      <c r="O8" s="32">
        <v>0.6</v>
      </c>
      <c r="P8" s="32">
        <f t="array" ref="P8">IF(L8&lt;&gt;"",ROUND(SUM(L8*O8),0),IF(M8&lt;&gt;"",ROUND(SUM(M8*O8),0),IF(N8&lt;&gt;"",ROUND(SUM(N8*O8),0),0)))</f>
      </c>
      <c r="Q8" s="32">
        <v/>
      </c>
      <c r="R8" s="32">
        <f t="array" ref="R8">ROUND((P8/SUM(P6: P42))*100,2)</f>
      </c>
      <c r="S8" s="32">
        <v>5</v>
      </c>
      <c r="T8" s="36">
        <v>7.25</v>
      </c>
      <c r="U8" s="35" t="str">
        <v/>
      </c>
      <c r="V8" s="35" t="str">
        <v/>
      </c>
      <c r="W8" s="35">
        <v>6</v>
      </c>
      <c r="X8" s="35">
        <f t="array" ref="X8">IF(T8&lt;&gt;"",ROUND(SUM(O8*T8),0),IF(U8&lt;&gt;"",ROUND(SUM(O8*U8),0),IF(W8&lt;&gt;"",ROUND(SUM(O8*W8),0),0)))</f>
      </c>
      <c r="Y8" s="35">
        <f t="array" ref="Y8">IF(W8&lt;&gt;"",ROUND(SUM(S8*W8),0),0)</f>
      </c>
      <c r="Z8" s="35">
        <v>68.75</v>
      </c>
      <c r="AA8" s="36" t="str">
        <v/>
      </c>
      <c r="AB8" s="36" t="str">
        <v/>
      </c>
      <c r="AC8" s="36">
        <v>16</v>
      </c>
      <c r="AD8" s="36">
        <f t="array" ref="AD8">IF(Z8&lt;&gt;"",ROUND(SUM(O8*Z8),0),IF(AA8&lt;&gt;"",ROUND(SUM(O8*AA8),0),IF(AC8&lt;&gt;"",ROUND(SUM(O8*AC8),0),0)))</f>
      </c>
      <c r="AE8" s="36">
        <f t="array" ref="AE8">IF(AC8&lt;&gt;"",ROUND(SUM(S8*AC8),0),0)</f>
      </c>
      <c r="AF8" s="36">
        <v>567.87</v>
      </c>
      <c r="AG8" s="35" t="str">
        <v/>
      </c>
      <c r="AH8" s="35" t="str">
        <v/>
      </c>
      <c r="AI8" s="35">
        <v>198</v>
      </c>
      <c r="AJ8" s="35">
        <f t="array" ref="AJ8">IF(AF8&lt;&gt;"",ROUND(SUM(O8*AF8),0),IF(AG8&lt;&gt;"",ROUND(SUM(O8*AG8),0),IF(AI8&lt;&gt;"",ROUND(SUM(O8*AI8),0),0)))</f>
      </c>
      <c r="AK8" s="35">
        <f t="array" ref="AK8">IF(AI8&lt;&gt;"",ROUND(SUM(S8*AI8),0),0)</f>
      </c>
      <c r="AL8" s="35">
        <v>109.93</v>
      </c>
      <c r="AM8" s="36" t="str">
        <v/>
      </c>
      <c r="AN8" s="36" t="str">
        <v/>
      </c>
      <c r="AO8" s="36">
        <v>25</v>
      </c>
      <c r="AP8" s="36">
        <f t="array" ref="AP8">IF(AL8&lt;&gt;"",ROUND(SUM(O8*AL8),0),IF(AM8&lt;&gt;"",ROUND(SUM(O8*AM8),0),IF(AO8&lt;&gt;"",ROUND(SUM(O8*AO8),0),0)))</f>
      </c>
      <c r="AQ8" s="36">
        <f t="array" ref="AQ8">IF(AO8&lt;&gt;"",ROUND(SUM(S8*AO8),0),0)</f>
      </c>
      <c r="AR8" s="36">
        <v>1644.38</v>
      </c>
      <c r="AS8" s="35" t="str">
        <v/>
      </c>
      <c r="AT8" s="35" t="str">
        <v/>
      </c>
      <c r="AU8" s="35">
        <v>336</v>
      </c>
      <c r="AV8" s="35">
        <f t="array" ref="AV8">IF(AR8&lt;&gt;"",ROUND(SUM(O8*AR8),0),IF(AS8&lt;&gt;"",ROUND(SUM(O8*AS8),0),IF(AU8&lt;&gt;"",ROUND(SUM(O8*AU8),0),0)))</f>
      </c>
      <c r="AW8" s="35">
        <f t="array" ref="AW8">IF(AU8&lt;&gt;"",ROUND(SUM(S8*AU8),0),0)</f>
      </c>
      <c r="AX8" s="35" t="str">
        <v/>
      </c>
      <c r="AY8" s="36" t="str">
        <v/>
      </c>
      <c r="AZ8" s="36" t="str">
        <v/>
      </c>
      <c r="BA8" s="36" t="str">
        <v/>
      </c>
      <c r="BB8" s="36">
        <f t="array" ref="BB8">IF(AX8&lt;&gt;"",ROUND(SUM(O8*AX8),0),IF(AY8&lt;&gt;"",ROUND(SUM(O8*AY8),0),IF(BA8&lt;&gt;"",ROUND(SUM(O8*BA8),0),0)))</f>
      </c>
      <c r="BC8" s="36">
        <f t="array" ref="BC8">IF(BA8&lt;&gt;"",ROUND(SUM(S8*BA8),0),0)</f>
      </c>
      <c r="BD8" s="36">
        <v>205</v>
      </c>
      <c r="BE8" s="35" t="str">
        <v/>
      </c>
      <c r="BF8" s="35" t="str">
        <v/>
      </c>
      <c r="BG8" s="35">
        <v>30</v>
      </c>
      <c r="BH8" s="35">
        <f t="array" ref="BH8">IF(BD8&lt;&gt;"",ROUND(SUM(O8*BD8),0),IF(BE8&lt;&gt;"",ROUND(SUM(O8*BE8),0),IF(BG8&lt;&gt;"",ROUND(SUM(O8*BG8),0),0)))</f>
      </c>
      <c r="BI8" s="35">
        <f t="array" ref="BI8">IF(BG8&lt;&gt;"",ROUND(SUM(S8*BG8),0),0)</f>
      </c>
    </row>
    <row r="9">
      <c r="A9" s="28" t="str">
        <v>BFS</v>
      </c>
      <c r="F9" s="30" t="str">
        <v>Trim-Door 0.625 in.x2.25 in.</v>
      </c>
      <c r="G9" s="30" t="str">
        <v>Lumber</v>
      </c>
      <c r="H9" s="30" t="str">
        <v>AB</v>
      </c>
      <c r="I9" s="30" t="str">
        <v/>
      </c>
      <c r="J9" s="30" t="str">
        <v>https://www.lowes.com/pd/3-1-4-in-x-12-ft-Primed-MDF-Baseboard-Moulding-Actual-3-25-in-x-12-ft/1000522169</v>
      </c>
      <c r="K9" s="30" t="str">
        <v>LF</v>
      </c>
      <c r="L9" s="32">
        <v>206.17</v>
      </c>
      <c r="M9" s="32" t="str">
        <v/>
      </c>
      <c r="N9" s="32">
        <v/>
      </c>
      <c r="O9" s="32">
        <v>0</v>
      </c>
      <c r="P9" s="32">
        <f t="array" ref="P9">IF(L9&lt;&gt;"",ROUND(SUM(L9*O9),0),IF(M9&lt;&gt;"",ROUND(SUM(M9*O9),0),IF(N9&lt;&gt;"",ROUND(SUM(N9*O9),0),0)))</f>
      </c>
      <c r="Q9" s="32">
        <v/>
      </c>
      <c r="R9" s="32">
        <f t="array" ref="R9">ROUND((P9/SUM(P6: P42))*100,2)</f>
      </c>
      <c r="S9" s="32">
        <v>0</v>
      </c>
      <c r="T9" s="36" t="str">
        <v/>
      </c>
      <c r="U9" s="35" t="str">
        <v/>
      </c>
      <c r="V9" s="35" t="str">
        <v/>
      </c>
      <c r="W9" s="35" t="str">
        <v/>
      </c>
      <c r="X9" s="35">
        <f t="array" ref="X9">IF(T9&lt;&gt;"",ROUND(SUM(O9*T9),0),IF(U9&lt;&gt;"",ROUND(SUM(O9*U9),0),IF(W9&lt;&gt;"",ROUND(SUM(O9*W9),0),0)))</f>
      </c>
      <c r="Y9" s="35">
        <f t="array" ref="Y9">IF(W9&lt;&gt;"",ROUND(SUM(S9*W9),0),0)</f>
      </c>
      <c r="Z9" s="35" t="str">
        <v/>
      </c>
      <c r="AA9" s="36" t="str">
        <v/>
      </c>
      <c r="AB9" s="36" t="str">
        <v/>
      </c>
      <c r="AC9" s="36" t="str">
        <v/>
      </c>
      <c r="AD9" s="36">
        <f t="array" ref="AD9">IF(Z9&lt;&gt;"",ROUND(SUM(O9*Z9),0),IF(AA9&lt;&gt;"",ROUND(SUM(O9*AA9),0),IF(AC9&lt;&gt;"",ROUND(SUM(O9*AC9),0),0)))</f>
      </c>
      <c r="AE9" s="36">
        <f t="array" ref="AE9">IF(AC9&lt;&gt;"",ROUND(SUM(S9*AC9),0),0)</f>
      </c>
      <c r="AF9" s="36" t="str">
        <v/>
      </c>
      <c r="AG9" s="35" t="str">
        <v/>
      </c>
      <c r="AH9" s="35" t="str">
        <v/>
      </c>
      <c r="AI9" s="35" t="str">
        <v/>
      </c>
      <c r="AJ9" s="35">
        <f t="array" ref="AJ9">IF(AF9&lt;&gt;"",ROUND(SUM(O9*AF9),0),IF(AG9&lt;&gt;"",ROUND(SUM(O9*AG9),0),IF(AI9&lt;&gt;"",ROUND(SUM(O9*AI9),0),0)))</f>
      </c>
      <c r="AK9" s="35">
        <f t="array" ref="AK9">IF(AI9&lt;&gt;"",ROUND(SUM(S9*AI9),0),0)</f>
      </c>
      <c r="AL9" s="35">
        <v>17.06</v>
      </c>
      <c r="AM9" s="36" t="str">
        <v/>
      </c>
      <c r="AN9" s="36" t="str">
        <v/>
      </c>
      <c r="AO9" s="36">
        <v>3</v>
      </c>
      <c r="AP9" s="36">
        <f t="array" ref="AP9">IF(AL9&lt;&gt;"",ROUND(SUM(O9*AL9),0),IF(AM9&lt;&gt;"",ROUND(SUM(O9*AM9),0),IF(AO9&lt;&gt;"",ROUND(SUM(O9*AO9),0),0)))</f>
      </c>
      <c r="AQ9" s="36">
        <f t="array" ref="AQ9">IF(AO9&lt;&gt;"",ROUND(SUM(S9*AO9),0),0)</f>
      </c>
      <c r="AR9" s="36" t="str">
        <v/>
      </c>
      <c r="AS9" s="35" t="str">
        <v/>
      </c>
      <c r="AT9" s="35" t="str">
        <v/>
      </c>
      <c r="AU9" s="35" t="str">
        <v/>
      </c>
      <c r="AV9" s="35">
        <f t="array" ref="AV9">IF(AR9&lt;&gt;"",ROUND(SUM(O9*AR9),0),IF(AS9&lt;&gt;"",ROUND(SUM(O9*AS9),0),IF(AU9&lt;&gt;"",ROUND(SUM(O9*AU9),0),0)))</f>
      </c>
      <c r="AW9" s="35">
        <f t="array" ref="AW9">IF(AU9&lt;&gt;"",ROUND(SUM(S9*AU9),0),0)</f>
      </c>
      <c r="AX9" s="35">
        <v>99.5</v>
      </c>
      <c r="AY9" s="36" t="str">
        <v/>
      </c>
      <c r="AZ9" s="36" t="str">
        <v/>
      </c>
      <c r="BA9" s="36">
        <v>18</v>
      </c>
      <c r="BB9" s="36">
        <f t="array" ref="BB9">IF(AX9&lt;&gt;"",ROUND(SUM(O9*AX9),0),IF(AY9&lt;&gt;"",ROUND(SUM(O9*AY9),0),IF(BA9&lt;&gt;"",ROUND(SUM(O9*BA9),0),0)))</f>
      </c>
      <c r="BC9" s="36">
        <f t="array" ref="BC9">IF(BA9&lt;&gt;"",ROUND(SUM(S9*BA9),0),0)</f>
      </c>
      <c r="BD9" s="36">
        <v>89.61</v>
      </c>
      <c r="BE9" s="35" t="str">
        <v/>
      </c>
      <c r="BF9" s="35" t="str">
        <v/>
      </c>
      <c r="BG9" s="35">
        <v>15</v>
      </c>
      <c r="BH9" s="35">
        <f t="array" ref="BH9">IF(BD9&lt;&gt;"",ROUND(SUM(O9*BD9),0),IF(BE9&lt;&gt;"",ROUND(SUM(O9*BE9),0),IF(BG9&lt;&gt;"",ROUND(SUM(O9*BG9),0),0)))</f>
      </c>
      <c r="BI9" s="35">
        <f t="array" ref="BI9">IF(BG9&lt;&gt;"",ROUND(SUM(S9*BG9),0),0)</f>
      </c>
    </row>
    <row r="10">
      <c r="A10" s="28" t="str">
        <v>BFS</v>
      </c>
      <c r="F10" s="30" t="str">
        <v>Trim-Window 0.375 in.x2.25 in.</v>
      </c>
      <c r="G10" s="30" t="str">
        <v>Lumber</v>
      </c>
      <c r="H10" s="30" t="str">
        <v>AB</v>
      </c>
      <c r="I10" s="30" t="str">
        <v/>
      </c>
      <c r="J10" s="30" t="str">
        <v>https://www.lowes.com/pd/3-1-4-in-x-12-ft-Primed-MDF-Baseboard-Moulding-Actual-3-25-in-x-12-ft/1000522169</v>
      </c>
      <c r="K10" s="30" t="str">
        <v>LF</v>
      </c>
      <c r="L10" s="32">
        <v>119.06</v>
      </c>
      <c r="M10" s="32" t="str">
        <v/>
      </c>
      <c r="N10" s="32">
        <v/>
      </c>
      <c r="O10" s="32">
        <v>0</v>
      </c>
      <c r="P10" s="32">
        <f t="array" ref="P10">IF(L10&lt;&gt;"",ROUND(SUM(L10*O10),0),IF(M10&lt;&gt;"",ROUND(SUM(M10*O10),0),IF(N10&lt;&gt;"",ROUND(SUM(N10*O10),0),0)))</f>
      </c>
      <c r="Q10" s="32">
        <v/>
      </c>
      <c r="R10" s="32">
        <f t="array" ref="R10">ROUND((P10/SUM(P6: P42))*100,2)</f>
      </c>
      <c r="S10" s="32">
        <v>0</v>
      </c>
      <c r="T10" s="36" t="str">
        <v/>
      </c>
      <c r="U10" s="35" t="str">
        <v/>
      </c>
      <c r="V10" s="35" t="str">
        <v/>
      </c>
      <c r="W10" s="35" t="str">
        <v/>
      </c>
      <c r="X10" s="35">
        <f t="array" ref="X10">IF(T10&lt;&gt;"",ROUND(SUM(O10*T10),0),IF(U10&lt;&gt;"",ROUND(SUM(O10*U10),0),IF(W10&lt;&gt;"",ROUND(SUM(O10*W10),0),0)))</f>
      </c>
      <c r="Y10" s="35">
        <f t="array" ref="Y10">IF(W10&lt;&gt;"",ROUND(SUM(S10*W10),0),0)</f>
      </c>
      <c r="Z10" s="35" t="str">
        <v/>
      </c>
      <c r="AA10" s="36" t="str">
        <v/>
      </c>
      <c r="AB10" s="36" t="str">
        <v/>
      </c>
      <c r="AC10" s="36" t="str">
        <v/>
      </c>
      <c r="AD10" s="36">
        <f t="array" ref="AD10">IF(Z10&lt;&gt;"",ROUND(SUM(O10*Z10),0),IF(AA10&lt;&gt;"",ROUND(SUM(O10*AA10),0),IF(AC10&lt;&gt;"",ROUND(SUM(O10*AC10),0),0)))</f>
      </c>
      <c r="AE10" s="36">
        <f t="array" ref="AE10">IF(AC10&lt;&gt;"",ROUND(SUM(S10*AC10),0),0)</f>
      </c>
      <c r="AF10" s="36">
        <v>119.06</v>
      </c>
      <c r="AG10" s="35" t="str">
        <v/>
      </c>
      <c r="AH10" s="35" t="str">
        <v/>
      </c>
      <c r="AI10" s="35">
        <v>27</v>
      </c>
      <c r="AJ10" s="35">
        <f t="array" ref="AJ10">IF(AF10&lt;&gt;"",ROUND(SUM(O10*AF10),0),IF(AG10&lt;&gt;"",ROUND(SUM(O10*AG10),0),IF(AI10&lt;&gt;"",ROUND(SUM(O10*AI10),0),0)))</f>
      </c>
      <c r="AK10" s="35">
        <f t="array" ref="AK10">IF(AI10&lt;&gt;"",ROUND(SUM(S10*AI10),0),0)</f>
      </c>
      <c r="AL10" s="35" t="str">
        <v/>
      </c>
      <c r="AM10" s="36" t="str">
        <v/>
      </c>
      <c r="AN10" s="36" t="str">
        <v/>
      </c>
      <c r="AO10" s="36" t="str">
        <v/>
      </c>
      <c r="AP10" s="36">
        <f t="array" ref="AP10">IF(AL10&lt;&gt;"",ROUND(SUM(O10*AL10),0),IF(AM10&lt;&gt;"",ROUND(SUM(O10*AM10),0),IF(AO10&lt;&gt;"",ROUND(SUM(O10*AO10),0),0)))</f>
      </c>
      <c r="AQ10" s="36">
        <f t="array" ref="AQ10">IF(AO10&lt;&gt;"",ROUND(SUM(S10*AO10),0),0)</f>
      </c>
      <c r="AR10" s="36" t="str">
        <v/>
      </c>
      <c r="AS10" s="35" t="str">
        <v/>
      </c>
      <c r="AT10" s="35" t="str">
        <v/>
      </c>
      <c r="AU10" s="35" t="str">
        <v/>
      </c>
      <c r="AV10" s="35">
        <f t="array" ref="AV10">IF(AR10&lt;&gt;"",ROUND(SUM(O10*AR10),0),IF(AS10&lt;&gt;"",ROUND(SUM(O10*AS10),0),IF(AU10&lt;&gt;"",ROUND(SUM(O10*AU10),0),0)))</f>
      </c>
      <c r="AW10" s="35">
        <f t="array" ref="AW10">IF(AU10&lt;&gt;"",ROUND(SUM(S10*AU10),0),0)</f>
      </c>
      <c r="AX10" s="35" t="str">
        <v/>
      </c>
      <c r="AY10" s="36" t="str">
        <v/>
      </c>
      <c r="AZ10" s="36" t="str">
        <v/>
      </c>
      <c r="BA10" s="36" t="str">
        <v/>
      </c>
      <c r="BB10" s="36">
        <f t="array" ref="BB10">IF(AX10&lt;&gt;"",ROUND(SUM(O10*AX10),0),IF(AY10&lt;&gt;"",ROUND(SUM(O10*AY10),0),IF(BA10&lt;&gt;"",ROUND(SUM(O10*BA10),0),0)))</f>
      </c>
      <c r="BC10" s="36">
        <f t="array" ref="BC10">IF(BA10&lt;&gt;"",ROUND(SUM(S10*BA10),0),0)</f>
      </c>
      <c r="BD10" s="36" t="str">
        <v/>
      </c>
      <c r="BE10" s="35" t="str">
        <v/>
      </c>
      <c r="BF10" s="35" t="str">
        <v/>
      </c>
      <c r="BG10" s="35" t="str">
        <v/>
      </c>
      <c r="BH10" s="35">
        <f t="array" ref="BH10">IF(BD10&lt;&gt;"",ROUND(SUM(O10*BD10),0),IF(BE10&lt;&gt;"",ROUND(SUM(O10*BE10),0),IF(BG10&lt;&gt;"",ROUND(SUM(O10*BG10),0),0)))</f>
      </c>
      <c r="BI10" s="35">
        <f t="array" ref="BI10">IF(BG10&lt;&gt;"",ROUND(SUM(S10*BG10),0),0)</f>
      </c>
    </row>
    <row r="11">
      <c r="A11" s="28" t="str">
        <v>BFS</v>
      </c>
      <c r="B11" s="28" t="str">
        <v>WM452P</v>
      </c>
      <c r="C11" s="28" t="str">
        <v>PRMD 11/16"X2-1/2" CASNG E1E SANITARY CASING</v>
      </c>
      <c r="D11" s="28">
        <v>0.57</v>
      </c>
      <c r="F11" s="30" t="str">
        <v>Window Jamb 0.75 in. x 4.375 in external</v>
      </c>
      <c r="G11" s="30" t="str">
        <v>Lumber</v>
      </c>
      <c r="H11" s="30" t="str">
        <v>AB</v>
      </c>
      <c r="I11" s="30" t="str">
        <v/>
      </c>
      <c r="J11" s="30" t="str">
        <v/>
      </c>
      <c r="K11" s="30" t="str">
        <v>LF</v>
      </c>
      <c r="L11" s="32">
        <v>144</v>
      </c>
      <c r="M11" s="32" t="str">
        <v/>
      </c>
      <c r="N11" s="32">
        <v/>
      </c>
      <c r="O11" s="32">
        <v>0.57</v>
      </c>
      <c r="P11" s="32">
        <f t="array" ref="P11">IF(L11&lt;&gt;"",ROUND(SUM(L11*O11),0),IF(M11&lt;&gt;"",ROUND(SUM(M11*O11),0),IF(N11&lt;&gt;"",ROUND(SUM(N11*O11),0),0)))</f>
      </c>
      <c r="Q11" s="32">
        <v/>
      </c>
      <c r="R11" s="32">
        <f t="array" ref="R11">ROUND((P11/SUM(P6: P42))*100,2)</f>
      </c>
      <c r="S11" s="32">
        <v>0</v>
      </c>
      <c r="T11" s="36" t="str">
        <v/>
      </c>
      <c r="U11" s="35" t="str">
        <v/>
      </c>
      <c r="V11" s="35" t="str">
        <v/>
      </c>
      <c r="W11" s="35" t="str">
        <v/>
      </c>
      <c r="X11" s="35">
        <f t="array" ref="X11">IF(T11&lt;&gt;"",ROUND(SUM(O11*T11),0),IF(U11&lt;&gt;"",ROUND(SUM(O11*U11),0),IF(W11&lt;&gt;"",ROUND(SUM(O11*W11),0),0)))</f>
      </c>
      <c r="Y11" s="35">
        <f t="array" ref="Y11">IF(W11&lt;&gt;"",ROUND(SUM(S11*W11),0),0)</f>
      </c>
      <c r="Z11" s="35" t="str">
        <v/>
      </c>
      <c r="AA11" s="36" t="str">
        <v/>
      </c>
      <c r="AB11" s="36" t="str">
        <v/>
      </c>
      <c r="AC11" s="36" t="str">
        <v/>
      </c>
      <c r="AD11" s="36">
        <f t="array" ref="AD11">IF(Z11&lt;&gt;"",ROUND(SUM(O11*Z11),0),IF(AA11&lt;&gt;"",ROUND(SUM(O11*AA11),0),IF(AC11&lt;&gt;"",ROUND(SUM(O11*AC11),0),0)))</f>
      </c>
      <c r="AE11" s="36">
        <f t="array" ref="AE11">IF(AC11&lt;&gt;"",ROUND(SUM(S11*AC11),0),0)</f>
      </c>
      <c r="AF11" s="36">
        <v>144</v>
      </c>
      <c r="AG11" s="35" t="str">
        <v/>
      </c>
      <c r="AH11" s="35" t="str">
        <v/>
      </c>
      <c r="AI11" s="35">
        <v>36</v>
      </c>
      <c r="AJ11" s="35">
        <f t="array" ref="AJ11">IF(AF11&lt;&gt;"",ROUND(SUM(O11*AF11),0),IF(AG11&lt;&gt;"",ROUND(SUM(O11*AG11),0),IF(AI11&lt;&gt;"",ROUND(SUM(O11*AI11),0),0)))</f>
      </c>
      <c r="AK11" s="35">
        <f t="array" ref="AK11">IF(AI11&lt;&gt;"",ROUND(SUM(S11*AI11),0),0)</f>
      </c>
      <c r="AL11" s="35" t="str">
        <v/>
      </c>
      <c r="AM11" s="36" t="str">
        <v/>
      </c>
      <c r="AN11" s="36" t="str">
        <v/>
      </c>
      <c r="AO11" s="36" t="str">
        <v/>
      </c>
      <c r="AP11" s="36">
        <f t="array" ref="AP11">IF(AL11&lt;&gt;"",ROUND(SUM(O11*AL11),0),IF(AM11&lt;&gt;"",ROUND(SUM(O11*AM11),0),IF(AO11&lt;&gt;"",ROUND(SUM(O11*AO11),0),0)))</f>
      </c>
      <c r="AQ11" s="36">
        <f t="array" ref="AQ11">IF(AO11&lt;&gt;"",ROUND(SUM(S11*AO11),0),0)</f>
      </c>
      <c r="AR11" s="36" t="str">
        <v/>
      </c>
      <c r="AS11" s="35" t="str">
        <v/>
      </c>
      <c r="AT11" s="35" t="str">
        <v/>
      </c>
      <c r="AU11" s="35" t="str">
        <v/>
      </c>
      <c r="AV11" s="35">
        <f t="array" ref="AV11">IF(AR11&lt;&gt;"",ROUND(SUM(O11*AR11),0),IF(AS11&lt;&gt;"",ROUND(SUM(O11*AS11),0),IF(AU11&lt;&gt;"",ROUND(SUM(O11*AU11),0),0)))</f>
      </c>
      <c r="AW11" s="35">
        <f t="array" ref="AW11">IF(AU11&lt;&gt;"",ROUND(SUM(S11*AU11),0),0)</f>
      </c>
      <c r="AX11" s="35" t="str">
        <v/>
      </c>
      <c r="AY11" s="36" t="str">
        <v/>
      </c>
      <c r="AZ11" s="36" t="str">
        <v/>
      </c>
      <c r="BA11" s="36" t="str">
        <v/>
      </c>
      <c r="BB11" s="36">
        <f t="array" ref="BB11">IF(AX11&lt;&gt;"",ROUND(SUM(O11*AX11),0),IF(AY11&lt;&gt;"",ROUND(SUM(O11*AY11),0),IF(BA11&lt;&gt;"",ROUND(SUM(O11*BA11),0),0)))</f>
      </c>
      <c r="BC11" s="36">
        <f t="array" ref="BC11">IF(BA11&lt;&gt;"",ROUND(SUM(S11*BA11),0),0)</f>
      </c>
      <c r="BD11" s="36" t="str">
        <v/>
      </c>
      <c r="BE11" s="35" t="str">
        <v/>
      </c>
      <c r="BF11" s="35" t="str">
        <v/>
      </c>
      <c r="BG11" s="35" t="str">
        <v/>
      </c>
      <c r="BH11" s="35">
        <f t="array" ref="BH11">IF(BD11&lt;&gt;"",ROUND(SUM(O11*BD11),0),IF(BE11&lt;&gt;"",ROUND(SUM(O11*BE11),0),IF(BG11&lt;&gt;"",ROUND(SUM(O11*BG11),0),0)))</f>
      </c>
      <c r="BI11" s="35">
        <f t="array" ref="BI11">IF(BG11&lt;&gt;"",ROUND(SUM(S11*BG11),0),0)</f>
      </c>
    </row>
    <row r="12">
      <c r="A12" s="28" t="str">
        <v>HomeDepot</v>
      </c>
      <c r="B12" s="28" t="str">
        <v>Buy from Home Depot</v>
      </c>
      <c r="F12" s="30" t="str">
        <v>ClosetMaid Shelf and Rod 6-ft x 12-in White Universal Wire Shelf</v>
      </c>
      <c r="G12" s="30" t="str">
        <v>Lumber</v>
      </c>
      <c r="H12" s="30" t="str">
        <v>AC</v>
      </c>
      <c r="I12" s="30">
        <v>100177</v>
      </c>
      <c r="J12" s="30" t="str">
        <v>https://www.lowes.com/pd/ClosetMaid-6-ft-x-12-in-White-Wire-Shelf/1091037</v>
      </c>
      <c r="K12" s="30" t="str">
        <v>Item</v>
      </c>
      <c r="L12" s="32" t="str">
        <v/>
      </c>
      <c r="M12" s="32" t="str">
        <v/>
      </c>
      <c r="N12" s="32">
        <v>5</v>
      </c>
      <c r="O12" s="32">
        <v>18</v>
      </c>
      <c r="P12" s="32">
        <f t="array" ref="P12">IF(L12&lt;&gt;"",ROUND(SUM(L12*O12),0),IF(M12&lt;&gt;"",ROUND(SUM(M12*O12),0),IF(N12&lt;&gt;"",ROUND(SUM(N12*O12),0),0)))</f>
      </c>
      <c r="Q12" s="32">
        <v/>
      </c>
      <c r="R12" s="32">
        <f t="array" ref="R12">ROUND((P12/SUM(P6: P42))*100,2)</f>
      </c>
      <c r="S12" s="32">
        <v>0</v>
      </c>
      <c r="T12" s="36" t="str">
        <v/>
      </c>
      <c r="U12" s="35" t="str">
        <v/>
      </c>
      <c r="V12" s="35" t="str">
        <v/>
      </c>
      <c r="W12" s="35" t="str">
        <v/>
      </c>
      <c r="X12" s="35">
        <f t="array" ref="X12">IF(T12&lt;&gt;"",ROUND(SUM(O12*T12),0),IF(U12&lt;&gt;"",ROUND(SUM(O12*U12),0),IF(W12&lt;&gt;"",ROUND(SUM(O12*W12),0),0)))</f>
      </c>
      <c r="Y12" s="35">
        <f t="array" ref="Y12">IF(W12&lt;&gt;"",ROUND(SUM(S12*W12),0),0)</f>
      </c>
      <c r="Z12" s="35" t="str">
        <v/>
      </c>
      <c r="AA12" s="36" t="str">
        <v/>
      </c>
      <c r="AB12" s="36" t="str">
        <v/>
      </c>
      <c r="AC12" s="36" t="str">
        <v/>
      </c>
      <c r="AD12" s="36">
        <f t="array" ref="AD12">IF(Z12&lt;&gt;"",ROUND(SUM(O12*Z12),0),IF(AA12&lt;&gt;"",ROUND(SUM(O12*AA12),0),IF(AC12&lt;&gt;"",ROUND(SUM(O12*AC12),0),0)))</f>
      </c>
      <c r="AE12" s="36">
        <f t="array" ref="AE12">IF(AC12&lt;&gt;"",ROUND(SUM(S12*AC12),0),0)</f>
      </c>
      <c r="AF12" s="36" t="str">
        <v/>
      </c>
      <c r="AG12" s="35" t="str">
        <v/>
      </c>
      <c r="AH12" s="35" t="str">
        <v/>
      </c>
      <c r="AI12" s="35" t="str">
        <v/>
      </c>
      <c r="AJ12" s="35">
        <f t="array" ref="AJ12">IF(AF12&lt;&gt;"",ROUND(SUM(O12*AF12),0),IF(AG12&lt;&gt;"",ROUND(SUM(O12*AG12),0),IF(AI12&lt;&gt;"",ROUND(SUM(O12*AI12),0),0)))</f>
      </c>
      <c r="AK12" s="35">
        <f t="array" ref="AK12">IF(AI12&lt;&gt;"",ROUND(SUM(S12*AI12),0),0)</f>
      </c>
      <c r="AL12" s="35" t="str">
        <v/>
      </c>
      <c r="AM12" s="36" t="str">
        <v/>
      </c>
      <c r="AN12" s="36" t="str">
        <v/>
      </c>
      <c r="AO12" s="36" t="str">
        <v/>
      </c>
      <c r="AP12" s="36">
        <f t="array" ref="AP12">IF(AL12&lt;&gt;"",ROUND(SUM(O12*AL12),0),IF(AM12&lt;&gt;"",ROUND(SUM(O12*AM12),0),IF(AO12&lt;&gt;"",ROUND(SUM(O12*AO12),0),0)))</f>
      </c>
      <c r="AQ12" s="36">
        <f t="array" ref="AQ12">IF(AO12&lt;&gt;"",ROUND(SUM(S12*AO12),0),0)</f>
      </c>
      <c r="AR12" s="36" t="str">
        <v/>
      </c>
      <c r="AS12" s="35" t="str">
        <v/>
      </c>
      <c r="AT12" s="35" t="str">
        <v/>
      </c>
      <c r="AU12" s="35" t="str">
        <v/>
      </c>
      <c r="AV12" s="35">
        <f t="array" ref="AV12">IF(AR12&lt;&gt;"",ROUND(SUM(O12*AR12),0),IF(AS12&lt;&gt;"",ROUND(SUM(O12*AS12),0),IF(AU12&lt;&gt;"",ROUND(SUM(O12*AU12),0),0)))</f>
      </c>
      <c r="AW12" s="35">
        <f t="array" ref="AW12">IF(AU12&lt;&gt;"",ROUND(SUM(S12*AU12),0),0)</f>
      </c>
      <c r="AX12" s="35" t="str">
        <v/>
      </c>
      <c r="AY12" s="36" t="str">
        <v/>
      </c>
      <c r="AZ12" s="36" t="str">
        <v/>
      </c>
      <c r="BA12" s="36" t="str">
        <v/>
      </c>
      <c r="BB12" s="36">
        <f t="array" ref="BB12">IF(AX12&lt;&gt;"",ROUND(SUM(O12*AX12),0),IF(AY12&lt;&gt;"",ROUND(SUM(O12*AY12),0),IF(BA12&lt;&gt;"",ROUND(SUM(O12*BA12),0),0)))</f>
      </c>
      <c r="BC12" s="36">
        <f t="array" ref="BC12">IF(BA12&lt;&gt;"",ROUND(SUM(S12*BA12),0),0)</f>
      </c>
      <c r="BD12" s="36" t="str">
        <v/>
      </c>
      <c r="BE12" s="35" t="str">
        <v/>
      </c>
      <c r="BF12" s="35" t="str">
        <v/>
      </c>
      <c r="BG12" s="35">
        <v>5</v>
      </c>
      <c r="BH12" s="35">
        <f t="array" ref="BH12">IF(BD12&lt;&gt;"",ROUND(SUM(O12*BD12),0),IF(BE12&lt;&gt;"",ROUND(SUM(O12*BE12),0),IF(BG12&lt;&gt;"",ROUND(SUM(O12*BG12),0),0)))</f>
      </c>
      <c r="BI12" s="35">
        <f t="array" ref="BI12">IF(BG12&lt;&gt;"",ROUND(SUM(S12*BG12),0),0)</f>
      </c>
    </row>
    <row r="13">
      <c r="A13" s="28" t="str">
        <v>HomeDepot</v>
      </c>
      <c r="F13" s="30" t="str">
        <v>DELETE part of 100177</v>
      </c>
      <c r="G13" s="30" t="str">
        <v>Lumber</v>
      </c>
      <c r="H13" s="30" t="str">
        <v>AC</v>
      </c>
      <c r="I13" s="30">
        <v>100178</v>
      </c>
      <c r="J13" s="30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K13" s="30" t="str">
        <v>Item</v>
      </c>
      <c r="L13" s="32" t="str">
        <v/>
      </c>
      <c r="M13" s="32" t="str">
        <v/>
      </c>
      <c r="N13" s="32">
        <v>5</v>
      </c>
      <c r="O13" s="32">
        <v>14.98</v>
      </c>
      <c r="P13" s="32">
        <f t="array" ref="P13">IF(L13&lt;&gt;"",ROUND(SUM(L13*O13),0),IF(M13&lt;&gt;"",ROUND(SUM(M13*O13),0),IF(N13&lt;&gt;"",ROUND(SUM(N13*O13),0),0)))</f>
      </c>
      <c r="Q13" s="32">
        <v/>
      </c>
      <c r="R13" s="32">
        <f t="array" ref="R13">ROUND((P13/SUM(P6: P42))*100,2)</f>
      </c>
      <c r="S13" s="32">
        <v>2</v>
      </c>
      <c r="T13" s="36" t="str">
        <v/>
      </c>
      <c r="U13" s="35" t="str">
        <v/>
      </c>
      <c r="V13" s="35" t="str">
        <v/>
      </c>
      <c r="W13" s="35" t="str">
        <v/>
      </c>
      <c r="X13" s="35">
        <f t="array" ref="X13">IF(T13&lt;&gt;"",ROUND(SUM(O13*T13),0),IF(U13&lt;&gt;"",ROUND(SUM(O13*U13),0),IF(W13&lt;&gt;"",ROUND(SUM(O13*W13),0),0)))</f>
      </c>
      <c r="Y13" s="35">
        <f t="array" ref="Y13">IF(W13&lt;&gt;"",ROUND(SUM(S13*W13),0),0)</f>
      </c>
      <c r="Z13" s="35" t="str">
        <v/>
      </c>
      <c r="AA13" s="36" t="str">
        <v/>
      </c>
      <c r="AB13" s="36" t="str">
        <v/>
      </c>
      <c r="AC13" s="36" t="str">
        <v/>
      </c>
      <c r="AD13" s="36">
        <f t="array" ref="AD13">IF(Z13&lt;&gt;"",ROUND(SUM(O13*Z13),0),IF(AA13&lt;&gt;"",ROUND(SUM(O13*AA13),0),IF(AC13&lt;&gt;"",ROUND(SUM(O13*AC13),0),0)))</f>
      </c>
      <c r="AE13" s="36">
        <f t="array" ref="AE13">IF(AC13&lt;&gt;"",ROUND(SUM(S13*AC13),0),0)</f>
      </c>
      <c r="AF13" s="36" t="str">
        <v/>
      </c>
      <c r="AG13" s="35" t="str">
        <v/>
      </c>
      <c r="AH13" s="35" t="str">
        <v/>
      </c>
      <c r="AI13" s="35" t="str">
        <v/>
      </c>
      <c r="AJ13" s="35">
        <f t="array" ref="AJ13">IF(AF13&lt;&gt;"",ROUND(SUM(O13*AF13),0),IF(AG13&lt;&gt;"",ROUND(SUM(O13*AG13),0),IF(AI13&lt;&gt;"",ROUND(SUM(O13*AI13),0),0)))</f>
      </c>
      <c r="AK13" s="35">
        <f t="array" ref="AK13">IF(AI13&lt;&gt;"",ROUND(SUM(S13*AI13),0),0)</f>
      </c>
      <c r="AL13" s="35" t="str">
        <v/>
      </c>
      <c r="AM13" s="36" t="str">
        <v/>
      </c>
      <c r="AN13" s="36" t="str">
        <v/>
      </c>
      <c r="AO13" s="36" t="str">
        <v/>
      </c>
      <c r="AP13" s="36">
        <f t="array" ref="AP13">IF(AL13&lt;&gt;"",ROUND(SUM(O13*AL13),0),IF(AM13&lt;&gt;"",ROUND(SUM(O13*AM13),0),IF(AO13&lt;&gt;"",ROUND(SUM(O13*AO13),0),0)))</f>
      </c>
      <c r="AQ13" s="36">
        <f t="array" ref="AQ13">IF(AO13&lt;&gt;"",ROUND(SUM(S13*AO13),0),0)</f>
      </c>
      <c r="AR13" s="36" t="str">
        <v/>
      </c>
      <c r="AS13" s="35" t="str">
        <v/>
      </c>
      <c r="AT13" s="35" t="str">
        <v/>
      </c>
      <c r="AU13" s="35" t="str">
        <v/>
      </c>
      <c r="AV13" s="35">
        <f t="array" ref="AV13">IF(AR13&lt;&gt;"",ROUND(SUM(O13*AR13),0),IF(AS13&lt;&gt;"",ROUND(SUM(O13*AS13),0),IF(AU13&lt;&gt;"",ROUND(SUM(O13*AU13),0),0)))</f>
      </c>
      <c r="AW13" s="35">
        <f t="array" ref="AW13">IF(AU13&lt;&gt;"",ROUND(SUM(S13*AU13),0),0)</f>
      </c>
      <c r="AX13" s="35" t="str">
        <v/>
      </c>
      <c r="AY13" s="36" t="str">
        <v/>
      </c>
      <c r="AZ13" s="36" t="str">
        <v/>
      </c>
      <c r="BA13" s="36" t="str">
        <v/>
      </c>
      <c r="BB13" s="36">
        <f t="array" ref="BB13">IF(AX13&lt;&gt;"",ROUND(SUM(O13*AX13),0),IF(AY13&lt;&gt;"",ROUND(SUM(O13*AY13),0),IF(BA13&lt;&gt;"",ROUND(SUM(O13*BA13),0),0)))</f>
      </c>
      <c r="BC13" s="36">
        <f t="array" ref="BC13">IF(BA13&lt;&gt;"",ROUND(SUM(S13*BA13),0),0)</f>
      </c>
      <c r="BD13" s="36" t="str">
        <v/>
      </c>
      <c r="BE13" s="35" t="str">
        <v/>
      </c>
      <c r="BF13" s="35" t="str">
        <v/>
      </c>
      <c r="BG13" s="35">
        <v>5</v>
      </c>
      <c r="BH13" s="35">
        <f t="array" ref="BH13">IF(BD13&lt;&gt;"",ROUND(SUM(O13*BD13),0),IF(BE13&lt;&gt;"",ROUND(SUM(O13*BE13),0),IF(BG13&lt;&gt;"",ROUND(SUM(O13*BG13),0),0)))</f>
      </c>
      <c r="BI13" s="35">
        <f t="array" ref="BI13">IF(BG13&lt;&gt;"",ROUND(SUM(S13*BG13),0),0)</f>
      </c>
    </row>
    <row r="14">
      <c r="A14" s="28" t="str">
        <v>BFS</v>
      </c>
      <c r="B14" s="28" t="str">
        <v>716OSB</v>
      </c>
      <c r="C14" s="28" t="str">
        <v>7/16"4X8 OSB RTD</v>
      </c>
      <c r="D14" s="28">
        <v>15.66</v>
      </c>
      <c r="F14" s="30" t="str">
        <v>OSB -7/16"4X8 OSB RTD</v>
      </c>
      <c r="G14" s="30" t="str">
        <v>Wall Covering</v>
      </c>
      <c r="H14" s="30" t="str">
        <v>BA</v>
      </c>
      <c r="I14" s="30" t="str">
        <v/>
      </c>
      <c r="J14" s="30" t="str">
        <v>https://www.homedepot.com/p/OSB-7-16-Application-as-4ft-X-8-ft-Sheathing-Panel-386081/202106230</v>
      </c>
      <c r="K14" s="30" t="str">
        <v>SF</v>
      </c>
      <c r="L14" s="32" t="str">
        <v/>
      </c>
      <c r="M14" s="32">
        <v>156.39</v>
      </c>
      <c r="N14" s="32">
        <v/>
      </c>
      <c r="O14" s="32">
        <v>0.49</v>
      </c>
      <c r="P14" s="32">
        <f t="array" ref="P14">IF(L14&lt;&gt;"",ROUND(SUM(L14*O14),0),IF(M14&lt;&gt;"",ROUND(SUM(M14*O14),0),IF(N14&lt;&gt;"",ROUND(SUM(N14*O14),0),0)))</f>
      </c>
      <c r="Q14" s="32">
        <v/>
      </c>
      <c r="R14" s="32">
        <f t="array" ref="R14">ROUND((P14/SUM(P6: P42))*100,2)</f>
      </c>
      <c r="S14" s="32">
        <v>15</v>
      </c>
      <c r="T14" s="36" t="str">
        <v/>
      </c>
      <c r="U14" s="35">
        <v>60.79</v>
      </c>
      <c r="V14" s="35" t="str">
        <v/>
      </c>
      <c r="W14" s="35">
        <v>2</v>
      </c>
      <c r="X14" s="35">
        <f t="array" ref="X14">IF(T14&lt;&gt;"",ROUND(SUM(O14*T14),0),IF(U14&lt;&gt;"",ROUND(SUM(O14*U14),0),IF(W14&lt;&gt;"",ROUND(SUM(O14*W14),0),0)))</f>
      </c>
      <c r="Y14" s="35">
        <f t="array" ref="Y14">IF(W14&lt;&gt;"",ROUND(SUM(S14*W14),0),0)</f>
      </c>
      <c r="Z14" s="35" t="str">
        <v/>
      </c>
      <c r="AA14" s="36">
        <v>26.88</v>
      </c>
      <c r="AB14" s="36" t="str">
        <v/>
      </c>
      <c r="AC14" s="36">
        <v>4</v>
      </c>
      <c r="AD14" s="36">
        <f t="array" ref="AD14">IF(Z14&lt;&gt;"",ROUND(SUM(O14*Z14),0),IF(AA14&lt;&gt;"",ROUND(SUM(O14*AA14),0),IF(AC14&lt;&gt;"",ROUND(SUM(O14*AC14),0),0)))</f>
      </c>
      <c r="AE14" s="36">
        <f t="array" ref="AE14">IF(AC14&lt;&gt;"",ROUND(SUM(S14*AC14),0),0)</f>
      </c>
      <c r="AF14" s="36" t="str">
        <v/>
      </c>
      <c r="AG14" s="35">
        <v>68.72</v>
      </c>
      <c r="AH14" s="35" t="str">
        <v/>
      </c>
      <c r="AI14" s="35">
        <v>36</v>
      </c>
      <c r="AJ14" s="35">
        <f t="array" ref="AJ14">IF(AF14&lt;&gt;"",ROUND(SUM(O14*AF14),0),IF(AG14&lt;&gt;"",ROUND(SUM(O14*AG14),0),IF(AI14&lt;&gt;"",ROUND(SUM(O14*AI14),0),0)))</f>
      </c>
      <c r="AK14" s="35">
        <f t="array" ref="AK14">IF(AI14&lt;&gt;"",ROUND(SUM(S14*AI14),0),0)</f>
      </c>
      <c r="AL14" s="35" t="str">
        <v/>
      </c>
      <c r="AM14" s="36" t="str">
        <v/>
      </c>
      <c r="AN14" s="36" t="str">
        <v/>
      </c>
      <c r="AO14" s="36" t="str">
        <v/>
      </c>
      <c r="AP14" s="36">
        <f t="array" ref="AP14">IF(AL14&lt;&gt;"",ROUND(SUM(O14*AL14),0),IF(AM14&lt;&gt;"",ROUND(SUM(O14*AM14),0),IF(AO14&lt;&gt;"",ROUND(SUM(O14*AO14),0),0)))</f>
      </c>
      <c r="AQ14" s="36">
        <f t="array" ref="AQ14">IF(AO14&lt;&gt;"",ROUND(SUM(S14*AO14),0),0)</f>
      </c>
      <c r="AR14" s="36" t="str">
        <v/>
      </c>
      <c r="AS14" s="35" t="str">
        <v/>
      </c>
      <c r="AT14" s="35" t="str">
        <v/>
      </c>
      <c r="AU14" s="35" t="str">
        <v/>
      </c>
      <c r="AV14" s="35">
        <f t="array" ref="AV14">IF(AR14&lt;&gt;"",ROUND(SUM(O14*AR14),0),IF(AS14&lt;&gt;"",ROUND(SUM(O14*AS14),0),IF(AU14&lt;&gt;"",ROUND(SUM(O14*AU14),0),0)))</f>
      </c>
      <c r="AW14" s="35">
        <f t="array" ref="AW14">IF(AU14&lt;&gt;"",ROUND(SUM(S14*AU14),0),0)</f>
      </c>
      <c r="AX14" s="35" t="str">
        <v/>
      </c>
      <c r="AY14" s="36" t="str">
        <v/>
      </c>
      <c r="AZ14" s="36" t="str">
        <v/>
      </c>
      <c r="BA14" s="36" t="str">
        <v/>
      </c>
      <c r="BB14" s="36">
        <f t="array" ref="BB14">IF(AX14&lt;&gt;"",ROUND(SUM(O14*AX14),0),IF(AY14&lt;&gt;"",ROUND(SUM(O14*AY14),0),IF(BA14&lt;&gt;"",ROUND(SUM(O14*BA14),0),0)))</f>
      </c>
      <c r="BC14" s="36">
        <f t="array" ref="BC14">IF(BA14&lt;&gt;"",ROUND(SUM(S14*BA14),0),0)</f>
      </c>
      <c r="BD14" s="36" t="str">
        <v/>
      </c>
      <c r="BE14" s="35" t="str">
        <v/>
      </c>
      <c r="BF14" s="35" t="str">
        <v/>
      </c>
      <c r="BG14" s="35" t="str">
        <v/>
      </c>
      <c r="BH14" s="35">
        <f t="array" ref="BH14">IF(BD14&lt;&gt;"",ROUND(SUM(O14*BD14),0),IF(BE14&lt;&gt;"",ROUND(SUM(O14*BE14),0),IF(BG14&lt;&gt;"",ROUND(SUM(O14*BG14),0),0)))</f>
      </c>
      <c r="BI14" s="35">
        <f t="array" ref="BI14">IF(BG14&lt;&gt;"",ROUND(SUM(S14*BG14),0),0)</f>
      </c>
    </row>
    <row r="15">
      <c r="A15" s="28" t="str">
        <v>SummitGypsum</v>
      </c>
      <c r="B15" s="28" t="str">
        <v>12R08</v>
      </c>
      <c r="C15" s="28" t="str">
        <v>1/2" REG 4 X 8 WALLBOARD</v>
      </c>
      <c r="D15" s="28">
        <v>0.44</v>
      </c>
      <c r="F15" s="30" t="str">
        <v>Sheetrock 4'x8'x0.5"</v>
      </c>
      <c r="G15" s="30" t="str">
        <v>Wall Covering</v>
      </c>
      <c r="H15" s="30" t="str">
        <v>BB</v>
      </c>
      <c r="I15" s="30" t="str">
        <v/>
      </c>
      <c r="J15" s="30" t="str">
        <v>https://www.lowes.com/pd/CertainTeed-Common-1-2-in-x-4-ft-x-8-ft-Actual-0-5-in-x-4-ft-x-8-ft-Drywall-Panel/1002992798</v>
      </c>
      <c r="K15" s="30" t="str">
        <v>SF</v>
      </c>
      <c r="L15" s="32" t="str">
        <v/>
      </c>
      <c r="M15" s="32">
        <v>1758.95</v>
      </c>
      <c r="N15" s="32">
        <v/>
      </c>
      <c r="O15" s="32">
        <v>0.44</v>
      </c>
      <c r="P15" s="32">
        <f t="array" ref="P15">IF(L15&lt;&gt;"",ROUND(SUM(L15*O15),0),IF(M15&lt;&gt;"",ROUND(SUM(M15*O15),0),IF(N15&lt;&gt;"",ROUND(SUM(N15*O15),0),0)))</f>
      </c>
      <c r="Q15" s="32">
        <v/>
      </c>
      <c r="R15" s="32">
        <f t="array" ref="R15">ROUND((P15/SUM(P6: P42))*100,2)</f>
      </c>
      <c r="S15" s="32">
        <v>10</v>
      </c>
      <c r="T15" s="36" t="str">
        <v/>
      </c>
      <c r="U15" s="35" t="str">
        <v/>
      </c>
      <c r="V15" s="35" t="str">
        <v/>
      </c>
      <c r="W15" s="35" t="str">
        <v/>
      </c>
      <c r="X15" s="35">
        <f t="array" ref="X15">IF(T15&lt;&gt;"",ROUND(SUM(O15*T15),0),IF(U15&lt;&gt;"",ROUND(SUM(O15*U15),0),IF(W15&lt;&gt;"",ROUND(SUM(O15*W15),0),0)))</f>
      </c>
      <c r="Y15" s="35">
        <f t="array" ref="Y15">IF(W15&lt;&gt;"",ROUND(SUM(S15*W15),0),0)</f>
      </c>
      <c r="Z15" s="35" t="str">
        <v/>
      </c>
      <c r="AA15" s="36" t="str">
        <v/>
      </c>
      <c r="AB15" s="36" t="str">
        <v/>
      </c>
      <c r="AC15" s="36" t="str">
        <v/>
      </c>
      <c r="AD15" s="36">
        <f t="array" ref="AD15">IF(Z15&lt;&gt;"",ROUND(SUM(O15*Z15),0),IF(AA15&lt;&gt;"",ROUND(SUM(O15*AA15),0),IF(AC15&lt;&gt;"",ROUND(SUM(O15*AC15),0),0)))</f>
      </c>
      <c r="AE15" s="36">
        <f t="array" ref="AE15">IF(AC15&lt;&gt;"",ROUND(SUM(S15*AC15),0),0)</f>
      </c>
      <c r="AF15" s="36" t="str">
        <v/>
      </c>
      <c r="AG15" s="35">
        <v>79.81</v>
      </c>
      <c r="AH15" s="35" t="str">
        <v/>
      </c>
      <c r="AI15" s="35">
        <v>27</v>
      </c>
      <c r="AJ15" s="35">
        <f t="array" ref="AJ15">IF(AF15&lt;&gt;"",ROUND(SUM(O15*AF15),0),IF(AG15&lt;&gt;"",ROUND(SUM(O15*AG15),0),IF(AI15&lt;&gt;"",ROUND(SUM(O15*AI15),0),0)))</f>
      </c>
      <c r="AK15" s="35">
        <f t="array" ref="AK15">IF(AI15&lt;&gt;"",ROUND(SUM(S15*AI15),0),0)</f>
      </c>
      <c r="AL15" s="35" t="str">
        <v/>
      </c>
      <c r="AM15" s="36">
        <v>41.96</v>
      </c>
      <c r="AN15" s="36" t="str">
        <v/>
      </c>
      <c r="AO15" s="36">
        <v>5</v>
      </c>
      <c r="AP15" s="36">
        <f t="array" ref="AP15">IF(AL15&lt;&gt;"",ROUND(SUM(O15*AL15),0),IF(AM15&lt;&gt;"",ROUND(SUM(O15*AM15),0),IF(AO15&lt;&gt;"",ROUND(SUM(O15*AO15),0),0)))</f>
      </c>
      <c r="AQ15" s="36">
        <f t="array" ref="AQ15">IF(AO15&lt;&gt;"",ROUND(SUM(S15*AO15),0),0)</f>
      </c>
      <c r="AR15" s="36" t="str">
        <v/>
      </c>
      <c r="AS15" s="35">
        <v>794.67</v>
      </c>
      <c r="AT15" s="35" t="str">
        <v/>
      </c>
      <c r="AU15" s="35">
        <v>32</v>
      </c>
      <c r="AV15" s="35">
        <f t="array" ref="AV15">IF(AR15&lt;&gt;"",ROUND(SUM(O15*AR15),0),IF(AS15&lt;&gt;"",ROUND(SUM(O15*AS15),0),IF(AU15&lt;&gt;"",ROUND(SUM(O15*AU15),0),0)))</f>
      </c>
      <c r="AW15" s="35">
        <f t="array" ref="AW15">IF(AU15&lt;&gt;"",ROUND(SUM(S15*AU15),0),0)</f>
      </c>
      <c r="AX15" s="35" t="str">
        <v/>
      </c>
      <c r="AY15" s="36">
        <v>67.63</v>
      </c>
      <c r="AZ15" s="36" t="str">
        <v/>
      </c>
      <c r="BA15" s="36">
        <v>18</v>
      </c>
      <c r="BB15" s="36">
        <f t="array" ref="BB15">IF(AX15&lt;&gt;"",ROUND(SUM(O15*AX15),0),IF(AY15&lt;&gt;"",ROUND(SUM(O15*AY15),0),IF(BA15&lt;&gt;"",ROUND(SUM(O15*BA15),0),0)))</f>
      </c>
      <c r="BC15" s="36">
        <f t="array" ref="BC15">IF(BA15&lt;&gt;"",ROUND(SUM(S15*BA15),0),0)</f>
      </c>
      <c r="BD15" s="36" t="str">
        <v/>
      </c>
      <c r="BE15" s="35">
        <v>774.88</v>
      </c>
      <c r="BF15" s="35" t="str">
        <v/>
      </c>
      <c r="BG15" s="35">
        <v>70</v>
      </c>
      <c r="BH15" s="35">
        <f t="array" ref="BH15">IF(BD15&lt;&gt;"",ROUND(SUM(O15*BD15),0),IF(BE15&lt;&gt;"",ROUND(SUM(O15*BE15),0),IF(BG15&lt;&gt;"",ROUND(SUM(O15*BG15),0),0)))</f>
      </c>
      <c r="BI15" s="35">
        <f t="array" ref="BI15">IF(BG15&lt;&gt;"",ROUND(SUM(S15*BG15),0),0)</f>
      </c>
    </row>
    <row r="16">
      <c r="A16" s="28" t="str">
        <v>Capital Forest</v>
      </c>
      <c r="F16" s="30" t="str">
        <v>OX-IS</v>
      </c>
      <c r="G16" s="30" t="str">
        <v>Wall Covering</v>
      </c>
      <c r="H16" s="30" t="str">
        <v>BF</v>
      </c>
      <c r="I16" s="30" t="str">
        <v/>
      </c>
      <c r="J16" s="30" t="str">
        <v/>
      </c>
      <c r="K16" s="30" t="str">
        <v>SF</v>
      </c>
      <c r="L16" s="32" t="str">
        <v/>
      </c>
      <c r="M16" s="32">
        <v>1212.05</v>
      </c>
      <c r="N16" s="32">
        <v/>
      </c>
      <c r="O16" s="32">
        <v>1.8</v>
      </c>
      <c r="P16" s="32">
        <f t="array" ref="P16">IF(L16&lt;&gt;"",ROUND(SUM(L16*O16),0),IF(M16&lt;&gt;"",ROUND(SUM(M16*O16),0),IF(N16&lt;&gt;"",ROUND(SUM(N16*O16),0),0)))</f>
      </c>
      <c r="Q16" s="32">
        <v/>
      </c>
      <c r="R16" s="32">
        <f t="array" ref="R16">ROUND((P16/SUM(P6: P42))*100,2)</f>
      </c>
      <c r="S16" s="32">
        <v>10</v>
      </c>
      <c r="T16" s="36" t="str">
        <v/>
      </c>
      <c r="U16" s="35" t="str">
        <v/>
      </c>
      <c r="V16" s="35" t="str">
        <v/>
      </c>
      <c r="W16" s="35" t="str">
        <v/>
      </c>
      <c r="X16" s="35">
        <f t="array" ref="X16">IF(T16&lt;&gt;"",ROUND(SUM(O16*T16),0),IF(U16&lt;&gt;"",ROUND(SUM(O16*U16),0),IF(W16&lt;&gt;"",ROUND(SUM(O16*W16),0),0)))</f>
      </c>
      <c r="Y16" s="35">
        <f t="array" ref="Y16">IF(W16&lt;&gt;"",ROUND(SUM(S16*W16),0),0)</f>
      </c>
      <c r="Z16" s="35" t="str">
        <v/>
      </c>
      <c r="AA16" s="36" t="str">
        <v/>
      </c>
      <c r="AB16" s="36" t="str">
        <v/>
      </c>
      <c r="AC16" s="36" t="str">
        <v/>
      </c>
      <c r="AD16" s="36">
        <f t="array" ref="AD16">IF(Z16&lt;&gt;"",ROUND(SUM(O16*Z16),0),IF(AA16&lt;&gt;"",ROUND(SUM(O16*AA16),0),IF(AC16&lt;&gt;"",ROUND(SUM(O16*AC16),0),0)))</f>
      </c>
      <c r="AE16" s="36">
        <f t="array" ref="AE16">IF(AC16&lt;&gt;"",ROUND(SUM(S16*AC16),0),0)</f>
      </c>
      <c r="AF16" s="36" t="str">
        <v/>
      </c>
      <c r="AG16" s="35">
        <v>147.4</v>
      </c>
      <c r="AH16" s="35" t="str">
        <v/>
      </c>
      <c r="AI16" s="35">
        <v>36</v>
      </c>
      <c r="AJ16" s="35">
        <f t="array" ref="AJ16">IF(AF16&lt;&gt;"",ROUND(SUM(O16*AF16),0),IF(AG16&lt;&gt;"",ROUND(SUM(O16*AG16),0),IF(AI16&lt;&gt;"",ROUND(SUM(O16*AI16),0),0)))</f>
      </c>
      <c r="AK16" s="35">
        <f t="array" ref="AK16">IF(AI16&lt;&gt;"",ROUND(SUM(S16*AI16),0),0)</f>
      </c>
      <c r="AL16" s="35" t="str">
        <v/>
      </c>
      <c r="AM16" s="36">
        <v>40.65</v>
      </c>
      <c r="AN16" s="36" t="str">
        <v/>
      </c>
      <c r="AO16" s="36">
        <v>4</v>
      </c>
      <c r="AP16" s="36">
        <f t="array" ref="AP16">IF(AL16&lt;&gt;"",ROUND(SUM(O16*AL16),0),IF(AM16&lt;&gt;"",ROUND(SUM(O16*AM16),0),IF(AO16&lt;&gt;"",ROUND(SUM(O16*AO16),0),0)))</f>
      </c>
      <c r="AQ16" s="36">
        <f t="array" ref="AQ16">IF(AO16&lt;&gt;"",ROUND(SUM(S16*AO16),0),0)</f>
      </c>
      <c r="AR16" s="36" t="str">
        <v/>
      </c>
      <c r="AS16" s="35">
        <v>1024</v>
      </c>
      <c r="AT16" s="35" t="str">
        <v/>
      </c>
      <c r="AU16" s="35">
        <v>32</v>
      </c>
      <c r="AV16" s="35">
        <f t="array" ref="AV16">IF(AR16&lt;&gt;"",ROUND(SUM(O16*AR16),0),IF(AS16&lt;&gt;"",ROUND(SUM(O16*AS16),0),IF(AU16&lt;&gt;"",ROUND(SUM(O16*AU16),0),0)))</f>
      </c>
      <c r="AW16" s="35">
        <f t="array" ref="AW16">IF(AU16&lt;&gt;"",ROUND(SUM(S16*AU16),0),0)</f>
      </c>
      <c r="AX16" s="35" t="str">
        <v/>
      </c>
      <c r="AY16" s="36" t="str">
        <v/>
      </c>
      <c r="AZ16" s="36" t="str">
        <v/>
      </c>
      <c r="BA16" s="36" t="str">
        <v/>
      </c>
      <c r="BB16" s="36">
        <f t="array" ref="BB16">IF(AX16&lt;&gt;"",ROUND(SUM(O16*AX16),0),IF(AY16&lt;&gt;"",ROUND(SUM(O16*AY16),0),IF(BA16&lt;&gt;"",ROUND(SUM(O16*BA16),0),0)))</f>
      </c>
      <c r="BC16" s="36">
        <f t="array" ref="BC16">IF(BA16&lt;&gt;"",ROUND(SUM(S16*BA16),0),0)</f>
      </c>
      <c r="BD16" s="36" t="str">
        <v/>
      </c>
      <c r="BE16" s="35" t="str">
        <v/>
      </c>
      <c r="BF16" s="35" t="str">
        <v/>
      </c>
      <c r="BG16" s="35" t="str">
        <v/>
      </c>
      <c r="BH16" s="35">
        <f t="array" ref="BH16">IF(BD16&lt;&gt;"",ROUND(SUM(O16*BD16),0),IF(BE16&lt;&gt;"",ROUND(SUM(O16*BE16),0),IF(BG16&lt;&gt;"",ROUND(SUM(O16*BG16),0),0)))</f>
      </c>
      <c r="BI16" s="35">
        <f t="array" ref="BI16">IF(BG16&lt;&gt;"",ROUND(SUM(S16*BG16),0),0)</f>
      </c>
    </row>
    <row r="17">
      <c r="A17" s="28" t="str">
        <v>SummitGypsum</v>
      </c>
      <c r="C17" s="28" t="str">
        <v>R13 UNFACED 23"OC 106.56SF/BG</v>
      </c>
      <c r="D17" s="28">
        <v>0.5</v>
      </c>
      <c r="F17" s="30" t="str">
        <v>Insulation R21 Faced Fiberglass Insulation Batt 23 in. W x</v>
      </c>
      <c r="G17" s="30" t="str">
        <v>Insulation</v>
      </c>
      <c r="H17" s="30" t="str">
        <v>CA</v>
      </c>
      <c r="I17" s="30" t="str">
        <v/>
      </c>
      <c r="J17" s="30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K17" s="30" t="str">
        <v>SF</v>
      </c>
      <c r="L17" s="32" t="str">
        <v/>
      </c>
      <c r="M17" s="32">
        <v>915.12</v>
      </c>
      <c r="N17" s="32">
        <v/>
      </c>
      <c r="O17" s="32">
        <v>1.18</v>
      </c>
      <c r="P17" s="32">
        <f t="array" ref="P17">IF(L17&lt;&gt;"",ROUND(SUM(L17*O17),0),IF(M17&lt;&gt;"",ROUND(SUM(M17*O17),0),IF(N17&lt;&gt;"",ROUND(SUM(N17*O17),0),0)))</f>
      </c>
      <c r="Q17" s="32">
        <v/>
      </c>
      <c r="R17" s="32">
        <f t="array" ref="R17">ROUND((P17/SUM(P6: P42))*100,2)</f>
      </c>
      <c r="S17" s="32">
        <v>0</v>
      </c>
      <c r="T17" s="36" t="str">
        <v/>
      </c>
      <c r="U17" s="35" t="str">
        <v/>
      </c>
      <c r="V17" s="35" t="str">
        <v/>
      </c>
      <c r="W17" s="35" t="str">
        <v/>
      </c>
      <c r="X17" s="35">
        <f t="array" ref="X17">IF(T17&lt;&gt;"",ROUND(SUM(O17*T17),0),IF(U17&lt;&gt;"",ROUND(SUM(O17*U17),0),IF(W17&lt;&gt;"",ROUND(SUM(O17*W17),0),0)))</f>
      </c>
      <c r="Y17" s="35">
        <f t="array" ref="Y17">IF(W17&lt;&gt;"",ROUND(SUM(S17*W17),0),0)</f>
      </c>
      <c r="Z17" s="35" t="str">
        <v/>
      </c>
      <c r="AA17" s="36" t="str">
        <v/>
      </c>
      <c r="AB17" s="36" t="str">
        <v/>
      </c>
      <c r="AC17" s="36" t="str">
        <v/>
      </c>
      <c r="AD17" s="36">
        <f t="array" ref="AD17">IF(Z17&lt;&gt;"",ROUND(SUM(O17*Z17),0),IF(AA17&lt;&gt;"",ROUND(SUM(O17*AA17),0),IF(AC17&lt;&gt;"",ROUND(SUM(O17*AC17),0),0)))</f>
      </c>
      <c r="AE17" s="36">
        <f t="array" ref="AE17">IF(AC17&lt;&gt;"",ROUND(SUM(S17*AC17),0),0)</f>
      </c>
      <c r="AF17" s="36" t="str">
        <v/>
      </c>
      <c r="AG17" s="35">
        <v>52.18</v>
      </c>
      <c r="AH17" s="35" t="str">
        <v/>
      </c>
      <c r="AI17" s="35">
        <v>54</v>
      </c>
      <c r="AJ17" s="35">
        <f t="array" ref="AJ17">IF(AF17&lt;&gt;"",ROUND(SUM(O17*AF17),0),IF(AG17&lt;&gt;"",ROUND(SUM(O17*AG17),0),IF(AI17&lt;&gt;"",ROUND(SUM(O17*AI17),0),0)))</f>
      </c>
      <c r="AK17" s="35">
        <f t="array" ref="AK17">IF(AI17&lt;&gt;"",ROUND(SUM(S17*AI17),0),0)</f>
      </c>
      <c r="AL17" s="35" t="str">
        <v/>
      </c>
      <c r="AM17" s="36">
        <v>32.45</v>
      </c>
      <c r="AN17" s="36" t="str">
        <v/>
      </c>
      <c r="AO17" s="36">
        <v>12</v>
      </c>
      <c r="AP17" s="36">
        <f t="array" ref="AP17">IF(AL17&lt;&gt;"",ROUND(SUM(O17*AL17),0),IF(AM17&lt;&gt;"",ROUND(SUM(O17*AM17),0),IF(AO17&lt;&gt;"",ROUND(SUM(O17*AO17),0),0)))</f>
      </c>
      <c r="AQ17" s="36">
        <f t="array" ref="AQ17">IF(AO17&lt;&gt;"",ROUND(SUM(S17*AO17),0),0)</f>
      </c>
      <c r="AR17" s="36" t="str">
        <v/>
      </c>
      <c r="AS17" s="35">
        <v>830.49</v>
      </c>
      <c r="AT17" s="35" t="str">
        <v/>
      </c>
      <c r="AU17" s="35">
        <v>224</v>
      </c>
      <c r="AV17" s="35">
        <f t="array" ref="AV17">IF(AR17&lt;&gt;"",ROUND(SUM(O17*AR17),0),IF(AS17&lt;&gt;"",ROUND(SUM(O17*AS17),0),IF(AU17&lt;&gt;"",ROUND(SUM(O17*AU17),0),0)))</f>
      </c>
      <c r="AW17" s="35">
        <f t="array" ref="AW17">IF(AU17&lt;&gt;"",ROUND(SUM(S17*AU17),0),0)</f>
      </c>
      <c r="AX17" s="35" t="str">
        <v/>
      </c>
      <c r="AY17" s="36" t="str">
        <v/>
      </c>
      <c r="AZ17" s="36" t="str">
        <v/>
      </c>
      <c r="BA17" s="36" t="str">
        <v/>
      </c>
      <c r="BB17" s="36">
        <f t="array" ref="BB17">IF(AX17&lt;&gt;"",ROUND(SUM(O17*AX17),0),IF(AY17&lt;&gt;"",ROUND(SUM(O17*AY17),0),IF(BA17&lt;&gt;"",ROUND(SUM(O17*BA17),0),0)))</f>
      </c>
      <c r="BC17" s="36">
        <f t="array" ref="BC17">IF(BA17&lt;&gt;"",ROUND(SUM(S17*BA17),0),0)</f>
      </c>
      <c r="BD17" s="36" t="str">
        <v/>
      </c>
      <c r="BE17" s="35" t="str">
        <v/>
      </c>
      <c r="BF17" s="35" t="str">
        <v/>
      </c>
      <c r="BG17" s="35" t="str">
        <v/>
      </c>
      <c r="BH17" s="35">
        <f t="array" ref="BH17">IF(BD17&lt;&gt;"",ROUND(SUM(O17*BD17),0),IF(BE17&lt;&gt;"",ROUND(SUM(O17*BE17),0),IF(BG17&lt;&gt;"",ROUND(SUM(O17*BG17),0),0)))</f>
      </c>
      <c r="BI17" s="35">
        <f t="array" ref="BI17">IF(BG17&lt;&gt;"",ROUND(SUM(S17*BG17),0),0)</f>
      </c>
    </row>
    <row r="18">
      <c r="A18" s="28" t="str">
        <v>Beacon/CertainTeed or Royal</v>
      </c>
      <c r="F18" s="30" t="str">
        <v>0.75 in. Vinyl J Bead Channel - Granite Gray</v>
      </c>
      <c r="G18" s="30" t="str">
        <v>Exterior Covering</v>
      </c>
      <c r="H18" s="30" t="str">
        <v>DA</v>
      </c>
      <c r="I18" s="30" t="str">
        <v/>
      </c>
      <c r="J18" s="30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K18" s="30" t="str">
        <v>Item</v>
      </c>
      <c r="L18" s="32">
        <v>128.46</v>
      </c>
      <c r="M18" s="32" t="str">
        <v/>
      </c>
      <c r="N18" s="32">
        <v/>
      </c>
      <c r="O18" s="32">
        <v>0</v>
      </c>
      <c r="P18" s="32">
        <f t="array" ref="P18">IF(L18&lt;&gt;"",ROUND(SUM(L18*O18),0),IF(M18&lt;&gt;"",ROUND(SUM(M18*O18),0),IF(N18&lt;&gt;"",ROUND(SUM(N18*O18),0),0)))</f>
      </c>
      <c r="Q18" s="32">
        <v/>
      </c>
      <c r="R18" s="32">
        <f t="array" ref="R18">ROUND((P18/SUM(P6: P42))*100,2)</f>
      </c>
      <c r="S18" s="32">
        <v>0</v>
      </c>
      <c r="T18" s="36" t="str">
        <v/>
      </c>
      <c r="U18" s="35" t="str">
        <v/>
      </c>
      <c r="V18" s="35" t="str">
        <v/>
      </c>
      <c r="W18" s="35" t="str">
        <v/>
      </c>
      <c r="X18" s="35">
        <f t="array" ref="X18">IF(T18&lt;&gt;"",ROUND(SUM(O18*T18),0),IF(U18&lt;&gt;"",ROUND(SUM(O18*U18),0),IF(W18&lt;&gt;"",ROUND(SUM(O18*W18),0),0)))</f>
      </c>
      <c r="Y18" s="35">
        <f t="array" ref="Y18">IF(W18&lt;&gt;"",ROUND(SUM(S18*W18),0),0)</f>
      </c>
      <c r="Z18" s="35" t="str">
        <v/>
      </c>
      <c r="AA18" s="36" t="str">
        <v/>
      </c>
      <c r="AB18" s="36" t="str">
        <v/>
      </c>
      <c r="AC18" s="36" t="str">
        <v/>
      </c>
      <c r="AD18" s="36">
        <f t="array" ref="AD18">IF(Z18&lt;&gt;"",ROUND(SUM(O18*Z18),0),IF(AA18&lt;&gt;"",ROUND(SUM(O18*AA18),0),IF(AC18&lt;&gt;"",ROUND(SUM(O18*AC18),0),0)))</f>
      </c>
      <c r="AE18" s="36">
        <f t="array" ref="AE18">IF(AC18&lt;&gt;"",ROUND(SUM(S18*AC18),0),0)</f>
      </c>
      <c r="AF18" s="36" t="str">
        <v/>
      </c>
      <c r="AG18" s="35" t="str">
        <v/>
      </c>
      <c r="AH18" s="35" t="str">
        <v/>
      </c>
      <c r="AI18" s="35" t="str">
        <v/>
      </c>
      <c r="AJ18" s="35">
        <f t="array" ref="AJ18">IF(AF18&lt;&gt;"",ROUND(SUM(O18*AF18),0),IF(AG18&lt;&gt;"",ROUND(SUM(O18*AG18),0),IF(AI18&lt;&gt;"",ROUND(SUM(O18*AI18),0),0)))</f>
      </c>
      <c r="AK18" s="35">
        <f t="array" ref="AK18">IF(AI18&lt;&gt;"",ROUND(SUM(S18*AI18),0),0)</f>
      </c>
      <c r="AL18" s="35">
        <v>3.46</v>
      </c>
      <c r="AM18" s="36" t="str">
        <v/>
      </c>
      <c r="AN18" s="36" t="str">
        <v/>
      </c>
      <c r="AO18" s="36">
        <v>1</v>
      </c>
      <c r="AP18" s="36">
        <f t="array" ref="AP18">IF(AL18&lt;&gt;"",ROUND(SUM(O18*AL18),0),IF(AM18&lt;&gt;"",ROUND(SUM(O18*AM18),0),IF(AO18&lt;&gt;"",ROUND(SUM(O18*AO18),0),0)))</f>
      </c>
      <c r="AQ18" s="36">
        <f t="array" ref="AQ18">IF(AO18&lt;&gt;"",ROUND(SUM(S18*AO18),0),0)</f>
      </c>
      <c r="AR18" s="36">
        <v>125</v>
      </c>
      <c r="AS18" s="35" t="str">
        <v/>
      </c>
      <c r="AT18" s="35" t="str">
        <v/>
      </c>
      <c r="AU18" s="35">
        <v>16</v>
      </c>
      <c r="AV18" s="35">
        <f t="array" ref="AV18">IF(AR18&lt;&gt;"",ROUND(SUM(O18*AR18),0),IF(AS18&lt;&gt;"",ROUND(SUM(O18*AS18),0),IF(AU18&lt;&gt;"",ROUND(SUM(O18*AU18),0),0)))</f>
      </c>
      <c r="AW18" s="35">
        <f t="array" ref="AW18">IF(AU18&lt;&gt;"",ROUND(SUM(S18*AU18),0),0)</f>
      </c>
      <c r="AX18" s="35" t="str">
        <v/>
      </c>
      <c r="AY18" s="36" t="str">
        <v/>
      </c>
      <c r="AZ18" s="36" t="str">
        <v/>
      </c>
      <c r="BA18" s="36" t="str">
        <v/>
      </c>
      <c r="BB18" s="36">
        <f t="array" ref="BB18">IF(AX18&lt;&gt;"",ROUND(SUM(O18*AX18),0),IF(AY18&lt;&gt;"",ROUND(SUM(O18*AY18),0),IF(BA18&lt;&gt;"",ROUND(SUM(O18*BA18),0),0)))</f>
      </c>
      <c r="BC18" s="36">
        <f t="array" ref="BC18">IF(BA18&lt;&gt;"",ROUND(SUM(S18*BA18),0),0)</f>
      </c>
      <c r="BD18" s="36" t="str">
        <v/>
      </c>
      <c r="BE18" s="35" t="str">
        <v/>
      </c>
      <c r="BF18" s="35" t="str">
        <v/>
      </c>
      <c r="BG18" s="35" t="str">
        <v/>
      </c>
      <c r="BH18" s="35">
        <f t="array" ref="BH18">IF(BD18&lt;&gt;"",ROUND(SUM(O18*BD18),0),IF(BE18&lt;&gt;"",ROUND(SUM(O18*BE18),0),IF(BG18&lt;&gt;"",ROUND(SUM(O18*BG18),0),0)))</f>
      </c>
      <c r="BI18" s="35">
        <f t="array" ref="BI18">IF(BG18&lt;&gt;"",ROUND(SUM(S18*BG18),0),0)</f>
      </c>
    </row>
    <row r="19">
      <c r="A19" s="28" t="str">
        <v>Beacon/CertainTeed or Royal</v>
      </c>
      <c r="F19" s="30" t="str">
        <v>Siding Horizontal Double 4 in. Clap Board - Slate Gray</v>
      </c>
      <c r="G19" s="30" t="str">
        <v>Exterior Covering</v>
      </c>
      <c r="H19" s="30" t="str">
        <v>DA</v>
      </c>
      <c r="I19" s="30" t="str">
        <v/>
      </c>
      <c r="J19" s="30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K19" s="30" t="str">
        <v>LF</v>
      </c>
      <c r="L19" s="32">
        <v>314.1</v>
      </c>
      <c r="M19" s="32" t="str">
        <v/>
      </c>
      <c r="N19" s="32">
        <v/>
      </c>
      <c r="O19" s="32">
        <v>0</v>
      </c>
      <c r="P19" s="32">
        <f t="array" ref="P19">IF(L19&lt;&gt;"",ROUND(SUM(L19*O19),0),IF(M19&lt;&gt;"",ROUND(SUM(M19*O19),0),IF(N19&lt;&gt;"",ROUND(SUM(N19*O19),0),0)))</f>
      </c>
      <c r="Q19" s="32">
        <v/>
      </c>
      <c r="R19" s="32">
        <f t="array" ref="R19">ROUND((P19/SUM(P6: P42))*100,2)</f>
      </c>
      <c r="S19" s="32">
        <v>0</v>
      </c>
      <c r="T19" s="36">
        <v>46.97</v>
      </c>
      <c r="U19" s="35" t="str">
        <v/>
      </c>
      <c r="V19" s="35" t="str">
        <v/>
      </c>
      <c r="W19" s="35">
        <v>4</v>
      </c>
      <c r="X19" s="35">
        <f t="array" ref="X19">IF(T19&lt;&gt;"",ROUND(SUM(O19*T19),0),IF(U19&lt;&gt;"",ROUND(SUM(O19*U19),0),IF(W19&lt;&gt;"",ROUND(SUM(O19*W19),0),0)))</f>
      </c>
      <c r="Y19" s="35">
        <f t="array" ref="Y19">IF(W19&lt;&gt;"",ROUND(SUM(S19*W19),0),0)</f>
      </c>
      <c r="Z19" s="35">
        <v>15.42</v>
      </c>
      <c r="AA19" s="36" t="str">
        <v/>
      </c>
      <c r="AB19" s="36" t="str">
        <v/>
      </c>
      <c r="AC19" s="36">
        <v>20</v>
      </c>
      <c r="AD19" s="36">
        <f t="array" ref="AD19">IF(Z19&lt;&gt;"",ROUND(SUM(O19*Z19),0),IF(AA19&lt;&gt;"",ROUND(SUM(O19*AA19),0),IF(AC19&lt;&gt;"",ROUND(SUM(O19*AC19),0),0)))</f>
      </c>
      <c r="AE19" s="36">
        <f t="array" ref="AE19">IF(AC19&lt;&gt;"",ROUND(SUM(S19*AC19),0),0)</f>
      </c>
      <c r="AF19" s="36">
        <v>232.12</v>
      </c>
      <c r="AG19" s="35" t="str">
        <v/>
      </c>
      <c r="AH19" s="35" t="str">
        <v/>
      </c>
      <c r="AI19" s="35">
        <v>162</v>
      </c>
      <c r="AJ19" s="35">
        <f t="array" ref="AJ19">IF(AF19&lt;&gt;"",ROUND(SUM(O19*AF19),0),IF(AG19&lt;&gt;"",ROUND(SUM(O19*AG19),0),IF(AI19&lt;&gt;"",ROUND(SUM(O19*AI19),0),0)))</f>
      </c>
      <c r="AK19" s="35">
        <f t="array" ref="AK19">IF(AI19&lt;&gt;"",ROUND(SUM(S19*AI19),0),0)</f>
      </c>
      <c r="AL19" s="35">
        <v>19.59</v>
      </c>
      <c r="AM19" s="36" t="str">
        <v/>
      </c>
      <c r="AN19" s="36" t="str">
        <v/>
      </c>
      <c r="AO19" s="36">
        <v>21</v>
      </c>
      <c r="AP19" s="36">
        <f t="array" ref="AP19">IF(AL19&lt;&gt;"",ROUND(SUM(O19*AL19),0),IF(AM19&lt;&gt;"",ROUND(SUM(O19*AM19),0),IF(AO19&lt;&gt;"",ROUND(SUM(O19*AO19),0),0)))</f>
      </c>
      <c r="AQ19" s="36">
        <f t="array" ref="AQ19">IF(AO19&lt;&gt;"",ROUND(SUM(S19*AO19),0),0)</f>
      </c>
      <c r="AR19" s="36" t="str">
        <v/>
      </c>
      <c r="AS19" s="35" t="str">
        <v/>
      </c>
      <c r="AT19" s="35" t="str">
        <v/>
      </c>
      <c r="AU19" s="35" t="str">
        <v/>
      </c>
      <c r="AV19" s="35">
        <f t="array" ref="AV19">IF(AR19&lt;&gt;"",ROUND(SUM(O19*AR19),0),IF(AS19&lt;&gt;"",ROUND(SUM(O19*AS19),0),IF(AU19&lt;&gt;"",ROUND(SUM(O19*AU19),0),0)))</f>
      </c>
      <c r="AW19" s="35">
        <f t="array" ref="AW19">IF(AU19&lt;&gt;"",ROUND(SUM(S19*AU19),0),0)</f>
      </c>
      <c r="AX19" s="35" t="str">
        <v/>
      </c>
      <c r="AY19" s="36" t="str">
        <v/>
      </c>
      <c r="AZ19" s="36" t="str">
        <v/>
      </c>
      <c r="BA19" s="36" t="str">
        <v/>
      </c>
      <c r="BB19" s="36">
        <f t="array" ref="BB19">IF(AX19&lt;&gt;"",ROUND(SUM(O19*AX19),0),IF(AY19&lt;&gt;"",ROUND(SUM(O19*AY19),0),IF(BA19&lt;&gt;"",ROUND(SUM(O19*BA19),0),0)))</f>
      </c>
      <c r="BC19" s="36">
        <f t="array" ref="BC19">IF(BA19&lt;&gt;"",ROUND(SUM(S19*BA19),0),0)</f>
      </c>
      <c r="BD19" s="36" t="str">
        <v/>
      </c>
      <c r="BE19" s="35" t="str">
        <v/>
      </c>
      <c r="BF19" s="35" t="str">
        <v/>
      </c>
      <c r="BG19" s="35" t="str">
        <v/>
      </c>
      <c r="BH19" s="35">
        <f t="array" ref="BH19">IF(BD19&lt;&gt;"",ROUND(SUM(O19*BD19),0),IF(BE19&lt;&gt;"",ROUND(SUM(O19*BE19),0),IF(BG19&lt;&gt;"",ROUND(SUM(O19*BG19),0),0)))</f>
      </c>
      <c r="BI19" s="35">
        <f t="array" ref="BI19">IF(BG19&lt;&gt;"",ROUND(SUM(S19*BG19),0),0)</f>
      </c>
    </row>
    <row r="20">
      <c r="A20" s="28" t="str">
        <v>Beacon/CertainTeed or Royal</v>
      </c>
      <c r="F20" s="30" t="str">
        <v>Siding Horizontal Double 4 in. Clap Board Starter Strip</v>
      </c>
      <c r="G20" s="30" t="str">
        <v>Exterior Covering</v>
      </c>
      <c r="H20" s="30" t="str">
        <v>DA</v>
      </c>
      <c r="I20" s="30" t="str">
        <v/>
      </c>
      <c r="J20" s="30" t="str">
        <v/>
      </c>
      <c r="K20" s="30" t="str">
        <v>LF</v>
      </c>
      <c r="L20" s="32">
        <v>35.92</v>
      </c>
      <c r="M20" s="32" t="str">
        <v/>
      </c>
      <c r="N20" s="32">
        <v/>
      </c>
      <c r="O20" s="32">
        <v>1.45</v>
      </c>
      <c r="P20" s="32">
        <f t="array" ref="P20">IF(L20&lt;&gt;"",ROUND(SUM(L20*O20),0),IF(M20&lt;&gt;"",ROUND(SUM(M20*O20),0),IF(N20&lt;&gt;"",ROUND(SUM(N20*O20),0),0)))</f>
      </c>
      <c r="Q20" s="32">
        <v/>
      </c>
      <c r="R20" s="32">
        <f t="array" ref="R20">ROUND((P20/SUM(P6: P42))*100,2)</f>
      </c>
      <c r="S20" s="32">
        <v>0</v>
      </c>
      <c r="T20" s="36" t="str">
        <v/>
      </c>
      <c r="U20" s="35" t="str">
        <v/>
      </c>
      <c r="V20" s="35" t="str">
        <v/>
      </c>
      <c r="W20" s="35" t="str">
        <v/>
      </c>
      <c r="X20" s="35">
        <f t="array" ref="X20">IF(T20&lt;&gt;"",ROUND(SUM(O20*T20),0),IF(U20&lt;&gt;"",ROUND(SUM(O20*U20),0),IF(W20&lt;&gt;"",ROUND(SUM(O20*W20),0),0)))</f>
      </c>
      <c r="Y20" s="35">
        <f t="array" ref="Y20">IF(W20&lt;&gt;"",ROUND(SUM(S20*W20),0),0)</f>
      </c>
      <c r="Z20" s="35">
        <v>1.17</v>
      </c>
      <c r="AA20" s="36" t="str">
        <v/>
      </c>
      <c r="AB20" s="36" t="str">
        <v/>
      </c>
      <c r="AC20" s="36">
        <v>2</v>
      </c>
      <c r="AD20" s="36">
        <f t="array" ref="AD20">IF(Z20&lt;&gt;"",ROUND(SUM(O20*Z20),0),IF(AA20&lt;&gt;"",ROUND(SUM(O20*AA20),0),IF(AC20&lt;&gt;"",ROUND(SUM(O20*AC20),0),0)))</f>
      </c>
      <c r="AE20" s="36">
        <f t="array" ref="AE20">IF(AC20&lt;&gt;"",ROUND(SUM(S20*AC20),0),0)</f>
      </c>
      <c r="AF20" s="36">
        <v>33.75</v>
      </c>
      <c r="AG20" s="35" t="str">
        <v/>
      </c>
      <c r="AH20" s="35" t="str">
        <v/>
      </c>
      <c r="AI20" s="35">
        <v>9</v>
      </c>
      <c r="AJ20" s="35">
        <f t="array" ref="AJ20">IF(AF20&lt;&gt;"",ROUND(SUM(O20*AF20),0),IF(AG20&lt;&gt;"",ROUND(SUM(O20*AG20),0),IF(AI20&lt;&gt;"",ROUND(SUM(O20*AI20),0),0)))</f>
      </c>
      <c r="AK20" s="35">
        <f t="array" ref="AK20">IF(AI20&lt;&gt;"",ROUND(SUM(S20*AI20),0),0)</f>
      </c>
      <c r="AL20" s="35">
        <v>1</v>
      </c>
      <c r="AM20" s="36" t="str">
        <v/>
      </c>
      <c r="AN20" s="36" t="str">
        <v/>
      </c>
      <c r="AO20" s="36">
        <v>2</v>
      </c>
      <c r="AP20" s="36">
        <f t="array" ref="AP20">IF(AL20&lt;&gt;"",ROUND(SUM(O20*AL20),0),IF(AM20&lt;&gt;"",ROUND(SUM(O20*AM20),0),IF(AO20&lt;&gt;"",ROUND(SUM(O20*AO20),0),0)))</f>
      </c>
      <c r="AQ20" s="36">
        <f t="array" ref="AQ20">IF(AO20&lt;&gt;"",ROUND(SUM(S20*AO20),0),0)</f>
      </c>
      <c r="AR20" s="36" t="str">
        <v/>
      </c>
      <c r="AS20" s="35" t="str">
        <v/>
      </c>
      <c r="AT20" s="35" t="str">
        <v/>
      </c>
      <c r="AU20" s="35" t="str">
        <v/>
      </c>
      <c r="AV20" s="35">
        <f t="array" ref="AV20">IF(AR20&lt;&gt;"",ROUND(SUM(O20*AR20),0),IF(AS20&lt;&gt;"",ROUND(SUM(O20*AS20),0),IF(AU20&lt;&gt;"",ROUND(SUM(O20*AU20),0),0)))</f>
      </c>
      <c r="AW20" s="35">
        <f t="array" ref="AW20">IF(AU20&lt;&gt;"",ROUND(SUM(S20*AU20),0),0)</f>
      </c>
      <c r="AX20" s="35" t="str">
        <v/>
      </c>
      <c r="AY20" s="36" t="str">
        <v/>
      </c>
      <c r="AZ20" s="36" t="str">
        <v/>
      </c>
      <c r="BA20" s="36" t="str">
        <v/>
      </c>
      <c r="BB20" s="36">
        <f t="array" ref="BB20">IF(AX20&lt;&gt;"",ROUND(SUM(O20*AX20),0),IF(AY20&lt;&gt;"",ROUND(SUM(O20*AY20),0),IF(BA20&lt;&gt;"",ROUND(SUM(O20*BA20),0),0)))</f>
      </c>
      <c r="BC20" s="36">
        <f t="array" ref="BC20">IF(BA20&lt;&gt;"",ROUND(SUM(S20*BA20),0),0)</f>
      </c>
      <c r="BD20" s="36" t="str">
        <v/>
      </c>
      <c r="BE20" s="35" t="str">
        <v/>
      </c>
      <c r="BF20" s="35" t="str">
        <v/>
      </c>
      <c r="BG20" s="35" t="str">
        <v/>
      </c>
      <c r="BH20" s="35">
        <f t="array" ref="BH20">IF(BD20&lt;&gt;"",ROUND(SUM(O20*BD20),0),IF(BE20&lt;&gt;"",ROUND(SUM(O20*BE20),0),IF(BG20&lt;&gt;"",ROUND(SUM(O20*BG20),0),0)))</f>
      </c>
      <c r="BI20" s="35">
        <f t="array" ref="BI20">IF(BG20&lt;&gt;"",ROUND(SUM(S20*BG20),0),0)</f>
      </c>
    </row>
    <row r="21">
      <c r="A21" s="28" t="str">
        <v>Beacon/CertainTeed or Royal</v>
      </c>
      <c r="F21" s="30" t="str">
        <v>Siding Vertical Board and Batten - Granite Gray</v>
      </c>
      <c r="G21" s="30" t="str">
        <v>Exterior Covering</v>
      </c>
      <c r="H21" s="30" t="str">
        <v>DA</v>
      </c>
      <c r="I21" s="30" t="str">
        <v/>
      </c>
      <c r="J21" s="30" t="str">
        <v>https://www.certainteed.com/products/siding-products/board-batten?marketingColor=Granite_Gray</v>
      </c>
      <c r="K21" s="30" t="str">
        <v>Item</v>
      </c>
      <c r="L21" s="32">
        <v>1704.14</v>
      </c>
      <c r="M21" s="32" t="str">
        <v/>
      </c>
      <c r="N21" s="32">
        <v/>
      </c>
      <c r="O21" s="32">
        <v>0</v>
      </c>
      <c r="P21" s="32">
        <f t="array" ref="P21">IF(L21&lt;&gt;"",ROUND(SUM(L21*O21),0),IF(M21&lt;&gt;"",ROUND(SUM(M21*O21),0),IF(N21&lt;&gt;"",ROUND(SUM(N21*O21),0),0)))</f>
      </c>
      <c r="Q21" s="32">
        <v/>
      </c>
      <c r="R21" s="32">
        <f t="array" ref="R21">ROUND((P21/SUM(P6: P42))*100,2)</f>
      </c>
      <c r="S21" s="32">
        <v>0</v>
      </c>
      <c r="T21" s="36" t="str">
        <v/>
      </c>
      <c r="U21" s="35" t="str">
        <v/>
      </c>
      <c r="V21" s="35" t="str">
        <v/>
      </c>
      <c r="W21" s="35" t="str">
        <v/>
      </c>
      <c r="X21" s="35">
        <f t="array" ref="X21">IF(T21&lt;&gt;"",ROUND(SUM(O21*T21),0),IF(U21&lt;&gt;"",ROUND(SUM(O21*U21),0),IF(W21&lt;&gt;"",ROUND(SUM(O21*W21),0),0)))</f>
      </c>
      <c r="Y21" s="35">
        <f t="array" ref="Y21">IF(W21&lt;&gt;"",ROUND(SUM(S21*W21),0),0)</f>
      </c>
      <c r="Z21" s="35" t="str">
        <v/>
      </c>
      <c r="AA21" s="36" t="str">
        <v/>
      </c>
      <c r="AB21" s="36" t="str">
        <v/>
      </c>
      <c r="AC21" s="36" t="str">
        <v/>
      </c>
      <c r="AD21" s="36">
        <f t="array" ref="AD21">IF(Z21&lt;&gt;"",ROUND(SUM(O21*Z21),0),IF(AA21&lt;&gt;"",ROUND(SUM(O21*AA21),0),IF(AC21&lt;&gt;"",ROUND(SUM(O21*AC21),0),0)))</f>
      </c>
      <c r="AE21" s="36">
        <f t="array" ref="AE21">IF(AC21&lt;&gt;"",ROUND(SUM(S21*AC21),0),0)</f>
      </c>
      <c r="AF21" s="36" t="str">
        <v/>
      </c>
      <c r="AG21" s="35" t="str">
        <v/>
      </c>
      <c r="AH21" s="35" t="str">
        <v/>
      </c>
      <c r="AI21" s="35" t="str">
        <v/>
      </c>
      <c r="AJ21" s="35">
        <f t="array" ref="AJ21">IF(AF21&lt;&gt;"",ROUND(SUM(O21*AF21),0),IF(AG21&lt;&gt;"",ROUND(SUM(O21*AG21),0),IF(AI21&lt;&gt;"",ROUND(SUM(O21*AI21),0),0)))</f>
      </c>
      <c r="AK21" s="35">
        <f t="array" ref="AK21">IF(AI21&lt;&gt;"",ROUND(SUM(S21*AI21),0),0)</f>
      </c>
      <c r="AL21" s="35">
        <v>47.77</v>
      </c>
      <c r="AM21" s="36" t="str">
        <v/>
      </c>
      <c r="AN21" s="36" t="str">
        <v/>
      </c>
      <c r="AO21" s="36">
        <v>6</v>
      </c>
      <c r="AP21" s="36">
        <f t="array" ref="AP21">IF(AL21&lt;&gt;"",ROUND(SUM(O21*AL21),0),IF(AM21&lt;&gt;"",ROUND(SUM(O21*AM21),0),IF(AO21&lt;&gt;"",ROUND(SUM(O21*AO21),0),0)))</f>
      </c>
      <c r="AQ21" s="36">
        <f t="array" ref="AQ21">IF(AO21&lt;&gt;"",ROUND(SUM(S21*AO21),0),0)</f>
      </c>
      <c r="AR21" s="36">
        <v>1656.37</v>
      </c>
      <c r="AS21" s="35" t="str">
        <v/>
      </c>
      <c r="AT21" s="35" t="str">
        <v/>
      </c>
      <c r="AU21" s="35">
        <v>208</v>
      </c>
      <c r="AV21" s="35">
        <f t="array" ref="AV21">IF(AR21&lt;&gt;"",ROUND(SUM(O21*AR21),0),IF(AS21&lt;&gt;"",ROUND(SUM(O21*AS21),0),IF(AU21&lt;&gt;"",ROUND(SUM(O21*AU21),0),0)))</f>
      </c>
      <c r="AW21" s="35">
        <f t="array" ref="AW21">IF(AU21&lt;&gt;"",ROUND(SUM(S21*AU21),0),0)</f>
      </c>
      <c r="AX21" s="35" t="str">
        <v/>
      </c>
      <c r="AY21" s="36" t="str">
        <v/>
      </c>
      <c r="AZ21" s="36" t="str">
        <v/>
      </c>
      <c r="BA21" s="36" t="str">
        <v/>
      </c>
      <c r="BB21" s="36">
        <f t="array" ref="BB21">IF(AX21&lt;&gt;"",ROUND(SUM(O21*AX21),0),IF(AY21&lt;&gt;"",ROUND(SUM(O21*AY21),0),IF(BA21&lt;&gt;"",ROUND(SUM(O21*BA21),0),0)))</f>
      </c>
      <c r="BC21" s="36">
        <f t="array" ref="BC21">IF(BA21&lt;&gt;"",ROUND(SUM(S21*BA21),0),0)</f>
      </c>
      <c r="BD21" s="36" t="str">
        <v/>
      </c>
      <c r="BE21" s="35" t="str">
        <v/>
      </c>
      <c r="BF21" s="35" t="str">
        <v/>
      </c>
      <c r="BG21" s="35" t="str">
        <v/>
      </c>
      <c r="BH21" s="35">
        <f t="array" ref="BH21">IF(BD21&lt;&gt;"",ROUND(SUM(O21*BD21),0),IF(BE21&lt;&gt;"",ROUND(SUM(O21*BE21),0),IF(BG21&lt;&gt;"",ROUND(SUM(O21*BG21),0),0)))</f>
      </c>
      <c r="BI21" s="35">
        <f t="array" ref="BI21">IF(BG21&lt;&gt;"",ROUND(SUM(S21*BG21),0),0)</f>
      </c>
    </row>
    <row r="22">
      <c r="A22" s="28" t="str">
        <v>SummitGypsum</v>
      </c>
      <c r="B22" s="28" t="str">
        <v>Buy from Home Depot</v>
      </c>
      <c r="F22" s="30" t="str">
        <v>Nails - 3"</v>
      </c>
      <c r="G22" s="30" t="str">
        <v>Hardware</v>
      </c>
      <c r="H22" s="30" t="str">
        <v>EA</v>
      </c>
      <c r="I22" s="30">
        <v>100078</v>
      </c>
      <c r="J22" s="30" t="str">
        <v>https://www.fastenersplus.com/products/3-x-131-20-22-degree-collated-ring-shank-nails-304-stainless-steel-pkg-4000_3</v>
      </c>
      <c r="K22" s="30" t="str">
        <v>Item</v>
      </c>
      <c r="L22" s="32" t="str">
        <v/>
      </c>
      <c r="M22" s="32" t="str">
        <v/>
      </c>
      <c r="N22" s="32">
        <v>4406</v>
      </c>
      <c r="O22" s="32">
        <v>0.16</v>
      </c>
      <c r="P22" s="32">
        <f t="array" ref="P22">IF(L22&lt;&gt;"",ROUND(SUM(L22*O22),0),IF(M22&lt;&gt;"",ROUND(SUM(M22*O22),0),IF(N22&lt;&gt;"",ROUND(SUM(N22*O22),0),0)))</f>
      </c>
      <c r="Q22" s="32">
        <v/>
      </c>
      <c r="R22" s="32">
        <f t="array" ref="R22">ROUND((P22/SUM(P6: P42))*100,2)</f>
      </c>
      <c r="S22" s="32">
        <v>0</v>
      </c>
      <c r="T22" s="36" t="str">
        <v/>
      </c>
      <c r="U22" s="35" t="str">
        <v/>
      </c>
      <c r="V22" s="35" t="str">
        <v/>
      </c>
      <c r="W22" s="35" t="str">
        <v/>
      </c>
      <c r="X22" s="35">
        <f t="array" ref="X22">IF(T22&lt;&gt;"",ROUND(SUM(O22*T22),0),IF(U22&lt;&gt;"",ROUND(SUM(O22*U22),0),IF(W22&lt;&gt;"",ROUND(SUM(O22*W22),0),0)))</f>
      </c>
      <c r="Y22" s="35">
        <f t="array" ref="Y22">IF(W22&lt;&gt;"",ROUND(SUM(S22*W22),0),0)</f>
      </c>
      <c r="Z22" s="35" t="str">
        <v/>
      </c>
      <c r="AA22" s="36" t="str">
        <v/>
      </c>
      <c r="AB22" s="36" t="str">
        <v/>
      </c>
      <c r="AC22" s="36" t="str">
        <v/>
      </c>
      <c r="AD22" s="36">
        <f t="array" ref="AD22">IF(Z22&lt;&gt;"",ROUND(SUM(O22*Z22),0),IF(AA22&lt;&gt;"",ROUND(SUM(O22*AA22),0),IF(AC22&lt;&gt;"",ROUND(SUM(O22*AC22),0),0)))</f>
      </c>
      <c r="AE22" s="36">
        <f t="array" ref="AE22">IF(AC22&lt;&gt;"",ROUND(SUM(S22*AC22),0),0)</f>
      </c>
      <c r="AF22" s="36" t="str">
        <v/>
      </c>
      <c r="AG22" s="35" t="str">
        <v/>
      </c>
      <c r="AH22" s="35" t="str">
        <v/>
      </c>
      <c r="AI22" s="35">
        <v>1836</v>
      </c>
      <c r="AJ22" s="35">
        <f t="array" ref="AJ22">IF(AF22&lt;&gt;"",ROUND(SUM(O22*AF22),0),IF(AG22&lt;&gt;"",ROUND(SUM(O22*AG22),0),IF(AI22&lt;&gt;"",ROUND(SUM(O22*AI22),0),0)))</f>
      </c>
      <c r="AK22" s="35">
        <f t="array" ref="AK22">IF(AI22&lt;&gt;"",ROUND(SUM(S22*AI22),0),0)</f>
      </c>
      <c r="AL22" s="35" t="str">
        <v/>
      </c>
      <c r="AM22" s="36" t="str">
        <v/>
      </c>
      <c r="AN22" s="36" t="str">
        <v/>
      </c>
      <c r="AO22" s="36">
        <v>202</v>
      </c>
      <c r="AP22" s="36">
        <f t="array" ref="AP22">IF(AL22&lt;&gt;"",ROUND(SUM(O22*AL22),0),IF(AM22&lt;&gt;"",ROUND(SUM(O22*AM22),0),IF(AO22&lt;&gt;"",ROUND(SUM(O22*AO22),0),0)))</f>
      </c>
      <c r="AQ22" s="36">
        <f t="array" ref="AQ22">IF(AO22&lt;&gt;"",ROUND(SUM(S22*AO22),0),0)</f>
      </c>
      <c r="AR22" s="36" t="str">
        <v/>
      </c>
      <c r="AS22" s="35" t="str">
        <v/>
      </c>
      <c r="AT22" s="35" t="str">
        <v/>
      </c>
      <c r="AU22" s="35">
        <v>2368</v>
      </c>
      <c r="AV22" s="35">
        <f t="array" ref="AV22">IF(AR22&lt;&gt;"",ROUND(SUM(O22*AR22),0),IF(AS22&lt;&gt;"",ROUND(SUM(O22*AS22),0),IF(AU22&lt;&gt;"",ROUND(SUM(O22*AU22),0),0)))</f>
      </c>
      <c r="AW22" s="35">
        <f t="array" ref="AW22">IF(AU22&lt;&gt;"",ROUND(SUM(S22*AU22),0),0)</f>
      </c>
      <c r="AX22" s="35" t="str">
        <v/>
      </c>
      <c r="AY22" s="36" t="str">
        <v/>
      </c>
      <c r="AZ22" s="36" t="str">
        <v/>
      </c>
      <c r="BA22" s="36" t="str">
        <v/>
      </c>
      <c r="BB22" s="36">
        <f t="array" ref="BB22">IF(AX22&lt;&gt;"",ROUND(SUM(O22*AX22),0),IF(AY22&lt;&gt;"",ROUND(SUM(O22*AY22),0),IF(BA22&lt;&gt;"",ROUND(SUM(O22*BA22),0),0)))</f>
      </c>
      <c r="BC22" s="36">
        <f t="array" ref="BC22">IF(BA22&lt;&gt;"",ROUND(SUM(S22*BA22),0),0)</f>
      </c>
      <c r="BD22" s="36" t="str">
        <v/>
      </c>
      <c r="BE22" s="35" t="str">
        <v/>
      </c>
      <c r="BF22" s="35" t="str">
        <v/>
      </c>
      <c r="BG22" s="35" t="str">
        <v/>
      </c>
      <c r="BH22" s="35">
        <f t="array" ref="BH22">IF(BD22&lt;&gt;"",ROUND(SUM(O22*BD22),0),IF(BE22&lt;&gt;"",ROUND(SUM(O22*BE22),0),IF(BG22&lt;&gt;"",ROUND(SUM(O22*BG22),0),0)))</f>
      </c>
      <c r="BI22" s="35">
        <f t="array" ref="BI22">IF(BG22&lt;&gt;"",ROUND(SUM(S22*BG22),0),0)</f>
      </c>
    </row>
    <row r="23">
      <c r="A23" s="28" t="str">
        <v>SummitGypsum</v>
      </c>
      <c r="F23" s="30" t="str">
        <v>Screws - 1.5"</v>
      </c>
      <c r="G23" s="30" t="str">
        <v>Hardware</v>
      </c>
      <c r="H23" s="30" t="str">
        <v>EA</v>
      </c>
      <c r="I23" s="30">
        <v>100245</v>
      </c>
      <c r="J23" s="30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K23" s="30" t="str">
        <v>Item</v>
      </c>
      <c r="L23" s="32" t="str">
        <v/>
      </c>
      <c r="M23" s="32" t="str">
        <v/>
      </c>
      <c r="N23" s="32">
        <v>1151</v>
      </c>
      <c r="O23" s="32">
        <v>0.01</v>
      </c>
      <c r="P23" s="32">
        <f t="array" ref="P23">IF(L23&lt;&gt;"",ROUND(SUM(L23*O23),0),IF(M23&lt;&gt;"",ROUND(SUM(M23*O23),0),IF(N23&lt;&gt;"",ROUND(SUM(N23*O23),0),0)))</f>
      </c>
      <c r="Q23" s="32">
        <v/>
      </c>
      <c r="R23" s="32">
        <f t="array" ref="R23">ROUND((P23/SUM(P6: P42))*100,2)</f>
      </c>
      <c r="S23" s="32">
        <v>0</v>
      </c>
      <c r="T23" s="36" t="str">
        <v/>
      </c>
      <c r="U23" s="35" t="str">
        <v/>
      </c>
      <c r="V23" s="35" t="str">
        <v/>
      </c>
      <c r="W23" s="35" t="str">
        <v/>
      </c>
      <c r="X23" s="35">
        <f t="array" ref="X23">IF(T23&lt;&gt;"",ROUND(SUM(O23*T23),0),IF(U23&lt;&gt;"",ROUND(SUM(O23*U23),0),IF(W23&lt;&gt;"",ROUND(SUM(O23*W23),0),0)))</f>
      </c>
      <c r="Y23" s="35">
        <f t="array" ref="Y23">IF(W23&lt;&gt;"",ROUND(SUM(S23*W23),0),0)</f>
      </c>
      <c r="Z23" s="35" t="str">
        <v/>
      </c>
      <c r="AA23" s="36" t="str">
        <v/>
      </c>
      <c r="AB23" s="36" t="str">
        <v/>
      </c>
      <c r="AC23" s="36" t="str">
        <v/>
      </c>
      <c r="AD23" s="36">
        <f t="array" ref="AD23">IF(Z23&lt;&gt;"",ROUND(SUM(O23*Z23),0),IF(AA23&lt;&gt;"",ROUND(SUM(O23*AA23),0),IF(AC23&lt;&gt;"",ROUND(SUM(O23*AC23),0),0)))</f>
      </c>
      <c r="AE23" s="36">
        <f t="array" ref="AE23">IF(AC23&lt;&gt;"",ROUND(SUM(S23*AC23),0),0)</f>
      </c>
      <c r="AF23" s="36" t="str">
        <v/>
      </c>
      <c r="AG23" s="35" t="str">
        <v/>
      </c>
      <c r="AH23" s="35" t="str">
        <v/>
      </c>
      <c r="AI23" s="35">
        <v>324</v>
      </c>
      <c r="AJ23" s="35">
        <f t="array" ref="AJ23">IF(AF23&lt;&gt;"",ROUND(SUM(O23*AF23),0),IF(AG23&lt;&gt;"",ROUND(SUM(O23*AG23),0),IF(AI23&lt;&gt;"",ROUND(SUM(O23*AI23),0),0)))</f>
      </c>
      <c r="AK23" s="35">
        <f t="array" ref="AK23">IF(AI23&lt;&gt;"",ROUND(SUM(S23*AI23),0),0)</f>
      </c>
      <c r="AL23" s="35" t="str">
        <v/>
      </c>
      <c r="AM23" s="36" t="str">
        <v/>
      </c>
      <c r="AN23" s="36" t="str">
        <v/>
      </c>
      <c r="AO23" s="36">
        <v>75</v>
      </c>
      <c r="AP23" s="36">
        <f t="array" ref="AP23">IF(AL23&lt;&gt;"",ROUND(SUM(O23*AL23),0),IF(AM23&lt;&gt;"",ROUND(SUM(O23*AM23),0),IF(AO23&lt;&gt;"",ROUND(SUM(O23*AO23),0),0)))</f>
      </c>
      <c r="AQ23" s="36">
        <f t="array" ref="AQ23">IF(AO23&lt;&gt;"",ROUND(SUM(S23*AO23),0),0)</f>
      </c>
      <c r="AR23" s="36" t="str">
        <v/>
      </c>
      <c r="AS23" s="35" t="str">
        <v/>
      </c>
      <c r="AT23" s="35" t="str">
        <v/>
      </c>
      <c r="AU23" s="35">
        <v>752</v>
      </c>
      <c r="AV23" s="35">
        <f t="array" ref="AV23">IF(AR23&lt;&gt;"",ROUND(SUM(O23*AR23),0),IF(AS23&lt;&gt;"",ROUND(SUM(O23*AS23),0),IF(AU23&lt;&gt;"",ROUND(SUM(O23*AU23),0),0)))</f>
      </c>
      <c r="AW23" s="35">
        <f t="array" ref="AW23">IF(AU23&lt;&gt;"",ROUND(SUM(S23*AU23),0),0)</f>
      </c>
      <c r="AX23" s="35" t="str">
        <v/>
      </c>
      <c r="AY23" s="36" t="str">
        <v/>
      </c>
      <c r="AZ23" s="36" t="str">
        <v/>
      </c>
      <c r="BA23" s="36" t="str">
        <v/>
      </c>
      <c r="BB23" s="36">
        <f t="array" ref="BB23">IF(AX23&lt;&gt;"",ROUND(SUM(O23*AX23),0),IF(AY23&lt;&gt;"",ROUND(SUM(O23*AY23),0),IF(BA23&lt;&gt;"",ROUND(SUM(O23*BA23),0),0)))</f>
      </c>
      <c r="BC23" s="36">
        <f t="array" ref="BC23">IF(BA23&lt;&gt;"",ROUND(SUM(S23*BA23),0),0)</f>
      </c>
      <c r="BD23" s="36" t="str">
        <v/>
      </c>
      <c r="BE23" s="35" t="str">
        <v/>
      </c>
      <c r="BF23" s="35" t="str">
        <v/>
      </c>
      <c r="BG23" s="35" t="str">
        <v/>
      </c>
      <c r="BH23" s="35">
        <f t="array" ref="BH23">IF(BD23&lt;&gt;"",ROUND(SUM(O23*BD23),0),IF(BE23&lt;&gt;"",ROUND(SUM(O23*BE23),0),IF(BG23&lt;&gt;"",ROUND(SUM(O23*BG23),0),0)))</f>
      </c>
      <c r="BI23" s="35">
        <f t="array" ref="BI23">IF(BG23&lt;&gt;"",ROUND(SUM(S23*BG23),0),0)</f>
      </c>
    </row>
    <row r="24">
      <c r="A24" s="28" t="str">
        <v>BFS / Schlug</v>
      </c>
      <c r="B24" s="28" t="str">
        <v>(we could buy directly)</v>
      </c>
      <c r="F24" s="30" t="str">
        <v>Exterior - Door Handle</v>
      </c>
      <c r="G24" s="30" t="str">
        <v>Hardware</v>
      </c>
      <c r="H24" s="30" t="str">
        <v>EB</v>
      </c>
      <c r="I24" s="30">
        <v>100128</v>
      </c>
      <c r="J24" s="30" t="str">
        <v/>
      </c>
      <c r="K24" s="30" t="str">
        <v>Item</v>
      </c>
      <c r="L24" s="32" t="str">
        <v/>
      </c>
      <c r="M24" s="32" t="str">
        <v/>
      </c>
      <c r="N24" s="32">
        <v>1</v>
      </c>
      <c r="O24" s="32">
        <v>66.56</v>
      </c>
      <c r="P24" s="32">
        <f t="array" ref="P24">IF(L24&lt;&gt;"",ROUND(SUM(L24*O24),0),IF(M24&lt;&gt;"",ROUND(SUM(M24*O24),0),IF(N24&lt;&gt;"",ROUND(SUM(N24*O24),0),0)))</f>
      </c>
      <c r="Q24" s="32">
        <v/>
      </c>
      <c r="R24" s="32">
        <f t="array" ref="R24">ROUND((P24/SUM(P6: P42))*100,2)</f>
      </c>
      <c r="S24" s="32">
        <v>0</v>
      </c>
      <c r="T24" s="36" t="str">
        <v/>
      </c>
      <c r="U24" s="35" t="str">
        <v/>
      </c>
      <c r="V24" s="35" t="str">
        <v/>
      </c>
      <c r="W24" s="35" t="str">
        <v/>
      </c>
      <c r="X24" s="35">
        <f t="array" ref="X24">IF(T24&lt;&gt;"",ROUND(SUM(O24*T24),0),IF(U24&lt;&gt;"",ROUND(SUM(O24*U24),0),IF(W24&lt;&gt;"",ROUND(SUM(O24*W24),0),0)))</f>
      </c>
      <c r="Y24" s="35">
        <f t="array" ref="Y24">IF(W24&lt;&gt;"",ROUND(SUM(S24*W24),0),0)</f>
      </c>
      <c r="Z24" s="35" t="str">
        <v/>
      </c>
      <c r="AA24" s="36" t="str">
        <v/>
      </c>
      <c r="AB24" s="36" t="str">
        <v/>
      </c>
      <c r="AC24" s="36" t="str">
        <v/>
      </c>
      <c r="AD24" s="36">
        <f t="array" ref="AD24">IF(Z24&lt;&gt;"",ROUND(SUM(O24*Z24),0),IF(AA24&lt;&gt;"",ROUND(SUM(O24*AA24),0),IF(AC24&lt;&gt;"",ROUND(SUM(O24*AC24),0),0)))</f>
      </c>
      <c r="AE24" s="36">
        <f t="array" ref="AE24">IF(AC24&lt;&gt;"",ROUND(SUM(S24*AC24),0),0)</f>
      </c>
      <c r="AF24" s="36" t="str">
        <v/>
      </c>
      <c r="AG24" s="35" t="str">
        <v/>
      </c>
      <c r="AH24" s="35" t="str">
        <v/>
      </c>
      <c r="AI24" s="35" t="str">
        <v/>
      </c>
      <c r="AJ24" s="35">
        <f t="array" ref="AJ24">IF(AF24&lt;&gt;"",ROUND(SUM(O24*AF24),0),IF(AG24&lt;&gt;"",ROUND(SUM(O24*AG24),0),IF(AI24&lt;&gt;"",ROUND(SUM(O24*AI24),0),0)))</f>
      </c>
      <c r="AK24" s="35">
        <f t="array" ref="AK24">IF(AI24&lt;&gt;"",ROUND(SUM(S24*AI24),0),0)</f>
      </c>
      <c r="AL24" s="35" t="str">
        <v/>
      </c>
      <c r="AM24" s="36" t="str">
        <v/>
      </c>
      <c r="AN24" s="36" t="str">
        <v/>
      </c>
      <c r="AO24" s="36">
        <v>1</v>
      </c>
      <c r="AP24" s="36">
        <f t="array" ref="AP24">IF(AL24&lt;&gt;"",ROUND(SUM(O24*AL24),0),IF(AM24&lt;&gt;"",ROUND(SUM(O24*AM24),0),IF(AO24&lt;&gt;"",ROUND(SUM(O24*AO24),0),0)))</f>
      </c>
      <c r="AQ24" s="36">
        <f t="array" ref="AQ24">IF(AO24&lt;&gt;"",ROUND(SUM(S24*AO24),0),0)</f>
      </c>
      <c r="AR24" s="36" t="str">
        <v/>
      </c>
      <c r="AS24" s="35" t="str">
        <v/>
      </c>
      <c r="AT24" s="35" t="str">
        <v/>
      </c>
      <c r="AU24" s="35" t="str">
        <v/>
      </c>
      <c r="AV24" s="35">
        <f t="array" ref="AV24">IF(AR24&lt;&gt;"",ROUND(SUM(O24*AR24),0),IF(AS24&lt;&gt;"",ROUND(SUM(O24*AS24),0),IF(AU24&lt;&gt;"",ROUND(SUM(O24*AU24),0),0)))</f>
      </c>
      <c r="AW24" s="35">
        <f t="array" ref="AW24">IF(AU24&lt;&gt;"",ROUND(SUM(S24*AU24),0),0)</f>
      </c>
      <c r="AX24" s="35" t="str">
        <v/>
      </c>
      <c r="AY24" s="36" t="str">
        <v/>
      </c>
      <c r="AZ24" s="36" t="str">
        <v/>
      </c>
      <c r="BA24" s="36" t="str">
        <v/>
      </c>
      <c r="BB24" s="36">
        <f t="array" ref="BB24">IF(AX24&lt;&gt;"",ROUND(SUM(O24*AX24),0),IF(AY24&lt;&gt;"",ROUND(SUM(O24*AY24),0),IF(BA24&lt;&gt;"",ROUND(SUM(O24*BA24),0),0)))</f>
      </c>
      <c r="BC24" s="36">
        <f t="array" ref="BC24">IF(BA24&lt;&gt;"",ROUND(SUM(S24*BA24),0),0)</f>
      </c>
      <c r="BD24" s="36" t="str">
        <v/>
      </c>
      <c r="BE24" s="35" t="str">
        <v/>
      </c>
      <c r="BF24" s="35" t="str">
        <v/>
      </c>
      <c r="BG24" s="35" t="str">
        <v/>
      </c>
      <c r="BH24" s="35">
        <f t="array" ref="BH24">IF(BD24&lt;&gt;"",ROUND(SUM(O24*BD24),0),IF(BE24&lt;&gt;"",ROUND(SUM(O24*BE24),0),IF(BG24&lt;&gt;"",ROUND(SUM(O24*BG24),0),0)))</f>
      </c>
      <c r="BI24" s="35">
        <f t="array" ref="BI24">IF(BG24&lt;&gt;"",ROUND(SUM(S24*BG24),0),0)</f>
      </c>
    </row>
    <row r="25">
      <c r="A25" s="28" t="str">
        <v>BFS / Schlug</v>
      </c>
      <c r="B25" s="28" t="str">
        <v>(we could buy directly)</v>
      </c>
      <c r="F25" s="30" t="str">
        <v>Interior - Dummy Door handle</v>
      </c>
      <c r="G25" s="30" t="str">
        <v>Hardware</v>
      </c>
      <c r="H25" s="30" t="str">
        <v>EB</v>
      </c>
      <c r="I25" s="30">
        <v>100112</v>
      </c>
      <c r="J25" s="30" t="str">
        <v>https://www.build.com/schlage-j170-sol/s1113650?uid=3875427</v>
      </c>
      <c r="K25" s="30" t="str">
        <v>Item</v>
      </c>
      <c r="L25" s="32" t="str">
        <v/>
      </c>
      <c r="M25" s="32" t="str">
        <v/>
      </c>
      <c r="N25" s="32">
        <v>10</v>
      </c>
      <c r="O25" s="32">
        <v>23.67</v>
      </c>
      <c r="P25" s="32">
        <f t="array" ref="P25">IF(L25&lt;&gt;"",ROUND(SUM(L25*O25),0),IF(M25&lt;&gt;"",ROUND(SUM(M25*O25),0),IF(N25&lt;&gt;"",ROUND(SUM(N25*O25),0),0)))</f>
      </c>
      <c r="Q25" s="32">
        <v/>
      </c>
      <c r="R25" s="32">
        <f t="array" ref="R25">ROUND((P25/SUM(P6: P42))*100,2)</f>
      </c>
      <c r="S25" s="32">
        <v>0</v>
      </c>
      <c r="T25" s="36" t="str">
        <v/>
      </c>
      <c r="U25" s="35" t="str">
        <v/>
      </c>
      <c r="V25" s="35" t="str">
        <v/>
      </c>
      <c r="W25" s="35" t="str">
        <v/>
      </c>
      <c r="X25" s="35">
        <f t="array" ref="X25">IF(T25&lt;&gt;"",ROUND(SUM(O25*T25),0),IF(U25&lt;&gt;"",ROUND(SUM(O25*U25),0),IF(W25&lt;&gt;"",ROUND(SUM(O25*W25),0),0)))</f>
      </c>
      <c r="Y25" s="35">
        <f t="array" ref="Y25">IF(W25&lt;&gt;"",ROUND(SUM(S25*W25),0),0)</f>
      </c>
      <c r="Z25" s="35" t="str">
        <v/>
      </c>
      <c r="AA25" s="36" t="str">
        <v/>
      </c>
      <c r="AB25" s="36" t="str">
        <v/>
      </c>
      <c r="AC25" s="36" t="str">
        <v/>
      </c>
      <c r="AD25" s="36">
        <f t="array" ref="AD25">IF(Z25&lt;&gt;"",ROUND(SUM(O25*Z25),0),IF(AA25&lt;&gt;"",ROUND(SUM(O25*AA25),0),IF(AC25&lt;&gt;"",ROUND(SUM(O25*AC25),0),0)))</f>
      </c>
      <c r="AE25" s="36">
        <f t="array" ref="AE25">IF(AC25&lt;&gt;"",ROUND(SUM(S25*AC25),0),0)</f>
      </c>
      <c r="AF25" s="36" t="str">
        <v/>
      </c>
      <c r="AG25" s="35" t="str">
        <v/>
      </c>
      <c r="AH25" s="35" t="str">
        <v/>
      </c>
      <c r="AI25" s="35" t="str">
        <v/>
      </c>
      <c r="AJ25" s="35">
        <f t="array" ref="AJ25">IF(AF25&lt;&gt;"",ROUND(SUM(O25*AF25),0),IF(AG25&lt;&gt;"",ROUND(SUM(O25*AG25),0),IF(AI25&lt;&gt;"",ROUND(SUM(O25*AI25),0),0)))</f>
      </c>
      <c r="AK25" s="35">
        <f t="array" ref="AK25">IF(AI25&lt;&gt;"",ROUND(SUM(S25*AI25),0),0)</f>
      </c>
      <c r="AL25" s="35" t="str">
        <v/>
      </c>
      <c r="AM25" s="36" t="str">
        <v/>
      </c>
      <c r="AN25" s="36" t="str">
        <v/>
      </c>
      <c r="AO25" s="36" t="str">
        <v/>
      </c>
      <c r="AP25" s="36">
        <f t="array" ref="AP25">IF(AL25&lt;&gt;"",ROUND(SUM(O25*AL25),0),IF(AM25&lt;&gt;"",ROUND(SUM(O25*AM25),0),IF(AO25&lt;&gt;"",ROUND(SUM(O25*AO25),0),0)))</f>
      </c>
      <c r="AQ25" s="36">
        <f t="array" ref="AQ25">IF(AO25&lt;&gt;"",ROUND(SUM(S25*AO25),0),0)</f>
      </c>
      <c r="AR25" s="36" t="str">
        <v/>
      </c>
      <c r="AS25" s="35" t="str">
        <v/>
      </c>
      <c r="AT25" s="35" t="str">
        <v/>
      </c>
      <c r="AU25" s="35" t="str">
        <v/>
      </c>
      <c r="AV25" s="35">
        <f t="array" ref="AV25">IF(AR25&lt;&gt;"",ROUND(SUM(O25*AR25),0),IF(AS25&lt;&gt;"",ROUND(SUM(O25*AS25),0),IF(AU25&lt;&gt;"",ROUND(SUM(O25*AU25),0),0)))</f>
      </c>
      <c r="AW25" s="35">
        <f t="array" ref="AW25">IF(AU25&lt;&gt;"",ROUND(SUM(S25*AU25),0),0)</f>
      </c>
      <c r="AX25" s="35" t="str">
        <v/>
      </c>
      <c r="AY25" s="36" t="str">
        <v/>
      </c>
      <c r="AZ25" s="36" t="str">
        <v/>
      </c>
      <c r="BA25" s="36" t="str">
        <v/>
      </c>
      <c r="BB25" s="36">
        <f t="array" ref="BB25">IF(AX25&lt;&gt;"",ROUND(SUM(O25*AX25),0),IF(AY25&lt;&gt;"",ROUND(SUM(O25*AY25),0),IF(BA25&lt;&gt;"",ROUND(SUM(O25*BA25),0),0)))</f>
      </c>
      <c r="BC25" s="36">
        <f t="array" ref="BC25">IF(BA25&lt;&gt;"",ROUND(SUM(S25*BA25),0),0)</f>
      </c>
      <c r="BD25" s="36" t="str">
        <v/>
      </c>
      <c r="BE25" s="35" t="str">
        <v/>
      </c>
      <c r="BF25" s="35" t="str">
        <v/>
      </c>
      <c r="BG25" s="35">
        <v>10</v>
      </c>
      <c r="BH25" s="35">
        <f t="array" ref="BH25">IF(BD25&lt;&gt;"",ROUND(SUM(O25*BD25),0),IF(BE25&lt;&gt;"",ROUND(SUM(O25*BE25),0),IF(BG25&lt;&gt;"",ROUND(SUM(O25*BG25),0),0)))</f>
      </c>
      <c r="BI25" s="35">
        <f t="array" ref="BI25">IF(BG25&lt;&gt;"",ROUND(SUM(S25*BG25),0),0)</f>
      </c>
    </row>
    <row r="26">
      <c r="A26" s="28" t="str">
        <v>BFS / Schlug</v>
      </c>
      <c r="B26" s="28" t="str">
        <v>(we could buy directly)</v>
      </c>
      <c r="F26" s="30" t="str">
        <v>Interior - Privacy Door handle</v>
      </c>
      <c r="G26" s="30" t="str">
        <v>Hardware</v>
      </c>
      <c r="H26" s="30" t="str">
        <v>EB</v>
      </c>
      <c r="I26" s="30">
        <v>100545</v>
      </c>
      <c r="J26" s="30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K26" s="30" t="str">
        <v>Item</v>
      </c>
      <c r="L26" s="32" t="str">
        <v/>
      </c>
      <c r="M26" s="32" t="str">
        <v/>
      </c>
      <c r="N26" s="32">
        <v>3</v>
      </c>
      <c r="O26" s="32">
        <v>46.84</v>
      </c>
      <c r="P26" s="32">
        <f t="array" ref="P26">IF(L26&lt;&gt;"",ROUND(SUM(L26*O26),0),IF(M26&lt;&gt;"",ROUND(SUM(M26*O26),0),IF(N26&lt;&gt;"",ROUND(SUM(N26*O26),0),0)))</f>
      </c>
      <c r="Q26" s="32">
        <v/>
      </c>
      <c r="R26" s="32">
        <f t="array" ref="R26">ROUND((P26/SUM(P6: P42))*100,2)</f>
      </c>
      <c r="S26" s="32">
        <v>10</v>
      </c>
      <c r="T26" s="36" t="str">
        <v/>
      </c>
      <c r="U26" s="35" t="str">
        <v/>
      </c>
      <c r="V26" s="35" t="str">
        <v/>
      </c>
      <c r="W26" s="35" t="str">
        <v/>
      </c>
      <c r="X26" s="35">
        <f t="array" ref="X26">IF(T26&lt;&gt;"",ROUND(SUM(O26*T26),0),IF(U26&lt;&gt;"",ROUND(SUM(O26*U26),0),IF(W26&lt;&gt;"",ROUND(SUM(O26*W26),0),0)))</f>
      </c>
      <c r="Y26" s="35">
        <f t="array" ref="Y26">IF(W26&lt;&gt;"",ROUND(SUM(S26*W26),0),0)</f>
      </c>
      <c r="Z26" s="35" t="str">
        <v/>
      </c>
      <c r="AA26" s="36" t="str">
        <v/>
      </c>
      <c r="AB26" s="36" t="str">
        <v/>
      </c>
      <c r="AC26" s="36" t="str">
        <v/>
      </c>
      <c r="AD26" s="36">
        <f t="array" ref="AD26">IF(Z26&lt;&gt;"",ROUND(SUM(O26*Z26),0),IF(AA26&lt;&gt;"",ROUND(SUM(O26*AA26),0),IF(AC26&lt;&gt;"",ROUND(SUM(O26*AC26),0),0)))</f>
      </c>
      <c r="AE26" s="36">
        <f t="array" ref="AE26">IF(AC26&lt;&gt;"",ROUND(SUM(S26*AC26),0),0)</f>
      </c>
      <c r="AF26" s="36" t="str">
        <v/>
      </c>
      <c r="AG26" s="35" t="str">
        <v/>
      </c>
      <c r="AH26" s="35" t="str">
        <v/>
      </c>
      <c r="AI26" s="35" t="str">
        <v/>
      </c>
      <c r="AJ26" s="35">
        <f t="array" ref="AJ26">IF(AF26&lt;&gt;"",ROUND(SUM(O26*AF26),0),IF(AG26&lt;&gt;"",ROUND(SUM(O26*AG26),0),IF(AI26&lt;&gt;"",ROUND(SUM(O26*AI26),0),0)))</f>
      </c>
      <c r="AK26" s="35">
        <f t="array" ref="AK26">IF(AI26&lt;&gt;"",ROUND(SUM(S26*AI26),0),0)</f>
      </c>
      <c r="AL26" s="35" t="str">
        <v/>
      </c>
      <c r="AM26" s="36" t="str">
        <v/>
      </c>
      <c r="AN26" s="36" t="str">
        <v/>
      </c>
      <c r="AO26" s="36" t="str">
        <v/>
      </c>
      <c r="AP26" s="36">
        <f t="array" ref="AP26">IF(AL26&lt;&gt;"",ROUND(SUM(O26*AL26),0),IF(AM26&lt;&gt;"",ROUND(SUM(O26*AM26),0),IF(AO26&lt;&gt;"",ROUND(SUM(O26*AO26),0),0)))</f>
      </c>
      <c r="AQ26" s="36">
        <f t="array" ref="AQ26">IF(AO26&lt;&gt;"",ROUND(SUM(S26*AO26),0),0)</f>
      </c>
      <c r="AR26" s="36" t="str">
        <v/>
      </c>
      <c r="AS26" s="35" t="str">
        <v/>
      </c>
      <c r="AT26" s="35" t="str">
        <v/>
      </c>
      <c r="AU26" s="35" t="str">
        <v/>
      </c>
      <c r="AV26" s="35">
        <f t="array" ref="AV26">IF(AR26&lt;&gt;"",ROUND(SUM(O26*AR26),0),IF(AS26&lt;&gt;"",ROUND(SUM(O26*AS26),0),IF(AU26&lt;&gt;"",ROUND(SUM(O26*AU26),0),0)))</f>
      </c>
      <c r="AW26" s="35">
        <f t="array" ref="AW26">IF(AU26&lt;&gt;"",ROUND(SUM(S26*AU26),0),0)</f>
      </c>
      <c r="AX26" s="35" t="str">
        <v/>
      </c>
      <c r="AY26" s="36" t="str">
        <v/>
      </c>
      <c r="AZ26" s="36" t="str">
        <v/>
      </c>
      <c r="BA26" s="36">
        <v>3</v>
      </c>
      <c r="BB26" s="36">
        <f t="array" ref="BB26">IF(AX26&lt;&gt;"",ROUND(SUM(O26*AX26),0),IF(AY26&lt;&gt;"",ROUND(SUM(O26*AY26),0),IF(BA26&lt;&gt;"",ROUND(SUM(O26*BA26),0),0)))</f>
      </c>
      <c r="BC26" s="36">
        <f t="array" ref="BC26">IF(BA26&lt;&gt;"",ROUND(SUM(S26*BA26),0),0)</f>
      </c>
      <c r="BD26" s="36" t="str">
        <v/>
      </c>
      <c r="BE26" s="35" t="str">
        <v/>
      </c>
      <c r="BF26" s="35" t="str">
        <v/>
      </c>
      <c r="BG26" s="35" t="str">
        <v/>
      </c>
      <c r="BH26" s="35">
        <f t="array" ref="BH26">IF(BD26&lt;&gt;"",ROUND(SUM(O26*BD26),0),IF(BE26&lt;&gt;"",ROUND(SUM(O26*BE26),0),IF(BG26&lt;&gt;"",ROUND(SUM(O26*BG26),0),0)))</f>
      </c>
      <c r="BI26" s="35">
        <f t="array" ref="BI26">IF(BG26&lt;&gt;"",ROUND(SUM(S26*BG26),0),0)</f>
      </c>
    </row>
    <row r="27">
      <c r="A27" s="28" t="str">
        <v>WoodworderExpress</v>
      </c>
      <c r="F27" s="30" t="str">
        <v>Bracket - Hinge For Closet Panels</v>
      </c>
      <c r="G27" s="30" t="str">
        <v>Hardware</v>
      </c>
      <c r="H27" s="30" t="str">
        <v>EC</v>
      </c>
      <c r="I27" s="30">
        <v>100195</v>
      </c>
      <c r="J27" s="30" t="str">
        <v>https://www.homedepot.com/p/Everbilt-1-1-2-in-x-72-in-Bright-Nickel-Continuous-Hinge-29276/314151912</v>
      </c>
      <c r="K27" s="30" t="str">
        <v>Item</v>
      </c>
      <c r="L27" s="32" t="str">
        <v/>
      </c>
      <c r="M27" s="32" t="str">
        <v/>
      </c>
      <c r="N27" s="32">
        <v>15</v>
      </c>
      <c r="O27" s="32">
        <v>27</v>
      </c>
      <c r="P27" s="32">
        <f t="array" ref="P27">IF(L27&lt;&gt;"",ROUND(SUM(L27*O27),0),IF(M27&lt;&gt;"",ROUND(SUM(M27*O27),0),IF(N27&lt;&gt;"",ROUND(SUM(N27*O27),0),0)))</f>
      </c>
      <c r="Q27" s="32">
        <v/>
      </c>
      <c r="R27" s="32">
        <f t="array" ref="R27">ROUND((P27/SUM(P6: P42))*100,2)</f>
      </c>
      <c r="S27" s="32">
        <v>10</v>
      </c>
      <c r="T27" s="36" t="str">
        <v/>
      </c>
      <c r="U27" s="35" t="str">
        <v/>
      </c>
      <c r="V27" s="35" t="str">
        <v/>
      </c>
      <c r="W27" s="35" t="str">
        <v/>
      </c>
      <c r="X27" s="35">
        <f t="array" ref="X27">IF(T27&lt;&gt;"",ROUND(SUM(O27*T27),0),IF(U27&lt;&gt;"",ROUND(SUM(O27*U27),0),IF(W27&lt;&gt;"",ROUND(SUM(O27*W27),0),0)))</f>
      </c>
      <c r="Y27" s="35">
        <f t="array" ref="Y27">IF(W27&lt;&gt;"",ROUND(SUM(S27*W27),0),0)</f>
      </c>
      <c r="Z27" s="35" t="str">
        <v/>
      </c>
      <c r="AA27" s="36" t="str">
        <v/>
      </c>
      <c r="AB27" s="36" t="str">
        <v/>
      </c>
      <c r="AC27" s="36" t="str">
        <v/>
      </c>
      <c r="AD27" s="36">
        <f t="array" ref="AD27">IF(Z27&lt;&gt;"",ROUND(SUM(O27*Z27),0),IF(AA27&lt;&gt;"",ROUND(SUM(O27*AA27),0),IF(AC27&lt;&gt;"",ROUND(SUM(O27*AC27),0),0)))</f>
      </c>
      <c r="AE27" s="36">
        <f t="array" ref="AE27">IF(AC27&lt;&gt;"",ROUND(SUM(S27*AC27),0),0)</f>
      </c>
      <c r="AF27" s="36" t="str">
        <v/>
      </c>
      <c r="AG27" s="35" t="str">
        <v/>
      </c>
      <c r="AH27" s="35" t="str">
        <v/>
      </c>
      <c r="AI27" s="35" t="str">
        <v/>
      </c>
      <c r="AJ27" s="35">
        <f t="array" ref="AJ27">IF(AF27&lt;&gt;"",ROUND(SUM(O27*AF27),0),IF(AG27&lt;&gt;"",ROUND(SUM(O27*AG27),0),IF(AI27&lt;&gt;"",ROUND(SUM(O27*AI27),0),0)))</f>
      </c>
      <c r="AK27" s="35">
        <f t="array" ref="AK27">IF(AI27&lt;&gt;"",ROUND(SUM(S27*AI27),0),0)</f>
      </c>
      <c r="AL27" s="35" t="str">
        <v/>
      </c>
      <c r="AM27" s="36" t="str">
        <v/>
      </c>
      <c r="AN27" s="36" t="str">
        <v/>
      </c>
      <c r="AO27" s="36" t="str">
        <v/>
      </c>
      <c r="AP27" s="36">
        <f t="array" ref="AP27">IF(AL27&lt;&gt;"",ROUND(SUM(O27*AL27),0),IF(AM27&lt;&gt;"",ROUND(SUM(O27*AM27),0),IF(AO27&lt;&gt;"",ROUND(SUM(O27*AO27),0),0)))</f>
      </c>
      <c r="AQ27" s="36">
        <f t="array" ref="AQ27">IF(AO27&lt;&gt;"",ROUND(SUM(S27*AO27),0),0)</f>
      </c>
      <c r="AR27" s="36" t="str">
        <v/>
      </c>
      <c r="AS27" s="35" t="str">
        <v/>
      </c>
      <c r="AT27" s="35" t="str">
        <v/>
      </c>
      <c r="AU27" s="35" t="str">
        <v/>
      </c>
      <c r="AV27" s="35">
        <f t="array" ref="AV27">IF(AR27&lt;&gt;"",ROUND(SUM(O27*AR27),0),IF(AS27&lt;&gt;"",ROUND(SUM(O27*AS27),0),IF(AU27&lt;&gt;"",ROUND(SUM(O27*AU27),0),0)))</f>
      </c>
      <c r="AW27" s="35">
        <f t="array" ref="AW27">IF(AU27&lt;&gt;"",ROUND(SUM(S27*AU27),0),0)</f>
      </c>
      <c r="AX27" s="35" t="str">
        <v/>
      </c>
      <c r="AY27" s="36" t="str">
        <v/>
      </c>
      <c r="AZ27" s="36" t="str">
        <v/>
      </c>
      <c r="BA27" s="36" t="str">
        <v/>
      </c>
      <c r="BB27" s="36">
        <f t="array" ref="BB27">IF(AX27&lt;&gt;"",ROUND(SUM(O27*AX27),0),IF(AY27&lt;&gt;"",ROUND(SUM(O27*AY27),0),IF(BA27&lt;&gt;"",ROUND(SUM(O27*BA27),0),0)))</f>
      </c>
      <c r="BC27" s="36">
        <f t="array" ref="BC27">IF(BA27&lt;&gt;"",ROUND(SUM(S27*BA27),0),0)</f>
      </c>
      <c r="BD27" s="36" t="str">
        <v/>
      </c>
      <c r="BE27" s="35" t="str">
        <v/>
      </c>
      <c r="BF27" s="35" t="str">
        <v/>
      </c>
      <c r="BG27" s="35">
        <v>15</v>
      </c>
      <c r="BH27" s="35">
        <f t="array" ref="BH27">IF(BD27&lt;&gt;"",ROUND(SUM(O27*BD27),0),IF(BE27&lt;&gt;"",ROUND(SUM(O27*BE27),0),IF(BG27&lt;&gt;"",ROUND(SUM(O27*BG27),0),0)))</f>
      </c>
      <c r="BI27" s="35">
        <f t="array" ref="BI27">IF(BG27&lt;&gt;"",ROUND(SUM(S27*BG27),0),0)</f>
      </c>
    </row>
    <row r="28">
      <c r="A28" s="28" t="str">
        <v>Simpson Strong-Tie or BFS</v>
      </c>
      <c r="F28" s="30" t="str">
        <v>Simpson TSP Stud Plate Tie - G90 Galvanized</v>
      </c>
      <c r="G28" s="30" t="str">
        <v>Hardware</v>
      </c>
      <c r="H28" s="30" t="str">
        <v>EC</v>
      </c>
      <c r="I28" s="30">
        <v>101353</v>
      </c>
      <c r="J28" s="30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K28" s="30" t="str">
        <v>Item</v>
      </c>
      <c r="L28" s="32" t="str">
        <v/>
      </c>
      <c r="M28" s="32" t="str">
        <v/>
      </c>
      <c r="N28" s="32">
        <v>52</v>
      </c>
      <c r="O28" s="32">
        <v>1.57</v>
      </c>
      <c r="P28" s="32">
        <f t="array" ref="P28">IF(L28&lt;&gt;"",ROUND(SUM(L28*O28),0),IF(M28&lt;&gt;"",ROUND(SUM(M28*O28),0),IF(N28&lt;&gt;"",ROUND(SUM(N28*O28),0),0)))</f>
      </c>
      <c r="Q28" s="32">
        <v/>
      </c>
      <c r="R28" s="32">
        <f t="array" ref="R28">ROUND((P28/SUM(P6: P42))*100,2)</f>
      </c>
      <c r="S28" s="32">
        <v>0</v>
      </c>
      <c r="T28" s="36" t="str">
        <v/>
      </c>
      <c r="U28" s="35" t="str">
        <v/>
      </c>
      <c r="V28" s="35" t="str">
        <v/>
      </c>
      <c r="W28" s="35" t="str">
        <v/>
      </c>
      <c r="X28" s="35">
        <f t="array" ref="X28">IF(T28&lt;&gt;"",ROUND(SUM(O28*T28),0),IF(U28&lt;&gt;"",ROUND(SUM(O28*U28),0),IF(W28&lt;&gt;"",ROUND(SUM(O28*W28),0),0)))</f>
      </c>
      <c r="Y28" s="35">
        <f t="array" ref="Y28">IF(W28&lt;&gt;"",ROUND(SUM(S28*W28),0),0)</f>
      </c>
      <c r="Z28" s="35" t="str">
        <v/>
      </c>
      <c r="AA28" s="36" t="str">
        <v/>
      </c>
      <c r="AB28" s="36" t="str">
        <v/>
      </c>
      <c r="AC28" s="36" t="str">
        <v/>
      </c>
      <c r="AD28" s="36">
        <f t="array" ref="AD28">IF(Z28&lt;&gt;"",ROUND(SUM(O28*Z28),0),IF(AA28&lt;&gt;"",ROUND(SUM(O28*AA28),0),IF(AC28&lt;&gt;"",ROUND(SUM(O28*AC28),0),0)))</f>
      </c>
      <c r="AE28" s="36">
        <f t="array" ref="AE28">IF(AC28&lt;&gt;"",ROUND(SUM(S28*AC28),0),0)</f>
      </c>
      <c r="AF28" s="36" t="str">
        <v/>
      </c>
      <c r="AG28" s="35" t="str">
        <v/>
      </c>
      <c r="AH28" s="35" t="str">
        <v/>
      </c>
      <c r="AI28" s="35">
        <v>18</v>
      </c>
      <c r="AJ28" s="35">
        <f t="array" ref="AJ28">IF(AF28&lt;&gt;"",ROUND(SUM(O28*AF28),0),IF(AG28&lt;&gt;"",ROUND(SUM(O28*AG28),0),IF(AI28&lt;&gt;"",ROUND(SUM(O28*AI28),0),0)))</f>
      </c>
      <c r="AK28" s="35">
        <f t="array" ref="AK28">IF(AI28&lt;&gt;"",ROUND(SUM(S28*AI28),0),0)</f>
      </c>
      <c r="AL28" s="35" t="str">
        <v/>
      </c>
      <c r="AM28" s="36" t="str">
        <v/>
      </c>
      <c r="AN28" s="36" t="str">
        <v/>
      </c>
      <c r="AO28" s="36">
        <v>2</v>
      </c>
      <c r="AP28" s="36">
        <f t="array" ref="AP28">IF(AL28&lt;&gt;"",ROUND(SUM(O28*AL28),0),IF(AM28&lt;&gt;"",ROUND(SUM(O28*AM28),0),IF(AO28&lt;&gt;"",ROUND(SUM(O28*AO28),0),0)))</f>
      </c>
      <c r="AQ28" s="36">
        <f t="array" ref="AQ28">IF(AO28&lt;&gt;"",ROUND(SUM(S28*AO28),0),0)</f>
      </c>
      <c r="AR28" s="36" t="str">
        <v/>
      </c>
      <c r="AS28" s="35" t="str">
        <v/>
      </c>
      <c r="AT28" s="35" t="str">
        <v/>
      </c>
      <c r="AU28" s="35">
        <v>32</v>
      </c>
      <c r="AV28" s="35">
        <f t="array" ref="AV28">IF(AR28&lt;&gt;"",ROUND(SUM(O28*AR28),0),IF(AS28&lt;&gt;"",ROUND(SUM(O28*AS28),0),IF(AU28&lt;&gt;"",ROUND(SUM(O28*AU28),0),0)))</f>
      </c>
      <c r="AW28" s="35">
        <f t="array" ref="AW28">IF(AU28&lt;&gt;"",ROUND(SUM(S28*AU28),0),0)</f>
      </c>
      <c r="AX28" s="35" t="str">
        <v/>
      </c>
      <c r="AY28" s="36" t="str">
        <v/>
      </c>
      <c r="AZ28" s="36" t="str">
        <v/>
      </c>
      <c r="BA28" s="36" t="str">
        <v/>
      </c>
      <c r="BB28" s="36">
        <f t="array" ref="BB28">IF(AX28&lt;&gt;"",ROUND(SUM(O28*AX28),0),IF(AY28&lt;&gt;"",ROUND(SUM(O28*AY28),0),IF(BA28&lt;&gt;"",ROUND(SUM(O28*BA28),0),0)))</f>
      </c>
      <c r="BC28" s="36">
        <f t="array" ref="BC28">IF(BA28&lt;&gt;"",ROUND(SUM(S28*BA28),0),0)</f>
      </c>
      <c r="BD28" s="36" t="str">
        <v/>
      </c>
      <c r="BE28" s="35" t="str">
        <v/>
      </c>
      <c r="BF28" s="35" t="str">
        <v/>
      </c>
      <c r="BG28" s="35" t="str">
        <v/>
      </c>
      <c r="BH28" s="35">
        <f t="array" ref="BH28">IF(BD28&lt;&gt;"",ROUND(SUM(O28*BD28),0),IF(BE28&lt;&gt;"",ROUND(SUM(O28*BE28),0),IF(BG28&lt;&gt;"",ROUND(SUM(O28*BG28),0),0)))</f>
      </c>
      <c r="BI28" s="35">
        <f t="array" ref="BI28">IF(BG28&lt;&gt;"",ROUND(SUM(S28*BG28),0),0)</f>
      </c>
    </row>
    <row r="29">
      <c r="A29" s="28" t="str">
        <v>BFS / Anderson</v>
      </c>
      <c r="C29" s="28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9" s="28">
        <v>445.88</v>
      </c>
      <c r="F29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G29" s="30" t="str">
        <v>Windows</v>
      </c>
      <c r="H29" s="30" t="str">
        <v>FA</v>
      </c>
      <c r="I29" s="30">
        <v>100101</v>
      </c>
      <c r="J29" s="30" t="str">
        <v/>
      </c>
      <c r="K29" s="30" t="str">
        <v>Item</v>
      </c>
      <c r="L29" s="32" t="str">
        <v/>
      </c>
      <c r="M29" s="32" t="str">
        <v/>
      </c>
      <c r="N29" s="32">
        <v>9</v>
      </c>
      <c r="O29" s="32">
        <v>430.42</v>
      </c>
      <c r="P29" s="32">
        <f t="array" ref="P29">IF(L29&lt;&gt;"",ROUND(SUM(L29*O29),0),IF(M29&lt;&gt;"",ROUND(SUM(M29*O29),0),IF(N29&lt;&gt;"",ROUND(SUM(N29*O29),0),0)))</f>
      </c>
      <c r="Q29" s="32">
        <v/>
      </c>
      <c r="R29" s="32">
        <f t="array" ref="R29">ROUND((P29/SUM(P6: P42))*100,2)</f>
      </c>
      <c r="S29" s="32">
        <v>0</v>
      </c>
      <c r="T29" s="36" t="str">
        <v/>
      </c>
      <c r="U29" s="35" t="str">
        <v/>
      </c>
      <c r="V29" s="35" t="str">
        <v/>
      </c>
      <c r="W29" s="35" t="str">
        <v/>
      </c>
      <c r="X29" s="35">
        <f t="array" ref="X29">IF(T29&lt;&gt;"",ROUND(SUM(O29*T29),0),IF(U29&lt;&gt;"",ROUND(SUM(O29*U29),0),IF(W29&lt;&gt;"",ROUND(SUM(O29*W29),0),0)))</f>
      </c>
      <c r="Y29" s="35">
        <f t="array" ref="Y29">IF(W29&lt;&gt;"",ROUND(SUM(S29*W29),0),0)</f>
      </c>
      <c r="Z29" s="35" t="str">
        <v/>
      </c>
      <c r="AA29" s="36" t="str">
        <v/>
      </c>
      <c r="AB29" s="36" t="str">
        <v/>
      </c>
      <c r="AC29" s="36" t="str">
        <v/>
      </c>
      <c r="AD29" s="36">
        <f t="array" ref="AD29">IF(Z29&lt;&gt;"",ROUND(SUM(O29*Z29),0),IF(AA29&lt;&gt;"",ROUND(SUM(O29*AA29),0),IF(AC29&lt;&gt;"",ROUND(SUM(O29*AC29),0),0)))</f>
      </c>
      <c r="AE29" s="36">
        <f t="array" ref="AE29">IF(AC29&lt;&gt;"",ROUND(SUM(S29*AC29),0),0)</f>
      </c>
      <c r="AF29" s="36" t="str">
        <v/>
      </c>
      <c r="AG29" s="35" t="str">
        <v/>
      </c>
      <c r="AH29" s="35" t="str">
        <v/>
      </c>
      <c r="AI29" s="35">
        <v>9</v>
      </c>
      <c r="AJ29" s="35">
        <f t="array" ref="AJ29">IF(AF29&lt;&gt;"",ROUND(SUM(O29*AF29),0),IF(AG29&lt;&gt;"",ROUND(SUM(O29*AG29),0),IF(AI29&lt;&gt;"",ROUND(SUM(O29*AI29),0),0)))</f>
      </c>
      <c r="AK29" s="35">
        <f t="array" ref="AK29">IF(AI29&lt;&gt;"",ROUND(SUM(S29*AI29),0),0)</f>
      </c>
      <c r="AL29" s="35" t="str">
        <v/>
      </c>
      <c r="AM29" s="36" t="str">
        <v/>
      </c>
      <c r="AN29" s="36" t="str">
        <v/>
      </c>
      <c r="AO29" s="36" t="str">
        <v/>
      </c>
      <c r="AP29" s="36">
        <f t="array" ref="AP29">IF(AL29&lt;&gt;"",ROUND(SUM(O29*AL29),0),IF(AM29&lt;&gt;"",ROUND(SUM(O29*AM29),0),IF(AO29&lt;&gt;"",ROUND(SUM(O29*AO29),0),0)))</f>
      </c>
      <c r="AQ29" s="36">
        <f t="array" ref="AQ29">IF(AO29&lt;&gt;"",ROUND(SUM(S29*AO29),0),0)</f>
      </c>
      <c r="AR29" s="36" t="str">
        <v/>
      </c>
      <c r="AS29" s="35" t="str">
        <v/>
      </c>
      <c r="AT29" s="35" t="str">
        <v/>
      </c>
      <c r="AU29" s="35" t="str">
        <v/>
      </c>
      <c r="AV29" s="35">
        <f t="array" ref="AV29">IF(AR29&lt;&gt;"",ROUND(SUM(O29*AR29),0),IF(AS29&lt;&gt;"",ROUND(SUM(O29*AS29),0),IF(AU29&lt;&gt;"",ROUND(SUM(O29*AU29),0),0)))</f>
      </c>
      <c r="AW29" s="35">
        <f t="array" ref="AW29">IF(AU29&lt;&gt;"",ROUND(SUM(S29*AU29),0),0)</f>
      </c>
      <c r="AX29" s="35" t="str">
        <v/>
      </c>
      <c r="AY29" s="36" t="str">
        <v/>
      </c>
      <c r="AZ29" s="36" t="str">
        <v/>
      </c>
      <c r="BA29" s="36" t="str">
        <v/>
      </c>
      <c r="BB29" s="36">
        <f t="array" ref="BB29">IF(AX29&lt;&gt;"",ROUND(SUM(O29*AX29),0),IF(AY29&lt;&gt;"",ROUND(SUM(O29*AY29),0),IF(BA29&lt;&gt;"",ROUND(SUM(O29*BA29),0),0)))</f>
      </c>
      <c r="BC29" s="36">
        <f t="array" ref="BC29">IF(BA29&lt;&gt;"",ROUND(SUM(S29*BA29),0),0)</f>
      </c>
      <c r="BD29" s="36" t="str">
        <v/>
      </c>
      <c r="BE29" s="35" t="str">
        <v/>
      </c>
      <c r="BF29" s="35" t="str">
        <v/>
      </c>
      <c r="BG29" s="35" t="str">
        <v/>
      </c>
      <c r="BH29" s="35">
        <f t="array" ref="BH29">IF(BD29&lt;&gt;"",ROUND(SUM(O29*BD29),0),IF(BE29&lt;&gt;"",ROUND(SUM(O29*BE29),0),IF(BG29&lt;&gt;"",ROUND(SUM(O29*BG29),0),0)))</f>
      </c>
      <c r="BI29" s="35">
        <f t="array" ref="BI29">IF(BG29&lt;&gt;"",ROUND(SUM(S29*BG29),0),0)</f>
      </c>
    </row>
    <row r="30">
      <c r="A30" s="28" t="str">
        <v>BFS</v>
      </c>
      <c r="B30" s="28" t="str">
        <v>I2PSL4FP40BCSN</v>
      </c>
      <c r="C30" s="28" t="str">
        <v>458P FL 4068 BC 2FP SM NC 15</v>
      </c>
      <c r="D30" s="28">
        <v>232.99</v>
      </c>
      <c r="F30" s="30" t="str">
        <v>Bed Door - 2 ft.-6 in. , 4.5 in. Jamb, 30 in. x 80 in. (2668), Rough Opening 32 in.x83 in., Pre Hung, Shaker Style (BIRKDALE), Solid Core, Right Inswing, Primed, Rubbed Bronze Hinges</v>
      </c>
      <c r="G30" s="30" t="str">
        <v>Doors</v>
      </c>
      <c r="H30" s="30" t="str">
        <v>FB</v>
      </c>
      <c r="I30" s="30">
        <v>100168</v>
      </c>
      <c r="J30" s="30" t="str">
        <v>https://www.lowes.com/pd/Masonite-Winslow-Primed-3-Panel-Craftsman-Solid-Core-Molded-Composite-Pre-Hung-Door-Common-24-in-x-80-in-Actual-25-5-in-x-81-5-in/1000343837</v>
      </c>
      <c r="K30" s="30" t="str">
        <v>Item</v>
      </c>
      <c r="L30" s="32" t="str">
        <v/>
      </c>
      <c r="M30" s="32" t="str">
        <v/>
      </c>
      <c r="N30" s="32">
        <v>3</v>
      </c>
      <c r="O30" s="32">
        <v>137.99</v>
      </c>
      <c r="P30" s="32">
        <f t="array" ref="P30">IF(L30&lt;&gt;"",ROUND(SUM(L30*O30),0),IF(M30&lt;&gt;"",ROUND(SUM(M30*O30),0),IF(N30&lt;&gt;"",ROUND(SUM(N30*O30),0),0)))</f>
      </c>
      <c r="Q30" s="32">
        <v/>
      </c>
      <c r="R30" s="32">
        <f t="array" ref="R30">ROUND((P30/SUM(P6: P42))*100,2)</f>
      </c>
      <c r="S30" s="32">
        <v>0</v>
      </c>
      <c r="T30" s="36" t="str">
        <v/>
      </c>
      <c r="U30" s="35" t="str">
        <v/>
      </c>
      <c r="V30" s="35" t="str">
        <v/>
      </c>
      <c r="W30" s="35" t="str">
        <v/>
      </c>
      <c r="X30" s="35">
        <f t="array" ref="X30">IF(T30&lt;&gt;"",ROUND(SUM(O30*T30),0),IF(U30&lt;&gt;"",ROUND(SUM(O30*U30),0),IF(W30&lt;&gt;"",ROUND(SUM(O30*W30),0),0)))</f>
      </c>
      <c r="Y30" s="35">
        <f t="array" ref="Y30">IF(W30&lt;&gt;"",ROUND(SUM(S30*W30),0),0)</f>
      </c>
      <c r="Z30" s="35" t="str">
        <v/>
      </c>
      <c r="AA30" s="36" t="str">
        <v/>
      </c>
      <c r="AB30" s="36" t="str">
        <v/>
      </c>
      <c r="AC30" s="36" t="str">
        <v/>
      </c>
      <c r="AD30" s="36">
        <f t="array" ref="AD30">IF(Z30&lt;&gt;"",ROUND(SUM(O30*Z30),0),IF(AA30&lt;&gt;"",ROUND(SUM(O30*AA30),0),IF(AC30&lt;&gt;"",ROUND(SUM(O30*AC30),0),0)))</f>
      </c>
      <c r="AE30" s="36">
        <f t="array" ref="AE30">IF(AC30&lt;&gt;"",ROUND(SUM(S30*AC30),0),0)</f>
      </c>
      <c r="AF30" s="36" t="str">
        <v/>
      </c>
      <c r="AG30" s="35" t="str">
        <v/>
      </c>
      <c r="AH30" s="35" t="str">
        <v/>
      </c>
      <c r="AI30" s="35" t="str">
        <v/>
      </c>
      <c r="AJ30" s="35">
        <f t="array" ref="AJ30">IF(AF30&lt;&gt;"",ROUND(SUM(O30*AF30),0),IF(AG30&lt;&gt;"",ROUND(SUM(O30*AG30),0),IF(AI30&lt;&gt;"",ROUND(SUM(O30*AI30),0),0)))</f>
      </c>
      <c r="AK30" s="35">
        <f t="array" ref="AK30">IF(AI30&lt;&gt;"",ROUND(SUM(S30*AI30),0),0)</f>
      </c>
      <c r="AL30" s="35" t="str">
        <v/>
      </c>
      <c r="AM30" s="36" t="str">
        <v/>
      </c>
      <c r="AN30" s="36" t="str">
        <v/>
      </c>
      <c r="AO30" s="36" t="str">
        <v/>
      </c>
      <c r="AP30" s="36">
        <f t="array" ref="AP30">IF(AL30&lt;&gt;"",ROUND(SUM(O30*AL30),0),IF(AM30&lt;&gt;"",ROUND(SUM(O30*AM30),0),IF(AO30&lt;&gt;"",ROUND(SUM(O30*AO30),0),0)))</f>
      </c>
      <c r="AQ30" s="36">
        <f t="array" ref="AQ30">IF(AO30&lt;&gt;"",ROUND(SUM(S30*AO30),0),0)</f>
      </c>
      <c r="AR30" s="36" t="str">
        <v/>
      </c>
      <c r="AS30" s="35" t="str">
        <v/>
      </c>
      <c r="AT30" s="35" t="str">
        <v/>
      </c>
      <c r="AU30" s="35" t="str">
        <v/>
      </c>
      <c r="AV30" s="35">
        <f t="array" ref="AV30">IF(AR30&lt;&gt;"",ROUND(SUM(O30*AR30),0),IF(AS30&lt;&gt;"",ROUND(SUM(O30*AS30),0),IF(AU30&lt;&gt;"",ROUND(SUM(O30*AU30),0),0)))</f>
      </c>
      <c r="AW30" s="35">
        <f t="array" ref="AW30">IF(AU30&lt;&gt;"",ROUND(SUM(S30*AU30),0),0)</f>
      </c>
      <c r="AX30" s="35" t="str">
        <v/>
      </c>
      <c r="AY30" s="36" t="str">
        <v/>
      </c>
      <c r="AZ30" s="36" t="str">
        <v/>
      </c>
      <c r="BA30" s="36">
        <v>3</v>
      </c>
      <c r="BB30" s="36">
        <f t="array" ref="BB30">IF(AX30&lt;&gt;"",ROUND(SUM(O30*AX30),0),IF(AY30&lt;&gt;"",ROUND(SUM(O30*AY30),0),IF(BA30&lt;&gt;"",ROUND(SUM(O30*BA30),0),0)))</f>
      </c>
      <c r="BC30" s="36">
        <f t="array" ref="BC30">IF(BA30&lt;&gt;"",ROUND(SUM(S30*BA30),0),0)</f>
      </c>
      <c r="BD30" s="36" t="str">
        <v/>
      </c>
      <c r="BE30" s="35" t="str">
        <v/>
      </c>
      <c r="BF30" s="35" t="str">
        <v/>
      </c>
      <c r="BG30" s="35" t="str">
        <v/>
      </c>
      <c r="BH30" s="35">
        <f t="array" ref="BH30">IF(BD30&lt;&gt;"",ROUND(SUM(O30*BD30),0),IF(BE30&lt;&gt;"",ROUND(SUM(O30*BE30),0),IF(BG30&lt;&gt;"",ROUND(SUM(O30*BG30),0),0)))</f>
      </c>
      <c r="BI30" s="35">
        <f t="array" ref="BI30">IF(BG30&lt;&gt;"",ROUND(SUM(S30*BG30),0),0)</f>
      </c>
    </row>
    <row r="31">
      <c r="A31" s="28" t="str">
        <v>BFS</v>
      </c>
      <c r="B31" s="28" t="str">
        <v>I2PSL4FP24RSN</v>
      </c>
      <c r="C31" s="28" t="str">
        <v>458P FL 2468 RH 2FP SM NC 15</v>
      </c>
      <c r="D31" s="28">
        <v>128.99</v>
      </c>
      <c r="F31" s="30" t="str">
        <v>Closet Door - 2’-0 in. , 48 in. x 80 in. (4868),4.5 in. Jamb, Rough Opening 50 in.x83 in., Double Door, Pre Hung, Ball Catch, Shaker Style (BIRKDALE), Hollow Core, Primed, Rubbed Bronze Hinges</v>
      </c>
      <c r="G31" s="30" t="str">
        <v>Doors</v>
      </c>
      <c r="H31" s="30" t="str">
        <v>FB</v>
      </c>
      <c r="I31" s="30">
        <v>100196</v>
      </c>
      <c r="J31" s="30" t="str">
        <v/>
      </c>
      <c r="K31" s="30" t="str">
        <v>Item</v>
      </c>
      <c r="L31" s="32" t="str">
        <v/>
      </c>
      <c r="M31" s="32" t="str">
        <v/>
      </c>
      <c r="N31" s="32">
        <v>5</v>
      </c>
      <c r="O31" s="32">
        <v>128.99</v>
      </c>
      <c r="P31" s="32">
        <f t="array" ref="P31">IF(L31&lt;&gt;"",ROUND(SUM(L31*O31),0),IF(M31&lt;&gt;"",ROUND(SUM(M31*O31),0),IF(N31&lt;&gt;"",ROUND(SUM(N31*O31),0),0)))</f>
      </c>
      <c r="Q31" s="32">
        <v/>
      </c>
      <c r="R31" s="32">
        <f t="array" ref="R31">ROUND((P31/SUM(P6: P42))*100,2)</f>
      </c>
      <c r="S31" s="32">
        <v>0</v>
      </c>
      <c r="T31" s="36" t="str">
        <v/>
      </c>
      <c r="U31" s="35" t="str">
        <v/>
      </c>
      <c r="V31" s="35" t="str">
        <v/>
      </c>
      <c r="W31" s="35" t="str">
        <v/>
      </c>
      <c r="X31" s="35">
        <f t="array" ref="X31">IF(T31&lt;&gt;"",ROUND(SUM(O31*T31),0),IF(U31&lt;&gt;"",ROUND(SUM(O31*U31),0),IF(W31&lt;&gt;"",ROUND(SUM(O31*W31),0),0)))</f>
      </c>
      <c r="Y31" s="35">
        <f t="array" ref="Y31">IF(W31&lt;&gt;"",ROUND(SUM(S31*W31),0),0)</f>
      </c>
      <c r="Z31" s="35" t="str">
        <v/>
      </c>
      <c r="AA31" s="36" t="str">
        <v/>
      </c>
      <c r="AB31" s="36" t="str">
        <v/>
      </c>
      <c r="AC31" s="36" t="str">
        <v/>
      </c>
      <c r="AD31" s="36">
        <f t="array" ref="AD31">IF(Z31&lt;&gt;"",ROUND(SUM(O31*Z31),0),IF(AA31&lt;&gt;"",ROUND(SUM(O31*AA31),0),IF(AC31&lt;&gt;"",ROUND(SUM(O31*AC31),0),0)))</f>
      </c>
      <c r="AE31" s="36">
        <f t="array" ref="AE31">IF(AC31&lt;&gt;"",ROUND(SUM(S31*AC31),0),0)</f>
      </c>
      <c r="AF31" s="36" t="str">
        <v/>
      </c>
      <c r="AG31" s="35" t="str">
        <v/>
      </c>
      <c r="AH31" s="35" t="str">
        <v/>
      </c>
      <c r="AI31" s="35" t="str">
        <v/>
      </c>
      <c r="AJ31" s="35">
        <f t="array" ref="AJ31">IF(AF31&lt;&gt;"",ROUND(SUM(O31*AF31),0),IF(AG31&lt;&gt;"",ROUND(SUM(O31*AG31),0),IF(AI31&lt;&gt;"",ROUND(SUM(O31*AI31),0),0)))</f>
      </c>
      <c r="AK31" s="35">
        <f t="array" ref="AK31">IF(AI31&lt;&gt;"",ROUND(SUM(S31*AI31),0),0)</f>
      </c>
      <c r="AL31" s="35" t="str">
        <v/>
      </c>
      <c r="AM31" s="36" t="str">
        <v/>
      </c>
      <c r="AN31" s="36" t="str">
        <v/>
      </c>
      <c r="AO31" s="36" t="str">
        <v/>
      </c>
      <c r="AP31" s="36">
        <f t="array" ref="AP31">IF(AL31&lt;&gt;"",ROUND(SUM(O31*AL31),0),IF(AM31&lt;&gt;"",ROUND(SUM(O31*AM31),0),IF(AO31&lt;&gt;"",ROUND(SUM(O31*AO31),0),0)))</f>
      </c>
      <c r="AQ31" s="36">
        <f t="array" ref="AQ31">IF(AO31&lt;&gt;"",ROUND(SUM(S31*AO31),0),0)</f>
      </c>
      <c r="AR31" s="36" t="str">
        <v/>
      </c>
      <c r="AS31" s="35" t="str">
        <v/>
      </c>
      <c r="AT31" s="35" t="str">
        <v/>
      </c>
      <c r="AU31" s="35" t="str">
        <v/>
      </c>
      <c r="AV31" s="35">
        <f t="array" ref="AV31">IF(AR31&lt;&gt;"",ROUND(SUM(O31*AR31),0),IF(AS31&lt;&gt;"",ROUND(SUM(O31*AS31),0),IF(AU31&lt;&gt;"",ROUND(SUM(O31*AU31),0),0)))</f>
      </c>
      <c r="AW31" s="35">
        <f t="array" ref="AW31">IF(AU31&lt;&gt;"",ROUND(SUM(S31*AU31),0),0)</f>
      </c>
      <c r="AX31" s="35" t="str">
        <v/>
      </c>
      <c r="AY31" s="36" t="str">
        <v/>
      </c>
      <c r="AZ31" s="36" t="str">
        <v/>
      </c>
      <c r="BA31" s="36" t="str">
        <v/>
      </c>
      <c r="BB31" s="36">
        <f t="array" ref="BB31">IF(AX31&lt;&gt;"",ROUND(SUM(O31*AX31),0),IF(AY31&lt;&gt;"",ROUND(SUM(O31*AY31),0),IF(BA31&lt;&gt;"",ROUND(SUM(O31*BA31),0),0)))</f>
      </c>
      <c r="BC31" s="36">
        <f t="array" ref="BC31">IF(BA31&lt;&gt;"",ROUND(SUM(S31*BA31),0),0)</f>
      </c>
      <c r="BD31" s="36" t="str">
        <v/>
      </c>
      <c r="BE31" s="35" t="str">
        <v/>
      </c>
      <c r="BF31" s="35" t="str">
        <v/>
      </c>
      <c r="BG31" s="35">
        <v>5</v>
      </c>
      <c r="BH31" s="35">
        <f t="array" ref="BH31">IF(BD31&lt;&gt;"",ROUND(SUM(O31*BD31),0),IF(BE31&lt;&gt;"",ROUND(SUM(O31*BE31),0),IF(BG31&lt;&gt;"",ROUND(SUM(O31*BG31),0),0)))</f>
      </c>
      <c r="BI31" s="35">
        <f t="array" ref="BI31">IF(BG31&lt;&gt;"",ROUND(SUM(S31*BG31),0),0)</f>
      </c>
    </row>
    <row r="32">
      <c r="A32" s="28" t="str">
        <v>BFS</v>
      </c>
      <c r="B32" s="28" t="str">
        <v>Ext 36" x 80" S118 RHI 6 9/16" FrameSaver</v>
      </c>
      <c r="D32" s="28">
        <v>596</v>
      </c>
      <c r="F32" s="30" t="str">
        <v>Ext 36 in. x 80 in. S118 RHI 6.5625 in. FrameSaver-Therma‐Tru Model S118-Reeb‐Smooth Star-Fiberglass-No Finish-Insulated Glass Clear Full Lite-Hinge Finish- Oil Rubbed Bronze-Total Opening 40.25 in.x83.375 in.</v>
      </c>
      <c r="G32" s="30" t="str">
        <v>Doors</v>
      </c>
      <c r="H32" s="30" t="str">
        <v>FC</v>
      </c>
      <c r="I32" s="30">
        <v>100120</v>
      </c>
      <c r="J32" s="30" t="str">
        <v/>
      </c>
      <c r="K32" s="30" t="str">
        <v>Item</v>
      </c>
      <c r="L32" s="32" t="str">
        <v/>
      </c>
      <c r="M32" s="32" t="str">
        <v/>
      </c>
      <c r="N32" s="32">
        <v>1</v>
      </c>
      <c r="O32" s="32">
        <v>600</v>
      </c>
      <c r="P32" s="32">
        <f t="array" ref="P32">IF(L32&lt;&gt;"",ROUND(SUM(L32*O32),0),IF(M32&lt;&gt;"",ROUND(SUM(M32*O32),0),IF(N32&lt;&gt;"",ROUND(SUM(N32*O32),0),0)))</f>
      </c>
      <c r="Q32" s="32">
        <v/>
      </c>
      <c r="R32" s="32">
        <f t="array" ref="R32">ROUND((P32/SUM(P6: P42))*100,2)</f>
      </c>
      <c r="S32" s="32">
        <v>0</v>
      </c>
      <c r="T32" s="36" t="str">
        <v/>
      </c>
      <c r="U32" s="35" t="str">
        <v/>
      </c>
      <c r="V32" s="35" t="str">
        <v/>
      </c>
      <c r="W32" s="35" t="str">
        <v/>
      </c>
      <c r="X32" s="35">
        <f t="array" ref="X32">IF(T32&lt;&gt;"",ROUND(SUM(O32*T32),0),IF(U32&lt;&gt;"",ROUND(SUM(O32*U32),0),IF(W32&lt;&gt;"",ROUND(SUM(O32*W32),0),0)))</f>
      </c>
      <c r="Y32" s="35">
        <f t="array" ref="Y32">IF(W32&lt;&gt;"",ROUND(SUM(S32*W32),0),0)</f>
      </c>
      <c r="Z32" s="35" t="str">
        <v/>
      </c>
      <c r="AA32" s="36" t="str">
        <v/>
      </c>
      <c r="AB32" s="36" t="str">
        <v/>
      </c>
      <c r="AC32" s="36" t="str">
        <v/>
      </c>
      <c r="AD32" s="36">
        <f t="array" ref="AD32">IF(Z32&lt;&gt;"",ROUND(SUM(O32*Z32),0),IF(AA32&lt;&gt;"",ROUND(SUM(O32*AA32),0),IF(AC32&lt;&gt;"",ROUND(SUM(O32*AC32),0),0)))</f>
      </c>
      <c r="AE32" s="36">
        <f t="array" ref="AE32">IF(AC32&lt;&gt;"",ROUND(SUM(S32*AC32),0),0)</f>
      </c>
      <c r="AF32" s="36" t="str">
        <v/>
      </c>
      <c r="AG32" s="35" t="str">
        <v/>
      </c>
      <c r="AH32" s="35" t="str">
        <v/>
      </c>
      <c r="AI32" s="35" t="str">
        <v/>
      </c>
      <c r="AJ32" s="35">
        <f t="array" ref="AJ32">IF(AF32&lt;&gt;"",ROUND(SUM(O32*AF32),0),IF(AG32&lt;&gt;"",ROUND(SUM(O32*AG32),0),IF(AI32&lt;&gt;"",ROUND(SUM(O32*AI32),0),0)))</f>
      </c>
      <c r="AK32" s="35">
        <f t="array" ref="AK32">IF(AI32&lt;&gt;"",ROUND(SUM(S32*AI32),0),0)</f>
      </c>
      <c r="AL32" s="35" t="str">
        <v/>
      </c>
      <c r="AM32" s="36" t="str">
        <v/>
      </c>
      <c r="AN32" s="36" t="str">
        <v/>
      </c>
      <c r="AO32" s="36">
        <v>1</v>
      </c>
      <c r="AP32" s="36">
        <f t="array" ref="AP32">IF(AL32&lt;&gt;"",ROUND(SUM(O32*AL32),0),IF(AM32&lt;&gt;"",ROUND(SUM(O32*AM32),0),IF(AO32&lt;&gt;"",ROUND(SUM(O32*AO32),0),0)))</f>
      </c>
      <c r="AQ32" s="36">
        <f t="array" ref="AQ32">IF(AO32&lt;&gt;"",ROUND(SUM(S32*AO32),0),0)</f>
      </c>
      <c r="AR32" s="36" t="str">
        <v/>
      </c>
      <c r="AS32" s="35" t="str">
        <v/>
      </c>
      <c r="AT32" s="35" t="str">
        <v/>
      </c>
      <c r="AU32" s="35" t="str">
        <v/>
      </c>
      <c r="AV32" s="35">
        <f t="array" ref="AV32">IF(AR32&lt;&gt;"",ROUND(SUM(O32*AR32),0),IF(AS32&lt;&gt;"",ROUND(SUM(O32*AS32),0),IF(AU32&lt;&gt;"",ROUND(SUM(O32*AU32),0),0)))</f>
      </c>
      <c r="AW32" s="35">
        <f t="array" ref="AW32">IF(AU32&lt;&gt;"",ROUND(SUM(S32*AU32),0),0)</f>
      </c>
      <c r="AX32" s="35" t="str">
        <v/>
      </c>
      <c r="AY32" s="36" t="str">
        <v/>
      </c>
      <c r="AZ32" s="36" t="str">
        <v/>
      </c>
      <c r="BA32" s="36" t="str">
        <v/>
      </c>
      <c r="BB32" s="36">
        <f t="array" ref="BB32">IF(AX32&lt;&gt;"",ROUND(SUM(O32*AX32),0),IF(AY32&lt;&gt;"",ROUND(SUM(O32*AY32),0),IF(BA32&lt;&gt;"",ROUND(SUM(O32*BA32),0),0)))</f>
      </c>
      <c r="BC32" s="36">
        <f t="array" ref="BC32">IF(BA32&lt;&gt;"",ROUND(SUM(S32*BA32),0),0)</f>
      </c>
      <c r="BD32" s="36" t="str">
        <v/>
      </c>
      <c r="BE32" s="35" t="str">
        <v/>
      </c>
      <c r="BF32" s="35" t="str">
        <v/>
      </c>
      <c r="BG32" s="35" t="str">
        <v/>
      </c>
      <c r="BH32" s="35">
        <f t="array" ref="BH32">IF(BD32&lt;&gt;"",ROUND(SUM(O32*BD32),0),IF(BE32&lt;&gt;"",ROUND(SUM(O32*BE32),0),IF(BG32&lt;&gt;"",ROUND(SUM(O32*BG32),0),0)))</f>
      </c>
      <c r="BI32" s="35">
        <f t="array" ref="BI32">IF(BG32&lt;&gt;"",ROUND(SUM(S32*BG32),0),0)</f>
      </c>
    </row>
    <row r="33">
      <c r="A33" s="28" t="str">
        <v>Graybar Electrical Supplier</v>
      </c>
      <c r="F33" s="30" t="str">
        <v>Interior - Box - 1 Gang (plastic new work)</v>
      </c>
      <c r="G33" s="30" t="str">
        <v>Electrical Recepticals/Switches</v>
      </c>
      <c r="H33" s="30" t="str">
        <v>GD</v>
      </c>
      <c r="I33" s="30">
        <v>100895</v>
      </c>
      <c r="J33" s="30" t="str">
        <v>https://www.homedepot.com/p/Carlon-PVC-1-Gang-20-cu-in-New-Work-Electrical-Outlet-Box-B120A-UPC/205319652</v>
      </c>
      <c r="K33" s="30" t="str">
        <v>Item</v>
      </c>
      <c r="L33" s="32" t="str">
        <v/>
      </c>
      <c r="M33" s="32" t="str">
        <v/>
      </c>
      <c r="N33" s="32">
        <v>34</v>
      </c>
      <c r="O33" s="32">
        <v>0.91</v>
      </c>
      <c r="P33" s="32">
        <f t="array" ref="P33">IF(L33&lt;&gt;"",ROUND(SUM(L33*O33),0),IF(M33&lt;&gt;"",ROUND(SUM(M33*O33),0),IF(N33&lt;&gt;"",ROUND(SUM(N33*O33),0),0)))</f>
      </c>
      <c r="Q33" s="32">
        <v/>
      </c>
      <c r="R33" s="32">
        <f t="array" ref="R33">ROUND((P33/SUM(P6: P42))*100,2)</f>
      </c>
      <c r="S33" s="32">
        <v>0</v>
      </c>
      <c r="T33" s="36" t="str">
        <v/>
      </c>
      <c r="U33" s="35" t="str">
        <v/>
      </c>
      <c r="V33" s="35" t="str">
        <v/>
      </c>
      <c r="W33" s="35" t="str">
        <v/>
      </c>
      <c r="X33" s="35">
        <f t="array" ref="X33">IF(T33&lt;&gt;"",ROUND(SUM(O33*T33),0),IF(U33&lt;&gt;"",ROUND(SUM(O33*U33),0),IF(W33&lt;&gt;"",ROUND(SUM(O33*W33),0),0)))</f>
      </c>
      <c r="Y33" s="35">
        <f t="array" ref="Y33">IF(W33&lt;&gt;"",ROUND(SUM(S33*W33),0),0)</f>
      </c>
      <c r="Z33" s="35" t="str">
        <v/>
      </c>
      <c r="AA33" s="36" t="str">
        <v/>
      </c>
      <c r="AB33" s="36" t="str">
        <v/>
      </c>
      <c r="AC33" s="36" t="str">
        <v/>
      </c>
      <c r="AD33" s="36">
        <f t="array" ref="AD33">IF(Z33&lt;&gt;"",ROUND(SUM(O33*Z33),0),IF(AA33&lt;&gt;"",ROUND(SUM(O33*AA33),0),IF(AC33&lt;&gt;"",ROUND(SUM(O33*AC33),0),0)))</f>
      </c>
      <c r="AE33" s="36">
        <f t="array" ref="AE33">IF(AC33&lt;&gt;"",ROUND(SUM(S33*AC33),0),0)</f>
      </c>
      <c r="AF33" s="36" t="str">
        <v/>
      </c>
      <c r="AG33" s="35" t="str">
        <v/>
      </c>
      <c r="AH33" s="35" t="str">
        <v/>
      </c>
      <c r="AI33" s="35" t="str">
        <v/>
      </c>
      <c r="AJ33" s="35">
        <f t="array" ref="AJ33">IF(AF33&lt;&gt;"",ROUND(SUM(O33*AF33),0),IF(AG33&lt;&gt;"",ROUND(SUM(O33*AG33),0),IF(AI33&lt;&gt;"",ROUND(SUM(O33*AI33),0),0)))</f>
      </c>
      <c r="AK33" s="35">
        <f t="array" ref="AK33">IF(AI33&lt;&gt;"",ROUND(SUM(S33*AI33),0),0)</f>
      </c>
      <c r="AL33" s="35" t="str">
        <v/>
      </c>
      <c r="AM33" s="36" t="str">
        <v/>
      </c>
      <c r="AN33" s="36" t="str">
        <v/>
      </c>
      <c r="AO33" s="36">
        <v>2</v>
      </c>
      <c r="AP33" s="36">
        <f t="array" ref="AP33">IF(AL33&lt;&gt;"",ROUND(SUM(O33*AL33),0),IF(AM33&lt;&gt;"",ROUND(SUM(O33*AM33),0),IF(AO33&lt;&gt;"",ROUND(SUM(O33*AO33),0),0)))</f>
      </c>
      <c r="AQ33" s="36">
        <f t="array" ref="AQ33">IF(AO33&lt;&gt;"",ROUND(SUM(S33*AO33),0),0)</f>
      </c>
      <c r="AR33" s="36" t="str">
        <v/>
      </c>
      <c r="AS33" s="35" t="str">
        <v/>
      </c>
      <c r="AT33" s="35" t="str">
        <v/>
      </c>
      <c r="AU33" s="35">
        <v>32</v>
      </c>
      <c r="AV33" s="35">
        <f t="array" ref="AV33">IF(AR33&lt;&gt;"",ROUND(SUM(O33*AR33),0),IF(AS33&lt;&gt;"",ROUND(SUM(O33*AS33),0),IF(AU33&lt;&gt;"",ROUND(SUM(O33*AU33),0),0)))</f>
      </c>
      <c r="AW33" s="35">
        <f t="array" ref="AW33">IF(AU33&lt;&gt;"",ROUND(SUM(S33*AU33),0),0)</f>
      </c>
      <c r="AX33" s="35" t="str">
        <v/>
      </c>
      <c r="AY33" s="36" t="str">
        <v/>
      </c>
      <c r="AZ33" s="36" t="str">
        <v/>
      </c>
      <c r="BA33" s="36" t="str">
        <v/>
      </c>
      <c r="BB33" s="36">
        <f t="array" ref="BB33">IF(AX33&lt;&gt;"",ROUND(SUM(O33*AX33),0),IF(AY33&lt;&gt;"",ROUND(SUM(O33*AY33),0),IF(BA33&lt;&gt;"",ROUND(SUM(O33*BA33),0),0)))</f>
      </c>
      <c r="BC33" s="36">
        <f t="array" ref="BC33">IF(BA33&lt;&gt;"",ROUND(SUM(S33*BA33),0),0)</f>
      </c>
      <c r="BD33" s="36" t="str">
        <v/>
      </c>
      <c r="BE33" s="35" t="str">
        <v/>
      </c>
      <c r="BF33" s="35" t="str">
        <v/>
      </c>
      <c r="BG33" s="35" t="str">
        <v/>
      </c>
      <c r="BH33" s="35">
        <f t="array" ref="BH33">IF(BD33&lt;&gt;"",ROUND(SUM(O33*BD33),0),IF(BE33&lt;&gt;"",ROUND(SUM(O33*BE33),0),IF(BG33&lt;&gt;"",ROUND(SUM(O33*BG33),0),0)))</f>
      </c>
      <c r="BI33" s="35">
        <f t="array" ref="BI33">IF(BG33&lt;&gt;"",ROUND(SUM(S33*BG33),0),0)</f>
      </c>
    </row>
    <row r="34">
      <c r="A34" s="28" t="str">
        <v>Graybar Electrical Supplier</v>
      </c>
      <c r="F34" s="30" t="str">
        <v>Interior - Cover Plate - 1 Gang</v>
      </c>
      <c r="G34" s="30" t="str">
        <v>Electrical Recepticals/Switches</v>
      </c>
      <c r="H34" s="30" t="str">
        <v>GD</v>
      </c>
      <c r="I34" s="30">
        <v>100886</v>
      </c>
      <c r="J34" s="30" t="str">
        <v>https://www.homedepot.com/p/Leviton-1-Gang-White-Decorator-Rocker-Wall-Plate-10-Pack-M24-80401-WMP/100032853</v>
      </c>
      <c r="K34" s="30" t="str">
        <v>Item</v>
      </c>
      <c r="L34" s="32" t="str">
        <v/>
      </c>
      <c r="M34" s="32" t="str">
        <v/>
      </c>
      <c r="N34" s="32">
        <v>36</v>
      </c>
      <c r="O34" s="32">
        <v>0.65</v>
      </c>
      <c r="P34" s="32">
        <f t="array" ref="P34">IF(L34&lt;&gt;"",ROUND(SUM(L34*O34),0),IF(M34&lt;&gt;"",ROUND(SUM(M34*O34),0),IF(N34&lt;&gt;"",ROUND(SUM(N34*O34),0),0)))</f>
      </c>
      <c r="Q34" s="32">
        <v/>
      </c>
      <c r="R34" s="32">
        <f t="array" ref="R34">ROUND((P34/SUM(P6: P42))*100,2)</f>
      </c>
      <c r="S34" s="32">
        <v>0</v>
      </c>
      <c r="T34" s="36" t="str">
        <v/>
      </c>
      <c r="U34" s="35" t="str">
        <v/>
      </c>
      <c r="V34" s="35" t="str">
        <v/>
      </c>
      <c r="W34" s="35" t="str">
        <v/>
      </c>
      <c r="X34" s="35">
        <f t="array" ref="X34">IF(T34&lt;&gt;"",ROUND(SUM(O34*T34),0),IF(U34&lt;&gt;"",ROUND(SUM(O34*U34),0),IF(W34&lt;&gt;"",ROUND(SUM(O34*W34),0),0)))</f>
      </c>
      <c r="Y34" s="35">
        <f t="array" ref="Y34">IF(W34&lt;&gt;"",ROUND(SUM(S34*W34),0),0)</f>
      </c>
      <c r="Z34" s="35" t="str">
        <v/>
      </c>
      <c r="AA34" s="36" t="str">
        <v/>
      </c>
      <c r="AB34" s="36" t="str">
        <v/>
      </c>
      <c r="AC34" s="36" t="str">
        <v/>
      </c>
      <c r="AD34" s="36">
        <f t="array" ref="AD34">IF(Z34&lt;&gt;"",ROUND(SUM(O34*Z34),0),IF(AA34&lt;&gt;"",ROUND(SUM(O34*AA34),0),IF(AC34&lt;&gt;"",ROUND(SUM(O34*AC34),0),0)))</f>
      </c>
      <c r="AE34" s="36">
        <f t="array" ref="AE34">IF(AC34&lt;&gt;"",ROUND(SUM(S34*AC34),0),0)</f>
      </c>
      <c r="AF34" s="36" t="str">
        <v/>
      </c>
      <c r="AG34" s="35" t="str">
        <v/>
      </c>
      <c r="AH34" s="35" t="str">
        <v/>
      </c>
      <c r="AI34" s="35" t="str">
        <v/>
      </c>
      <c r="AJ34" s="35">
        <f t="array" ref="AJ34">IF(AF34&lt;&gt;"",ROUND(SUM(O34*AF34),0),IF(AG34&lt;&gt;"",ROUND(SUM(O34*AG34),0),IF(AI34&lt;&gt;"",ROUND(SUM(O34*AI34),0),0)))</f>
      </c>
      <c r="AK34" s="35">
        <f t="array" ref="AK34">IF(AI34&lt;&gt;"",ROUND(SUM(S34*AI34),0),0)</f>
      </c>
      <c r="AL34" s="35" t="str">
        <v/>
      </c>
      <c r="AM34" s="36" t="str">
        <v/>
      </c>
      <c r="AN34" s="36" t="str">
        <v/>
      </c>
      <c r="AO34" s="36">
        <v>1</v>
      </c>
      <c r="AP34" s="36">
        <f t="array" ref="AP34">IF(AL34&lt;&gt;"",ROUND(SUM(O34*AL34),0),IF(AM34&lt;&gt;"",ROUND(SUM(O34*AM34),0),IF(AO34&lt;&gt;"",ROUND(SUM(O34*AO34),0),0)))</f>
      </c>
      <c r="AQ34" s="36">
        <f t="array" ref="AQ34">IF(AO34&lt;&gt;"",ROUND(SUM(S34*AO34),0),0)</f>
      </c>
      <c r="AR34" s="36" t="str">
        <v/>
      </c>
      <c r="AS34" s="35" t="str">
        <v/>
      </c>
      <c r="AT34" s="35" t="str">
        <v/>
      </c>
      <c r="AU34" s="35">
        <v>32</v>
      </c>
      <c r="AV34" s="35">
        <f t="array" ref="AV34">IF(AR34&lt;&gt;"",ROUND(SUM(O34*AR34),0),IF(AS34&lt;&gt;"",ROUND(SUM(O34*AS34),0),IF(AU34&lt;&gt;"",ROUND(SUM(O34*AU34),0),0)))</f>
      </c>
      <c r="AW34" s="35">
        <f t="array" ref="AW34">IF(AU34&lt;&gt;"",ROUND(SUM(S34*AU34),0),0)</f>
      </c>
      <c r="AX34" s="35" t="str">
        <v/>
      </c>
      <c r="AY34" s="36" t="str">
        <v/>
      </c>
      <c r="AZ34" s="36" t="str">
        <v/>
      </c>
      <c r="BA34" s="36">
        <v>3</v>
      </c>
      <c r="BB34" s="36">
        <f t="array" ref="BB34">IF(AX34&lt;&gt;"",ROUND(SUM(O34*AX34),0),IF(AY34&lt;&gt;"",ROUND(SUM(O34*AY34),0),IF(BA34&lt;&gt;"",ROUND(SUM(O34*BA34),0),0)))</f>
      </c>
      <c r="BC34" s="36">
        <f t="array" ref="BC34">IF(BA34&lt;&gt;"",ROUND(SUM(S34*BA34),0),0)</f>
      </c>
      <c r="BD34" s="36" t="str">
        <v/>
      </c>
      <c r="BE34" s="35" t="str">
        <v/>
      </c>
      <c r="BF34" s="35" t="str">
        <v/>
      </c>
      <c r="BG34" s="35" t="str">
        <v/>
      </c>
      <c r="BH34" s="35">
        <f t="array" ref="BH34">IF(BD34&lt;&gt;"",ROUND(SUM(O34*BD34),0),IF(BE34&lt;&gt;"",ROUND(SUM(O34*BE34),0),IF(BG34&lt;&gt;"",ROUND(SUM(O34*BG34),0),0)))</f>
      </c>
      <c r="BI34" s="35">
        <f t="array" ref="BI34">IF(BG34&lt;&gt;"",ROUND(SUM(S34*BG34),0),0)</f>
      </c>
    </row>
    <row r="35">
      <c r="A35" s="28" t="str">
        <v>Graybar Electrical Supplier</v>
      </c>
      <c r="F35" s="30" t="str">
        <v>Interior - Receptical Duplex 15Amp</v>
      </c>
      <c r="G35" s="30" t="str">
        <v>Electrical Recepticals/Switches</v>
      </c>
      <c r="H35" s="30" t="str">
        <v>GD</v>
      </c>
      <c r="I35" s="30">
        <v>100887</v>
      </c>
      <c r="J35" s="30" t="str">
        <v>https://www.homedepot.com/p/Leviton-Decora-15-Amp-Residential-Grade-Grounding-Duplex-Outlet-White-10-Pack-M24-05325-WMP/100357041</v>
      </c>
      <c r="K35" s="30" t="str">
        <v>Item</v>
      </c>
      <c r="L35" s="32" t="str">
        <v/>
      </c>
      <c r="M35" s="32" t="str">
        <v/>
      </c>
      <c r="N35" s="32">
        <v>33</v>
      </c>
      <c r="O35" s="32">
        <v>1.7</v>
      </c>
      <c r="P35" s="32">
        <f t="array" ref="P35">IF(L35&lt;&gt;"",ROUND(SUM(L35*O35),0),IF(M35&lt;&gt;"",ROUND(SUM(M35*O35),0),IF(N35&lt;&gt;"",ROUND(SUM(N35*O35),0),0)))</f>
      </c>
      <c r="Q35" s="32">
        <v/>
      </c>
      <c r="R35" s="32">
        <f t="array" ref="R35">ROUND((P35/SUM(P6: P42))*100,2)</f>
      </c>
      <c r="S35" s="32">
        <v>0</v>
      </c>
      <c r="T35" s="36" t="str">
        <v/>
      </c>
      <c r="U35" s="35" t="str">
        <v/>
      </c>
      <c r="V35" s="35" t="str">
        <v/>
      </c>
      <c r="W35" s="35" t="str">
        <v/>
      </c>
      <c r="X35" s="35">
        <f t="array" ref="X35">IF(T35&lt;&gt;"",ROUND(SUM(O35*T35),0),IF(U35&lt;&gt;"",ROUND(SUM(O35*U35),0),IF(W35&lt;&gt;"",ROUND(SUM(O35*W35),0),0)))</f>
      </c>
      <c r="Y35" s="35">
        <f t="array" ref="Y35">IF(W35&lt;&gt;"",ROUND(SUM(S35*W35),0),0)</f>
      </c>
      <c r="Z35" s="35" t="str">
        <v/>
      </c>
      <c r="AA35" s="36" t="str">
        <v/>
      </c>
      <c r="AB35" s="36" t="str">
        <v/>
      </c>
      <c r="AC35" s="36" t="str">
        <v/>
      </c>
      <c r="AD35" s="36">
        <f t="array" ref="AD35">IF(Z35&lt;&gt;"",ROUND(SUM(O35*Z35),0),IF(AA35&lt;&gt;"",ROUND(SUM(O35*AA35),0),IF(AC35&lt;&gt;"",ROUND(SUM(O35*AC35),0),0)))</f>
      </c>
      <c r="AE35" s="36">
        <f t="array" ref="AE35">IF(AC35&lt;&gt;"",ROUND(SUM(S35*AC35),0),0)</f>
      </c>
      <c r="AF35" s="36" t="str">
        <v/>
      </c>
      <c r="AG35" s="35" t="str">
        <v/>
      </c>
      <c r="AH35" s="35" t="str">
        <v/>
      </c>
      <c r="AI35" s="35" t="str">
        <v/>
      </c>
      <c r="AJ35" s="35">
        <f t="array" ref="AJ35">IF(AF35&lt;&gt;"",ROUND(SUM(O35*AF35),0),IF(AG35&lt;&gt;"",ROUND(SUM(O35*AG35),0),IF(AI35&lt;&gt;"",ROUND(SUM(O35*AI35),0),0)))</f>
      </c>
      <c r="AK35" s="35">
        <f t="array" ref="AK35">IF(AI35&lt;&gt;"",ROUND(SUM(S35*AI35),0),0)</f>
      </c>
      <c r="AL35" s="35" t="str">
        <v/>
      </c>
      <c r="AM35" s="36" t="str">
        <v/>
      </c>
      <c r="AN35" s="36" t="str">
        <v/>
      </c>
      <c r="AO35" s="36">
        <v>1</v>
      </c>
      <c r="AP35" s="36">
        <f t="array" ref="AP35">IF(AL35&lt;&gt;"",ROUND(SUM(O35*AL35),0),IF(AM35&lt;&gt;"",ROUND(SUM(O35*AM35),0),IF(AO35&lt;&gt;"",ROUND(SUM(O35*AO35),0),0)))</f>
      </c>
      <c r="AQ35" s="36">
        <f t="array" ref="AQ35">IF(AO35&lt;&gt;"",ROUND(SUM(S35*AO35),0),0)</f>
      </c>
      <c r="AR35" s="36" t="str">
        <v/>
      </c>
      <c r="AS35" s="35" t="str">
        <v/>
      </c>
      <c r="AT35" s="35" t="str">
        <v/>
      </c>
      <c r="AU35" s="35">
        <v>32</v>
      </c>
      <c r="AV35" s="35">
        <f t="array" ref="AV35">IF(AR35&lt;&gt;"",ROUND(SUM(O35*AR35),0),IF(AS35&lt;&gt;"",ROUND(SUM(O35*AS35),0),IF(AU35&lt;&gt;"",ROUND(SUM(O35*AU35),0),0)))</f>
      </c>
      <c r="AW35" s="35">
        <f t="array" ref="AW35">IF(AU35&lt;&gt;"",ROUND(SUM(S35*AU35),0),0)</f>
      </c>
      <c r="AX35" s="35" t="str">
        <v/>
      </c>
      <c r="AY35" s="36" t="str">
        <v/>
      </c>
      <c r="AZ35" s="36" t="str">
        <v/>
      </c>
      <c r="BA35" s="36" t="str">
        <v/>
      </c>
      <c r="BB35" s="36">
        <f t="array" ref="BB35">IF(AX35&lt;&gt;"",ROUND(SUM(O35*AX35),0),IF(AY35&lt;&gt;"",ROUND(SUM(O35*AY35),0),IF(BA35&lt;&gt;"",ROUND(SUM(O35*BA35),0),0)))</f>
      </c>
      <c r="BC35" s="36">
        <f t="array" ref="BC35">IF(BA35&lt;&gt;"",ROUND(SUM(S35*BA35),0),0)</f>
      </c>
      <c r="BD35" s="36" t="str">
        <v/>
      </c>
      <c r="BE35" s="35" t="str">
        <v/>
      </c>
      <c r="BF35" s="35" t="str">
        <v/>
      </c>
      <c r="BG35" s="35" t="str">
        <v/>
      </c>
      <c r="BH35" s="35">
        <f t="array" ref="BH35">IF(BD35&lt;&gt;"",ROUND(SUM(O35*BD35),0),IF(BE35&lt;&gt;"",ROUND(SUM(O35*BE35),0),IF(BG35&lt;&gt;"",ROUND(SUM(O35*BG35),0),0)))</f>
      </c>
      <c r="BI35" s="35">
        <f t="array" ref="BI35">IF(BG35&lt;&gt;"",ROUND(SUM(S35*BG35),0),0)</f>
      </c>
    </row>
    <row r="36">
      <c r="A36" s="28" t="str">
        <v>Graybar Electrical Supplier</v>
      </c>
      <c r="F36" s="30" t="str">
        <v>Interior - Steel - 1 Gang</v>
      </c>
      <c r="G36" s="30" t="str">
        <v>Electrical Recepticals/Switches</v>
      </c>
      <c r="H36" s="30" t="str">
        <v>GD</v>
      </c>
      <c r="I36" s="30">
        <v>101178</v>
      </c>
      <c r="J36" s="30" t="str">
        <v>https://www.homedepot.com/p/Steel-City-1-Gang-Metal-Electrical-Box-Cover-with-1-2-in-Knockout-58C6-25R/202590845</v>
      </c>
      <c r="K36" s="30" t="str">
        <v>Item</v>
      </c>
      <c r="L36" s="32" t="str">
        <v/>
      </c>
      <c r="M36" s="32" t="str">
        <v/>
      </c>
      <c r="N36" s="32">
        <v>1</v>
      </c>
      <c r="O36" s="32">
        <v>2.2</v>
      </c>
      <c r="P36" s="32">
        <f t="array" ref="P36">IF(L36&lt;&gt;"",ROUND(SUM(L36*O36),0),IF(M36&lt;&gt;"",ROUND(SUM(M36*O36),0),IF(N36&lt;&gt;"",ROUND(SUM(N36*O36),0),0)))</f>
      </c>
      <c r="Q36" s="32">
        <v/>
      </c>
      <c r="R36" s="32">
        <f t="array" ref="R36">ROUND((P36/SUM(P6: P42))*100,2)</f>
      </c>
      <c r="S36" s="32">
        <v/>
      </c>
      <c r="T36" s="36" t="str">
        <v/>
      </c>
      <c r="U36" s="35" t="str">
        <v/>
      </c>
      <c r="V36" s="35" t="str">
        <v/>
      </c>
      <c r="W36" s="35" t="str">
        <v/>
      </c>
      <c r="X36" s="35">
        <f t="array" ref="X36">IF(T36&lt;&gt;"",ROUND(SUM(O36*T36),0),IF(U36&lt;&gt;"",ROUND(SUM(O36*U36),0),IF(W36&lt;&gt;"",ROUND(SUM(O36*W36),0),0)))</f>
      </c>
      <c r="Y36" s="35">
        <f t="array" ref="Y36">IF(W36&lt;&gt;"",ROUND(SUM(S36*W36),0),0)</f>
      </c>
      <c r="Z36" s="35" t="str">
        <v/>
      </c>
      <c r="AA36" s="36" t="str">
        <v/>
      </c>
      <c r="AB36" s="36" t="str">
        <v/>
      </c>
      <c r="AC36" s="36" t="str">
        <v/>
      </c>
      <c r="AD36" s="36">
        <f t="array" ref="AD36">IF(Z36&lt;&gt;"",ROUND(SUM(O36*Z36),0),IF(AA36&lt;&gt;"",ROUND(SUM(O36*AA36),0),IF(AC36&lt;&gt;"",ROUND(SUM(O36*AC36),0),0)))</f>
      </c>
      <c r="AE36" s="36">
        <f t="array" ref="AE36">IF(AC36&lt;&gt;"",ROUND(SUM(S36*AC36),0),0)</f>
      </c>
      <c r="AF36" s="36" t="str">
        <v/>
      </c>
      <c r="AG36" s="35" t="str">
        <v/>
      </c>
      <c r="AH36" s="35" t="str">
        <v/>
      </c>
      <c r="AI36" s="35" t="str">
        <v/>
      </c>
      <c r="AJ36" s="35">
        <f t="array" ref="AJ36">IF(AF36&lt;&gt;"",ROUND(SUM(O36*AF36),0),IF(AG36&lt;&gt;"",ROUND(SUM(O36*AG36),0),IF(AI36&lt;&gt;"",ROUND(SUM(O36*AI36),0),0)))</f>
      </c>
      <c r="AK36" s="35">
        <f t="array" ref="AK36">IF(AI36&lt;&gt;"",ROUND(SUM(S36*AI36),0),0)</f>
      </c>
      <c r="AL36" s="35" t="str">
        <v/>
      </c>
      <c r="AM36" s="36" t="str">
        <v/>
      </c>
      <c r="AN36" s="36" t="str">
        <v/>
      </c>
      <c r="AO36" s="36">
        <v>1</v>
      </c>
      <c r="AP36" s="36">
        <f t="array" ref="AP36">IF(AL36&lt;&gt;"",ROUND(SUM(O36*AL36),0),IF(AM36&lt;&gt;"",ROUND(SUM(O36*AM36),0),IF(AO36&lt;&gt;"",ROUND(SUM(O36*AO36),0),0)))</f>
      </c>
      <c r="AQ36" s="36">
        <f t="array" ref="AQ36">IF(AO36&lt;&gt;"",ROUND(SUM(S36*AO36),0),0)</f>
      </c>
      <c r="AR36" s="36" t="str">
        <v/>
      </c>
      <c r="AS36" s="35" t="str">
        <v/>
      </c>
      <c r="AT36" s="35" t="str">
        <v/>
      </c>
      <c r="AU36" s="35" t="str">
        <v/>
      </c>
      <c r="AV36" s="35">
        <f t="array" ref="AV36">IF(AR36&lt;&gt;"",ROUND(SUM(O36*AR36),0),IF(AS36&lt;&gt;"",ROUND(SUM(O36*AS36),0),IF(AU36&lt;&gt;"",ROUND(SUM(O36*AU36),0),0)))</f>
      </c>
      <c r="AW36" s="35">
        <f t="array" ref="AW36">IF(AU36&lt;&gt;"",ROUND(SUM(S36*AU36),0),0)</f>
      </c>
      <c r="AX36" s="35" t="str">
        <v/>
      </c>
      <c r="AY36" s="36" t="str">
        <v/>
      </c>
      <c r="AZ36" s="36" t="str">
        <v/>
      </c>
      <c r="BA36" s="36" t="str">
        <v/>
      </c>
      <c r="BB36" s="36">
        <f t="array" ref="BB36">IF(AX36&lt;&gt;"",ROUND(SUM(O36*AX36),0),IF(AY36&lt;&gt;"",ROUND(SUM(O36*AY36),0),IF(BA36&lt;&gt;"",ROUND(SUM(O36*BA36),0),0)))</f>
      </c>
      <c r="BC36" s="36">
        <f t="array" ref="BC36">IF(BA36&lt;&gt;"",ROUND(SUM(S36*BA36),0),0)</f>
      </c>
      <c r="BD36" s="36" t="str">
        <v/>
      </c>
      <c r="BE36" s="35" t="str">
        <v/>
      </c>
      <c r="BF36" s="35" t="str">
        <v/>
      </c>
      <c r="BG36" s="35" t="str">
        <v/>
      </c>
      <c r="BH36" s="35">
        <f t="array" ref="BH36">IF(BD36&lt;&gt;"",ROUND(SUM(O36*BD36),0),IF(BE36&lt;&gt;"",ROUND(SUM(O36*BE36),0),IF(BG36&lt;&gt;"",ROUND(SUM(O36*BG36),0),0)))</f>
      </c>
      <c r="BI36" s="35">
        <f t="array" ref="BI36">IF(BG36&lt;&gt;"",ROUND(SUM(S36*BG36),0),0)</f>
      </c>
    </row>
    <row r="37">
      <c r="A37" s="28" t="str">
        <v>Graybar Electrical Supplier</v>
      </c>
      <c r="F37" s="30" t="str">
        <v>Wire 14/2</v>
      </c>
      <c r="G37" s="30" t="str">
        <v>Electrical Wiring</v>
      </c>
      <c r="H37" s="30" t="str">
        <v>GE</v>
      </c>
      <c r="I37" s="30" t="str">
        <v/>
      </c>
      <c r="J37" s="30" t="str">
        <v>https://www.homedepot.com/p/Southwire-100-ft-14-2-Solid-Romex-SIMpull-CU-NM-B-W-G-Wire-28827428/202316379</v>
      </c>
      <c r="K37" s="30" t="str">
        <v>LF</v>
      </c>
      <c r="L37" s="32">
        <v>302.26</v>
      </c>
      <c r="M37" s="32" t="str">
        <v/>
      </c>
      <c r="N37" s="32">
        <v/>
      </c>
      <c r="O37" s="32">
        <v>0.64</v>
      </c>
      <c r="P37" s="32">
        <f t="array" ref="P37">IF(L37&lt;&gt;"",ROUND(SUM(L37*O37),0),IF(M37&lt;&gt;"",ROUND(SUM(M37*O37),0),IF(N37&lt;&gt;"",ROUND(SUM(N37*O37),0),0)))</f>
      </c>
      <c r="Q37" s="32">
        <v/>
      </c>
      <c r="R37" s="32">
        <f t="array" ref="R37">ROUND((P37/SUM(P6: P42))*100,2)</f>
      </c>
      <c r="S37" s="32">
        <v>0</v>
      </c>
      <c r="T37" s="36" t="str">
        <v/>
      </c>
      <c r="U37" s="35" t="str">
        <v/>
      </c>
      <c r="V37" s="35" t="str">
        <v/>
      </c>
      <c r="W37" s="35" t="str">
        <v/>
      </c>
      <c r="X37" s="35">
        <f t="array" ref="X37">IF(T37&lt;&gt;"",ROUND(SUM(O37*T37),0),IF(U37&lt;&gt;"",ROUND(SUM(O37*U37),0),IF(W37&lt;&gt;"",ROUND(SUM(O37*W37),0),0)))</f>
      </c>
      <c r="Y37" s="35">
        <f t="array" ref="Y37">IF(W37&lt;&gt;"",ROUND(SUM(S37*W37),0),0)</f>
      </c>
      <c r="Z37" s="35" t="str">
        <v/>
      </c>
      <c r="AA37" s="36" t="str">
        <v/>
      </c>
      <c r="AB37" s="36" t="str">
        <v/>
      </c>
      <c r="AC37" s="36" t="str">
        <v/>
      </c>
      <c r="AD37" s="36">
        <f t="array" ref="AD37">IF(Z37&lt;&gt;"",ROUND(SUM(O37*Z37),0),IF(AA37&lt;&gt;"",ROUND(SUM(O37*AA37),0),IF(AC37&lt;&gt;"",ROUND(SUM(O37*AC37),0),0)))</f>
      </c>
      <c r="AE37" s="36">
        <f t="array" ref="AE37">IF(AC37&lt;&gt;"",ROUND(SUM(S37*AC37),0),0)</f>
      </c>
      <c r="AF37" s="36" t="str">
        <v/>
      </c>
      <c r="AG37" s="35" t="str">
        <v/>
      </c>
      <c r="AH37" s="35" t="str">
        <v/>
      </c>
      <c r="AI37" s="35" t="str">
        <v/>
      </c>
      <c r="AJ37" s="35">
        <f t="array" ref="AJ37">IF(AF37&lt;&gt;"",ROUND(SUM(O37*AF37),0),IF(AG37&lt;&gt;"",ROUND(SUM(O37*AG37),0),IF(AI37&lt;&gt;"",ROUND(SUM(O37*AI37),0),0)))</f>
      </c>
      <c r="AK37" s="35">
        <f t="array" ref="AK37">IF(AI37&lt;&gt;"",ROUND(SUM(S37*AI37),0),0)</f>
      </c>
      <c r="AL37" s="35">
        <v>15.67</v>
      </c>
      <c r="AM37" s="36" t="str">
        <v/>
      </c>
      <c r="AN37" s="36" t="str">
        <v/>
      </c>
      <c r="AO37" s="36">
        <v>2</v>
      </c>
      <c r="AP37" s="36">
        <f t="array" ref="AP37">IF(AL37&lt;&gt;"",ROUND(SUM(O37*AL37),0),IF(AM37&lt;&gt;"",ROUND(SUM(O37*AM37),0),IF(AO37&lt;&gt;"",ROUND(SUM(O37*AO37),0),0)))</f>
      </c>
      <c r="AQ37" s="36">
        <f t="array" ref="AQ37">IF(AO37&lt;&gt;"",ROUND(SUM(S37*AO37),0),0)</f>
      </c>
      <c r="AR37" s="36">
        <v>217.59</v>
      </c>
      <c r="AS37" s="35" t="str">
        <v/>
      </c>
      <c r="AT37" s="35" t="str">
        <v/>
      </c>
      <c r="AU37" s="35">
        <v>32</v>
      </c>
      <c r="AV37" s="35">
        <f t="array" ref="AV37">IF(AR37&lt;&gt;"",ROUND(SUM(O37*AR37),0),IF(AS37&lt;&gt;"",ROUND(SUM(O37*AS37),0),IF(AU37&lt;&gt;"",ROUND(SUM(O37*AU37),0),0)))</f>
      </c>
      <c r="AW37" s="35">
        <f t="array" ref="AW37">IF(AU37&lt;&gt;"",ROUND(SUM(S37*AU37),0),0)</f>
      </c>
      <c r="AX37" s="35">
        <v>69</v>
      </c>
      <c r="AY37" s="36" t="str">
        <v/>
      </c>
      <c r="AZ37" s="36" t="str">
        <v/>
      </c>
      <c r="BA37" s="36">
        <v>3</v>
      </c>
      <c r="BB37" s="36">
        <f t="array" ref="BB37">IF(AX37&lt;&gt;"",ROUND(SUM(O37*AX37),0),IF(AY37&lt;&gt;"",ROUND(SUM(O37*AY37),0),IF(BA37&lt;&gt;"",ROUND(SUM(O37*BA37),0),0)))</f>
      </c>
      <c r="BC37" s="36">
        <f t="array" ref="BC37">IF(BA37&lt;&gt;"",ROUND(SUM(S37*BA37),0),0)</f>
      </c>
      <c r="BD37" s="36" t="str">
        <v/>
      </c>
      <c r="BE37" s="35" t="str">
        <v/>
      </c>
      <c r="BF37" s="35" t="str">
        <v/>
      </c>
      <c r="BG37" s="35" t="str">
        <v/>
      </c>
      <c r="BH37" s="35">
        <f t="array" ref="BH37">IF(BD37&lt;&gt;"",ROUND(SUM(O37*BD37),0),IF(BE37&lt;&gt;"",ROUND(SUM(O37*BE37),0),IF(BG37&lt;&gt;"",ROUND(SUM(O37*BG37),0),0)))</f>
      </c>
      <c r="BI37" s="35">
        <f t="array" ref="BI37">IF(BG37&lt;&gt;"",ROUND(SUM(S37*BG37),0),0)</f>
      </c>
    </row>
    <row r="38">
      <c r="F38" s="30" t="str">
        <v>Interior</v>
      </c>
      <c r="G38" s="30" t="str">
        <v>Electrical Lighting</v>
      </c>
      <c r="H38" s="30" t="str">
        <v>GF</v>
      </c>
      <c r="I38" s="30">
        <v>101571</v>
      </c>
      <c r="J38" s="30" t="str">
        <v/>
      </c>
      <c r="K38" s="30" t="str">
        <v>Item</v>
      </c>
      <c r="L38" s="32" t="str">
        <v/>
      </c>
      <c r="M38" s="32" t="str">
        <v/>
      </c>
      <c r="N38" s="32">
        <v>3</v>
      </c>
      <c r="O38" s="32">
        <v>0</v>
      </c>
      <c r="P38" s="32">
        <f t="array" ref="P38">IF(L38&lt;&gt;"",ROUND(SUM(L38*O38),0),IF(M38&lt;&gt;"",ROUND(SUM(M38*O38),0),IF(N38&lt;&gt;"",ROUND(SUM(N38*O38),0),0)))</f>
      </c>
      <c r="Q38" s="32">
        <v/>
      </c>
      <c r="R38" s="32">
        <f t="array" ref="R38">ROUND((P38/SUM(P6: P42))*100,2)</f>
      </c>
      <c r="S38" s="32">
        <v>0</v>
      </c>
      <c r="T38" s="36" t="str">
        <v/>
      </c>
      <c r="U38" s="35" t="str">
        <v/>
      </c>
      <c r="V38" s="35" t="str">
        <v/>
      </c>
      <c r="W38" s="35" t="str">
        <v/>
      </c>
      <c r="X38" s="35">
        <f t="array" ref="X38">IF(T38&lt;&gt;"",ROUND(SUM(O38*T38),0),IF(U38&lt;&gt;"",ROUND(SUM(O38*U38),0),IF(W38&lt;&gt;"",ROUND(SUM(O38*W38),0),0)))</f>
      </c>
      <c r="Y38" s="35">
        <f t="array" ref="Y38">IF(W38&lt;&gt;"",ROUND(SUM(S38*W38),0),0)</f>
      </c>
      <c r="Z38" s="35" t="str">
        <v/>
      </c>
      <c r="AA38" s="36" t="str">
        <v/>
      </c>
      <c r="AB38" s="36" t="str">
        <v/>
      </c>
      <c r="AC38" s="36" t="str">
        <v/>
      </c>
      <c r="AD38" s="36">
        <f t="array" ref="AD38">IF(Z38&lt;&gt;"",ROUND(SUM(O38*Z38),0),IF(AA38&lt;&gt;"",ROUND(SUM(O38*AA38),0),IF(AC38&lt;&gt;"",ROUND(SUM(O38*AC38),0),0)))</f>
      </c>
      <c r="AE38" s="36">
        <f t="array" ref="AE38">IF(AC38&lt;&gt;"",ROUND(SUM(S38*AC38),0),0)</f>
      </c>
      <c r="AF38" s="36" t="str">
        <v/>
      </c>
      <c r="AG38" s="35" t="str">
        <v/>
      </c>
      <c r="AH38" s="35" t="str">
        <v/>
      </c>
      <c r="AI38" s="35" t="str">
        <v/>
      </c>
      <c r="AJ38" s="35">
        <f t="array" ref="AJ38">IF(AF38&lt;&gt;"",ROUND(SUM(O38*AF38),0),IF(AG38&lt;&gt;"",ROUND(SUM(O38*AG38),0),IF(AI38&lt;&gt;"",ROUND(SUM(O38*AI38),0),0)))</f>
      </c>
      <c r="AK38" s="35">
        <f t="array" ref="AK38">IF(AI38&lt;&gt;"",ROUND(SUM(S38*AI38),0),0)</f>
      </c>
      <c r="AL38" s="35" t="str">
        <v/>
      </c>
      <c r="AM38" s="36" t="str">
        <v/>
      </c>
      <c r="AN38" s="36" t="str">
        <v/>
      </c>
      <c r="AO38" s="36" t="str">
        <v/>
      </c>
      <c r="AP38" s="36">
        <f t="array" ref="AP38">IF(AL38&lt;&gt;"",ROUND(SUM(O38*AL38),0),IF(AM38&lt;&gt;"",ROUND(SUM(O38*AM38),0),IF(AO38&lt;&gt;"",ROUND(SUM(O38*AO38),0),0)))</f>
      </c>
      <c r="AQ38" s="36">
        <f t="array" ref="AQ38">IF(AO38&lt;&gt;"",ROUND(SUM(S38*AO38),0),0)</f>
      </c>
      <c r="AR38" s="36" t="str">
        <v/>
      </c>
      <c r="AS38" s="35" t="str">
        <v/>
      </c>
      <c r="AT38" s="35" t="str">
        <v/>
      </c>
      <c r="AU38" s="35" t="str">
        <v/>
      </c>
      <c r="AV38" s="35">
        <f t="array" ref="AV38">IF(AR38&lt;&gt;"",ROUND(SUM(O38*AR38),0),IF(AS38&lt;&gt;"",ROUND(SUM(O38*AS38),0),IF(AU38&lt;&gt;"",ROUND(SUM(O38*AU38),0),0)))</f>
      </c>
      <c r="AW38" s="35">
        <f t="array" ref="AW38">IF(AU38&lt;&gt;"",ROUND(SUM(S38*AU38),0),0)</f>
      </c>
      <c r="AX38" s="35" t="str">
        <v/>
      </c>
      <c r="AY38" s="36" t="str">
        <v/>
      </c>
      <c r="AZ38" s="36" t="str">
        <v/>
      </c>
      <c r="BA38" s="36">
        <v>3</v>
      </c>
      <c r="BB38" s="36">
        <f t="array" ref="BB38">IF(AX38&lt;&gt;"",ROUND(SUM(O38*AX38),0),IF(AY38&lt;&gt;"",ROUND(SUM(O38*AY38),0),IF(BA38&lt;&gt;"",ROUND(SUM(O38*BA38),0),0)))</f>
      </c>
      <c r="BC38" s="36">
        <f t="array" ref="BC38">IF(BA38&lt;&gt;"",ROUND(SUM(S38*BA38),0),0)</f>
      </c>
      <c r="BD38" s="36" t="str">
        <v/>
      </c>
      <c r="BE38" s="35" t="str">
        <v/>
      </c>
      <c r="BF38" s="35" t="str">
        <v/>
      </c>
      <c r="BG38" s="35" t="str">
        <v/>
      </c>
      <c r="BH38" s="35">
        <f t="array" ref="BH38">IF(BD38&lt;&gt;"",ROUND(SUM(O38*BD38),0),IF(BE38&lt;&gt;"",ROUND(SUM(O38*BE38),0),IF(BG38&lt;&gt;"",ROUND(SUM(O38*BG38),0),0)))</f>
      </c>
      <c r="BI38" s="35">
        <f t="array" ref="BI38">IF(BG38&lt;&gt;"",ROUND(SUM(S38*BG38),0),0)</f>
      </c>
    </row>
    <row r="39">
      <c r="F39" s="30" t="str">
        <v>Wireless - ATX LED Light Switch: Dimmer $60 AL-WS-DR2, 3-Way $6 AL-WS-M, $8 Ready at Rough switch 'AL-R@R-Wall</v>
      </c>
      <c r="G39" s="30" t="str">
        <v>Electrical Recepticals/Switches</v>
      </c>
      <c r="H39" s="30" t="str">
        <v>GH</v>
      </c>
      <c r="I39" s="30">
        <v>100897</v>
      </c>
      <c r="J39" s="30" t="str">
        <v>https://atxledinc.com/</v>
      </c>
      <c r="K39" s="30" t="str">
        <v>Item</v>
      </c>
      <c r="L39" s="32" t="str">
        <v/>
      </c>
      <c r="M39" s="32" t="str">
        <v/>
      </c>
      <c r="N39" s="32">
        <v>3</v>
      </c>
      <c r="O39" s="32">
        <v>15</v>
      </c>
      <c r="P39" s="32">
        <f t="array" ref="P39">IF(L39&lt;&gt;"",ROUND(SUM(L39*O39),0),IF(M39&lt;&gt;"",ROUND(SUM(M39*O39),0),IF(N39&lt;&gt;"",ROUND(SUM(N39*O39),0),0)))</f>
      </c>
      <c r="Q39" s="32">
        <v/>
      </c>
      <c r="R39" s="32">
        <f t="array" ref="R39">ROUND((P39/SUM(P6: P42))*100,2)</f>
      </c>
      <c r="S39" s="32">
        <v>0</v>
      </c>
      <c r="T39" s="36" t="str">
        <v/>
      </c>
      <c r="U39" s="35" t="str">
        <v/>
      </c>
      <c r="V39" s="35" t="str">
        <v/>
      </c>
      <c r="W39" s="35" t="str">
        <v/>
      </c>
      <c r="X39" s="35">
        <f t="array" ref="X39">IF(T39&lt;&gt;"",ROUND(SUM(O39*T39),0),IF(U39&lt;&gt;"",ROUND(SUM(O39*U39),0),IF(W39&lt;&gt;"",ROUND(SUM(O39*W39),0),0)))</f>
      </c>
      <c r="Y39" s="35">
        <f t="array" ref="Y39">IF(W39&lt;&gt;"",ROUND(SUM(S39*W39),0),0)</f>
      </c>
      <c r="Z39" s="35" t="str">
        <v/>
      </c>
      <c r="AA39" s="36" t="str">
        <v/>
      </c>
      <c r="AB39" s="36" t="str">
        <v/>
      </c>
      <c r="AC39" s="36" t="str">
        <v/>
      </c>
      <c r="AD39" s="36">
        <f t="array" ref="AD39">IF(Z39&lt;&gt;"",ROUND(SUM(O39*Z39),0),IF(AA39&lt;&gt;"",ROUND(SUM(O39*AA39),0),IF(AC39&lt;&gt;"",ROUND(SUM(O39*AC39),0),0)))</f>
      </c>
      <c r="AE39" s="36">
        <f t="array" ref="AE39">IF(AC39&lt;&gt;"",ROUND(SUM(S39*AC39),0),0)</f>
      </c>
      <c r="AF39" s="36" t="str">
        <v/>
      </c>
      <c r="AG39" s="35" t="str">
        <v/>
      </c>
      <c r="AH39" s="35" t="str">
        <v/>
      </c>
      <c r="AI39" s="35" t="str">
        <v/>
      </c>
      <c r="AJ39" s="35">
        <f t="array" ref="AJ39">IF(AF39&lt;&gt;"",ROUND(SUM(O39*AF39),0),IF(AG39&lt;&gt;"",ROUND(SUM(O39*AG39),0),IF(AI39&lt;&gt;"",ROUND(SUM(O39*AI39),0),0)))</f>
      </c>
      <c r="AK39" s="35">
        <f t="array" ref="AK39">IF(AI39&lt;&gt;"",ROUND(SUM(S39*AI39),0),0)</f>
      </c>
      <c r="AL39" s="35" t="str">
        <v/>
      </c>
      <c r="AM39" s="36" t="str">
        <v/>
      </c>
      <c r="AN39" s="36" t="str">
        <v/>
      </c>
      <c r="AO39" s="36" t="str">
        <v/>
      </c>
      <c r="AP39" s="36">
        <f t="array" ref="AP39">IF(AL39&lt;&gt;"",ROUND(SUM(O39*AL39),0),IF(AM39&lt;&gt;"",ROUND(SUM(O39*AM39),0),IF(AO39&lt;&gt;"",ROUND(SUM(O39*AO39),0),0)))</f>
      </c>
      <c r="AQ39" s="36">
        <f t="array" ref="AQ39">IF(AO39&lt;&gt;"",ROUND(SUM(S39*AO39),0),0)</f>
      </c>
      <c r="AR39" s="36" t="str">
        <v/>
      </c>
      <c r="AS39" s="35" t="str">
        <v/>
      </c>
      <c r="AT39" s="35" t="str">
        <v/>
      </c>
      <c r="AU39" s="35" t="str">
        <v/>
      </c>
      <c r="AV39" s="35">
        <f t="array" ref="AV39">IF(AR39&lt;&gt;"",ROUND(SUM(O39*AR39),0),IF(AS39&lt;&gt;"",ROUND(SUM(O39*AS39),0),IF(AU39&lt;&gt;"",ROUND(SUM(O39*AU39),0),0)))</f>
      </c>
      <c r="AW39" s="35">
        <f t="array" ref="AW39">IF(AU39&lt;&gt;"",ROUND(SUM(S39*AU39),0),0)</f>
      </c>
      <c r="AX39" s="35" t="str">
        <v/>
      </c>
      <c r="AY39" s="36" t="str">
        <v/>
      </c>
      <c r="AZ39" s="36" t="str">
        <v/>
      </c>
      <c r="BA39" s="36">
        <v>3</v>
      </c>
      <c r="BB39" s="36">
        <f t="array" ref="BB39">IF(AX39&lt;&gt;"",ROUND(SUM(O39*AX39),0),IF(AY39&lt;&gt;"",ROUND(SUM(O39*AY39),0),IF(BA39&lt;&gt;"",ROUND(SUM(O39*BA39),0),0)))</f>
      </c>
      <c r="BC39" s="36">
        <f t="array" ref="BC39">IF(BA39&lt;&gt;"",ROUND(SUM(S39*BA39),0),0)</f>
      </c>
      <c r="BD39" s="36" t="str">
        <v/>
      </c>
      <c r="BE39" s="35" t="str">
        <v/>
      </c>
      <c r="BF39" s="35" t="str">
        <v/>
      </c>
      <c r="BG39" s="35" t="str">
        <v/>
      </c>
      <c r="BH39" s="35">
        <f t="array" ref="BH39">IF(BD39&lt;&gt;"",ROUND(SUM(O39*BD39),0),IF(BE39&lt;&gt;"",ROUND(SUM(O39*BE39),0),IF(BG39&lt;&gt;"",ROUND(SUM(O39*BG39),0),0)))</f>
      </c>
      <c r="BI39" s="35">
        <f t="array" ref="BI39">IF(BG39&lt;&gt;"",ROUND(SUM(S39*BG39),0),0)</f>
      </c>
    </row>
    <row r="40">
      <c r="A40" s="28" t="str">
        <v>HomeDepot</v>
      </c>
      <c r="F40" s="30" t="str">
        <v>Transport Cable Support Sleeve-0.5 in. x 10 ft. Electric Metallic Tube (EMT) Conduit</v>
      </c>
      <c r="G40" s="30" t="str">
        <v>Packaging and Transport</v>
      </c>
      <c r="H40" s="30" t="str">
        <v>LA</v>
      </c>
      <c r="I40" s="30">
        <v>100117</v>
      </c>
      <c r="J40" s="30" t="str">
        <v>https://www.homedepot.com/p/1-2-in-x-10-ft-Electric-Metallic-Tube-EMT-Conduit-853428/100400405</v>
      </c>
      <c r="K40" s="30" t="str">
        <v>LF</v>
      </c>
      <c r="L40" s="32">
        <v>18.41</v>
      </c>
      <c r="M40" s="32" t="str">
        <v/>
      </c>
      <c r="N40" s="32">
        <v/>
      </c>
      <c r="O40" s="32">
        <v>0.05</v>
      </c>
      <c r="P40" s="32">
        <f t="array" ref="P40">IF(L40&lt;&gt;"",ROUND(SUM(L40*O40),0),IF(M40&lt;&gt;"",ROUND(SUM(M40*O40),0),IF(N40&lt;&gt;"",ROUND(SUM(N40*O40),0),0)))</f>
      </c>
      <c r="Q40" s="32">
        <v/>
      </c>
      <c r="R40" s="32">
        <f t="array" ref="R40">ROUND((P40/SUM(P6: P42))*100,2)</f>
      </c>
      <c r="S40" s="32">
        <v>0</v>
      </c>
      <c r="T40" s="36" t="str">
        <v/>
      </c>
      <c r="U40" s="35" t="str">
        <v/>
      </c>
      <c r="V40" s="35" t="str">
        <v/>
      </c>
      <c r="W40" s="35" t="str">
        <v/>
      </c>
      <c r="X40" s="35">
        <f t="array" ref="X40">IF(T40&lt;&gt;"",ROUND(SUM(O40*T40),0),IF(U40&lt;&gt;"",ROUND(SUM(O40*U40),0),IF(W40&lt;&gt;"",ROUND(SUM(O40*W40),0),0)))</f>
      </c>
      <c r="Y40" s="35">
        <f t="array" ref="Y40">IF(W40&lt;&gt;"",ROUND(SUM(S40*W40),0),0)</f>
      </c>
      <c r="Z40" s="35" t="str">
        <v/>
      </c>
      <c r="AA40" s="36" t="str">
        <v/>
      </c>
      <c r="AB40" s="36" t="str">
        <v/>
      </c>
      <c r="AC40" s="36" t="str">
        <v/>
      </c>
      <c r="AD40" s="36">
        <f t="array" ref="AD40">IF(Z40&lt;&gt;"",ROUND(SUM(O40*Z40),0),IF(AA40&lt;&gt;"",ROUND(SUM(O40*AA40),0),IF(AC40&lt;&gt;"",ROUND(SUM(O40*AC40),0),0)))</f>
      </c>
      <c r="AE40" s="36">
        <f t="array" ref="AE40">IF(AC40&lt;&gt;"",ROUND(SUM(S40*AC40),0),0)</f>
      </c>
      <c r="AF40" s="36">
        <v>4.87</v>
      </c>
      <c r="AG40" s="35" t="str">
        <v/>
      </c>
      <c r="AH40" s="35" t="str">
        <v/>
      </c>
      <c r="AI40" s="35">
        <v>18</v>
      </c>
      <c r="AJ40" s="35">
        <f t="array" ref="AJ40">IF(AF40&lt;&gt;"",ROUND(SUM(O40*AF40),0),IF(AG40&lt;&gt;"",ROUND(SUM(O40*AG40),0),IF(AI40&lt;&gt;"",ROUND(SUM(O40*AI40),0),0)))</f>
      </c>
      <c r="AK40" s="35">
        <f t="array" ref="AK40">IF(AI40&lt;&gt;"",ROUND(SUM(S40*AI40),0),0)</f>
      </c>
      <c r="AL40" s="35">
        <v>0.54</v>
      </c>
      <c r="AM40" s="36" t="str">
        <v/>
      </c>
      <c r="AN40" s="36" t="str">
        <v/>
      </c>
      <c r="AO40" s="36">
        <v>2</v>
      </c>
      <c r="AP40" s="36">
        <f t="array" ref="AP40">IF(AL40&lt;&gt;"",ROUND(SUM(O40*AL40),0),IF(AM40&lt;&gt;"",ROUND(SUM(O40*AM40),0),IF(AO40&lt;&gt;"",ROUND(SUM(O40*AO40),0),0)))</f>
      </c>
      <c r="AQ40" s="36">
        <f t="array" ref="AQ40">IF(AO40&lt;&gt;"",ROUND(SUM(S40*AO40),0),0)</f>
      </c>
      <c r="AR40" s="36">
        <v>8.67</v>
      </c>
      <c r="AS40" s="35" t="str">
        <v/>
      </c>
      <c r="AT40" s="35" t="str">
        <v/>
      </c>
      <c r="AU40" s="35">
        <v>32</v>
      </c>
      <c r="AV40" s="35">
        <f t="array" ref="AV40">IF(AR40&lt;&gt;"",ROUND(SUM(O40*AR40),0),IF(AS40&lt;&gt;"",ROUND(SUM(O40*AS40),0),IF(AU40&lt;&gt;"",ROUND(SUM(O40*AU40),0),0)))</f>
      </c>
      <c r="AW40" s="35">
        <f t="array" ref="AW40">IF(AU40&lt;&gt;"",ROUND(SUM(S40*AU40),0),0)</f>
      </c>
      <c r="AX40" s="35">
        <v>1.62</v>
      </c>
      <c r="AY40" s="36" t="str">
        <v/>
      </c>
      <c r="AZ40" s="36" t="str">
        <v/>
      </c>
      <c r="BA40" s="36">
        <v>6</v>
      </c>
      <c r="BB40" s="36">
        <f t="array" ref="BB40">IF(AX40&lt;&gt;"",ROUND(SUM(O40*AX40),0),IF(AY40&lt;&gt;"",ROUND(SUM(O40*AY40),0),IF(BA40&lt;&gt;"",ROUND(SUM(O40*BA40),0),0)))</f>
      </c>
      <c r="BC40" s="36">
        <f t="array" ref="BC40">IF(BA40&lt;&gt;"",ROUND(SUM(S40*BA40),0),0)</f>
      </c>
      <c r="BD40" s="36">
        <v>2.71</v>
      </c>
      <c r="BE40" s="35" t="str">
        <v/>
      </c>
      <c r="BF40" s="35" t="str">
        <v/>
      </c>
      <c r="BG40" s="35">
        <v>10</v>
      </c>
      <c r="BH40" s="35">
        <f t="array" ref="BH40">IF(BD40&lt;&gt;"",ROUND(SUM(O40*BD40),0),IF(BE40&lt;&gt;"",ROUND(SUM(O40*BE40),0),IF(BG40&lt;&gt;"",ROUND(SUM(O40*BG40),0),0)))</f>
      </c>
      <c r="BI40" s="35">
        <f t="array" ref="BI40">IF(BG40&lt;&gt;"",ROUND(SUM(S40*BG40),0),0)</f>
      </c>
    </row>
    <row r="41">
      <c r="A41" s="28" t="str">
        <v>HomeDepot</v>
      </c>
      <c r="F41" s="30" t="str">
        <v>Transport Cable-0.25 in. X 500 ft, 7x19, Vinyl Coated Hot Dip Galvanized Cable, Coated to 0.31 in. Diameter</v>
      </c>
      <c r="G41" s="30" t="str">
        <v>Packaging and Transport</v>
      </c>
      <c r="H41" s="30" t="str">
        <v>LA</v>
      </c>
      <c r="I41" s="30">
        <v>100119</v>
      </c>
      <c r="J41" s="30" t="str">
        <v/>
      </c>
      <c r="K41" s="30" t="str">
        <v>LF</v>
      </c>
      <c r="L41" s="32">
        <v>450.5</v>
      </c>
      <c r="M41" s="32" t="str">
        <v/>
      </c>
      <c r="N41" s="32">
        <v/>
      </c>
      <c r="O41" s="32">
        <v>0.49</v>
      </c>
      <c r="P41" s="32">
        <f t="array" ref="P41">IF(L41&lt;&gt;"",ROUND(SUM(L41*O41),0),IF(M41&lt;&gt;"",ROUND(SUM(M41*O41),0),IF(N41&lt;&gt;"",ROUND(SUM(N41*O41),0),0)))</f>
      </c>
      <c r="Q41" s="32">
        <v/>
      </c>
      <c r="R41" s="32">
        <f t="array" ref="R41">ROUND((P41/SUM(P6: P42))*100,2)</f>
      </c>
      <c r="S41" s="32">
        <v>0</v>
      </c>
      <c r="T41" s="36" t="str">
        <v/>
      </c>
      <c r="U41" s="35" t="str">
        <v/>
      </c>
      <c r="V41" s="35" t="str">
        <v/>
      </c>
      <c r="W41" s="35" t="str">
        <v/>
      </c>
      <c r="X41" s="35">
        <f t="array" ref="X41">IF(T41&lt;&gt;"",ROUND(SUM(O41*T41),0),IF(U41&lt;&gt;"",ROUND(SUM(O41*U41),0),IF(W41&lt;&gt;"",ROUND(SUM(O41*W41),0),0)))</f>
      </c>
      <c r="Y41" s="35">
        <f t="array" ref="Y41">IF(W41&lt;&gt;"",ROUND(SUM(S41*W41),0),0)</f>
      </c>
      <c r="Z41" s="35" t="str">
        <v/>
      </c>
      <c r="AA41" s="36" t="str">
        <v/>
      </c>
      <c r="AB41" s="36" t="str">
        <v/>
      </c>
      <c r="AC41" s="36" t="str">
        <v/>
      </c>
      <c r="AD41" s="36">
        <f t="array" ref="AD41">IF(Z41&lt;&gt;"",ROUND(SUM(O41*Z41),0),IF(AA41&lt;&gt;"",ROUND(SUM(O41*AA41),0),IF(AC41&lt;&gt;"",ROUND(SUM(O41*AC41),0),0)))</f>
      </c>
      <c r="AE41" s="36">
        <f t="array" ref="AE41">IF(AC41&lt;&gt;"",ROUND(SUM(S41*AC41),0),0)</f>
      </c>
      <c r="AF41" s="36">
        <v>119.25</v>
      </c>
      <c r="AG41" s="35" t="str">
        <v/>
      </c>
      <c r="AH41" s="35" t="str">
        <v/>
      </c>
      <c r="AI41" s="35">
        <v>9</v>
      </c>
      <c r="AJ41" s="35">
        <f t="array" ref="AJ41">IF(AF41&lt;&gt;"",ROUND(SUM(O41*AF41),0),IF(AG41&lt;&gt;"",ROUND(SUM(O41*AG41),0),IF(AI41&lt;&gt;"",ROUND(SUM(O41*AI41),0),0)))</f>
      </c>
      <c r="AK41" s="35">
        <f t="array" ref="AK41">IF(AI41&lt;&gt;"",ROUND(SUM(S41*AI41),0),0)</f>
      </c>
      <c r="AL41" s="35">
        <v>13.25</v>
      </c>
      <c r="AM41" s="36" t="str">
        <v/>
      </c>
      <c r="AN41" s="36" t="str">
        <v/>
      </c>
      <c r="AO41" s="36">
        <v>1</v>
      </c>
      <c r="AP41" s="36">
        <f t="array" ref="AP41">IF(AL41&lt;&gt;"",ROUND(SUM(O41*AL41),0),IF(AM41&lt;&gt;"",ROUND(SUM(O41*AM41),0),IF(AO41&lt;&gt;"",ROUND(SUM(O41*AO41),0),0)))</f>
      </c>
      <c r="AQ41" s="36">
        <f t="array" ref="AQ41">IF(AO41&lt;&gt;"",ROUND(SUM(S41*AO41),0),0)</f>
      </c>
      <c r="AR41" s="36">
        <v>212</v>
      </c>
      <c r="AS41" s="35" t="str">
        <v/>
      </c>
      <c r="AT41" s="35" t="str">
        <v/>
      </c>
      <c r="AU41" s="35">
        <v>16</v>
      </c>
      <c r="AV41" s="35">
        <f t="array" ref="AV41">IF(AR41&lt;&gt;"",ROUND(SUM(O41*AR41),0),IF(AS41&lt;&gt;"",ROUND(SUM(O41*AS41),0),IF(AU41&lt;&gt;"",ROUND(SUM(O41*AU41),0),0)))</f>
      </c>
      <c r="AW41" s="35">
        <f t="array" ref="AW41">IF(AU41&lt;&gt;"",ROUND(SUM(S41*AU41),0),0)</f>
      </c>
      <c r="AX41" s="35">
        <v>39.75</v>
      </c>
      <c r="AY41" s="36" t="str">
        <v/>
      </c>
      <c r="AZ41" s="36" t="str">
        <v/>
      </c>
      <c r="BA41" s="36">
        <v>3</v>
      </c>
      <c r="BB41" s="36">
        <f t="array" ref="BB41">IF(AX41&lt;&gt;"",ROUND(SUM(O41*AX41),0),IF(AY41&lt;&gt;"",ROUND(SUM(O41*AY41),0),IF(BA41&lt;&gt;"",ROUND(SUM(O41*BA41),0),0)))</f>
      </c>
      <c r="BC41" s="36">
        <f t="array" ref="BC41">IF(BA41&lt;&gt;"",ROUND(SUM(S41*BA41),0),0)</f>
      </c>
      <c r="BD41" s="36">
        <v>66.25</v>
      </c>
      <c r="BE41" s="35" t="str">
        <v/>
      </c>
      <c r="BF41" s="35" t="str">
        <v/>
      </c>
      <c r="BG41" s="35">
        <v>5</v>
      </c>
      <c r="BH41" s="35">
        <f t="array" ref="BH41">IF(BD41&lt;&gt;"",ROUND(SUM(O41*BD41),0),IF(BE41&lt;&gt;"",ROUND(SUM(O41*BE41),0),IF(BG41&lt;&gt;"",ROUND(SUM(O41*BG41),0),0)))</f>
      </c>
      <c r="BI41" s="35">
        <f t="array" ref="BI41">IF(BG41&lt;&gt;"",ROUND(SUM(S41*BG41),0),0)</f>
      </c>
    </row>
  </sheetData>
  <mergeCells count="34">
    <mergeCell ref="A1:E3"/>
    <mergeCell ref="F1:K3"/>
    <mergeCell ref="L1:S1"/>
    <mergeCell ref="T1:Y1"/>
    <mergeCell ref="Z1:AE1"/>
    <mergeCell ref="AF1:AK1"/>
    <mergeCell ref="AL1:AQ1"/>
    <mergeCell ref="AR1:AW1"/>
    <mergeCell ref="AX1:BC1"/>
    <mergeCell ref="BD1:BI1"/>
    <mergeCell ref="L2:S3"/>
    <mergeCell ref="T2:Y2"/>
    <mergeCell ref="Z2:AE2"/>
    <mergeCell ref="AF2:AK2"/>
    <mergeCell ref="AL2:AQ2"/>
    <mergeCell ref="AR2:AW2"/>
    <mergeCell ref="AX2:BC2"/>
    <mergeCell ref="BD2:BI2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A4:E4"/>
    <mergeCell ref="F4:K4"/>
  </mergeCells>
  <hyperlinks>
    <hyperlink ref="J6" r:id="rId1"/>
    <hyperlink ref="J7" r:id="rId2" location="overlay"/>
    <hyperlink ref="J8" r:id="rId3"/>
    <hyperlink ref="J9" r:id="rId4"/>
    <hyperlink ref="J10" r:id="rId5"/>
    <hyperlink ref="J12" r:id="rId6"/>
    <hyperlink ref="J13" r:id="rId7"/>
    <hyperlink ref="J14" r:id="rId8"/>
    <hyperlink ref="J15" r:id="rId9"/>
    <hyperlink ref="J17" r:id="rId10"/>
    <hyperlink ref="J18" r:id="rId11"/>
    <hyperlink ref="J19" r:id="rId12"/>
    <hyperlink ref="J21" r:id="rId13"/>
    <hyperlink ref="J22" r:id="rId14"/>
    <hyperlink ref="J23" r:id="rId15"/>
    <hyperlink ref="J25" r:id="rId16"/>
    <hyperlink ref="J26" r:id="rId17"/>
    <hyperlink ref="J27" r:id="rId18"/>
    <hyperlink ref="J28" r:id="rId19"/>
    <hyperlink ref="J30" r:id="rId20"/>
    <hyperlink ref="J33" r:id="rId21"/>
    <hyperlink ref="J34" r:id="rId22"/>
    <hyperlink ref="J35" r:id="rId23"/>
    <hyperlink ref="J36" r:id="rId24"/>
    <hyperlink ref="J37" r:id="rId25"/>
    <hyperlink ref="J39" r:id="rId26"/>
    <hyperlink ref="J40" r:id="rId27"/>
  </hyperlinks>
  <ignoredErrors>
    <ignoredError numberStoredAsText="1" sqref="A1:BI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K194"/>
  <sheetViews>
    <sheetView workbookViewId="0"/>
  </sheetViews>
  <cols>
    <col min="1" max="1" customWidth="1" width="35"/>
    <col min="2" max="2" customWidth="1" width="5"/>
    <col min="3" max="3" customWidth="1" width="65"/>
    <col min="4" max="4" customWidth="1" width="35"/>
    <col min="5" max="5" customWidth="1" width="10"/>
    <col min="6" max="6" customWidth="1" width="10"/>
    <col min="7" max="7" customWidth="1" width="10"/>
    <col min="8" max="8" customWidth="1" width="10"/>
    <col min="9" max="9" customWidth="1" width="15"/>
    <col min="10" max="10" customWidth="1" width="7"/>
    <col min="11" max="11" customWidth="1" width="7"/>
    <col min="12" max="12" customWidth="1" width="10"/>
    <col min="13" max="13" customWidth="1" width="12"/>
  </cols>
  <sheetData>
    <row r="1">
      <c r="A1" s="26" t="str">
        <v>Parts</v>
      </c>
      <c r="N1" s="26" t="str">
        <v>Exterior-1H10W-WALL-0020008-0000</v>
      </c>
      <c r="T1" s="26" t="str">
        <v>Exterior-8H1W-WALL-0020007-0000</v>
      </c>
      <c r="Z1" s="26" t="str">
        <v>Exterior-8H4W-WINDOW-0030001-0000</v>
      </c>
      <c r="AF1" s="26" t="str">
        <v>Exterior-8H8W-DOOR-0040004-0000</v>
      </c>
      <c r="AL1" s="26" t="str">
        <v>Exterior-8H8W-WALL-0020001-0000</v>
      </c>
      <c r="AR1" s="26" t="str">
        <v>Interior-8-3H3- 9.5W-DOOR-0040003-0000</v>
      </c>
      <c r="AX1" s="26" t="str">
        <v>Interior-8H3W3W5WDoor5W-CLOSET-0050001-0000</v>
      </c>
      <c r="BD1" s="26" t="str">
        <v>Total</v>
      </c>
    </row>
    <row r="2">
      <c r="N2" s="26">
        <v>1</v>
      </c>
      <c r="T2" s="26">
        <v>2</v>
      </c>
      <c r="Z2" s="26">
        <v>9</v>
      </c>
      <c r="AF2" s="26">
        <v>1</v>
      </c>
      <c r="AL2" s="26">
        <v>16</v>
      </c>
      <c r="AR2" s="26">
        <v>3</v>
      </c>
      <c r="AX2" s="26">
        <v>5</v>
      </c>
      <c r="BD2" s="26">
        <v>37</v>
      </c>
    </row>
    <row r="3">
      <c r="A3" s="8" t="str">
        <v>Category</v>
      </c>
      <c r="B3" s="8" t="str">
        <v>Type</v>
      </c>
      <c r="C3" s="8" t="str">
        <v>Name</v>
      </c>
      <c r="D3" s="8" t="str">
        <v>URL</v>
      </c>
      <c r="E3" s="8" t="str">
        <v>S.No</v>
      </c>
      <c r="F3" s="8" t="str">
        <v>H</v>
      </c>
      <c r="G3" s="8" t="str">
        <v>L</v>
      </c>
      <c r="H3" s="8" t="str">
        <v>W</v>
      </c>
      <c r="I3" s="8" t="str">
        <v>D</v>
      </c>
      <c r="J3" s="8" t="str">
        <v>LF</v>
      </c>
      <c r="K3" s="8" t="str">
        <v>SF</v>
      </c>
      <c r="L3" s="8" t="str">
        <v>Cost $</v>
      </c>
      <c r="M3" s="8" t="str">
        <v>Time (Sec)</v>
      </c>
      <c r="N3" s="8" t="str">
        <v>LF</v>
      </c>
      <c r="O3" s="8" t="str">
        <v>SF</v>
      </c>
      <c r="P3" s="8" t="str">
        <v>Items</v>
      </c>
      <c r="Q3" s="8" t="str">
        <v>Cost $</v>
      </c>
      <c r="R3" s="8" t="str">
        <v>Time (Sec)</v>
      </c>
      <c r="S3" s="8" t="str">
        <v>Combo</v>
      </c>
      <c r="T3" s="8" t="str">
        <v>LF</v>
      </c>
      <c r="U3" s="8" t="str">
        <v>SF</v>
      </c>
      <c r="V3" s="8" t="str">
        <v>Items</v>
      </c>
      <c r="W3" s="8" t="str">
        <v>Cost $</v>
      </c>
      <c r="X3" s="8" t="str">
        <v>Time (Sec)</v>
      </c>
      <c r="Y3" s="8" t="str">
        <v>Combo</v>
      </c>
      <c r="Z3" s="8" t="str">
        <v>LF</v>
      </c>
      <c r="AA3" s="8" t="str">
        <v>SF</v>
      </c>
      <c r="AB3" s="8" t="str">
        <v>Items</v>
      </c>
      <c r="AC3" s="8" t="str">
        <v>Cost $</v>
      </c>
      <c r="AD3" s="8" t="str">
        <v>Time (Sec)</v>
      </c>
      <c r="AE3" s="8" t="str">
        <v>Combo</v>
      </c>
      <c r="AF3" s="8" t="str">
        <v>LF</v>
      </c>
      <c r="AG3" s="8" t="str">
        <v>SF</v>
      </c>
      <c r="AH3" s="8" t="str">
        <v>Items</v>
      </c>
      <c r="AI3" s="8" t="str">
        <v>Cost $</v>
      </c>
      <c r="AJ3" s="8" t="str">
        <v>Time (Sec)</v>
      </c>
      <c r="AK3" s="8" t="str">
        <v>Combo</v>
      </c>
      <c r="AL3" s="8" t="str">
        <v>LF</v>
      </c>
      <c r="AM3" s="8" t="str">
        <v>SF</v>
      </c>
      <c r="AN3" s="8" t="str">
        <v>Items</v>
      </c>
      <c r="AO3" s="8" t="str">
        <v>Cost $</v>
      </c>
      <c r="AP3" s="8" t="str">
        <v>Time (Sec)</v>
      </c>
      <c r="AQ3" s="8" t="str">
        <v>Combo</v>
      </c>
      <c r="AR3" s="8" t="str">
        <v>LF</v>
      </c>
      <c r="AS3" s="8" t="str">
        <v>SF</v>
      </c>
      <c r="AT3" s="8" t="str">
        <v>Items</v>
      </c>
      <c r="AU3" s="8" t="str">
        <v>Cost $</v>
      </c>
      <c r="AV3" s="8" t="str">
        <v>Time (Sec)</v>
      </c>
      <c r="AW3" s="8" t="str">
        <v>Combo</v>
      </c>
      <c r="AX3" s="8" t="str">
        <v>LF</v>
      </c>
      <c r="AY3" s="8" t="str">
        <v>SF</v>
      </c>
      <c r="AZ3" s="8" t="str">
        <v>Items</v>
      </c>
      <c r="BA3" s="8" t="str">
        <v>Cost $</v>
      </c>
      <c r="BB3" s="8" t="str">
        <v>Time (Sec)</v>
      </c>
      <c r="BC3" s="8" t="str">
        <v>Combo</v>
      </c>
      <c r="BD3" s="8" t="str">
        <v>LF</v>
      </c>
      <c r="BE3" s="8" t="str">
        <v>SF</v>
      </c>
      <c r="BF3" s="8" t="str">
        <v>Items</v>
      </c>
      <c r="BG3" s="8" t="str">
        <v>Cost $</v>
      </c>
      <c r="BH3" s="8" t="str">
        <v>Time (Sec)</v>
      </c>
      <c r="BI3" s="8" t="str">
        <v>Sub Count</v>
      </c>
      <c r="BJ3" s="8" t="str">
        <v>LF</v>
      </c>
      <c r="BK3" s="8" t="str">
        <v>SF</v>
      </c>
    </row>
    <row r="4">
      <c r="A4" s="30" t="str">
        <v>Stud 2X4-8’ #2&amp;BTR HF</v>
      </c>
      <c r="L4" s="30">
        <v>0.46</v>
      </c>
      <c r="M4" s="30">
        <v>5</v>
      </c>
      <c r="N4" s="36" t="str">
        <v/>
      </c>
      <c r="O4" s="36" t="str">
        <v/>
      </c>
      <c r="P4" s="36" t="str">
        <v/>
      </c>
      <c r="Q4" s="36">
        <v>0</v>
      </c>
      <c r="R4" s="36" t="str">
        <v/>
      </c>
      <c r="S4" s="36" t="str">
        <v/>
      </c>
      <c r="T4" s="35" t="str">
        <v/>
      </c>
      <c r="U4" s="35" t="str">
        <v/>
      </c>
      <c r="V4" s="35" t="str">
        <v/>
      </c>
      <c r="W4" s="35">
        <v>0</v>
      </c>
      <c r="X4" s="35" t="str">
        <v/>
      </c>
      <c r="Y4" s="35" t="str">
        <v/>
      </c>
      <c r="Z4" s="36">
        <v>138.94</v>
      </c>
      <c r="AA4" s="36" t="str">
        <v/>
      </c>
      <c r="AB4" s="36" t="str">
        <v/>
      </c>
      <c r="AC4" s="36">
        <v>64</v>
      </c>
      <c r="AD4" s="36">
        <v>90</v>
      </c>
      <c r="AE4" s="36" t="str">
        <v>100002(7.72), 100002(7.72), 100002(7.72), 100002(7.72), 100002(7.72), 100002(7.72), 100002(7.72), 100002(7.72), 100002(7.72), 100002(7.72), 100002(7.72), 100002(7.72), 100002(7.72), 100002(7.72), 100002(7.72), 100002(7.72), 100002(7.72), 100002(7.72)</v>
      </c>
      <c r="AF4" s="35">
        <v>3.42</v>
      </c>
      <c r="AG4" s="35" t="str">
        <v/>
      </c>
      <c r="AH4" s="35" t="str">
        <v/>
      </c>
      <c r="AI4" s="35">
        <v>2</v>
      </c>
      <c r="AJ4" s="35">
        <v>5</v>
      </c>
      <c r="AK4" s="35">
        <v>-1002393.42</v>
      </c>
      <c r="AL4" s="36" t="str">
        <v/>
      </c>
      <c r="AM4" s="36" t="str">
        <v/>
      </c>
      <c r="AN4" s="36" t="str">
        <v/>
      </c>
      <c r="AO4" s="36">
        <v>0</v>
      </c>
      <c r="AP4" s="36" t="str">
        <v/>
      </c>
      <c r="AQ4" s="36" t="str">
        <v/>
      </c>
      <c r="AR4" s="35">
        <v>123.38</v>
      </c>
      <c r="AS4" s="35" t="str">
        <v/>
      </c>
      <c r="AT4" s="35" t="str">
        <v/>
      </c>
      <c r="AU4" s="35">
        <v>57</v>
      </c>
      <c r="AV4" s="35">
        <v>165</v>
      </c>
      <c r="AW4" s="35" t="str">
        <v>101472(8.00), 101472(8.00), 101472(8.00), 101472(8.00), 101472(8.00), 101472(8.00), 100159(6.79) + 100162(1.08), 100159(6.79) + 100162(1.08), 100159(6.79) + 100162(1.08), 100159(6.79) + 100162(1.08), 100159(6.79) + 100162(1.08), 100159(6.79) + 100162(1.08), 100160(3.79) + 100160(3.79), 100160(3.79) + 100161(3.54) + 100158(0.48), 100161(3.54) + 100161(3.54) + 100158(0.48), 100162(1.08) + 100162(1.08) + 100162(1.08) + 100158(0.48) + 100158(0.48) + 100158(0.48) + 100158(0.48)</v>
      </c>
      <c r="AX4" s="36">
        <v>1203.4</v>
      </c>
      <c r="AY4" s="36" t="str">
        <v/>
      </c>
      <c r="AZ4" s="36" t="str">
        <v/>
      </c>
      <c r="BA4" s="36">
        <v>554</v>
      </c>
      <c r="BB4" s="36">
        <v>1375</v>
      </c>
      <c r="BC4" s="36" t="str">
        <v>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100065(8.00), 100065(8.00), 100065(8.00), 100065(8.00), 100065(8.00), 100194(7.17) + 100507(0.82), 100194(7.17) + 100507(0.82), 100194(7.17) + 100507(0.82), 100194(7.17) + 100507(0.82), 100194(7.17) + 100507(0.82), 100194(7.17) + 100507(0.82), 100194(7.17) + 100507(0.82), 100194(7.17) + 100507(0.82), 100194(7.17) + 100507(0.82), 100194(7.17) + 100507(0.82),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100194(7.17), 100194(7.17), 100194(7.17), 100194(7.17), 100194(7.17), 100193(7.17), 100193(7.17), 100193(7.17), 100193(7.17), 100193(7.17), 100193(7.17), 100193(7.17), 100193(7.17), 100193(7.17), 100193(7.17), 100193(7.17), 100193(7.17), 100193(7.17), 100193(7.17), 100193(7.17), 100037(6.79) + 100182(1.08), 100037(6.79) + 100182(1.08), 100037(6.79) + 100182(1.08), 100037(6.79) + 100182(1.08), 100037(6.79) + 100182(1.08), 100037(6.79) + 100182(1.08), 100037(6.79) + 100182(1.08), 100037(6.79) + 100182(1.08), 100037(6.79) + 100182(1.08), 100037(6.79) + 100182(1.08),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100181(4.26) + 100189(2.67) + 100513(0.92), 100181(4.26) + 100189(2.67) + 100513(0.92), 100181(4.26) + 100189(2.67) + 100513(0.92), 100181(4.26) + 100189(2.67) + 100513(0.92), 100181(4.26) + 100189(2.67) + 100513(0.92), 100512(1.29) + 100512(1.29) + 100512(1.29) + 100512(1.29) + 100512(1.29) + 100183(1.08), 100183(1.08) + 100183(1.08) + 100183(1.08) + 100183(1.08) + 100511(0.85) + 100511(0.85) + 100511(0.85) + 100511(0.85), 100511(0.85) + 100511(0.85) + 100511(0.85) + 100511(0.85) + 100511(0.85) + 100511(0.85) + 100511(0.85) + 100511(0.85) + 100511(0.85), 100511(0.85) + 100511(0.85) + 100511(0.85) + 100511(0.85) + 100511(0.85) + 100511(0.85) + 100511(0.85)</v>
      </c>
      <c r="BD4" s="32">
        <v>1469.14</v>
      </c>
      <c r="BE4" s="32" t="str">
        <v/>
      </c>
      <c r="BF4" s="32" t="str">
        <v/>
      </c>
      <c r="BG4" s="32">
        <v>676</v>
      </c>
      <c r="BH4" s="32">
        <v>1635</v>
      </c>
      <c r="BI4" s="37" t="str">
        <v/>
      </c>
      <c r="BJ4" s="38" t="str">
        <v/>
      </c>
      <c r="BK4" s="38" t="str">
        <v/>
      </c>
    </row>
    <row r="5">
      <c r="A5" s="39" t="str">
        <v>Lumber</v>
      </c>
      <c r="B5" s="39" t="str">
        <v>AA</v>
      </c>
      <c r="C5" s="39" t="str">
        <v>Interior-Stud 1 x 4 x 81.5 - 2 HF &amp; BTR DRY - 3 Holes</v>
      </c>
      <c r="D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5" s="39">
        <v>100037</v>
      </c>
      <c r="F5" s="39" t="str">
        <v>6' - 9.5"</v>
      </c>
      <c r="G5" s="39" t="str">
        <v>0' - 0.5"</v>
      </c>
      <c r="H5" s="39" t="str">
        <v>0' - 3.5"</v>
      </c>
      <c r="I5" s="39" t="str">
        <v/>
      </c>
      <c r="J5" s="39">
        <v>6.79</v>
      </c>
      <c r="K5" s="39" t="str">
        <v/>
      </c>
      <c r="L5" s="39" t="str">
        <v/>
      </c>
      <c r="M5" s="39" t="str">
        <v/>
      </c>
      <c r="N5" s="40" t="str">
        <v/>
      </c>
      <c r="O5" s="41" t="str">
        <v/>
      </c>
      <c r="P5" s="41" t="str">
        <v/>
      </c>
      <c r="Q5" s="41" t="str">
        <v/>
      </c>
      <c r="R5" s="41" t="str">
        <v/>
      </c>
      <c r="S5" s="41" t="str">
        <v/>
      </c>
      <c r="T5" s="39" t="str">
        <v/>
      </c>
      <c r="U5" s="39" t="str">
        <v/>
      </c>
      <c r="V5" s="39" t="str">
        <v/>
      </c>
      <c r="W5" s="39" t="str">
        <v/>
      </c>
      <c r="X5" s="39" t="str">
        <v/>
      </c>
      <c r="Y5" s="39" t="str">
        <v/>
      </c>
      <c r="Z5" s="41" t="str">
        <v/>
      </c>
      <c r="AA5" s="41" t="str">
        <v/>
      </c>
      <c r="AB5" s="41" t="str">
        <v/>
      </c>
      <c r="AC5" s="41" t="str">
        <v/>
      </c>
      <c r="AD5" s="41" t="str">
        <v/>
      </c>
      <c r="AE5" s="41" t="str">
        <v/>
      </c>
      <c r="AF5" s="39" t="str">
        <v/>
      </c>
      <c r="AG5" s="39" t="str">
        <v/>
      </c>
      <c r="AH5" s="39" t="str">
        <v/>
      </c>
      <c r="AI5" s="39" t="str">
        <v/>
      </c>
      <c r="AJ5" s="39" t="str">
        <v/>
      </c>
      <c r="AK5" s="39" t="str">
        <v/>
      </c>
      <c r="AL5" s="41" t="str">
        <v/>
      </c>
      <c r="AM5" s="41" t="str">
        <v/>
      </c>
      <c r="AN5" s="41" t="str">
        <v/>
      </c>
      <c r="AO5" s="41" t="str">
        <v/>
      </c>
      <c r="AP5" s="41" t="str">
        <v/>
      </c>
      <c r="AQ5" s="41" t="str">
        <v/>
      </c>
      <c r="AR5" s="39" t="str">
        <v/>
      </c>
      <c r="AS5" s="39" t="str">
        <v/>
      </c>
      <c r="AT5" s="39" t="str">
        <v/>
      </c>
      <c r="AU5" s="39" t="str">
        <v/>
      </c>
      <c r="AV5" s="39" t="str">
        <v/>
      </c>
      <c r="AW5" s="39" t="str">
        <v/>
      </c>
      <c r="AX5" s="41">
        <v>67.92</v>
      </c>
      <c r="AY5" s="41" t="str">
        <v/>
      </c>
      <c r="AZ5" s="41" t="str">
        <v/>
      </c>
      <c r="BA5" s="41" t="str">
        <v/>
      </c>
      <c r="BB5" s="41" t="str">
        <v/>
      </c>
      <c r="BC5" s="41" t="str">
        <v/>
      </c>
      <c r="BD5" s="32" t="str">
        <v/>
      </c>
      <c r="BE5" s="32" t="str">
        <v/>
      </c>
      <c r="BF5" s="32" t="str">
        <v/>
      </c>
      <c r="BG5" s="32" t="str">
        <v/>
      </c>
      <c r="BH5" s="32" t="str">
        <v/>
      </c>
      <c r="BI5" s="38" t="str">
        <v/>
      </c>
      <c r="BJ5" s="38">
        <v>67.92</v>
      </c>
      <c r="BK5" s="38" t="str">
        <v/>
      </c>
    </row>
    <row r="6">
      <c r="A6" s="39" t="str">
        <v>Lumber</v>
      </c>
      <c r="B6" s="39" t="str">
        <v>AA</v>
      </c>
      <c r="C6" s="39" t="str">
        <v>Interior-Stud 1.4 x 1.4 x 86 - 2 HF &amp; BTR DRY - 1 cut</v>
      </c>
      <c r="D6" s="39" t="str">
        <v/>
      </c>
      <c r="E6" s="39">
        <v>100194</v>
      </c>
      <c r="F6" s="39" t="str">
        <v>7' - 2"</v>
      </c>
      <c r="G6" s="39" t="str">
        <v>0' - 1.41"</v>
      </c>
      <c r="H6" s="39" t="str">
        <v>0' - 1.41"</v>
      </c>
      <c r="I6" s="39" t="str">
        <v/>
      </c>
      <c r="J6" s="39">
        <v>7.17</v>
      </c>
      <c r="K6" s="39" t="str">
        <v/>
      </c>
      <c r="L6" s="39" t="str">
        <v/>
      </c>
      <c r="M6" s="39" t="str">
        <v/>
      </c>
      <c r="N6" s="41" t="str">
        <v/>
      </c>
      <c r="O6" s="41" t="str">
        <v/>
      </c>
      <c r="P6" s="41" t="str">
        <v/>
      </c>
      <c r="Q6" s="41" t="str">
        <v/>
      </c>
      <c r="R6" s="41" t="str">
        <v/>
      </c>
      <c r="S6" s="41" t="str">
        <v/>
      </c>
      <c r="T6" s="39" t="str">
        <v/>
      </c>
      <c r="U6" s="39" t="str">
        <v/>
      </c>
      <c r="V6" s="39" t="str">
        <v/>
      </c>
      <c r="W6" s="39" t="str">
        <v/>
      </c>
      <c r="X6" s="39" t="str">
        <v/>
      </c>
      <c r="Y6" s="39" t="str">
        <v/>
      </c>
      <c r="Z6" s="41" t="str">
        <v/>
      </c>
      <c r="AA6" s="41" t="str">
        <v/>
      </c>
      <c r="AB6" s="41" t="str">
        <v/>
      </c>
      <c r="AC6" s="41" t="str">
        <v/>
      </c>
      <c r="AD6" s="41" t="str">
        <v/>
      </c>
      <c r="AE6" s="41" t="str">
        <v/>
      </c>
      <c r="AF6" s="39" t="str">
        <v/>
      </c>
      <c r="AG6" s="39" t="str">
        <v/>
      </c>
      <c r="AH6" s="39" t="str">
        <v/>
      </c>
      <c r="AI6" s="39" t="str">
        <v/>
      </c>
      <c r="AJ6" s="39" t="str">
        <v/>
      </c>
      <c r="AK6" s="39" t="str">
        <v/>
      </c>
      <c r="AL6" s="41" t="str">
        <v/>
      </c>
      <c r="AM6" s="41" t="str">
        <v/>
      </c>
      <c r="AN6" s="41" t="str">
        <v/>
      </c>
      <c r="AO6" s="41" t="str">
        <v/>
      </c>
      <c r="AP6" s="41" t="str">
        <v/>
      </c>
      <c r="AQ6" s="41" t="str">
        <v/>
      </c>
      <c r="AR6" s="39" t="str">
        <v/>
      </c>
      <c r="AS6" s="39" t="str">
        <v/>
      </c>
      <c r="AT6" s="39" t="str">
        <v/>
      </c>
      <c r="AU6" s="39" t="str">
        <v/>
      </c>
      <c r="AV6" s="39" t="str">
        <v/>
      </c>
      <c r="AW6" s="39" t="str">
        <v/>
      </c>
      <c r="AX6" s="41">
        <v>286.67</v>
      </c>
      <c r="AY6" s="41" t="str">
        <v/>
      </c>
      <c r="AZ6" s="41" t="str">
        <v/>
      </c>
      <c r="BA6" s="41" t="str">
        <v/>
      </c>
      <c r="BB6" s="41" t="str">
        <v/>
      </c>
      <c r="BC6" s="41" t="str">
        <v/>
      </c>
      <c r="BD6" s="32" t="str">
        <v/>
      </c>
      <c r="BE6" s="32" t="str">
        <v/>
      </c>
      <c r="BF6" s="32" t="str">
        <v/>
      </c>
      <c r="BG6" s="32" t="str">
        <v/>
      </c>
      <c r="BH6" s="32" t="str">
        <v/>
      </c>
      <c r="BI6" s="38" t="str">
        <v/>
      </c>
      <c r="BJ6" s="38">
        <v>286.67</v>
      </c>
      <c r="BK6" s="38" t="str">
        <v/>
      </c>
    </row>
    <row r="7">
      <c r="A7" s="39" t="str">
        <v>Lumber</v>
      </c>
      <c r="B7" s="39" t="str">
        <v>AA</v>
      </c>
      <c r="C7" s="39" t="str">
        <v>Interior-Stud 2 x 4 x 3.5 - 2 HF &amp; BTR DRY - 1 cut</v>
      </c>
      <c r="D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7" s="39">
        <v>100191</v>
      </c>
      <c r="F7" s="39" t="str">
        <v>0' - 3.5"</v>
      </c>
      <c r="G7" s="39" t="str">
        <v>0' - 3.5"</v>
      </c>
      <c r="H7" s="39" t="str">
        <v>0' - 1.5"</v>
      </c>
      <c r="I7" s="39" t="str">
        <v/>
      </c>
      <c r="J7" s="39">
        <v>0.29</v>
      </c>
      <c r="K7" s="39" t="str">
        <v/>
      </c>
      <c r="L7" s="39" t="str">
        <v/>
      </c>
      <c r="M7" s="39" t="str">
        <v/>
      </c>
      <c r="N7" s="41" t="str">
        <v/>
      </c>
      <c r="O7" s="41" t="str">
        <v/>
      </c>
      <c r="P7" s="41" t="str">
        <v/>
      </c>
      <c r="Q7" s="41" t="str">
        <v/>
      </c>
      <c r="R7" s="41" t="str">
        <v/>
      </c>
      <c r="S7" s="41" t="str">
        <v/>
      </c>
      <c r="T7" s="39" t="str">
        <v/>
      </c>
      <c r="U7" s="39" t="str">
        <v/>
      </c>
      <c r="V7" s="39" t="str">
        <v/>
      </c>
      <c r="W7" s="39" t="str">
        <v/>
      </c>
      <c r="X7" s="39" t="str">
        <v/>
      </c>
      <c r="Y7" s="39" t="str">
        <v/>
      </c>
      <c r="Z7" s="41" t="str">
        <v/>
      </c>
      <c r="AA7" s="41" t="str">
        <v/>
      </c>
      <c r="AB7" s="41" t="str">
        <v/>
      </c>
      <c r="AC7" s="41" t="str">
        <v/>
      </c>
      <c r="AD7" s="41" t="str">
        <v/>
      </c>
      <c r="AE7" s="41" t="str">
        <v/>
      </c>
      <c r="AF7" s="39" t="str">
        <v/>
      </c>
      <c r="AG7" s="39" t="str">
        <v/>
      </c>
      <c r="AH7" s="39" t="str">
        <v/>
      </c>
      <c r="AI7" s="39" t="str">
        <v/>
      </c>
      <c r="AJ7" s="39" t="str">
        <v/>
      </c>
      <c r="AK7" s="39" t="str">
        <v/>
      </c>
      <c r="AL7" s="41" t="str">
        <v/>
      </c>
      <c r="AM7" s="41" t="str">
        <v/>
      </c>
      <c r="AN7" s="41" t="str">
        <v/>
      </c>
      <c r="AO7" s="41" t="str">
        <v/>
      </c>
      <c r="AP7" s="41" t="str">
        <v/>
      </c>
      <c r="AQ7" s="41" t="str">
        <v/>
      </c>
      <c r="AR7" s="39" t="str">
        <v/>
      </c>
      <c r="AS7" s="39" t="str">
        <v/>
      </c>
      <c r="AT7" s="39" t="str">
        <v/>
      </c>
      <c r="AU7" s="39" t="str">
        <v/>
      </c>
      <c r="AV7" s="39" t="str">
        <v/>
      </c>
      <c r="AW7" s="39" t="str">
        <v/>
      </c>
      <c r="AX7" s="41">
        <v>11.67</v>
      </c>
      <c r="AY7" s="41" t="str">
        <v/>
      </c>
      <c r="AZ7" s="41" t="str">
        <v/>
      </c>
      <c r="BA7" s="41" t="str">
        <v/>
      </c>
      <c r="BB7" s="41" t="str">
        <v/>
      </c>
      <c r="BC7" s="41" t="str">
        <v/>
      </c>
      <c r="BD7" s="32" t="str">
        <v/>
      </c>
      <c r="BE7" s="32" t="str">
        <v/>
      </c>
      <c r="BF7" s="32" t="str">
        <v/>
      </c>
      <c r="BG7" s="32" t="str">
        <v/>
      </c>
      <c r="BH7" s="32" t="str">
        <v/>
      </c>
      <c r="BI7" s="38" t="str">
        <v/>
      </c>
      <c r="BJ7" s="38">
        <v>11.67</v>
      </c>
      <c r="BK7" s="38" t="str">
        <v/>
      </c>
    </row>
    <row r="8">
      <c r="A8" s="39" t="str">
        <v>Lumber</v>
      </c>
      <c r="B8" s="39" t="str">
        <v>AA</v>
      </c>
      <c r="C8" s="39" t="str">
        <v>Interior-Stud 2 x 4 x 5.9 - 2 HF &amp; BTR DRY - 1 cut</v>
      </c>
      <c r="D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8" s="39">
        <v>100190</v>
      </c>
      <c r="F8" s="39" t="str">
        <v>0' - 1.5"</v>
      </c>
      <c r="G8" s="39" t="str">
        <v>0' - 5.97"</v>
      </c>
      <c r="H8" s="39" t="str">
        <v>0' - 3.5"</v>
      </c>
      <c r="I8" s="39" t="str">
        <v/>
      </c>
      <c r="J8" s="39">
        <v>0.5</v>
      </c>
      <c r="K8" s="39" t="str">
        <v/>
      </c>
      <c r="L8" s="39" t="str">
        <v/>
      </c>
      <c r="M8" s="39" t="str">
        <v/>
      </c>
      <c r="N8" s="41" t="str">
        <v/>
      </c>
      <c r="O8" s="41" t="str">
        <v/>
      </c>
      <c r="P8" s="41" t="str">
        <v/>
      </c>
      <c r="Q8" s="41" t="str">
        <v/>
      </c>
      <c r="R8" s="41" t="str">
        <v/>
      </c>
      <c r="S8" s="41" t="str">
        <v/>
      </c>
      <c r="T8" s="39" t="str">
        <v/>
      </c>
      <c r="U8" s="39" t="str">
        <v/>
      </c>
      <c r="V8" s="39" t="str">
        <v/>
      </c>
      <c r="W8" s="39" t="str">
        <v/>
      </c>
      <c r="X8" s="39" t="str">
        <v/>
      </c>
      <c r="Y8" s="39" t="str">
        <v/>
      </c>
      <c r="Z8" s="41" t="str">
        <v/>
      </c>
      <c r="AA8" s="41" t="str">
        <v/>
      </c>
      <c r="AB8" s="41" t="str">
        <v/>
      </c>
      <c r="AC8" s="41" t="str">
        <v/>
      </c>
      <c r="AD8" s="41" t="str">
        <v/>
      </c>
      <c r="AE8" s="41" t="str">
        <v/>
      </c>
      <c r="AF8" s="39" t="str">
        <v/>
      </c>
      <c r="AG8" s="39" t="str">
        <v/>
      </c>
      <c r="AH8" s="39" t="str">
        <v/>
      </c>
      <c r="AI8" s="39" t="str">
        <v/>
      </c>
      <c r="AJ8" s="39" t="str">
        <v/>
      </c>
      <c r="AK8" s="39" t="str">
        <v/>
      </c>
      <c r="AL8" s="41" t="str">
        <v/>
      </c>
      <c r="AM8" s="41" t="str">
        <v/>
      </c>
      <c r="AN8" s="41" t="str">
        <v/>
      </c>
      <c r="AO8" s="41" t="str">
        <v/>
      </c>
      <c r="AP8" s="41" t="str">
        <v/>
      </c>
      <c r="AQ8" s="41" t="str">
        <v/>
      </c>
      <c r="AR8" s="39" t="str">
        <v/>
      </c>
      <c r="AS8" s="39" t="str">
        <v/>
      </c>
      <c r="AT8" s="39" t="str">
        <v/>
      </c>
      <c r="AU8" s="39" t="str">
        <v/>
      </c>
      <c r="AV8" s="39" t="str">
        <v/>
      </c>
      <c r="AW8" s="39" t="str">
        <v/>
      </c>
      <c r="AX8" s="41">
        <v>4.98</v>
      </c>
      <c r="AY8" s="41" t="str">
        <v/>
      </c>
      <c r="AZ8" s="41" t="str">
        <v/>
      </c>
      <c r="BA8" s="41" t="str">
        <v/>
      </c>
      <c r="BB8" s="41" t="str">
        <v/>
      </c>
      <c r="BC8" s="41" t="str">
        <v/>
      </c>
      <c r="BD8" s="32" t="str">
        <v/>
      </c>
      <c r="BE8" s="32" t="str">
        <v/>
      </c>
      <c r="BF8" s="32" t="str">
        <v/>
      </c>
      <c r="BG8" s="32" t="str">
        <v/>
      </c>
      <c r="BH8" s="32" t="str">
        <v/>
      </c>
      <c r="BI8" s="38" t="str">
        <v/>
      </c>
      <c r="BJ8" s="38">
        <v>4.98</v>
      </c>
      <c r="BK8" s="38" t="str">
        <v/>
      </c>
    </row>
    <row r="9">
      <c r="A9" s="39" t="str">
        <v>Lumber</v>
      </c>
      <c r="B9" s="39" t="str">
        <v>AA</v>
      </c>
      <c r="C9" s="39" t="str">
        <v>Interior-Stud 2 x 4 x 9.78 - 2 HF &amp; BTR DRY</v>
      </c>
      <c r="D9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9" s="39">
        <v>100507</v>
      </c>
      <c r="F9" s="39" t="str">
        <v>0' - 1.5"</v>
      </c>
      <c r="G9" s="39" t="str">
        <v>0' - 9.78"</v>
      </c>
      <c r="H9" s="39" t="str">
        <v>0' - 3.5"</v>
      </c>
      <c r="I9" s="39" t="str">
        <v/>
      </c>
      <c r="J9" s="39">
        <v>0.82</v>
      </c>
      <c r="K9" s="39" t="str">
        <v/>
      </c>
      <c r="L9" s="39" t="str">
        <v/>
      </c>
      <c r="M9" s="39" t="str">
        <v/>
      </c>
      <c r="N9" s="41" t="str">
        <v/>
      </c>
      <c r="O9" s="41" t="str">
        <v/>
      </c>
      <c r="P9" s="41" t="str">
        <v/>
      </c>
      <c r="Q9" s="41" t="str">
        <v/>
      </c>
      <c r="R9" s="41" t="str">
        <v/>
      </c>
      <c r="S9" s="41" t="str">
        <v/>
      </c>
      <c r="T9" s="39" t="str">
        <v/>
      </c>
      <c r="U9" s="39" t="str">
        <v/>
      </c>
      <c r="V9" s="39" t="str">
        <v/>
      </c>
      <c r="W9" s="39" t="str">
        <v/>
      </c>
      <c r="X9" s="39" t="str">
        <v/>
      </c>
      <c r="Y9" s="39" t="str">
        <v/>
      </c>
      <c r="Z9" s="41" t="str">
        <v/>
      </c>
      <c r="AA9" s="41" t="str">
        <v/>
      </c>
      <c r="AB9" s="41" t="str">
        <v/>
      </c>
      <c r="AC9" s="41" t="str">
        <v/>
      </c>
      <c r="AD9" s="41" t="str">
        <v/>
      </c>
      <c r="AE9" s="41" t="str">
        <v/>
      </c>
      <c r="AF9" s="39" t="str">
        <v/>
      </c>
      <c r="AG9" s="39" t="str">
        <v/>
      </c>
      <c r="AH9" s="39" t="str">
        <v/>
      </c>
      <c r="AI9" s="39" t="str">
        <v/>
      </c>
      <c r="AJ9" s="39" t="str">
        <v/>
      </c>
      <c r="AK9" s="39" t="str">
        <v/>
      </c>
      <c r="AL9" s="41" t="str">
        <v/>
      </c>
      <c r="AM9" s="41" t="str">
        <v/>
      </c>
      <c r="AN9" s="41" t="str">
        <v/>
      </c>
      <c r="AO9" s="41" t="str">
        <v/>
      </c>
      <c r="AP9" s="41" t="str">
        <v/>
      </c>
      <c r="AQ9" s="41" t="str">
        <v/>
      </c>
      <c r="AR9" s="39" t="str">
        <v/>
      </c>
      <c r="AS9" s="39" t="str">
        <v/>
      </c>
      <c r="AT9" s="39" t="str">
        <v/>
      </c>
      <c r="AU9" s="39" t="str">
        <v/>
      </c>
      <c r="AV9" s="39" t="str">
        <v/>
      </c>
      <c r="AW9" s="39" t="str">
        <v/>
      </c>
      <c r="AX9" s="41">
        <v>8.15</v>
      </c>
      <c r="AY9" s="41" t="str">
        <v/>
      </c>
      <c r="AZ9" s="41" t="str">
        <v/>
      </c>
      <c r="BA9" s="41" t="str">
        <v/>
      </c>
      <c r="BB9" s="41" t="str">
        <v/>
      </c>
      <c r="BC9" s="41" t="str">
        <v/>
      </c>
      <c r="BD9" s="32" t="str">
        <v/>
      </c>
      <c r="BE9" s="32" t="str">
        <v/>
      </c>
      <c r="BF9" s="32" t="str">
        <v/>
      </c>
      <c r="BG9" s="32" t="str">
        <v/>
      </c>
      <c r="BH9" s="32" t="str">
        <v/>
      </c>
      <c r="BI9" s="38" t="str">
        <v/>
      </c>
      <c r="BJ9" s="38">
        <v>8.15</v>
      </c>
      <c r="BK9" s="38" t="str">
        <v/>
      </c>
    </row>
    <row r="10">
      <c r="A10" s="39" t="str">
        <v>Lumber</v>
      </c>
      <c r="B10" s="39" t="str">
        <v>AA</v>
      </c>
      <c r="C10" s="39" t="str">
        <v>Interior-Stud 2 x 4 x 10.25 - 2 HF &amp; BTR DRY - 1 Cut</v>
      </c>
      <c r="D10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0" s="39">
        <v>100511</v>
      </c>
      <c r="F10" s="39" t="str">
        <v>0' - 1.5"</v>
      </c>
      <c r="G10" s="39" t="str">
        <v>0' - 10.25"</v>
      </c>
      <c r="H10" s="39" t="str">
        <v>0' - 3.5"</v>
      </c>
      <c r="I10" s="39" t="str">
        <v/>
      </c>
      <c r="J10" s="39">
        <v>0.85</v>
      </c>
      <c r="K10" s="39" t="str">
        <v/>
      </c>
      <c r="L10" s="39" t="str">
        <v/>
      </c>
      <c r="M10" s="39" t="str">
        <v/>
      </c>
      <c r="N10" s="41" t="str">
        <v/>
      </c>
      <c r="O10" s="41" t="str">
        <v/>
      </c>
      <c r="P10" s="41" t="str">
        <v/>
      </c>
      <c r="Q10" s="41" t="str">
        <v/>
      </c>
      <c r="R10" s="41" t="str">
        <v/>
      </c>
      <c r="S10" s="41" t="str">
        <v/>
      </c>
      <c r="T10" s="39" t="str">
        <v/>
      </c>
      <c r="U10" s="39" t="str">
        <v/>
      </c>
      <c r="V10" s="39" t="str">
        <v/>
      </c>
      <c r="W10" s="39" t="str">
        <v/>
      </c>
      <c r="X10" s="39" t="str">
        <v/>
      </c>
      <c r="Y10" s="39" t="str">
        <v/>
      </c>
      <c r="Z10" s="41" t="str">
        <v/>
      </c>
      <c r="AA10" s="41" t="str">
        <v/>
      </c>
      <c r="AB10" s="41" t="str">
        <v/>
      </c>
      <c r="AC10" s="41" t="str">
        <v/>
      </c>
      <c r="AD10" s="41" t="str">
        <v/>
      </c>
      <c r="AE10" s="41" t="str">
        <v/>
      </c>
      <c r="AF10" s="39" t="str">
        <v/>
      </c>
      <c r="AG10" s="39" t="str">
        <v/>
      </c>
      <c r="AH10" s="39" t="str">
        <v/>
      </c>
      <c r="AI10" s="39" t="str">
        <v/>
      </c>
      <c r="AJ10" s="39" t="str">
        <v/>
      </c>
      <c r="AK10" s="39" t="str">
        <v/>
      </c>
      <c r="AL10" s="41" t="str">
        <v/>
      </c>
      <c r="AM10" s="41" t="str">
        <v/>
      </c>
      <c r="AN10" s="41" t="str">
        <v/>
      </c>
      <c r="AO10" s="41" t="str">
        <v/>
      </c>
      <c r="AP10" s="41" t="str">
        <v/>
      </c>
      <c r="AQ10" s="41" t="str">
        <v/>
      </c>
      <c r="AR10" s="39" t="str">
        <v/>
      </c>
      <c r="AS10" s="39" t="str">
        <v/>
      </c>
      <c r="AT10" s="39" t="str">
        <v/>
      </c>
      <c r="AU10" s="39" t="str">
        <v/>
      </c>
      <c r="AV10" s="39" t="str">
        <v/>
      </c>
      <c r="AW10" s="39" t="str">
        <v/>
      </c>
      <c r="AX10" s="41">
        <v>17.08</v>
      </c>
      <c r="AY10" s="41" t="str">
        <v/>
      </c>
      <c r="AZ10" s="41" t="str">
        <v/>
      </c>
      <c r="BA10" s="41" t="str">
        <v/>
      </c>
      <c r="BB10" s="41" t="str">
        <v/>
      </c>
      <c r="BC10" s="41" t="str">
        <v/>
      </c>
      <c r="BD10" s="32" t="str">
        <v/>
      </c>
      <c r="BE10" s="32" t="str">
        <v/>
      </c>
      <c r="BF10" s="32" t="str">
        <v/>
      </c>
      <c r="BG10" s="32" t="str">
        <v/>
      </c>
      <c r="BH10" s="32" t="str">
        <v/>
      </c>
      <c r="BI10" s="38" t="str">
        <v/>
      </c>
      <c r="BJ10" s="38">
        <v>17.08</v>
      </c>
      <c r="BK10" s="38" t="str">
        <v/>
      </c>
    </row>
    <row r="11">
      <c r="A11" s="39" t="str">
        <v>Lumber</v>
      </c>
      <c r="B11" s="39" t="str">
        <v>AA</v>
      </c>
      <c r="C11" s="39" t="str">
        <v>Interior-Stud 2 x 4 x 11.0625 - 2 HF &amp; BTR DRY - 1 Cut</v>
      </c>
      <c r="D11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1" s="39">
        <v>100513</v>
      </c>
      <c r="F11" s="39" t="str">
        <v>0' - 1.5"</v>
      </c>
      <c r="G11" s="39" t="str">
        <v>0' - 11.06"</v>
      </c>
      <c r="H11" s="39" t="str">
        <v>0' - 3.5"</v>
      </c>
      <c r="I11" s="39" t="str">
        <v/>
      </c>
      <c r="J11" s="39">
        <v>0.92</v>
      </c>
      <c r="K11" s="39" t="str">
        <v/>
      </c>
      <c r="L11" s="39" t="str">
        <v/>
      </c>
      <c r="M11" s="39" t="str">
        <v/>
      </c>
      <c r="N11" s="41" t="str">
        <v/>
      </c>
      <c r="O11" s="41" t="str">
        <v/>
      </c>
      <c r="P11" s="41" t="str">
        <v/>
      </c>
      <c r="Q11" s="41" t="str">
        <v/>
      </c>
      <c r="R11" s="41" t="str">
        <v/>
      </c>
      <c r="S11" s="41" t="str">
        <v/>
      </c>
      <c r="T11" s="39" t="str">
        <v/>
      </c>
      <c r="U11" s="39" t="str">
        <v/>
      </c>
      <c r="V11" s="39" t="str">
        <v/>
      </c>
      <c r="W11" s="39" t="str">
        <v/>
      </c>
      <c r="X11" s="39" t="str">
        <v/>
      </c>
      <c r="Y11" s="39" t="str">
        <v/>
      </c>
      <c r="Z11" s="41" t="str">
        <v/>
      </c>
      <c r="AA11" s="41" t="str">
        <v/>
      </c>
      <c r="AB11" s="41" t="str">
        <v/>
      </c>
      <c r="AC11" s="41" t="str">
        <v/>
      </c>
      <c r="AD11" s="41" t="str">
        <v/>
      </c>
      <c r="AE11" s="41" t="str">
        <v/>
      </c>
      <c r="AF11" s="39" t="str">
        <v/>
      </c>
      <c r="AG11" s="39" t="str">
        <v/>
      </c>
      <c r="AH11" s="39" t="str">
        <v/>
      </c>
      <c r="AI11" s="39" t="str">
        <v/>
      </c>
      <c r="AJ11" s="39" t="str">
        <v/>
      </c>
      <c r="AK11" s="39" t="str">
        <v/>
      </c>
      <c r="AL11" s="41" t="str">
        <v/>
      </c>
      <c r="AM11" s="41" t="str">
        <v/>
      </c>
      <c r="AN11" s="41" t="str">
        <v/>
      </c>
      <c r="AO11" s="41" t="str">
        <v/>
      </c>
      <c r="AP11" s="41" t="str">
        <v/>
      </c>
      <c r="AQ11" s="41" t="str">
        <v/>
      </c>
      <c r="AR11" s="39" t="str">
        <v/>
      </c>
      <c r="AS11" s="39" t="str">
        <v/>
      </c>
      <c r="AT11" s="39" t="str">
        <v/>
      </c>
      <c r="AU11" s="39" t="str">
        <v/>
      </c>
      <c r="AV11" s="39" t="str">
        <v/>
      </c>
      <c r="AW11" s="39" t="str">
        <v/>
      </c>
      <c r="AX11" s="41">
        <v>4.61</v>
      </c>
      <c r="AY11" s="41" t="str">
        <v/>
      </c>
      <c r="AZ11" s="41" t="str">
        <v/>
      </c>
      <c r="BA11" s="41" t="str">
        <v/>
      </c>
      <c r="BB11" s="41" t="str">
        <v/>
      </c>
      <c r="BC11" s="41" t="str">
        <v/>
      </c>
      <c r="BD11" s="32" t="str">
        <v/>
      </c>
      <c r="BE11" s="32" t="str">
        <v/>
      </c>
      <c r="BF11" s="32" t="str">
        <v/>
      </c>
      <c r="BG11" s="32" t="str">
        <v/>
      </c>
      <c r="BH11" s="32" t="str">
        <v/>
      </c>
      <c r="BI11" s="38" t="str">
        <v/>
      </c>
      <c r="BJ11" s="38">
        <v>4.61</v>
      </c>
      <c r="BK11" s="38" t="str">
        <v/>
      </c>
    </row>
    <row r="12">
      <c r="A12" s="39" t="str">
        <v>Lumber</v>
      </c>
      <c r="B12" s="39" t="str">
        <v>AA</v>
      </c>
      <c r="C12" s="39" t="str">
        <v>Interior-Stud 2 x 4 x 13 - 2 HF &amp; BTR DRY</v>
      </c>
      <c r="D1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2" s="39">
        <v>100182</v>
      </c>
      <c r="F12" s="39" t="str">
        <v>1' - 1"</v>
      </c>
      <c r="G12" s="39" t="str">
        <v>0' - 1.5"</v>
      </c>
      <c r="H12" s="39" t="str">
        <v>0' - 3.5"</v>
      </c>
      <c r="I12" s="39" t="str">
        <v/>
      </c>
      <c r="J12" s="39">
        <v>1.08</v>
      </c>
      <c r="K12" s="39" t="str">
        <v/>
      </c>
      <c r="L12" s="39" t="str">
        <v/>
      </c>
      <c r="M12" s="39" t="str">
        <v/>
      </c>
      <c r="N12" s="41" t="str">
        <v/>
      </c>
      <c r="O12" s="41" t="str">
        <v/>
      </c>
      <c r="P12" s="41" t="str">
        <v/>
      </c>
      <c r="Q12" s="41" t="str">
        <v/>
      </c>
      <c r="R12" s="41" t="str">
        <v/>
      </c>
      <c r="S12" s="41" t="str">
        <v/>
      </c>
      <c r="T12" s="39" t="str">
        <v/>
      </c>
      <c r="U12" s="39" t="str">
        <v/>
      </c>
      <c r="V12" s="39" t="str">
        <v/>
      </c>
      <c r="W12" s="39" t="str">
        <v/>
      </c>
      <c r="X12" s="39" t="str">
        <v/>
      </c>
      <c r="Y12" s="39" t="str">
        <v/>
      </c>
      <c r="Z12" s="41" t="str">
        <v/>
      </c>
      <c r="AA12" s="41" t="str">
        <v/>
      </c>
      <c r="AB12" s="41" t="str">
        <v/>
      </c>
      <c r="AC12" s="41" t="str">
        <v/>
      </c>
      <c r="AD12" s="41" t="str">
        <v/>
      </c>
      <c r="AE12" s="41" t="str">
        <v/>
      </c>
      <c r="AF12" s="39" t="str">
        <v/>
      </c>
      <c r="AG12" s="39" t="str">
        <v/>
      </c>
      <c r="AH12" s="39" t="str">
        <v/>
      </c>
      <c r="AI12" s="39" t="str">
        <v/>
      </c>
      <c r="AJ12" s="39" t="str">
        <v/>
      </c>
      <c r="AK12" s="39" t="str">
        <v/>
      </c>
      <c r="AL12" s="41" t="str">
        <v/>
      </c>
      <c r="AM12" s="41" t="str">
        <v/>
      </c>
      <c r="AN12" s="41" t="str">
        <v/>
      </c>
      <c r="AO12" s="41" t="str">
        <v/>
      </c>
      <c r="AP12" s="41" t="str">
        <v/>
      </c>
      <c r="AQ12" s="41" t="str">
        <v/>
      </c>
      <c r="AR12" s="39" t="str">
        <v/>
      </c>
      <c r="AS12" s="39" t="str">
        <v/>
      </c>
      <c r="AT12" s="39" t="str">
        <v/>
      </c>
      <c r="AU12" s="39" t="str">
        <v/>
      </c>
      <c r="AV12" s="39" t="str">
        <v/>
      </c>
      <c r="AW12" s="39" t="str">
        <v/>
      </c>
      <c r="AX12" s="41">
        <v>10.83</v>
      </c>
      <c r="AY12" s="41" t="str">
        <v/>
      </c>
      <c r="AZ12" s="41" t="str">
        <v/>
      </c>
      <c r="BA12" s="41" t="str">
        <v/>
      </c>
      <c r="BB12" s="41" t="str">
        <v/>
      </c>
      <c r="BC12" s="41" t="str">
        <v/>
      </c>
      <c r="BD12" s="32" t="str">
        <v/>
      </c>
      <c r="BE12" s="32" t="str">
        <v/>
      </c>
      <c r="BF12" s="32" t="str">
        <v/>
      </c>
      <c r="BG12" s="32" t="str">
        <v/>
      </c>
      <c r="BH12" s="32" t="str">
        <v/>
      </c>
      <c r="BI12" s="38" t="str">
        <v/>
      </c>
      <c r="BJ12" s="38">
        <v>10.83</v>
      </c>
      <c r="BK12" s="38" t="str">
        <v/>
      </c>
    </row>
    <row r="13">
      <c r="A13" s="39" t="str">
        <v>Lumber</v>
      </c>
      <c r="B13" s="39" t="str">
        <v>AA</v>
      </c>
      <c r="C13" s="39" t="str">
        <v>Interior-Stud 2 x 4 x 13 - 2 HF &amp; BTR DRY - 1 Hole</v>
      </c>
      <c r="D13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3" s="39">
        <v>100183</v>
      </c>
      <c r="F13" s="39" t="str">
        <v>1' - 1"</v>
      </c>
      <c r="G13" s="39" t="str">
        <v>0' - 1.5"</v>
      </c>
      <c r="H13" s="39" t="str">
        <v>0' - 3.5"</v>
      </c>
      <c r="I13" s="39" t="str">
        <v/>
      </c>
      <c r="J13" s="39">
        <v>1.08</v>
      </c>
      <c r="K13" s="39" t="str">
        <v/>
      </c>
      <c r="L13" s="39" t="str">
        <v/>
      </c>
      <c r="M13" s="39" t="str">
        <v/>
      </c>
      <c r="N13" s="41" t="str">
        <v/>
      </c>
      <c r="O13" s="41" t="str">
        <v/>
      </c>
      <c r="P13" s="41" t="str">
        <v/>
      </c>
      <c r="Q13" s="41" t="str">
        <v/>
      </c>
      <c r="R13" s="41" t="str">
        <v/>
      </c>
      <c r="S13" s="41" t="str">
        <v/>
      </c>
      <c r="T13" s="39" t="str">
        <v/>
      </c>
      <c r="U13" s="39" t="str">
        <v/>
      </c>
      <c r="V13" s="39" t="str">
        <v/>
      </c>
      <c r="W13" s="39" t="str">
        <v/>
      </c>
      <c r="X13" s="39" t="str">
        <v/>
      </c>
      <c r="Y13" s="39" t="str">
        <v/>
      </c>
      <c r="Z13" s="41" t="str">
        <v/>
      </c>
      <c r="AA13" s="41" t="str">
        <v/>
      </c>
      <c r="AB13" s="41" t="str">
        <v/>
      </c>
      <c r="AC13" s="41" t="str">
        <v/>
      </c>
      <c r="AD13" s="41" t="str">
        <v/>
      </c>
      <c r="AE13" s="41" t="str">
        <v/>
      </c>
      <c r="AF13" s="39" t="str">
        <v/>
      </c>
      <c r="AG13" s="39" t="str">
        <v/>
      </c>
      <c r="AH13" s="39" t="str">
        <v/>
      </c>
      <c r="AI13" s="39" t="str">
        <v/>
      </c>
      <c r="AJ13" s="39" t="str">
        <v/>
      </c>
      <c r="AK13" s="39" t="str">
        <v/>
      </c>
      <c r="AL13" s="41" t="str">
        <v/>
      </c>
      <c r="AM13" s="41" t="str">
        <v/>
      </c>
      <c r="AN13" s="41" t="str">
        <v/>
      </c>
      <c r="AO13" s="41" t="str">
        <v/>
      </c>
      <c r="AP13" s="41" t="str">
        <v/>
      </c>
      <c r="AQ13" s="41" t="str">
        <v/>
      </c>
      <c r="AR13" s="39" t="str">
        <v/>
      </c>
      <c r="AS13" s="39" t="str">
        <v/>
      </c>
      <c r="AT13" s="39" t="str">
        <v/>
      </c>
      <c r="AU13" s="39" t="str">
        <v/>
      </c>
      <c r="AV13" s="39" t="str">
        <v/>
      </c>
      <c r="AW13" s="39" t="str">
        <v/>
      </c>
      <c r="AX13" s="41">
        <v>5.42</v>
      </c>
      <c r="AY13" s="41" t="str">
        <v/>
      </c>
      <c r="AZ13" s="41" t="str">
        <v/>
      </c>
      <c r="BA13" s="41" t="str">
        <v/>
      </c>
      <c r="BB13" s="41" t="str">
        <v/>
      </c>
      <c r="BC13" s="41" t="str">
        <v/>
      </c>
      <c r="BD13" s="32" t="str">
        <v/>
      </c>
      <c r="BE13" s="32" t="str">
        <v/>
      </c>
      <c r="BF13" s="32" t="str">
        <v/>
      </c>
      <c r="BG13" s="32" t="str">
        <v/>
      </c>
      <c r="BH13" s="32" t="str">
        <v/>
      </c>
      <c r="BI13" s="38" t="str">
        <v/>
      </c>
      <c r="BJ13" s="38">
        <v>5.42</v>
      </c>
      <c r="BK13" s="38" t="str">
        <v/>
      </c>
    </row>
    <row r="14">
      <c r="A14" s="39" t="str">
        <v>Lumber</v>
      </c>
      <c r="B14" s="39" t="str">
        <v>AA</v>
      </c>
      <c r="C14" s="39" t="str">
        <v>Interior-Stud 2 x 4 x 15.47 - 2 HF &amp; BTR DRY - 1 Cut</v>
      </c>
      <c r="D14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4" s="39">
        <v>100512</v>
      </c>
      <c r="F14" s="39" t="str">
        <v>0' - 1.5"</v>
      </c>
      <c r="G14" s="39" t="str">
        <v>1' - 3.47"</v>
      </c>
      <c r="H14" s="39" t="str">
        <v>0' - 3.5"</v>
      </c>
      <c r="I14" s="39" t="str">
        <v/>
      </c>
      <c r="J14" s="39">
        <v>1.29</v>
      </c>
      <c r="K14" s="39" t="str">
        <v/>
      </c>
      <c r="L14" s="39" t="str">
        <v/>
      </c>
      <c r="M14" s="39" t="str">
        <v/>
      </c>
      <c r="N14" s="41" t="str">
        <v/>
      </c>
      <c r="O14" s="41" t="str">
        <v/>
      </c>
      <c r="P14" s="41" t="str">
        <v/>
      </c>
      <c r="Q14" s="41" t="str">
        <v/>
      </c>
      <c r="R14" s="41" t="str">
        <v/>
      </c>
      <c r="S14" s="41" t="str">
        <v/>
      </c>
      <c r="T14" s="39" t="str">
        <v/>
      </c>
      <c r="U14" s="39" t="str">
        <v/>
      </c>
      <c r="V14" s="39" t="str">
        <v/>
      </c>
      <c r="W14" s="39" t="str">
        <v/>
      </c>
      <c r="X14" s="39" t="str">
        <v/>
      </c>
      <c r="Y14" s="39" t="str">
        <v/>
      </c>
      <c r="Z14" s="41" t="str">
        <v/>
      </c>
      <c r="AA14" s="41" t="str">
        <v/>
      </c>
      <c r="AB14" s="41" t="str">
        <v/>
      </c>
      <c r="AC14" s="41" t="str">
        <v/>
      </c>
      <c r="AD14" s="41" t="str">
        <v/>
      </c>
      <c r="AE14" s="41" t="str">
        <v/>
      </c>
      <c r="AF14" s="39" t="str">
        <v/>
      </c>
      <c r="AG14" s="39" t="str">
        <v/>
      </c>
      <c r="AH14" s="39" t="str">
        <v/>
      </c>
      <c r="AI14" s="39" t="str">
        <v/>
      </c>
      <c r="AJ14" s="39" t="str">
        <v/>
      </c>
      <c r="AK14" s="39" t="str">
        <v/>
      </c>
      <c r="AL14" s="41" t="str">
        <v/>
      </c>
      <c r="AM14" s="41" t="str">
        <v/>
      </c>
      <c r="AN14" s="41" t="str">
        <v/>
      </c>
      <c r="AO14" s="41" t="str">
        <v/>
      </c>
      <c r="AP14" s="41" t="str">
        <v/>
      </c>
      <c r="AQ14" s="41" t="str">
        <v/>
      </c>
      <c r="AR14" s="39" t="str">
        <v/>
      </c>
      <c r="AS14" s="39" t="str">
        <v/>
      </c>
      <c r="AT14" s="39" t="str">
        <v/>
      </c>
      <c r="AU14" s="39" t="str">
        <v/>
      </c>
      <c r="AV14" s="39" t="str">
        <v/>
      </c>
      <c r="AW14" s="39" t="str">
        <v/>
      </c>
      <c r="AX14" s="41">
        <v>6.45</v>
      </c>
      <c r="AY14" s="41" t="str">
        <v/>
      </c>
      <c r="AZ14" s="41" t="str">
        <v/>
      </c>
      <c r="BA14" s="41" t="str">
        <v/>
      </c>
      <c r="BB14" s="41" t="str">
        <v/>
      </c>
      <c r="BC14" s="41" t="str">
        <v/>
      </c>
      <c r="BD14" s="32" t="str">
        <v/>
      </c>
      <c r="BE14" s="32" t="str">
        <v/>
      </c>
      <c r="BF14" s="32" t="str">
        <v/>
      </c>
      <c r="BG14" s="32" t="str">
        <v/>
      </c>
      <c r="BH14" s="32" t="str">
        <v/>
      </c>
      <c r="BI14" s="38" t="str">
        <v/>
      </c>
      <c r="BJ14" s="38">
        <v>6.45</v>
      </c>
      <c r="BK14" s="38" t="str">
        <v/>
      </c>
    </row>
    <row r="15">
      <c r="A15" s="39" t="str">
        <v>Lumber</v>
      </c>
      <c r="B15" s="39" t="str">
        <v>AA</v>
      </c>
      <c r="C15" s="39" t="str">
        <v>Interior-Stud 2 x 4 x 32 - 2 HF &amp; BTR DRY - 2 holes</v>
      </c>
      <c r="D1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5" s="39">
        <v>100189</v>
      </c>
      <c r="F15" s="39" t="str">
        <v>0' - 1.5"</v>
      </c>
      <c r="G15" s="39" t="str">
        <v>2' - 8"</v>
      </c>
      <c r="H15" s="39" t="str">
        <v>0' - 3.5"</v>
      </c>
      <c r="I15" s="39" t="str">
        <v/>
      </c>
      <c r="J15" s="39">
        <v>2.67</v>
      </c>
      <c r="K15" s="39" t="str">
        <v/>
      </c>
      <c r="L15" s="39" t="str">
        <v/>
      </c>
      <c r="M15" s="39" t="str">
        <v/>
      </c>
      <c r="N15" s="41" t="str">
        <v/>
      </c>
      <c r="O15" s="41" t="str">
        <v/>
      </c>
      <c r="P15" s="41" t="str">
        <v/>
      </c>
      <c r="Q15" s="41" t="str">
        <v/>
      </c>
      <c r="R15" s="41" t="str">
        <v/>
      </c>
      <c r="S15" s="41" t="str">
        <v/>
      </c>
      <c r="T15" s="39" t="str">
        <v/>
      </c>
      <c r="U15" s="39" t="str">
        <v/>
      </c>
      <c r="V15" s="39" t="str">
        <v/>
      </c>
      <c r="W15" s="39" t="str">
        <v/>
      </c>
      <c r="X15" s="39" t="str">
        <v/>
      </c>
      <c r="Y15" s="39" t="str">
        <v/>
      </c>
      <c r="Z15" s="41" t="str">
        <v/>
      </c>
      <c r="AA15" s="41" t="str">
        <v/>
      </c>
      <c r="AB15" s="41" t="str">
        <v/>
      </c>
      <c r="AC15" s="41" t="str">
        <v/>
      </c>
      <c r="AD15" s="41" t="str">
        <v/>
      </c>
      <c r="AE15" s="41" t="str">
        <v/>
      </c>
      <c r="AF15" s="39" t="str">
        <v/>
      </c>
      <c r="AG15" s="39" t="str">
        <v/>
      </c>
      <c r="AH15" s="39" t="str">
        <v/>
      </c>
      <c r="AI15" s="39" t="str">
        <v/>
      </c>
      <c r="AJ15" s="39" t="str">
        <v/>
      </c>
      <c r="AK15" s="39" t="str">
        <v/>
      </c>
      <c r="AL15" s="41" t="str">
        <v/>
      </c>
      <c r="AM15" s="41" t="str">
        <v/>
      </c>
      <c r="AN15" s="41" t="str">
        <v/>
      </c>
      <c r="AO15" s="41" t="str">
        <v/>
      </c>
      <c r="AP15" s="41" t="str">
        <v/>
      </c>
      <c r="AQ15" s="41" t="str">
        <v/>
      </c>
      <c r="AR15" s="39" t="str">
        <v/>
      </c>
      <c r="AS15" s="39" t="str">
        <v/>
      </c>
      <c r="AT15" s="39" t="str">
        <v/>
      </c>
      <c r="AU15" s="39" t="str">
        <v/>
      </c>
      <c r="AV15" s="39" t="str">
        <v/>
      </c>
      <c r="AW15" s="39" t="str">
        <v/>
      </c>
      <c r="AX15" s="41">
        <v>53.33</v>
      </c>
      <c r="AY15" s="41" t="str">
        <v/>
      </c>
      <c r="AZ15" s="41" t="str">
        <v/>
      </c>
      <c r="BA15" s="41" t="str">
        <v/>
      </c>
      <c r="BB15" s="41" t="str">
        <v/>
      </c>
      <c r="BC15" s="41" t="str">
        <v/>
      </c>
      <c r="BD15" s="32" t="str">
        <v/>
      </c>
      <c r="BE15" s="32" t="str">
        <v/>
      </c>
      <c r="BF15" s="32" t="str">
        <v/>
      </c>
      <c r="BG15" s="32" t="str">
        <v/>
      </c>
      <c r="BH15" s="32" t="str">
        <v/>
      </c>
      <c r="BI15" s="38" t="str">
        <v/>
      </c>
      <c r="BJ15" s="38">
        <v>53.33</v>
      </c>
      <c r="BK15" s="38" t="str">
        <v/>
      </c>
    </row>
    <row r="16">
      <c r="A16" s="39" t="str">
        <v>Lumber</v>
      </c>
      <c r="B16" s="39" t="str">
        <v>AA</v>
      </c>
      <c r="C16" s="39" t="str">
        <v>Interior-Stud 2 x 4 x 51.094- 2 HF &amp; BTR DRY - 1 cut</v>
      </c>
      <c r="D16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6" s="39">
        <v>100181</v>
      </c>
      <c r="F16" s="39" t="str">
        <v>0' - 1.5"</v>
      </c>
      <c r="G16" s="39" t="str">
        <v>4' - 3.09"</v>
      </c>
      <c r="H16" s="39" t="str">
        <v>0' - 3.5"</v>
      </c>
      <c r="I16" s="39" t="str">
        <v/>
      </c>
      <c r="J16" s="39">
        <v>4.26</v>
      </c>
      <c r="K16" s="39" t="str">
        <v/>
      </c>
      <c r="L16" s="39" t="str">
        <v/>
      </c>
      <c r="M16" s="39" t="str">
        <v/>
      </c>
      <c r="N16" s="41" t="str">
        <v/>
      </c>
      <c r="O16" s="41" t="str">
        <v/>
      </c>
      <c r="P16" s="41" t="str">
        <v/>
      </c>
      <c r="Q16" s="41" t="str">
        <v/>
      </c>
      <c r="R16" s="41" t="str">
        <v/>
      </c>
      <c r="S16" s="41" t="str">
        <v/>
      </c>
      <c r="T16" s="39" t="str">
        <v/>
      </c>
      <c r="U16" s="39" t="str">
        <v/>
      </c>
      <c r="V16" s="39" t="str">
        <v/>
      </c>
      <c r="W16" s="39" t="str">
        <v/>
      </c>
      <c r="X16" s="39" t="str">
        <v/>
      </c>
      <c r="Y16" s="39" t="str">
        <v/>
      </c>
      <c r="Z16" s="41" t="str">
        <v/>
      </c>
      <c r="AA16" s="41" t="str">
        <v/>
      </c>
      <c r="AB16" s="41" t="str">
        <v/>
      </c>
      <c r="AC16" s="41" t="str">
        <v/>
      </c>
      <c r="AD16" s="41" t="str">
        <v/>
      </c>
      <c r="AE16" s="41" t="str">
        <v/>
      </c>
      <c r="AF16" s="39" t="str">
        <v/>
      </c>
      <c r="AG16" s="39" t="str">
        <v/>
      </c>
      <c r="AH16" s="39" t="str">
        <v/>
      </c>
      <c r="AI16" s="39" t="str">
        <v/>
      </c>
      <c r="AJ16" s="39" t="str">
        <v/>
      </c>
      <c r="AK16" s="39" t="str">
        <v/>
      </c>
      <c r="AL16" s="41" t="str">
        <v/>
      </c>
      <c r="AM16" s="41" t="str">
        <v/>
      </c>
      <c r="AN16" s="41" t="str">
        <v/>
      </c>
      <c r="AO16" s="41" t="str">
        <v/>
      </c>
      <c r="AP16" s="41" t="str">
        <v/>
      </c>
      <c r="AQ16" s="41" t="str">
        <v/>
      </c>
      <c r="AR16" s="39" t="str">
        <v/>
      </c>
      <c r="AS16" s="39" t="str">
        <v/>
      </c>
      <c r="AT16" s="39" t="str">
        <v/>
      </c>
      <c r="AU16" s="39" t="str">
        <v/>
      </c>
      <c r="AV16" s="39" t="str">
        <v/>
      </c>
      <c r="AW16" s="39" t="str">
        <v/>
      </c>
      <c r="AX16" s="41">
        <v>21.29</v>
      </c>
      <c r="AY16" s="41" t="str">
        <v/>
      </c>
      <c r="AZ16" s="41" t="str">
        <v/>
      </c>
      <c r="BA16" s="41" t="str">
        <v/>
      </c>
      <c r="BB16" s="41" t="str">
        <v/>
      </c>
      <c r="BC16" s="41" t="str">
        <v/>
      </c>
      <c r="BD16" s="32" t="str">
        <v/>
      </c>
      <c r="BE16" s="32" t="str">
        <v/>
      </c>
      <c r="BF16" s="32" t="str">
        <v/>
      </c>
      <c r="BG16" s="32" t="str">
        <v/>
      </c>
      <c r="BH16" s="32" t="str">
        <v/>
      </c>
      <c r="BI16" s="38" t="str">
        <v/>
      </c>
      <c r="BJ16" s="38">
        <v>21.29</v>
      </c>
      <c r="BK16" s="38" t="str">
        <v/>
      </c>
    </row>
    <row r="17">
      <c r="A17" s="39" t="str">
        <v>Lumber</v>
      </c>
      <c r="B17" s="39" t="str">
        <v>AA</v>
      </c>
      <c r="C17" s="39" t="str">
        <v>Interior-Stud 2 x 4 x 62 - 2 HF &amp; BTR DRY - 4 holes</v>
      </c>
      <c r="D1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7" s="39">
        <v>100208</v>
      </c>
      <c r="F17" s="39" t="str">
        <v>0' - 1.5"</v>
      </c>
      <c r="G17" s="39" t="str">
        <v>5' - 2"</v>
      </c>
      <c r="H17" s="39" t="str">
        <v>0' - 3.5"</v>
      </c>
      <c r="I17" s="39" t="str">
        <v/>
      </c>
      <c r="J17" s="39">
        <v>5.17</v>
      </c>
      <c r="K17" s="39" t="str">
        <v/>
      </c>
      <c r="L17" s="39" t="str">
        <v/>
      </c>
      <c r="M17" s="39" t="str">
        <v/>
      </c>
      <c r="N17" s="41" t="str">
        <v/>
      </c>
      <c r="O17" s="41" t="str">
        <v/>
      </c>
      <c r="P17" s="41" t="str">
        <v/>
      </c>
      <c r="Q17" s="41" t="str">
        <v/>
      </c>
      <c r="R17" s="41" t="str">
        <v/>
      </c>
      <c r="S17" s="41" t="str">
        <v/>
      </c>
      <c r="T17" s="39" t="str">
        <v/>
      </c>
      <c r="U17" s="39" t="str">
        <v/>
      </c>
      <c r="V17" s="39" t="str">
        <v/>
      </c>
      <c r="W17" s="39" t="str">
        <v/>
      </c>
      <c r="X17" s="39" t="str">
        <v/>
      </c>
      <c r="Y17" s="39" t="str">
        <v/>
      </c>
      <c r="Z17" s="41" t="str">
        <v/>
      </c>
      <c r="AA17" s="41" t="str">
        <v/>
      </c>
      <c r="AB17" s="41" t="str">
        <v/>
      </c>
      <c r="AC17" s="41" t="str">
        <v/>
      </c>
      <c r="AD17" s="41" t="str">
        <v/>
      </c>
      <c r="AE17" s="41" t="str">
        <v/>
      </c>
      <c r="AF17" s="39" t="str">
        <v/>
      </c>
      <c r="AG17" s="39" t="str">
        <v/>
      </c>
      <c r="AH17" s="39" t="str">
        <v/>
      </c>
      <c r="AI17" s="39" t="str">
        <v/>
      </c>
      <c r="AJ17" s="39" t="str">
        <v/>
      </c>
      <c r="AK17" s="39" t="str">
        <v/>
      </c>
      <c r="AL17" s="41" t="str">
        <v/>
      </c>
      <c r="AM17" s="41" t="str">
        <v/>
      </c>
      <c r="AN17" s="41" t="str">
        <v/>
      </c>
      <c r="AO17" s="41" t="str">
        <v/>
      </c>
      <c r="AP17" s="41" t="str">
        <v/>
      </c>
      <c r="AQ17" s="41" t="str">
        <v/>
      </c>
      <c r="AR17" s="39" t="str">
        <v/>
      </c>
      <c r="AS17" s="39" t="str">
        <v/>
      </c>
      <c r="AT17" s="39" t="str">
        <v/>
      </c>
      <c r="AU17" s="39" t="str">
        <v/>
      </c>
      <c r="AV17" s="39" t="str">
        <v/>
      </c>
      <c r="AW17" s="39" t="str">
        <v/>
      </c>
      <c r="AX17" s="41">
        <v>77.5</v>
      </c>
      <c r="AY17" s="41" t="str">
        <v/>
      </c>
      <c r="AZ17" s="41" t="str">
        <v/>
      </c>
      <c r="BA17" s="41" t="str">
        <v/>
      </c>
      <c r="BB17" s="41" t="str">
        <v/>
      </c>
      <c r="BC17" s="41" t="str">
        <v/>
      </c>
      <c r="BD17" s="32" t="str">
        <v/>
      </c>
      <c r="BE17" s="32" t="str">
        <v/>
      </c>
      <c r="BF17" s="32" t="str">
        <v/>
      </c>
      <c r="BG17" s="32" t="str">
        <v/>
      </c>
      <c r="BH17" s="32" t="str">
        <v/>
      </c>
      <c r="BI17" s="38" t="str">
        <v/>
      </c>
      <c r="BJ17" s="38">
        <v>77.5</v>
      </c>
      <c r="BK17" s="38" t="str">
        <v/>
      </c>
    </row>
    <row r="18">
      <c r="A18" s="39" t="str">
        <v>Lumber</v>
      </c>
      <c r="B18" s="39" t="str">
        <v>AA</v>
      </c>
      <c r="C18" s="39" t="str">
        <v>Interior-Stud 2 x 4 x 86 - 2 HF &amp; BTR DRY - 1 cut</v>
      </c>
      <c r="D1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8" s="39">
        <v>100193</v>
      </c>
      <c r="F18" s="39" t="str">
        <v>7' - 2"</v>
      </c>
      <c r="G18" s="39" t="str">
        <v>0' - 1.5"</v>
      </c>
      <c r="H18" s="39" t="str">
        <v>0' - 3.5"</v>
      </c>
      <c r="I18" s="39" t="str">
        <v/>
      </c>
      <c r="J18" s="39">
        <v>7.17</v>
      </c>
      <c r="K18" s="39" t="str">
        <v/>
      </c>
      <c r="L18" s="39" t="str">
        <v/>
      </c>
      <c r="M18" s="39" t="str">
        <v/>
      </c>
      <c r="N18" s="41" t="str">
        <v/>
      </c>
      <c r="O18" s="41" t="str">
        <v/>
      </c>
      <c r="P18" s="41" t="str">
        <v/>
      </c>
      <c r="Q18" s="41" t="str">
        <v/>
      </c>
      <c r="R18" s="41" t="str">
        <v/>
      </c>
      <c r="S18" s="41" t="str">
        <v/>
      </c>
      <c r="T18" s="39" t="str">
        <v/>
      </c>
      <c r="U18" s="39" t="str">
        <v/>
      </c>
      <c r="V18" s="39" t="str">
        <v/>
      </c>
      <c r="W18" s="39" t="str">
        <v/>
      </c>
      <c r="X18" s="39" t="str">
        <v/>
      </c>
      <c r="Y18" s="39" t="str">
        <v/>
      </c>
      <c r="Z18" s="41" t="str">
        <v/>
      </c>
      <c r="AA18" s="41" t="str">
        <v/>
      </c>
      <c r="AB18" s="41" t="str">
        <v/>
      </c>
      <c r="AC18" s="41" t="str">
        <v/>
      </c>
      <c r="AD18" s="41" t="str">
        <v/>
      </c>
      <c r="AE18" s="41" t="str">
        <v/>
      </c>
      <c r="AF18" s="39" t="str">
        <v/>
      </c>
      <c r="AG18" s="39" t="str">
        <v/>
      </c>
      <c r="AH18" s="39" t="str">
        <v/>
      </c>
      <c r="AI18" s="39" t="str">
        <v/>
      </c>
      <c r="AJ18" s="39" t="str">
        <v/>
      </c>
      <c r="AK18" s="39" t="str">
        <v/>
      </c>
      <c r="AL18" s="41" t="str">
        <v/>
      </c>
      <c r="AM18" s="41" t="str">
        <v/>
      </c>
      <c r="AN18" s="41" t="str">
        <v/>
      </c>
      <c r="AO18" s="41" t="str">
        <v/>
      </c>
      <c r="AP18" s="41" t="str">
        <v/>
      </c>
      <c r="AQ18" s="41" t="str">
        <v/>
      </c>
      <c r="AR18" s="39" t="str">
        <v/>
      </c>
      <c r="AS18" s="39" t="str">
        <v/>
      </c>
      <c r="AT18" s="39" t="str">
        <v/>
      </c>
      <c r="AU18" s="39" t="str">
        <v/>
      </c>
      <c r="AV18" s="39" t="str">
        <v/>
      </c>
      <c r="AW18" s="39" t="str">
        <v/>
      </c>
      <c r="AX18" s="41">
        <v>107.5</v>
      </c>
      <c r="AY18" s="41" t="str">
        <v/>
      </c>
      <c r="AZ18" s="41" t="str">
        <v/>
      </c>
      <c r="BA18" s="41" t="str">
        <v/>
      </c>
      <c r="BB18" s="41" t="str">
        <v/>
      </c>
      <c r="BC18" s="41" t="str">
        <v/>
      </c>
      <c r="BD18" s="32" t="str">
        <v/>
      </c>
      <c r="BE18" s="32" t="str">
        <v/>
      </c>
      <c r="BF18" s="32" t="str">
        <v/>
      </c>
      <c r="BG18" s="32" t="str">
        <v/>
      </c>
      <c r="BH18" s="32" t="str">
        <v/>
      </c>
      <c r="BI18" s="38" t="str">
        <v/>
      </c>
      <c r="BJ18" s="38">
        <v>107.5</v>
      </c>
      <c r="BK18" s="38" t="str">
        <v/>
      </c>
    </row>
    <row r="19">
      <c r="A19" s="39" t="str">
        <v>Lumber</v>
      </c>
      <c r="B19" s="39" t="str">
        <v>AA</v>
      </c>
      <c r="C19" s="39" t="str">
        <v>Interior-Stud 2 x 4 x 96 - 2 HF &amp; BTR DRY - 3 Holes</v>
      </c>
      <c r="D19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9" s="39">
        <v>100064</v>
      </c>
      <c r="F19" s="39" t="str">
        <v>8' - 0"</v>
      </c>
      <c r="G19" s="39" t="str">
        <v>0' - 1.5"</v>
      </c>
      <c r="H19" s="39" t="str">
        <v>0' - 3.5"</v>
      </c>
      <c r="I19" s="39" t="str">
        <v/>
      </c>
      <c r="J19" s="39">
        <v>8</v>
      </c>
      <c r="K19" s="39" t="str">
        <v/>
      </c>
      <c r="L19" s="39" t="str">
        <v/>
      </c>
      <c r="M19" s="39" t="str">
        <v/>
      </c>
      <c r="N19" s="41" t="str">
        <v/>
      </c>
      <c r="O19" s="41" t="str">
        <v/>
      </c>
      <c r="P19" s="41" t="str">
        <v/>
      </c>
      <c r="Q19" s="41" t="str">
        <v/>
      </c>
      <c r="R19" s="41" t="str">
        <v/>
      </c>
      <c r="S19" s="41" t="str">
        <v/>
      </c>
      <c r="T19" s="39" t="str">
        <v/>
      </c>
      <c r="U19" s="39" t="str">
        <v/>
      </c>
      <c r="V19" s="39" t="str">
        <v/>
      </c>
      <c r="W19" s="39" t="str">
        <v/>
      </c>
      <c r="X19" s="39" t="str">
        <v/>
      </c>
      <c r="Y19" s="39" t="str">
        <v/>
      </c>
      <c r="Z19" s="41" t="str">
        <v/>
      </c>
      <c r="AA19" s="41" t="str">
        <v/>
      </c>
      <c r="AB19" s="41" t="str">
        <v/>
      </c>
      <c r="AC19" s="41" t="str">
        <v/>
      </c>
      <c r="AD19" s="41" t="str">
        <v/>
      </c>
      <c r="AE19" s="41" t="str">
        <v/>
      </c>
      <c r="AF19" s="39" t="str">
        <v/>
      </c>
      <c r="AG19" s="39" t="str">
        <v/>
      </c>
      <c r="AH19" s="39" t="str">
        <v/>
      </c>
      <c r="AI19" s="39" t="str">
        <v/>
      </c>
      <c r="AJ19" s="39" t="str">
        <v/>
      </c>
      <c r="AK19" s="39" t="str">
        <v/>
      </c>
      <c r="AL19" s="41" t="str">
        <v/>
      </c>
      <c r="AM19" s="41" t="str">
        <v/>
      </c>
      <c r="AN19" s="41" t="str">
        <v/>
      </c>
      <c r="AO19" s="41" t="str">
        <v/>
      </c>
      <c r="AP19" s="41" t="str">
        <v/>
      </c>
      <c r="AQ19" s="41" t="str">
        <v/>
      </c>
      <c r="AR19" s="39" t="str">
        <v/>
      </c>
      <c r="AS19" s="39" t="str">
        <v/>
      </c>
      <c r="AT19" s="39" t="str">
        <v/>
      </c>
      <c r="AU19" s="39" t="str">
        <v/>
      </c>
      <c r="AV19" s="39" t="str">
        <v/>
      </c>
      <c r="AW19" s="39" t="str">
        <v/>
      </c>
      <c r="AX19" s="41">
        <v>480</v>
      </c>
      <c r="AY19" s="41" t="str">
        <v/>
      </c>
      <c r="AZ19" s="41" t="str">
        <v/>
      </c>
      <c r="BA19" s="41" t="str">
        <v/>
      </c>
      <c r="BB19" s="41" t="str">
        <v/>
      </c>
      <c r="BC19" s="41" t="str">
        <v/>
      </c>
      <c r="BD19" s="32" t="str">
        <v/>
      </c>
      <c r="BE19" s="32" t="str">
        <v/>
      </c>
      <c r="BF19" s="32" t="str">
        <v/>
      </c>
      <c r="BG19" s="32" t="str">
        <v/>
      </c>
      <c r="BH19" s="32" t="str">
        <v/>
      </c>
      <c r="BI19" s="38" t="str">
        <v/>
      </c>
      <c r="BJ19" s="38">
        <v>480</v>
      </c>
      <c r="BK19" s="38" t="str">
        <v/>
      </c>
    </row>
    <row r="20">
      <c r="A20" s="39" t="str">
        <v>Lumber</v>
      </c>
      <c r="B20" s="39" t="str">
        <v>AA</v>
      </c>
      <c r="C20" s="39" t="str">
        <v>Interior-Stud 2 x 4 x 96 - 2 HF &amp; BTR DRY - 4 Holes</v>
      </c>
      <c r="D20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0" s="39">
        <v>100065</v>
      </c>
      <c r="F20" s="39" t="str">
        <v>8' - 0"</v>
      </c>
      <c r="G20" s="39" t="str">
        <v>0' - 1.5"</v>
      </c>
      <c r="H20" s="39" t="str">
        <v>0' - 3.5"</v>
      </c>
      <c r="I20" s="39" t="str">
        <v/>
      </c>
      <c r="J20" s="39">
        <v>8</v>
      </c>
      <c r="K20" s="39" t="str">
        <v/>
      </c>
      <c r="L20" s="39" t="str">
        <v/>
      </c>
      <c r="M20" s="39" t="str">
        <v/>
      </c>
      <c r="N20" s="41" t="str">
        <v/>
      </c>
      <c r="O20" s="41" t="str">
        <v/>
      </c>
      <c r="P20" s="41" t="str">
        <v/>
      </c>
      <c r="Q20" s="41" t="str">
        <v/>
      </c>
      <c r="R20" s="41" t="str">
        <v/>
      </c>
      <c r="S20" s="41" t="str">
        <v/>
      </c>
      <c r="T20" s="39" t="str">
        <v/>
      </c>
      <c r="U20" s="39" t="str">
        <v/>
      </c>
      <c r="V20" s="39" t="str">
        <v/>
      </c>
      <c r="W20" s="39" t="str">
        <v/>
      </c>
      <c r="X20" s="39" t="str">
        <v/>
      </c>
      <c r="Y20" s="39" t="str">
        <v/>
      </c>
      <c r="Z20" s="41" t="str">
        <v/>
      </c>
      <c r="AA20" s="41" t="str">
        <v/>
      </c>
      <c r="AB20" s="41" t="str">
        <v/>
      </c>
      <c r="AC20" s="41" t="str">
        <v/>
      </c>
      <c r="AD20" s="41" t="str">
        <v/>
      </c>
      <c r="AE20" s="41" t="str">
        <v/>
      </c>
      <c r="AF20" s="39" t="str">
        <v/>
      </c>
      <c r="AG20" s="39" t="str">
        <v/>
      </c>
      <c r="AH20" s="39" t="str">
        <v/>
      </c>
      <c r="AI20" s="39" t="str">
        <v/>
      </c>
      <c r="AJ20" s="39" t="str">
        <v/>
      </c>
      <c r="AK20" s="39" t="str">
        <v/>
      </c>
      <c r="AL20" s="41" t="str">
        <v/>
      </c>
      <c r="AM20" s="41" t="str">
        <v/>
      </c>
      <c r="AN20" s="41" t="str">
        <v/>
      </c>
      <c r="AO20" s="41" t="str">
        <v/>
      </c>
      <c r="AP20" s="41" t="str">
        <v/>
      </c>
      <c r="AQ20" s="41" t="str">
        <v/>
      </c>
      <c r="AR20" s="39" t="str">
        <v/>
      </c>
      <c r="AS20" s="39" t="str">
        <v/>
      </c>
      <c r="AT20" s="39" t="str">
        <v/>
      </c>
      <c r="AU20" s="39" t="str">
        <v/>
      </c>
      <c r="AV20" s="39" t="str">
        <v/>
      </c>
      <c r="AW20" s="39" t="str">
        <v/>
      </c>
      <c r="AX20" s="41">
        <v>40</v>
      </c>
      <c r="AY20" s="41" t="str">
        <v/>
      </c>
      <c r="AZ20" s="41" t="str">
        <v/>
      </c>
      <c r="BA20" s="41" t="str">
        <v/>
      </c>
      <c r="BB20" s="41" t="str">
        <v/>
      </c>
      <c r="BC20" s="41" t="str">
        <v/>
      </c>
      <c r="BD20" s="32" t="str">
        <v/>
      </c>
      <c r="BE20" s="32" t="str">
        <v/>
      </c>
      <c r="BF20" s="32" t="str">
        <v/>
      </c>
      <c r="BG20" s="32" t="str">
        <v/>
      </c>
      <c r="BH20" s="32" t="str">
        <v/>
      </c>
      <c r="BI20" s="38" t="str">
        <v/>
      </c>
      <c r="BJ20" s="38">
        <v>40</v>
      </c>
      <c r="BK20" s="38" t="str">
        <v/>
      </c>
    </row>
    <row r="21">
      <c r="A21" s="39" t="str">
        <v>Lumber</v>
      </c>
      <c r="B21" s="39" t="str">
        <v>AA</v>
      </c>
      <c r="C21" s="39" t="str">
        <v>Exterior-Stud 2 x 3 x 41 - 2 HF &amp; BTR DRY - 4 hole</v>
      </c>
      <c r="D21" s="39" t="str">
        <v/>
      </c>
      <c r="E21" s="39">
        <v>100239</v>
      </c>
      <c r="F21" s="39" t="str">
        <v>0' - 1.5"</v>
      </c>
      <c r="G21" s="39" t="str">
        <v>3' - 5"</v>
      </c>
      <c r="H21" s="39" t="str">
        <v>0' - 2.5"</v>
      </c>
      <c r="I21" s="39" t="str">
        <v/>
      </c>
      <c r="J21" s="39">
        <v>3.42</v>
      </c>
      <c r="K21" s="39" t="str">
        <v/>
      </c>
      <c r="L21" s="39" t="str">
        <v/>
      </c>
      <c r="M21" s="39" t="str">
        <v/>
      </c>
      <c r="N21" s="41" t="str">
        <v/>
      </c>
      <c r="O21" s="41" t="str">
        <v/>
      </c>
      <c r="P21" s="41" t="str">
        <v/>
      </c>
      <c r="Q21" s="41" t="str">
        <v/>
      </c>
      <c r="R21" s="41" t="str">
        <v/>
      </c>
      <c r="S21" s="41" t="str">
        <v/>
      </c>
      <c r="T21" s="39" t="str">
        <v/>
      </c>
      <c r="U21" s="39" t="str">
        <v/>
      </c>
      <c r="V21" s="39" t="str">
        <v/>
      </c>
      <c r="W21" s="39" t="str">
        <v/>
      </c>
      <c r="X21" s="39" t="str">
        <v/>
      </c>
      <c r="Y21" s="39" t="str">
        <v/>
      </c>
      <c r="Z21" s="41" t="str">
        <v/>
      </c>
      <c r="AA21" s="41" t="str">
        <v/>
      </c>
      <c r="AB21" s="41" t="str">
        <v/>
      </c>
      <c r="AC21" s="41" t="str">
        <v/>
      </c>
      <c r="AD21" s="41" t="str">
        <v/>
      </c>
      <c r="AE21" s="41" t="str">
        <v/>
      </c>
      <c r="AF21" s="39">
        <v>3.42</v>
      </c>
      <c r="AG21" s="39" t="str">
        <v/>
      </c>
      <c r="AH21" s="39" t="str">
        <v/>
      </c>
      <c r="AI21" s="39" t="str">
        <v/>
      </c>
      <c r="AJ21" s="39" t="str">
        <v/>
      </c>
      <c r="AK21" s="39" t="str">
        <v/>
      </c>
      <c r="AL21" s="41" t="str">
        <v/>
      </c>
      <c r="AM21" s="41" t="str">
        <v/>
      </c>
      <c r="AN21" s="41" t="str">
        <v/>
      </c>
      <c r="AO21" s="41" t="str">
        <v/>
      </c>
      <c r="AP21" s="41" t="str">
        <v/>
      </c>
      <c r="AQ21" s="41" t="str">
        <v/>
      </c>
      <c r="AR21" s="39" t="str">
        <v/>
      </c>
      <c r="AS21" s="39" t="str">
        <v/>
      </c>
      <c r="AT21" s="39" t="str">
        <v/>
      </c>
      <c r="AU21" s="39" t="str">
        <v/>
      </c>
      <c r="AV21" s="39" t="str">
        <v/>
      </c>
      <c r="AW21" s="39" t="str">
        <v/>
      </c>
      <c r="AX21" s="41" t="str">
        <v/>
      </c>
      <c r="AY21" s="41" t="str">
        <v/>
      </c>
      <c r="AZ21" s="41" t="str">
        <v/>
      </c>
      <c r="BA21" s="41" t="str">
        <v/>
      </c>
      <c r="BB21" s="41" t="str">
        <v/>
      </c>
      <c r="BC21" s="41" t="str">
        <v/>
      </c>
      <c r="BD21" s="32" t="str">
        <v/>
      </c>
      <c r="BE21" s="32" t="str">
        <v/>
      </c>
      <c r="BF21" s="32" t="str">
        <v/>
      </c>
      <c r="BG21" s="32" t="str">
        <v/>
      </c>
      <c r="BH21" s="32" t="str">
        <v/>
      </c>
      <c r="BI21" s="38" t="str">
        <v/>
      </c>
      <c r="BJ21" s="38">
        <v>3.42</v>
      </c>
      <c r="BK21" s="38" t="str">
        <v/>
      </c>
    </row>
    <row r="22">
      <c r="A22" s="39" t="str">
        <v>Lumber</v>
      </c>
      <c r="B22" s="39" t="str">
        <v>AA</v>
      </c>
      <c r="C22" s="39" t="str">
        <v>Exterior-Stud 2 x 4 x 92.625 - 2 HF &amp; BTR DRY</v>
      </c>
      <c r="D2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2" s="39">
        <v>100002</v>
      </c>
      <c r="F22" s="39" t="str">
        <v>7' - 8.63"</v>
      </c>
      <c r="G22" s="39" t="str">
        <v>0' - 1.5"</v>
      </c>
      <c r="H22" s="39" t="str">
        <v>0' - 3.5"</v>
      </c>
      <c r="I22" s="39" t="str">
        <v/>
      </c>
      <c r="J22" s="39">
        <v>7.72</v>
      </c>
      <c r="K22" s="39" t="str">
        <v/>
      </c>
      <c r="L22" s="39" t="str">
        <v/>
      </c>
      <c r="M22" s="39" t="str">
        <v/>
      </c>
      <c r="N22" s="41" t="str">
        <v/>
      </c>
      <c r="O22" s="41" t="str">
        <v/>
      </c>
      <c r="P22" s="41" t="str">
        <v/>
      </c>
      <c r="Q22" s="41" t="str">
        <v/>
      </c>
      <c r="R22" s="41" t="str">
        <v/>
      </c>
      <c r="S22" s="41" t="str">
        <v/>
      </c>
      <c r="T22" s="39" t="str">
        <v/>
      </c>
      <c r="U22" s="39" t="str">
        <v/>
      </c>
      <c r="V22" s="39" t="str">
        <v/>
      </c>
      <c r="W22" s="39" t="str">
        <v/>
      </c>
      <c r="X22" s="39" t="str">
        <v/>
      </c>
      <c r="Y22" s="39" t="str">
        <v/>
      </c>
      <c r="Z22" s="41">
        <v>138.94</v>
      </c>
      <c r="AA22" s="41" t="str">
        <v/>
      </c>
      <c r="AB22" s="41" t="str">
        <v/>
      </c>
      <c r="AC22" s="41" t="str">
        <v/>
      </c>
      <c r="AD22" s="41" t="str">
        <v/>
      </c>
      <c r="AE22" s="41" t="str">
        <v/>
      </c>
      <c r="AF22" s="39" t="str">
        <v/>
      </c>
      <c r="AG22" s="39" t="str">
        <v/>
      </c>
      <c r="AH22" s="39" t="str">
        <v/>
      </c>
      <c r="AI22" s="39" t="str">
        <v/>
      </c>
      <c r="AJ22" s="39" t="str">
        <v/>
      </c>
      <c r="AK22" s="39" t="str">
        <v/>
      </c>
      <c r="AL22" s="41" t="str">
        <v/>
      </c>
      <c r="AM22" s="41" t="str">
        <v/>
      </c>
      <c r="AN22" s="41" t="str">
        <v/>
      </c>
      <c r="AO22" s="41" t="str">
        <v/>
      </c>
      <c r="AP22" s="41" t="str">
        <v/>
      </c>
      <c r="AQ22" s="41" t="str">
        <v/>
      </c>
      <c r="AR22" s="39" t="str">
        <v/>
      </c>
      <c r="AS22" s="39" t="str">
        <v/>
      </c>
      <c r="AT22" s="39" t="str">
        <v/>
      </c>
      <c r="AU22" s="39" t="str">
        <v/>
      </c>
      <c r="AV22" s="39" t="str">
        <v/>
      </c>
      <c r="AW22" s="39" t="str">
        <v/>
      </c>
      <c r="AX22" s="41" t="str">
        <v/>
      </c>
      <c r="AY22" s="41" t="str">
        <v/>
      </c>
      <c r="AZ22" s="41" t="str">
        <v/>
      </c>
      <c r="BA22" s="41" t="str">
        <v/>
      </c>
      <c r="BB22" s="41" t="str">
        <v/>
      </c>
      <c r="BC22" s="41" t="str">
        <v/>
      </c>
      <c r="BD22" s="32" t="str">
        <v/>
      </c>
      <c r="BE22" s="32" t="str">
        <v/>
      </c>
      <c r="BF22" s="32" t="str">
        <v/>
      </c>
      <c r="BG22" s="32" t="str">
        <v/>
      </c>
      <c r="BH22" s="32" t="str">
        <v/>
      </c>
      <c r="BI22" s="38" t="str">
        <v/>
      </c>
      <c r="BJ22" s="38">
        <v>138.94</v>
      </c>
      <c r="BK22" s="38" t="str">
        <v/>
      </c>
    </row>
    <row r="23">
      <c r="A23" s="39" t="str">
        <v>Lumber</v>
      </c>
      <c r="B23" s="39" t="str">
        <v>AA</v>
      </c>
      <c r="C23" s="39" t="str">
        <v>Interior-Stud 2 x 4 x 96 - 2 HF &amp; BTR DRY - 6 Holes</v>
      </c>
      <c r="D23" s="39" t="str">
        <v/>
      </c>
      <c r="E23" s="39">
        <v>101472</v>
      </c>
      <c r="F23" s="39" t="str">
        <v>8' - 0"</v>
      </c>
      <c r="G23" s="39" t="str">
        <v>0' - 1.5"</v>
      </c>
      <c r="H23" s="39" t="str">
        <v>0' - 3.5"</v>
      </c>
      <c r="I23" s="39" t="str">
        <v/>
      </c>
      <c r="J23" s="39">
        <v>8</v>
      </c>
      <c r="K23" s="39" t="str">
        <v/>
      </c>
      <c r="L23" s="39" t="str">
        <v/>
      </c>
      <c r="M23" s="39" t="str">
        <v/>
      </c>
      <c r="N23" s="41" t="str">
        <v/>
      </c>
      <c r="O23" s="41" t="str">
        <v/>
      </c>
      <c r="P23" s="41" t="str">
        <v/>
      </c>
      <c r="Q23" s="41" t="str">
        <v/>
      </c>
      <c r="R23" s="41" t="str">
        <v/>
      </c>
      <c r="S23" s="41" t="str">
        <v/>
      </c>
      <c r="T23" s="39" t="str">
        <v/>
      </c>
      <c r="U23" s="39" t="str">
        <v/>
      </c>
      <c r="V23" s="39" t="str">
        <v/>
      </c>
      <c r="W23" s="39" t="str">
        <v/>
      </c>
      <c r="X23" s="39" t="str">
        <v/>
      </c>
      <c r="Y23" s="39" t="str">
        <v/>
      </c>
      <c r="Z23" s="41" t="str">
        <v/>
      </c>
      <c r="AA23" s="41" t="str">
        <v/>
      </c>
      <c r="AB23" s="41" t="str">
        <v/>
      </c>
      <c r="AC23" s="41" t="str">
        <v/>
      </c>
      <c r="AD23" s="41" t="str">
        <v/>
      </c>
      <c r="AE23" s="41" t="str">
        <v/>
      </c>
      <c r="AF23" s="39" t="str">
        <v/>
      </c>
      <c r="AG23" s="39" t="str">
        <v/>
      </c>
      <c r="AH23" s="39" t="str">
        <v/>
      </c>
      <c r="AI23" s="39" t="str">
        <v/>
      </c>
      <c r="AJ23" s="39" t="str">
        <v/>
      </c>
      <c r="AK23" s="39" t="str">
        <v/>
      </c>
      <c r="AL23" s="41" t="str">
        <v/>
      </c>
      <c r="AM23" s="41" t="str">
        <v/>
      </c>
      <c r="AN23" s="41" t="str">
        <v/>
      </c>
      <c r="AO23" s="41" t="str">
        <v/>
      </c>
      <c r="AP23" s="41" t="str">
        <v/>
      </c>
      <c r="AQ23" s="41" t="str">
        <v/>
      </c>
      <c r="AR23" s="39">
        <v>48</v>
      </c>
      <c r="AS23" s="39" t="str">
        <v/>
      </c>
      <c r="AT23" s="39" t="str">
        <v/>
      </c>
      <c r="AU23" s="39" t="str">
        <v/>
      </c>
      <c r="AV23" s="39" t="str">
        <v/>
      </c>
      <c r="AW23" s="39" t="str">
        <v/>
      </c>
      <c r="AX23" s="41" t="str">
        <v/>
      </c>
      <c r="AY23" s="41" t="str">
        <v/>
      </c>
      <c r="AZ23" s="41" t="str">
        <v/>
      </c>
      <c r="BA23" s="41" t="str">
        <v/>
      </c>
      <c r="BB23" s="41" t="str">
        <v/>
      </c>
      <c r="BC23" s="41" t="str">
        <v/>
      </c>
      <c r="BD23" s="32" t="str">
        <v/>
      </c>
      <c r="BE23" s="32" t="str">
        <v/>
      </c>
      <c r="BF23" s="32" t="str">
        <v/>
      </c>
      <c r="BG23" s="32" t="str">
        <v/>
      </c>
      <c r="BH23" s="32" t="str">
        <v/>
      </c>
      <c r="BI23" s="38" t="str">
        <v/>
      </c>
      <c r="BJ23" s="38">
        <v>48</v>
      </c>
      <c r="BK23" s="38" t="str">
        <v/>
      </c>
    </row>
    <row r="24">
      <c r="A24" s="39" t="str">
        <v>Lumber</v>
      </c>
      <c r="B24" s="39" t="str">
        <v>AA</v>
      </c>
      <c r="C24" s="39" t="str">
        <v>Interior-Stud 2 x 4 x 5.75 - 2 HF &amp; BTR DRY - 1 Cut</v>
      </c>
      <c r="D24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4" s="39">
        <v>100158</v>
      </c>
      <c r="F24" s="39" t="str">
        <v>0' - 1.5"</v>
      </c>
      <c r="G24" s="39" t="str">
        <v>0' - 5.75"</v>
      </c>
      <c r="H24" s="39" t="str">
        <v>0' - 3.5"</v>
      </c>
      <c r="I24" s="39" t="str">
        <v/>
      </c>
      <c r="J24" s="39">
        <v>0.48</v>
      </c>
      <c r="K24" s="39" t="str">
        <v/>
      </c>
      <c r="L24" s="39" t="str">
        <v/>
      </c>
      <c r="M24" s="39" t="str">
        <v/>
      </c>
      <c r="N24" s="41" t="str">
        <v/>
      </c>
      <c r="O24" s="41" t="str">
        <v/>
      </c>
      <c r="P24" s="41" t="str">
        <v/>
      </c>
      <c r="Q24" s="41" t="str">
        <v/>
      </c>
      <c r="R24" s="41" t="str">
        <v/>
      </c>
      <c r="S24" s="41" t="str">
        <v/>
      </c>
      <c r="T24" s="39" t="str">
        <v/>
      </c>
      <c r="U24" s="39" t="str">
        <v/>
      </c>
      <c r="V24" s="39" t="str">
        <v/>
      </c>
      <c r="W24" s="39" t="str">
        <v/>
      </c>
      <c r="X24" s="39" t="str">
        <v/>
      </c>
      <c r="Y24" s="39" t="str">
        <v/>
      </c>
      <c r="Z24" s="41" t="str">
        <v/>
      </c>
      <c r="AA24" s="41" t="str">
        <v/>
      </c>
      <c r="AB24" s="41" t="str">
        <v/>
      </c>
      <c r="AC24" s="41" t="str">
        <v/>
      </c>
      <c r="AD24" s="41" t="str">
        <v/>
      </c>
      <c r="AE24" s="41" t="str">
        <v/>
      </c>
      <c r="AF24" s="39" t="str">
        <v/>
      </c>
      <c r="AG24" s="39" t="str">
        <v/>
      </c>
      <c r="AH24" s="39" t="str">
        <v/>
      </c>
      <c r="AI24" s="39" t="str">
        <v/>
      </c>
      <c r="AJ24" s="39" t="str">
        <v/>
      </c>
      <c r="AK24" s="39" t="str">
        <v/>
      </c>
      <c r="AL24" s="41" t="str">
        <v/>
      </c>
      <c r="AM24" s="41" t="str">
        <v/>
      </c>
      <c r="AN24" s="41" t="str">
        <v/>
      </c>
      <c r="AO24" s="41" t="str">
        <v/>
      </c>
      <c r="AP24" s="41" t="str">
        <v/>
      </c>
      <c r="AQ24" s="41" t="str">
        <v/>
      </c>
      <c r="AR24" s="39">
        <v>2.88</v>
      </c>
      <c r="AS24" s="39" t="str">
        <v/>
      </c>
      <c r="AT24" s="39" t="str">
        <v/>
      </c>
      <c r="AU24" s="39" t="str">
        <v/>
      </c>
      <c r="AV24" s="39" t="str">
        <v/>
      </c>
      <c r="AW24" s="39" t="str">
        <v/>
      </c>
      <c r="AX24" s="41" t="str">
        <v/>
      </c>
      <c r="AY24" s="41" t="str">
        <v/>
      </c>
      <c r="AZ24" s="41" t="str">
        <v/>
      </c>
      <c r="BA24" s="41" t="str">
        <v/>
      </c>
      <c r="BB24" s="41" t="str">
        <v/>
      </c>
      <c r="BC24" s="41" t="str">
        <v/>
      </c>
      <c r="BD24" s="32" t="str">
        <v/>
      </c>
      <c r="BE24" s="32" t="str">
        <v/>
      </c>
      <c r="BF24" s="32" t="str">
        <v/>
      </c>
      <c r="BG24" s="32" t="str">
        <v/>
      </c>
      <c r="BH24" s="32" t="str">
        <v/>
      </c>
      <c r="BI24" s="38" t="str">
        <v/>
      </c>
      <c r="BJ24" s="38">
        <v>2.88</v>
      </c>
      <c r="BK24" s="38" t="str">
        <v/>
      </c>
    </row>
    <row r="25">
      <c r="A25" s="39" t="str">
        <v>Lumber</v>
      </c>
      <c r="B25" s="39" t="str">
        <v>AA</v>
      </c>
      <c r="C25" s="39" t="str">
        <v>Interior-Stud 2 x 4 x 13 - 2 HF &amp; BTR DRY - 4 Holes</v>
      </c>
      <c r="D2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5" s="39">
        <v>100162</v>
      </c>
      <c r="F25" s="39" t="str">
        <v>1' - 1"</v>
      </c>
      <c r="G25" s="39" t="str">
        <v>0' - 1.5"</v>
      </c>
      <c r="H25" s="39" t="str">
        <v>0' - 3.5"</v>
      </c>
      <c r="I25" s="39" t="str">
        <v/>
      </c>
      <c r="J25" s="39">
        <v>1.08</v>
      </c>
      <c r="K25" s="39" t="str">
        <v/>
      </c>
      <c r="L25" s="39" t="str">
        <v/>
      </c>
      <c r="M25" s="39" t="str">
        <v/>
      </c>
      <c r="N25" s="41" t="str">
        <v/>
      </c>
      <c r="O25" s="41" t="str">
        <v/>
      </c>
      <c r="P25" s="41" t="str">
        <v/>
      </c>
      <c r="Q25" s="41" t="str">
        <v/>
      </c>
      <c r="R25" s="41" t="str">
        <v/>
      </c>
      <c r="S25" s="41" t="str">
        <v/>
      </c>
      <c r="T25" s="39" t="str">
        <v/>
      </c>
      <c r="U25" s="39" t="str">
        <v/>
      </c>
      <c r="V25" s="39" t="str">
        <v/>
      </c>
      <c r="W25" s="39" t="str">
        <v/>
      </c>
      <c r="X25" s="39" t="str">
        <v/>
      </c>
      <c r="Y25" s="39" t="str">
        <v/>
      </c>
      <c r="Z25" s="41" t="str">
        <v/>
      </c>
      <c r="AA25" s="41" t="str">
        <v/>
      </c>
      <c r="AB25" s="41" t="str">
        <v/>
      </c>
      <c r="AC25" s="41" t="str">
        <v/>
      </c>
      <c r="AD25" s="41" t="str">
        <v/>
      </c>
      <c r="AE25" s="41" t="str">
        <v/>
      </c>
      <c r="AF25" s="39" t="str">
        <v/>
      </c>
      <c r="AG25" s="39" t="str">
        <v/>
      </c>
      <c r="AH25" s="39" t="str">
        <v/>
      </c>
      <c r="AI25" s="39" t="str">
        <v/>
      </c>
      <c r="AJ25" s="39" t="str">
        <v/>
      </c>
      <c r="AK25" s="39" t="str">
        <v/>
      </c>
      <c r="AL25" s="41" t="str">
        <v/>
      </c>
      <c r="AM25" s="41" t="str">
        <v/>
      </c>
      <c r="AN25" s="41" t="str">
        <v/>
      </c>
      <c r="AO25" s="41" t="str">
        <v/>
      </c>
      <c r="AP25" s="41" t="str">
        <v/>
      </c>
      <c r="AQ25" s="41" t="str">
        <v/>
      </c>
      <c r="AR25" s="39">
        <v>9.75</v>
      </c>
      <c r="AS25" s="39" t="str">
        <v/>
      </c>
      <c r="AT25" s="39" t="str">
        <v/>
      </c>
      <c r="AU25" s="39" t="str">
        <v/>
      </c>
      <c r="AV25" s="39" t="str">
        <v/>
      </c>
      <c r="AW25" s="39" t="str">
        <v/>
      </c>
      <c r="AX25" s="41" t="str">
        <v/>
      </c>
      <c r="AY25" s="41" t="str">
        <v/>
      </c>
      <c r="AZ25" s="41" t="str">
        <v/>
      </c>
      <c r="BA25" s="41" t="str">
        <v/>
      </c>
      <c r="BB25" s="41" t="str">
        <v/>
      </c>
      <c r="BC25" s="41" t="str">
        <v/>
      </c>
      <c r="BD25" s="32" t="str">
        <v/>
      </c>
      <c r="BE25" s="32" t="str">
        <v/>
      </c>
      <c r="BF25" s="32" t="str">
        <v/>
      </c>
      <c r="BG25" s="32" t="str">
        <v/>
      </c>
      <c r="BH25" s="32" t="str">
        <v/>
      </c>
      <c r="BI25" s="38" t="str">
        <v/>
      </c>
      <c r="BJ25" s="38">
        <v>9.75</v>
      </c>
      <c r="BK25" s="38" t="str">
        <v/>
      </c>
    </row>
    <row r="26">
      <c r="A26" s="39" t="str">
        <v>Lumber</v>
      </c>
      <c r="B26" s="39" t="str">
        <v>AA</v>
      </c>
      <c r="C26" s="39" t="str">
        <v>Interior-Stud 2 x 4 x 42.5 - 2 HF &amp; BTR DRY - 4 Holes</v>
      </c>
      <c r="D26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6" s="39">
        <v>100161</v>
      </c>
      <c r="F26" s="39" t="str">
        <v>0' - 1.5"</v>
      </c>
      <c r="G26" s="39" t="str">
        <v>3' - 6.5"</v>
      </c>
      <c r="H26" s="39" t="str">
        <v>0' - 3.5"</v>
      </c>
      <c r="I26" s="39" t="str">
        <v/>
      </c>
      <c r="J26" s="39">
        <v>3.54</v>
      </c>
      <c r="K26" s="39" t="str">
        <v/>
      </c>
      <c r="L26" s="39" t="str">
        <v/>
      </c>
      <c r="M26" s="39" t="str">
        <v/>
      </c>
      <c r="N26" s="41" t="str">
        <v/>
      </c>
      <c r="O26" s="41" t="str">
        <v/>
      </c>
      <c r="P26" s="41" t="str">
        <v/>
      </c>
      <c r="Q26" s="41" t="str">
        <v/>
      </c>
      <c r="R26" s="41" t="str">
        <v/>
      </c>
      <c r="S26" s="41" t="str">
        <v/>
      </c>
      <c r="T26" s="39" t="str">
        <v/>
      </c>
      <c r="U26" s="39" t="str">
        <v/>
      </c>
      <c r="V26" s="39" t="str">
        <v/>
      </c>
      <c r="W26" s="39" t="str">
        <v/>
      </c>
      <c r="X26" s="39" t="str">
        <v/>
      </c>
      <c r="Y26" s="39" t="str">
        <v/>
      </c>
      <c r="Z26" s="41" t="str">
        <v/>
      </c>
      <c r="AA26" s="41" t="str">
        <v/>
      </c>
      <c r="AB26" s="41" t="str">
        <v/>
      </c>
      <c r="AC26" s="41" t="str">
        <v/>
      </c>
      <c r="AD26" s="41" t="str">
        <v/>
      </c>
      <c r="AE26" s="41" t="str">
        <v/>
      </c>
      <c r="AF26" s="39" t="str">
        <v/>
      </c>
      <c r="AG26" s="39" t="str">
        <v/>
      </c>
      <c r="AH26" s="39" t="str">
        <v/>
      </c>
      <c r="AI26" s="39" t="str">
        <v/>
      </c>
      <c r="AJ26" s="39" t="str">
        <v/>
      </c>
      <c r="AK26" s="39" t="str">
        <v/>
      </c>
      <c r="AL26" s="41" t="str">
        <v/>
      </c>
      <c r="AM26" s="41" t="str">
        <v/>
      </c>
      <c r="AN26" s="41" t="str">
        <v/>
      </c>
      <c r="AO26" s="41" t="str">
        <v/>
      </c>
      <c r="AP26" s="41" t="str">
        <v/>
      </c>
      <c r="AQ26" s="41" t="str">
        <v/>
      </c>
      <c r="AR26" s="39">
        <v>10.62</v>
      </c>
      <c r="AS26" s="39" t="str">
        <v/>
      </c>
      <c r="AT26" s="39" t="str">
        <v/>
      </c>
      <c r="AU26" s="39" t="str">
        <v/>
      </c>
      <c r="AV26" s="39" t="str">
        <v/>
      </c>
      <c r="AW26" s="39" t="str">
        <v/>
      </c>
      <c r="AX26" s="41" t="str">
        <v/>
      </c>
      <c r="AY26" s="41" t="str">
        <v/>
      </c>
      <c r="AZ26" s="41" t="str">
        <v/>
      </c>
      <c r="BA26" s="41" t="str">
        <v/>
      </c>
      <c r="BB26" s="41" t="str">
        <v/>
      </c>
      <c r="BC26" s="41" t="str">
        <v/>
      </c>
      <c r="BD26" s="32" t="str">
        <v/>
      </c>
      <c r="BE26" s="32" t="str">
        <v/>
      </c>
      <c r="BF26" s="32" t="str">
        <v/>
      </c>
      <c r="BG26" s="32" t="str">
        <v/>
      </c>
      <c r="BH26" s="32" t="str">
        <v/>
      </c>
      <c r="BI26" s="38" t="str">
        <v/>
      </c>
      <c r="BJ26" s="38">
        <v>10.62</v>
      </c>
      <c r="BK26" s="38" t="str">
        <v/>
      </c>
    </row>
    <row r="27">
      <c r="A27" s="39" t="str">
        <v>Lumber</v>
      </c>
      <c r="B27" s="39" t="str">
        <v>AA</v>
      </c>
      <c r="C27" s="39" t="str">
        <v>Interior-Stud 2 x 4 x 45.5 - 2 HF &amp; BTR DRY - 8 Holes</v>
      </c>
      <c r="D2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7" s="39">
        <v>100160</v>
      </c>
      <c r="F27" s="39" t="str">
        <v>0' - 1.5"</v>
      </c>
      <c r="G27" s="39" t="str">
        <v>3' - 9.5"</v>
      </c>
      <c r="H27" s="39" t="str">
        <v>0' - 3.5"</v>
      </c>
      <c r="I27" s="39" t="str">
        <v/>
      </c>
      <c r="J27" s="39">
        <v>3.79</v>
      </c>
      <c r="K27" s="39" t="str">
        <v/>
      </c>
      <c r="L27" s="39" t="str">
        <v/>
      </c>
      <c r="M27" s="39" t="str">
        <v/>
      </c>
      <c r="N27" s="41" t="str">
        <v/>
      </c>
      <c r="O27" s="41" t="str">
        <v/>
      </c>
      <c r="P27" s="41" t="str">
        <v/>
      </c>
      <c r="Q27" s="41" t="str">
        <v/>
      </c>
      <c r="R27" s="41" t="str">
        <v/>
      </c>
      <c r="S27" s="41" t="str">
        <v/>
      </c>
      <c r="T27" s="39" t="str">
        <v/>
      </c>
      <c r="U27" s="39" t="str">
        <v/>
      </c>
      <c r="V27" s="39" t="str">
        <v/>
      </c>
      <c r="W27" s="39" t="str">
        <v/>
      </c>
      <c r="X27" s="39" t="str">
        <v/>
      </c>
      <c r="Y27" s="39" t="str">
        <v/>
      </c>
      <c r="Z27" s="41" t="str">
        <v/>
      </c>
      <c r="AA27" s="41" t="str">
        <v/>
      </c>
      <c r="AB27" s="41" t="str">
        <v/>
      </c>
      <c r="AC27" s="41" t="str">
        <v/>
      </c>
      <c r="AD27" s="41" t="str">
        <v/>
      </c>
      <c r="AE27" s="41" t="str">
        <v/>
      </c>
      <c r="AF27" s="39" t="str">
        <v/>
      </c>
      <c r="AG27" s="39" t="str">
        <v/>
      </c>
      <c r="AH27" s="39" t="str">
        <v/>
      </c>
      <c r="AI27" s="39" t="str">
        <v/>
      </c>
      <c r="AJ27" s="39" t="str">
        <v/>
      </c>
      <c r="AK27" s="39" t="str">
        <v/>
      </c>
      <c r="AL27" s="41" t="str">
        <v/>
      </c>
      <c r="AM27" s="41" t="str">
        <v/>
      </c>
      <c r="AN27" s="41" t="str">
        <v/>
      </c>
      <c r="AO27" s="41" t="str">
        <v/>
      </c>
      <c r="AP27" s="41" t="str">
        <v/>
      </c>
      <c r="AQ27" s="41" t="str">
        <v/>
      </c>
      <c r="AR27" s="39">
        <v>11.38</v>
      </c>
      <c r="AS27" s="39" t="str">
        <v/>
      </c>
      <c r="AT27" s="39" t="str">
        <v/>
      </c>
      <c r="AU27" s="39" t="str">
        <v/>
      </c>
      <c r="AV27" s="39" t="str">
        <v/>
      </c>
      <c r="AW27" s="39" t="str">
        <v/>
      </c>
      <c r="AX27" s="41" t="str">
        <v/>
      </c>
      <c r="AY27" s="41" t="str">
        <v/>
      </c>
      <c r="AZ27" s="41" t="str">
        <v/>
      </c>
      <c r="BA27" s="41" t="str">
        <v/>
      </c>
      <c r="BB27" s="41" t="str">
        <v/>
      </c>
      <c r="BC27" s="41" t="str">
        <v/>
      </c>
      <c r="BD27" s="32" t="str">
        <v/>
      </c>
      <c r="BE27" s="32" t="str">
        <v/>
      </c>
      <c r="BF27" s="32" t="str">
        <v/>
      </c>
      <c r="BG27" s="32" t="str">
        <v/>
      </c>
      <c r="BH27" s="32" t="str">
        <v/>
      </c>
      <c r="BI27" s="38" t="str">
        <v/>
      </c>
      <c r="BJ27" s="38">
        <v>11.38</v>
      </c>
      <c r="BK27" s="38" t="str">
        <v/>
      </c>
    </row>
    <row r="28">
      <c r="A28" s="39" t="str">
        <v>Lumber</v>
      </c>
      <c r="B28" s="39" t="str">
        <v>AA</v>
      </c>
      <c r="C28" s="39" t="str">
        <v>Interior-Stud 2 x 4 x 81.5 - 2 HF &amp; BTR DRY</v>
      </c>
      <c r="D2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8" s="39">
        <v>100159</v>
      </c>
      <c r="F28" s="39" t="str">
        <v>6' - 9.5"</v>
      </c>
      <c r="G28" s="39" t="str">
        <v>0' - 1.5"</v>
      </c>
      <c r="H28" s="39" t="str">
        <v>0' - 3.5"</v>
      </c>
      <c r="I28" s="39" t="str">
        <v/>
      </c>
      <c r="J28" s="39">
        <v>6.79</v>
      </c>
      <c r="K28" s="39" t="str">
        <v/>
      </c>
      <c r="L28" s="39" t="str">
        <v/>
      </c>
      <c r="M28" s="39" t="str">
        <v/>
      </c>
      <c r="N28" s="41" t="str">
        <v/>
      </c>
      <c r="O28" s="41" t="str">
        <v/>
      </c>
      <c r="P28" s="41" t="str">
        <v/>
      </c>
      <c r="Q28" s="41" t="str">
        <v/>
      </c>
      <c r="R28" s="41" t="str">
        <v/>
      </c>
      <c r="S28" s="41" t="str">
        <v/>
      </c>
      <c r="T28" s="39" t="str">
        <v/>
      </c>
      <c r="U28" s="39" t="str">
        <v/>
      </c>
      <c r="V28" s="39" t="str">
        <v/>
      </c>
      <c r="W28" s="39" t="str">
        <v/>
      </c>
      <c r="X28" s="39" t="str">
        <v/>
      </c>
      <c r="Y28" s="39" t="str">
        <v/>
      </c>
      <c r="Z28" s="41" t="str">
        <v/>
      </c>
      <c r="AA28" s="41" t="str">
        <v/>
      </c>
      <c r="AB28" s="41" t="str">
        <v/>
      </c>
      <c r="AC28" s="41" t="str">
        <v/>
      </c>
      <c r="AD28" s="41" t="str">
        <v/>
      </c>
      <c r="AE28" s="41" t="str">
        <v/>
      </c>
      <c r="AF28" s="39" t="str">
        <v/>
      </c>
      <c r="AG28" s="39" t="str">
        <v/>
      </c>
      <c r="AH28" s="39" t="str">
        <v/>
      </c>
      <c r="AI28" s="39" t="str">
        <v/>
      </c>
      <c r="AJ28" s="39" t="str">
        <v/>
      </c>
      <c r="AK28" s="39" t="str">
        <v/>
      </c>
      <c r="AL28" s="41" t="str">
        <v/>
      </c>
      <c r="AM28" s="41" t="str">
        <v/>
      </c>
      <c r="AN28" s="41" t="str">
        <v/>
      </c>
      <c r="AO28" s="41" t="str">
        <v/>
      </c>
      <c r="AP28" s="41" t="str">
        <v/>
      </c>
      <c r="AQ28" s="41" t="str">
        <v/>
      </c>
      <c r="AR28" s="39">
        <v>40.75</v>
      </c>
      <c r="AS28" s="39" t="str">
        <v/>
      </c>
      <c r="AT28" s="39" t="str">
        <v/>
      </c>
      <c r="AU28" s="39" t="str">
        <v/>
      </c>
      <c r="AV28" s="39" t="str">
        <v/>
      </c>
      <c r="AW28" s="39" t="str">
        <v/>
      </c>
      <c r="AX28" s="41" t="str">
        <v/>
      </c>
      <c r="AY28" s="41" t="str">
        <v/>
      </c>
      <c r="AZ28" s="41" t="str">
        <v/>
      </c>
      <c r="BA28" s="41" t="str">
        <v/>
      </c>
      <c r="BB28" s="41" t="str">
        <v/>
      </c>
      <c r="BC28" s="41" t="str">
        <v/>
      </c>
      <c r="BD28" s="32" t="str">
        <v/>
      </c>
      <c r="BE28" s="32" t="str">
        <v/>
      </c>
      <c r="BF28" s="32" t="str">
        <v/>
      </c>
      <c r="BG28" s="32" t="str">
        <v/>
      </c>
      <c r="BH28" s="32" t="str">
        <v/>
      </c>
      <c r="BI28" s="38" t="str">
        <v/>
      </c>
      <c r="BJ28" s="38">
        <v>40.75</v>
      </c>
      <c r="BK28" s="38" t="str">
        <v/>
      </c>
    </row>
    <row r="29">
      <c r="A29" s="30" t="str">
        <v>Stud 2X6-12’ #2&amp;BTR HF</v>
      </c>
      <c r="L29" s="30">
        <v>0.62</v>
      </c>
      <c r="M29" s="30">
        <v>0</v>
      </c>
      <c r="N29" s="36">
        <v>20</v>
      </c>
      <c r="O29" s="36" t="str">
        <v/>
      </c>
      <c r="P29" s="36" t="str">
        <v/>
      </c>
      <c r="Q29" s="36">
        <v>12</v>
      </c>
      <c r="R29" s="36">
        <v>0</v>
      </c>
      <c r="S29" s="36" t="str">
        <v>101075(10.00), 101075(10.00)</v>
      </c>
      <c r="T29" s="35" t="str">
        <v/>
      </c>
      <c r="U29" s="35" t="str">
        <v/>
      </c>
      <c r="V29" s="35" t="str">
        <v/>
      </c>
      <c r="W29" s="35">
        <v>0</v>
      </c>
      <c r="X29" s="35" t="str">
        <v/>
      </c>
      <c r="Y29" s="35" t="str">
        <v/>
      </c>
      <c r="Z29" s="36" t="str">
        <v/>
      </c>
      <c r="AA29" s="36" t="str">
        <v/>
      </c>
      <c r="AB29" s="36" t="str">
        <v/>
      </c>
      <c r="AC29" s="36">
        <v>0</v>
      </c>
      <c r="AD29" s="36" t="str">
        <v/>
      </c>
      <c r="AE29" s="36" t="str">
        <v/>
      </c>
      <c r="AF29" s="35" t="str">
        <v/>
      </c>
      <c r="AG29" s="35" t="str">
        <v/>
      </c>
      <c r="AH29" s="35" t="str">
        <v/>
      </c>
      <c r="AI29" s="35">
        <v>0</v>
      </c>
      <c r="AJ29" s="35" t="str">
        <v/>
      </c>
      <c r="AK29" s="35" t="str">
        <v/>
      </c>
      <c r="AL29" s="36" t="str">
        <v/>
      </c>
      <c r="AM29" s="36" t="str">
        <v/>
      </c>
      <c r="AN29" s="36" t="str">
        <v/>
      </c>
      <c r="AO29" s="36">
        <v>0</v>
      </c>
      <c r="AP29" s="36" t="str">
        <v/>
      </c>
      <c r="AQ29" s="36" t="str">
        <v/>
      </c>
      <c r="AR29" s="35" t="str">
        <v/>
      </c>
      <c r="AS29" s="35" t="str">
        <v/>
      </c>
      <c r="AT29" s="35" t="str">
        <v/>
      </c>
      <c r="AU29" s="35">
        <v>0</v>
      </c>
      <c r="AV29" s="35" t="str">
        <v/>
      </c>
      <c r="AW29" s="35" t="str">
        <v/>
      </c>
      <c r="AX29" s="36" t="str">
        <v/>
      </c>
      <c r="AY29" s="36" t="str">
        <v/>
      </c>
      <c r="AZ29" s="36" t="str">
        <v/>
      </c>
      <c r="BA29" s="36">
        <v>0</v>
      </c>
      <c r="BB29" s="36" t="str">
        <v/>
      </c>
      <c r="BC29" s="36" t="str">
        <v/>
      </c>
      <c r="BD29" s="32">
        <v>20</v>
      </c>
      <c r="BE29" s="32" t="str">
        <v/>
      </c>
      <c r="BF29" s="32" t="str">
        <v/>
      </c>
      <c r="BG29" s="32">
        <v>12</v>
      </c>
      <c r="BH29" s="32">
        <v>0</v>
      </c>
      <c r="BI29" s="38" t="str">
        <v/>
      </c>
      <c r="BJ29" s="38" t="str">
        <v/>
      </c>
      <c r="BK29" s="38" t="str">
        <v/>
      </c>
    </row>
    <row r="30">
      <c r="A30" s="39" t="str">
        <v>Lumber</v>
      </c>
      <c r="B30" s="39" t="str">
        <v>AA</v>
      </c>
      <c r="C30" s="39" t="str">
        <v>Exterior-Stud 2 x 6 x 120 - 2 HF &amp; BTR DRY</v>
      </c>
      <c r="D30" s="39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E30" s="39">
        <v>101075</v>
      </c>
      <c r="F30" s="39" t="str">
        <v>0' - 1.5"</v>
      </c>
      <c r="G30" s="39" t="str">
        <v>10' - 0"</v>
      </c>
      <c r="H30" s="39" t="str">
        <v>0' - 5.5"</v>
      </c>
      <c r="I30" s="39" t="str">
        <v/>
      </c>
      <c r="J30" s="39">
        <v>10</v>
      </c>
      <c r="K30" s="39" t="str">
        <v/>
      </c>
      <c r="L30" s="39" t="str">
        <v/>
      </c>
      <c r="M30" s="39" t="str">
        <v/>
      </c>
      <c r="N30" s="41">
        <v>20</v>
      </c>
      <c r="O30" s="41" t="str">
        <v/>
      </c>
      <c r="P30" s="41" t="str">
        <v/>
      </c>
      <c r="Q30" s="41" t="str">
        <v/>
      </c>
      <c r="R30" s="41" t="str">
        <v/>
      </c>
      <c r="S30" s="41" t="str">
        <v/>
      </c>
      <c r="T30" s="39" t="str">
        <v/>
      </c>
      <c r="U30" s="39" t="str">
        <v/>
      </c>
      <c r="V30" s="39" t="str">
        <v/>
      </c>
      <c r="W30" s="39" t="str">
        <v/>
      </c>
      <c r="X30" s="39" t="str">
        <v/>
      </c>
      <c r="Y30" s="39" t="str">
        <v/>
      </c>
      <c r="Z30" s="41" t="str">
        <v/>
      </c>
      <c r="AA30" s="41" t="str">
        <v/>
      </c>
      <c r="AB30" s="41" t="str">
        <v/>
      </c>
      <c r="AC30" s="41" t="str">
        <v/>
      </c>
      <c r="AD30" s="41" t="str">
        <v/>
      </c>
      <c r="AE30" s="41" t="str">
        <v/>
      </c>
      <c r="AF30" s="39" t="str">
        <v/>
      </c>
      <c r="AG30" s="39" t="str">
        <v/>
      </c>
      <c r="AH30" s="39" t="str">
        <v/>
      </c>
      <c r="AI30" s="39" t="str">
        <v/>
      </c>
      <c r="AJ30" s="39" t="str">
        <v/>
      </c>
      <c r="AK30" s="39" t="str">
        <v/>
      </c>
      <c r="AL30" s="41" t="str">
        <v/>
      </c>
      <c r="AM30" s="41" t="str">
        <v/>
      </c>
      <c r="AN30" s="41" t="str">
        <v/>
      </c>
      <c r="AO30" s="41" t="str">
        <v/>
      </c>
      <c r="AP30" s="41" t="str">
        <v/>
      </c>
      <c r="AQ30" s="41" t="str">
        <v/>
      </c>
      <c r="AR30" s="39" t="str">
        <v/>
      </c>
      <c r="AS30" s="39" t="str">
        <v/>
      </c>
      <c r="AT30" s="39" t="str">
        <v/>
      </c>
      <c r="AU30" s="39" t="str">
        <v/>
      </c>
      <c r="AV30" s="39" t="str">
        <v/>
      </c>
      <c r="AW30" s="39" t="str">
        <v/>
      </c>
      <c r="AX30" s="41" t="str">
        <v/>
      </c>
      <c r="AY30" s="41" t="str">
        <v/>
      </c>
      <c r="AZ30" s="41" t="str">
        <v/>
      </c>
      <c r="BA30" s="41" t="str">
        <v/>
      </c>
      <c r="BB30" s="41" t="str">
        <v/>
      </c>
      <c r="BC30" s="41" t="str">
        <v/>
      </c>
      <c r="BD30" s="32" t="str">
        <v/>
      </c>
      <c r="BE30" s="32" t="str">
        <v/>
      </c>
      <c r="BF30" s="32" t="str">
        <v/>
      </c>
      <c r="BG30" s="32" t="str">
        <v/>
      </c>
      <c r="BH30" s="32" t="str">
        <v/>
      </c>
      <c r="BI30" s="38" t="str">
        <v/>
      </c>
      <c r="BJ30" s="38">
        <v>20</v>
      </c>
      <c r="BK30" s="38" t="str">
        <v/>
      </c>
    </row>
    <row r="31">
      <c r="A31" s="30" t="str">
        <v>Stud 2X6-8’ #2&amp;BTR HF</v>
      </c>
      <c r="L31" s="30">
        <v>0.6</v>
      </c>
      <c r="M31" s="30">
        <v>5</v>
      </c>
      <c r="N31" s="36">
        <v>7.25</v>
      </c>
      <c r="O31" s="36" t="str">
        <v/>
      </c>
      <c r="P31" s="36" t="str">
        <v/>
      </c>
      <c r="Q31" s="36">
        <v>4</v>
      </c>
      <c r="R31" s="36">
        <v>30</v>
      </c>
      <c r="S31" s="36" t="str">
        <v>100466(1.21) + 100466(1.21) + 100466(1.21) + 100466(1.21) + 100466(1.21) + 100466(1.21)</v>
      </c>
      <c r="T31" s="35">
        <v>68.75</v>
      </c>
      <c r="U31" s="35" t="str">
        <v/>
      </c>
      <c r="V31" s="35" t="str">
        <v/>
      </c>
      <c r="W31" s="35">
        <v>41</v>
      </c>
      <c r="X31" s="35">
        <v>80</v>
      </c>
      <c r="Y31" s="35" t="str">
        <v>100006(7.72), 100006(7.72), 100006(7.72), 100006(7.72), 100006(7.72), 100006(7.72), 100006(7.72), 100006(7.72), 101073(1.00) + 101073(1.00) + 101073(1.00) + 101073(1.00) + 101073(1.00) + 101073(1.00) + 100013(0.50) + 100013(0.50)</v>
      </c>
      <c r="Z31" s="36">
        <v>567.87</v>
      </c>
      <c r="AA31" s="36" t="str">
        <v/>
      </c>
      <c r="AB31" s="36" t="str">
        <v/>
      </c>
      <c r="AC31" s="36">
        <v>341</v>
      </c>
      <c r="AD31" s="36">
        <v>990</v>
      </c>
      <c r="AE31" s="36" t="str">
        <v>100043(7.72), 100043(7.72), 100043(7.72), 100043(7.72), 100043(7.72), 100043(7.72), 100043(7.72), 100043(7.72), 100043(7.72), 100043(7.72), 100043(7.72), 100043(7.72), 100043(7.72), 100043(7.72), 100043(7.72), 100043(7.72), 100043(7.72), 100043(7.72),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+ 100036(0.64) + 100036(0.64), 100015(5.00) + 100036(0.64) + 100036(0.64) + 100036(0.64) + 100036(0.64), 100015(5.00) + 100036(0.64) + 100036(0.64) + 100036(0.64) + 100036(0.64), 100015(5.00) + 100036(0.64) + 100036(0.64) + 100036(0.64) + 100036(0.64), 100015(5.00) + 100036(0.64) + 100036(0.64) + 100036(0.64) + 100036(0.64),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+ 101514(3.42),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100036(0.64) + 100036(0.64) + 100036(0.64) + 100036(0.64) + 100036(0.64) + 100036(0.64) + 100036(0.64) + 100036(0.64) + 100036(0.64) + 100036(0.64) + 100036(0.64) + 100036(0.64), 100036(0.64) + 100036(0.64) + 100036(0.64) + 100036(0.64) + 100036(0.64) + 100036(0.64) + 100036(0.64) + 100036(0.64) + 100036(0.64) + 100036(0.64) + 100036(0.64)</v>
      </c>
      <c r="AF31" s="35">
        <v>109.93</v>
      </c>
      <c r="AG31" s="35" t="str">
        <v/>
      </c>
      <c r="AH31" s="35" t="str">
        <v/>
      </c>
      <c r="AI31" s="35">
        <v>66</v>
      </c>
      <c r="AJ31" s="35">
        <v>125</v>
      </c>
      <c r="AK31" s="35" t="str">
        <v>101474(8.00), 101474(8.00), 101474(8.00), 100006(7.72), 100006(7.72), 100006(7.72), 100006(7.72), 100006(7.72), 101478(7.72), 101478(7.72), 100012(6.62) + 101384(1.00), 100012(6.62) + 100036(0.64) + 100036(0.64), 101514(3.42) + 101514(3.42) + 100036(0.64), 100021(1.81) + 100021(1.81) + 100020(1.69) + 100020(1.69) + 100036(0.64), 100036(0.64) + 100036(0.64)</v>
      </c>
      <c r="AL31" s="36">
        <v>1644.38</v>
      </c>
      <c r="AM31" s="36" t="str">
        <v/>
      </c>
      <c r="AN31" s="36" t="str">
        <v/>
      </c>
      <c r="AO31" s="36">
        <v>987</v>
      </c>
      <c r="AP31" s="36">
        <v>1680</v>
      </c>
      <c r="AQ31" s="36" t="str">
        <v>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</v>
      </c>
      <c r="AR31" s="35" t="str">
        <v/>
      </c>
      <c r="AS31" s="35" t="str">
        <v/>
      </c>
      <c r="AT31" s="35" t="str">
        <v/>
      </c>
      <c r="AU31" s="35">
        <v>0</v>
      </c>
      <c r="AV31" s="35" t="str">
        <v/>
      </c>
      <c r="AW31" s="35" t="str">
        <v/>
      </c>
      <c r="AX31" s="36">
        <v>205</v>
      </c>
      <c r="AY31" s="36" t="str">
        <v/>
      </c>
      <c r="AZ31" s="36" t="str">
        <v/>
      </c>
      <c r="BA31" s="36">
        <v>123</v>
      </c>
      <c r="BB31" s="36">
        <v>150</v>
      </c>
      <c r="BC31" s="36" t="str">
        <v>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100030(5.17), 100030(5.17), 100030(5.17), 100030(5.17), 100030(5.17)</v>
      </c>
      <c r="BD31" s="32">
        <v>2603.18</v>
      </c>
      <c r="BE31" s="32" t="str">
        <v/>
      </c>
      <c r="BF31" s="32" t="str">
        <v/>
      </c>
      <c r="BG31" s="32">
        <v>1562</v>
      </c>
      <c r="BH31" s="32">
        <v>3055</v>
      </c>
      <c r="BI31" s="38" t="str">
        <v/>
      </c>
      <c r="BJ31" s="38" t="str">
        <v/>
      </c>
      <c r="BK31" s="38" t="str">
        <v/>
      </c>
    </row>
    <row r="32">
      <c r="A32" s="39" t="str">
        <v>Lumber</v>
      </c>
      <c r="B32" s="39" t="str">
        <v>AA</v>
      </c>
      <c r="C32" s="39" t="str">
        <v>Interior-Stud 2 x 4 x 62 - 2 HF &amp; BTR DRY - 2 holes</v>
      </c>
      <c r="D3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32" s="39">
        <v>100030</v>
      </c>
      <c r="F32" s="39" t="str">
        <v>0' - 1.5"</v>
      </c>
      <c r="G32" s="39" t="str">
        <v>5' - 2"</v>
      </c>
      <c r="H32" s="39" t="str">
        <v>0' - 3.5"</v>
      </c>
      <c r="I32" s="39" t="str">
        <v/>
      </c>
      <c r="J32" s="39">
        <v>5.17</v>
      </c>
      <c r="K32" s="39" t="str">
        <v/>
      </c>
      <c r="L32" s="39" t="str">
        <v/>
      </c>
      <c r="M32" s="39" t="str">
        <v/>
      </c>
      <c r="N32" s="41" t="str">
        <v/>
      </c>
      <c r="O32" s="41" t="str">
        <v/>
      </c>
      <c r="P32" s="41" t="str">
        <v/>
      </c>
      <c r="Q32" s="41" t="str">
        <v/>
      </c>
      <c r="R32" s="41" t="str">
        <v/>
      </c>
      <c r="S32" s="41" t="str">
        <v/>
      </c>
      <c r="T32" s="39" t="str">
        <v/>
      </c>
      <c r="U32" s="39" t="str">
        <v/>
      </c>
      <c r="V32" s="39" t="str">
        <v/>
      </c>
      <c r="W32" s="39" t="str">
        <v/>
      </c>
      <c r="X32" s="39" t="str">
        <v/>
      </c>
      <c r="Y32" s="39" t="str">
        <v/>
      </c>
      <c r="Z32" s="41" t="str">
        <v/>
      </c>
      <c r="AA32" s="41" t="str">
        <v/>
      </c>
      <c r="AB32" s="41" t="str">
        <v/>
      </c>
      <c r="AC32" s="41" t="str">
        <v/>
      </c>
      <c r="AD32" s="41" t="str">
        <v/>
      </c>
      <c r="AE32" s="41" t="str">
        <v/>
      </c>
      <c r="AF32" s="39" t="str">
        <v/>
      </c>
      <c r="AG32" s="39" t="str">
        <v/>
      </c>
      <c r="AH32" s="39" t="str">
        <v/>
      </c>
      <c r="AI32" s="39" t="str">
        <v/>
      </c>
      <c r="AJ32" s="39" t="str">
        <v/>
      </c>
      <c r="AK32" s="39" t="str">
        <v/>
      </c>
      <c r="AL32" s="41" t="str">
        <v/>
      </c>
      <c r="AM32" s="41" t="str">
        <v/>
      </c>
      <c r="AN32" s="41" t="str">
        <v/>
      </c>
      <c r="AO32" s="41" t="str">
        <v/>
      </c>
      <c r="AP32" s="41" t="str">
        <v/>
      </c>
      <c r="AQ32" s="41" t="str">
        <v/>
      </c>
      <c r="AR32" s="39" t="str">
        <v/>
      </c>
      <c r="AS32" s="39" t="str">
        <v/>
      </c>
      <c r="AT32" s="39" t="str">
        <v/>
      </c>
      <c r="AU32" s="39" t="str">
        <v/>
      </c>
      <c r="AV32" s="39" t="str">
        <v/>
      </c>
      <c r="AW32" s="39" t="str">
        <v/>
      </c>
      <c r="AX32" s="41">
        <v>25.83</v>
      </c>
      <c r="AY32" s="41" t="str">
        <v/>
      </c>
      <c r="AZ32" s="41" t="str">
        <v/>
      </c>
      <c r="BA32" s="41" t="str">
        <v/>
      </c>
      <c r="BB32" s="41" t="str">
        <v/>
      </c>
      <c r="BC32" s="41" t="str">
        <v/>
      </c>
      <c r="BD32" s="32" t="str">
        <v/>
      </c>
      <c r="BE32" s="32" t="str">
        <v/>
      </c>
      <c r="BF32" s="32" t="str">
        <v/>
      </c>
      <c r="BG32" s="32" t="str">
        <v/>
      </c>
      <c r="BH32" s="32" t="str">
        <v/>
      </c>
      <c r="BI32" s="38" t="str">
        <v/>
      </c>
      <c r="BJ32" s="38">
        <v>25.83</v>
      </c>
      <c r="BK32" s="38" t="str">
        <v/>
      </c>
    </row>
    <row r="33">
      <c r="A33" s="39" t="str">
        <v>Lumber</v>
      </c>
      <c r="B33" s="39" t="str">
        <v>AA</v>
      </c>
      <c r="C33" s="39" t="str">
        <v>Interior-Stud 2 x 6 x 86 - 2 HF &amp; BTR DRY-1 cut</v>
      </c>
      <c r="D33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3" s="39">
        <v>100243</v>
      </c>
      <c r="F33" s="39" t="str">
        <v>7' - 2"</v>
      </c>
      <c r="G33" s="39" t="str">
        <v>0' - 1.5"</v>
      </c>
      <c r="H33" s="39" t="str">
        <v>0' - 5.5"</v>
      </c>
      <c r="I33" s="39" t="str">
        <v/>
      </c>
      <c r="J33" s="39">
        <v>7.17</v>
      </c>
      <c r="K33" s="39" t="str">
        <v/>
      </c>
      <c r="L33" s="39" t="str">
        <v/>
      </c>
      <c r="M33" s="39" t="str">
        <v/>
      </c>
      <c r="N33" s="41" t="str">
        <v/>
      </c>
      <c r="O33" s="41" t="str">
        <v/>
      </c>
      <c r="P33" s="41" t="str">
        <v/>
      </c>
      <c r="Q33" s="41" t="str">
        <v/>
      </c>
      <c r="R33" s="41" t="str">
        <v/>
      </c>
      <c r="S33" s="41" t="str">
        <v/>
      </c>
      <c r="T33" s="39" t="str">
        <v/>
      </c>
      <c r="U33" s="39" t="str">
        <v/>
      </c>
      <c r="V33" s="39" t="str">
        <v/>
      </c>
      <c r="W33" s="39" t="str">
        <v/>
      </c>
      <c r="X33" s="39" t="str">
        <v/>
      </c>
      <c r="Y33" s="39" t="str">
        <v/>
      </c>
      <c r="Z33" s="41" t="str">
        <v/>
      </c>
      <c r="AA33" s="41" t="str">
        <v/>
      </c>
      <c r="AB33" s="41" t="str">
        <v/>
      </c>
      <c r="AC33" s="41" t="str">
        <v/>
      </c>
      <c r="AD33" s="41" t="str">
        <v/>
      </c>
      <c r="AE33" s="41" t="str">
        <v/>
      </c>
      <c r="AF33" s="39" t="str">
        <v/>
      </c>
      <c r="AG33" s="39" t="str">
        <v/>
      </c>
      <c r="AH33" s="39" t="str">
        <v/>
      </c>
      <c r="AI33" s="39" t="str">
        <v/>
      </c>
      <c r="AJ33" s="39" t="str">
        <v/>
      </c>
      <c r="AK33" s="39" t="str">
        <v/>
      </c>
      <c r="AL33" s="41" t="str">
        <v/>
      </c>
      <c r="AM33" s="41" t="str">
        <v/>
      </c>
      <c r="AN33" s="41" t="str">
        <v/>
      </c>
      <c r="AO33" s="41" t="str">
        <v/>
      </c>
      <c r="AP33" s="41" t="str">
        <v/>
      </c>
      <c r="AQ33" s="41" t="str">
        <v/>
      </c>
      <c r="AR33" s="39" t="str">
        <v/>
      </c>
      <c r="AS33" s="39" t="str">
        <v/>
      </c>
      <c r="AT33" s="39" t="str">
        <v/>
      </c>
      <c r="AU33" s="39" t="str">
        <v/>
      </c>
      <c r="AV33" s="39" t="str">
        <v/>
      </c>
      <c r="AW33" s="39" t="str">
        <v/>
      </c>
      <c r="AX33" s="41">
        <v>179.17</v>
      </c>
      <c r="AY33" s="41" t="str">
        <v/>
      </c>
      <c r="AZ33" s="41" t="str">
        <v/>
      </c>
      <c r="BA33" s="41" t="str">
        <v/>
      </c>
      <c r="BB33" s="41" t="str">
        <v/>
      </c>
      <c r="BC33" s="41" t="str">
        <v/>
      </c>
      <c r="BD33" s="32" t="str">
        <v/>
      </c>
      <c r="BE33" s="32" t="str">
        <v/>
      </c>
      <c r="BF33" s="32" t="str">
        <v/>
      </c>
      <c r="BG33" s="32" t="str">
        <v/>
      </c>
      <c r="BH33" s="32" t="str">
        <v/>
      </c>
      <c r="BI33" s="38" t="str">
        <v/>
      </c>
      <c r="BJ33" s="38">
        <v>179.17</v>
      </c>
      <c r="BK33" s="38" t="str">
        <v/>
      </c>
    </row>
    <row r="34">
      <c r="A34" s="39" t="str">
        <v>Lumber</v>
      </c>
      <c r="B34" s="39" t="str">
        <v>AA</v>
      </c>
      <c r="C34" s="39" t="str">
        <v>Exterior-Stud 2 x 6 x 41 - 2 HF &amp; BTR DRY - 1 Cut</v>
      </c>
      <c r="D34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4" s="39">
        <v>101514</v>
      </c>
      <c r="F34" s="39" t="str">
        <v>0' - 1.5"</v>
      </c>
      <c r="G34" s="39" t="str">
        <v>3' - 5"</v>
      </c>
      <c r="H34" s="39" t="str">
        <v>0' - 5.5"</v>
      </c>
      <c r="I34" s="39" t="str">
        <v/>
      </c>
      <c r="J34" s="39">
        <v>3.42</v>
      </c>
      <c r="K34" s="39" t="str">
        <v/>
      </c>
      <c r="L34" s="39" t="str">
        <v/>
      </c>
      <c r="M34" s="39" t="str">
        <v/>
      </c>
      <c r="N34" s="41" t="str">
        <v/>
      </c>
      <c r="O34" s="41" t="str">
        <v/>
      </c>
      <c r="P34" s="41" t="str">
        <v/>
      </c>
      <c r="Q34" s="41" t="str">
        <v/>
      </c>
      <c r="R34" s="41" t="str">
        <v/>
      </c>
      <c r="S34" s="41" t="str">
        <v/>
      </c>
      <c r="T34" s="39" t="str">
        <v/>
      </c>
      <c r="U34" s="39" t="str">
        <v/>
      </c>
      <c r="V34" s="39" t="str">
        <v/>
      </c>
      <c r="W34" s="39" t="str">
        <v/>
      </c>
      <c r="X34" s="39" t="str">
        <v/>
      </c>
      <c r="Y34" s="39" t="str">
        <v/>
      </c>
      <c r="Z34" s="41">
        <v>153.75</v>
      </c>
      <c r="AA34" s="41" t="str">
        <v/>
      </c>
      <c r="AB34" s="41" t="str">
        <v/>
      </c>
      <c r="AC34" s="41" t="str">
        <v/>
      </c>
      <c r="AD34" s="41" t="str">
        <v/>
      </c>
      <c r="AE34" s="41" t="str">
        <v/>
      </c>
      <c r="AF34" s="39">
        <v>6.83</v>
      </c>
      <c r="AG34" s="39" t="str">
        <v/>
      </c>
      <c r="AH34" s="39" t="str">
        <v/>
      </c>
      <c r="AI34" s="39" t="str">
        <v/>
      </c>
      <c r="AJ34" s="39" t="str">
        <v/>
      </c>
      <c r="AK34" s="39" t="str">
        <v/>
      </c>
      <c r="AL34" s="41" t="str">
        <v/>
      </c>
      <c r="AM34" s="41" t="str">
        <v/>
      </c>
      <c r="AN34" s="41" t="str">
        <v/>
      </c>
      <c r="AO34" s="41" t="str">
        <v/>
      </c>
      <c r="AP34" s="41" t="str">
        <v/>
      </c>
      <c r="AQ34" s="41" t="str">
        <v/>
      </c>
      <c r="AR34" s="39" t="str">
        <v/>
      </c>
      <c r="AS34" s="39" t="str">
        <v/>
      </c>
      <c r="AT34" s="39" t="str">
        <v/>
      </c>
      <c r="AU34" s="39" t="str">
        <v/>
      </c>
      <c r="AV34" s="39" t="str">
        <v/>
      </c>
      <c r="AW34" s="39" t="str">
        <v/>
      </c>
      <c r="AX34" s="41" t="str">
        <v/>
      </c>
      <c r="AY34" s="41" t="str">
        <v/>
      </c>
      <c r="AZ34" s="41" t="str">
        <v/>
      </c>
      <c r="BA34" s="41" t="str">
        <v/>
      </c>
      <c r="BB34" s="41" t="str">
        <v/>
      </c>
      <c r="BC34" s="41" t="str">
        <v/>
      </c>
      <c r="BD34" s="32" t="str">
        <v/>
      </c>
      <c r="BE34" s="32" t="str">
        <v/>
      </c>
      <c r="BF34" s="32" t="str">
        <v/>
      </c>
      <c r="BG34" s="32" t="str">
        <v/>
      </c>
      <c r="BH34" s="32" t="str">
        <v/>
      </c>
      <c r="BI34" s="38" t="str">
        <v/>
      </c>
      <c r="BJ34" s="38">
        <v>160.58</v>
      </c>
      <c r="BK34" s="38" t="str">
        <v/>
      </c>
    </row>
    <row r="35">
      <c r="A35" s="39" t="str">
        <v>Lumber</v>
      </c>
      <c r="B35" s="39" t="str">
        <v>AA</v>
      </c>
      <c r="C35" s="39" t="str">
        <v>Exterior-Stud 2 x 6 x 79.5 - 2 HF &amp; BTR DRY</v>
      </c>
      <c r="D35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5" s="39">
        <v>100012</v>
      </c>
      <c r="F35" s="39" t="str">
        <v>6' - 7.5"</v>
      </c>
      <c r="G35" s="39" t="str">
        <v>0' - 1.5"</v>
      </c>
      <c r="H35" s="39" t="str">
        <v>0' - 5.5"</v>
      </c>
      <c r="I35" s="39" t="str">
        <v/>
      </c>
      <c r="J35" s="39">
        <v>6.62</v>
      </c>
      <c r="K35" s="39" t="str">
        <v/>
      </c>
      <c r="L35" s="39" t="str">
        <v/>
      </c>
      <c r="M35" s="39" t="str">
        <v/>
      </c>
      <c r="N35" s="41" t="str">
        <v/>
      </c>
      <c r="O35" s="41" t="str">
        <v/>
      </c>
      <c r="P35" s="41" t="str">
        <v/>
      </c>
      <c r="Q35" s="41" t="str">
        <v/>
      </c>
      <c r="R35" s="41" t="str">
        <v/>
      </c>
      <c r="S35" s="41" t="str">
        <v/>
      </c>
      <c r="T35" s="39" t="str">
        <v/>
      </c>
      <c r="U35" s="39" t="str">
        <v/>
      </c>
      <c r="V35" s="39" t="str">
        <v/>
      </c>
      <c r="W35" s="39" t="str">
        <v/>
      </c>
      <c r="X35" s="39" t="str">
        <v/>
      </c>
      <c r="Y35" s="39" t="str">
        <v/>
      </c>
      <c r="Z35" s="41" t="str">
        <v/>
      </c>
      <c r="AA35" s="41" t="str">
        <v/>
      </c>
      <c r="AB35" s="41" t="str">
        <v/>
      </c>
      <c r="AC35" s="41" t="str">
        <v/>
      </c>
      <c r="AD35" s="41" t="str">
        <v/>
      </c>
      <c r="AE35" s="41" t="str">
        <v/>
      </c>
      <c r="AF35" s="39">
        <v>13.25</v>
      </c>
      <c r="AG35" s="39" t="str">
        <v/>
      </c>
      <c r="AH35" s="39" t="str">
        <v/>
      </c>
      <c r="AI35" s="39" t="str">
        <v/>
      </c>
      <c r="AJ35" s="39" t="str">
        <v/>
      </c>
      <c r="AK35" s="39" t="str">
        <v/>
      </c>
      <c r="AL35" s="41" t="str">
        <v/>
      </c>
      <c r="AM35" s="41" t="str">
        <v/>
      </c>
      <c r="AN35" s="41" t="str">
        <v/>
      </c>
      <c r="AO35" s="41" t="str">
        <v/>
      </c>
      <c r="AP35" s="41" t="str">
        <v/>
      </c>
      <c r="AQ35" s="41" t="str">
        <v/>
      </c>
      <c r="AR35" s="39" t="str">
        <v/>
      </c>
      <c r="AS35" s="39" t="str">
        <v/>
      </c>
      <c r="AT35" s="39" t="str">
        <v/>
      </c>
      <c r="AU35" s="39" t="str">
        <v/>
      </c>
      <c r="AV35" s="39" t="str">
        <v/>
      </c>
      <c r="AW35" s="39" t="str">
        <v/>
      </c>
      <c r="AX35" s="41" t="str">
        <v/>
      </c>
      <c r="AY35" s="41" t="str">
        <v/>
      </c>
      <c r="AZ35" s="41" t="str">
        <v/>
      </c>
      <c r="BA35" s="41" t="str">
        <v/>
      </c>
      <c r="BB35" s="41" t="str">
        <v/>
      </c>
      <c r="BC35" s="41" t="str">
        <v/>
      </c>
      <c r="BD35" s="32" t="str">
        <v/>
      </c>
      <c r="BE35" s="32" t="str">
        <v/>
      </c>
      <c r="BF35" s="32" t="str">
        <v/>
      </c>
      <c r="BG35" s="32" t="str">
        <v/>
      </c>
      <c r="BH35" s="32" t="str">
        <v/>
      </c>
      <c r="BI35" s="38" t="str">
        <v/>
      </c>
      <c r="BJ35" s="38">
        <v>13.25</v>
      </c>
      <c r="BK35" s="38" t="str">
        <v/>
      </c>
    </row>
    <row r="36">
      <c r="A36" s="39" t="str">
        <v>Lumber</v>
      </c>
      <c r="B36" s="39" t="str">
        <v>AA</v>
      </c>
      <c r="C36" s="39" t="str">
        <v>Exterior-Stud 2 x 6 x 6 - 2 HF &amp; BTR DRY</v>
      </c>
      <c r="D36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6" s="39">
        <v>100013</v>
      </c>
      <c r="F36" s="39" t="str">
        <v>0' - 6"</v>
      </c>
      <c r="G36" s="39" t="str">
        <v>0' - 1.5"</v>
      </c>
      <c r="H36" s="39" t="str">
        <v>0' - 5.5"</v>
      </c>
      <c r="I36" s="39" t="str">
        <v/>
      </c>
      <c r="J36" s="39">
        <v>0.5</v>
      </c>
      <c r="K36" s="39" t="str">
        <v/>
      </c>
      <c r="L36" s="39" t="str">
        <v/>
      </c>
      <c r="M36" s="39" t="str">
        <v/>
      </c>
      <c r="N36" s="41" t="str">
        <v/>
      </c>
      <c r="O36" s="41" t="str">
        <v/>
      </c>
      <c r="P36" s="41" t="str">
        <v/>
      </c>
      <c r="Q36" s="41" t="str">
        <v/>
      </c>
      <c r="R36" s="41" t="str">
        <v/>
      </c>
      <c r="S36" s="41" t="str">
        <v/>
      </c>
      <c r="T36" s="39">
        <v>1</v>
      </c>
      <c r="U36" s="39" t="str">
        <v/>
      </c>
      <c r="V36" s="39" t="str">
        <v/>
      </c>
      <c r="W36" s="39" t="str">
        <v/>
      </c>
      <c r="X36" s="39" t="str">
        <v/>
      </c>
      <c r="Y36" s="39" t="str">
        <v/>
      </c>
      <c r="Z36" s="41" t="str">
        <v/>
      </c>
      <c r="AA36" s="41" t="str">
        <v/>
      </c>
      <c r="AB36" s="41" t="str">
        <v/>
      </c>
      <c r="AC36" s="41" t="str">
        <v/>
      </c>
      <c r="AD36" s="41" t="str">
        <v/>
      </c>
      <c r="AE36" s="41" t="str">
        <v/>
      </c>
      <c r="AF36" s="39" t="str">
        <v/>
      </c>
      <c r="AG36" s="39" t="str">
        <v/>
      </c>
      <c r="AH36" s="39" t="str">
        <v/>
      </c>
      <c r="AI36" s="39" t="str">
        <v/>
      </c>
      <c r="AJ36" s="39" t="str">
        <v/>
      </c>
      <c r="AK36" s="39" t="str">
        <v/>
      </c>
      <c r="AL36" s="41" t="str">
        <v/>
      </c>
      <c r="AM36" s="41" t="str">
        <v/>
      </c>
      <c r="AN36" s="41" t="str">
        <v/>
      </c>
      <c r="AO36" s="41" t="str">
        <v/>
      </c>
      <c r="AP36" s="41" t="str">
        <v/>
      </c>
      <c r="AQ36" s="41" t="str">
        <v/>
      </c>
      <c r="AR36" s="39" t="str">
        <v/>
      </c>
      <c r="AS36" s="39" t="str">
        <v/>
      </c>
      <c r="AT36" s="39" t="str">
        <v/>
      </c>
      <c r="AU36" s="39" t="str">
        <v/>
      </c>
      <c r="AV36" s="39" t="str">
        <v/>
      </c>
      <c r="AW36" s="39" t="str">
        <v/>
      </c>
      <c r="AX36" s="41" t="str">
        <v/>
      </c>
      <c r="AY36" s="41" t="str">
        <v/>
      </c>
      <c r="AZ36" s="41" t="str">
        <v/>
      </c>
      <c r="BA36" s="41" t="str">
        <v/>
      </c>
      <c r="BB36" s="41" t="str">
        <v/>
      </c>
      <c r="BC36" s="41" t="str">
        <v/>
      </c>
      <c r="BD36" s="32" t="str">
        <v/>
      </c>
      <c r="BE36" s="32" t="str">
        <v/>
      </c>
      <c r="BF36" s="32" t="str">
        <v/>
      </c>
      <c r="BG36" s="32" t="str">
        <v/>
      </c>
      <c r="BH36" s="32" t="str">
        <v/>
      </c>
      <c r="BI36" s="38" t="str">
        <v/>
      </c>
      <c r="BJ36" s="38">
        <v>1</v>
      </c>
      <c r="BK36" s="38" t="str">
        <v/>
      </c>
    </row>
    <row r="37">
      <c r="A37" s="39" t="str">
        <v>Lumber</v>
      </c>
      <c r="B37" s="39" t="str">
        <v>AA</v>
      </c>
      <c r="C37" s="39" t="str">
        <v>Exterior-Stud 2 x 6 x 16.5 - 2 HF &amp; BTR DRY - 3 Holes</v>
      </c>
      <c r="D37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7" s="39">
        <v>100014</v>
      </c>
      <c r="F37" s="39" t="str">
        <v>1' - 4.5"</v>
      </c>
      <c r="G37" s="39" t="str">
        <v>0' - 1.5"</v>
      </c>
      <c r="H37" s="39" t="str">
        <v>0' - 5.5"</v>
      </c>
      <c r="I37" s="39" t="str">
        <v/>
      </c>
      <c r="J37" s="39">
        <v>1.38</v>
      </c>
      <c r="K37" s="39" t="str">
        <v/>
      </c>
      <c r="L37" s="39" t="str">
        <v/>
      </c>
      <c r="M37" s="39" t="str">
        <v/>
      </c>
      <c r="N37" s="41" t="str">
        <v/>
      </c>
      <c r="O37" s="41" t="str">
        <v/>
      </c>
      <c r="P37" s="41" t="str">
        <v/>
      </c>
      <c r="Q37" s="41" t="str">
        <v/>
      </c>
      <c r="R37" s="41" t="str">
        <v/>
      </c>
      <c r="S37" s="41" t="str">
        <v/>
      </c>
      <c r="T37" s="39" t="str">
        <v/>
      </c>
      <c r="U37" s="39" t="str">
        <v/>
      </c>
      <c r="V37" s="39" t="str">
        <v/>
      </c>
      <c r="W37" s="39" t="str">
        <v/>
      </c>
      <c r="X37" s="39" t="str">
        <v/>
      </c>
      <c r="Y37" s="39" t="str">
        <v/>
      </c>
      <c r="Z37" s="41">
        <v>37.12</v>
      </c>
      <c r="AA37" s="41" t="str">
        <v/>
      </c>
      <c r="AB37" s="41" t="str">
        <v/>
      </c>
      <c r="AC37" s="41" t="str">
        <v/>
      </c>
      <c r="AD37" s="41" t="str">
        <v/>
      </c>
      <c r="AE37" s="41" t="str">
        <v/>
      </c>
      <c r="AF37" s="39" t="str">
        <v/>
      </c>
      <c r="AG37" s="39" t="str">
        <v/>
      </c>
      <c r="AH37" s="39" t="str">
        <v/>
      </c>
      <c r="AI37" s="39" t="str">
        <v/>
      </c>
      <c r="AJ37" s="39" t="str">
        <v/>
      </c>
      <c r="AK37" s="39" t="str">
        <v/>
      </c>
      <c r="AL37" s="41" t="str">
        <v/>
      </c>
      <c r="AM37" s="41" t="str">
        <v/>
      </c>
      <c r="AN37" s="41" t="str">
        <v/>
      </c>
      <c r="AO37" s="41" t="str">
        <v/>
      </c>
      <c r="AP37" s="41" t="str">
        <v/>
      </c>
      <c r="AQ37" s="41" t="str">
        <v/>
      </c>
      <c r="AR37" s="39" t="str">
        <v/>
      </c>
      <c r="AS37" s="39" t="str">
        <v/>
      </c>
      <c r="AT37" s="39" t="str">
        <v/>
      </c>
      <c r="AU37" s="39" t="str">
        <v/>
      </c>
      <c r="AV37" s="39" t="str">
        <v/>
      </c>
      <c r="AW37" s="39" t="str">
        <v/>
      </c>
      <c r="AX37" s="41" t="str">
        <v/>
      </c>
      <c r="AY37" s="41" t="str">
        <v/>
      </c>
      <c r="AZ37" s="41" t="str">
        <v/>
      </c>
      <c r="BA37" s="41" t="str">
        <v/>
      </c>
      <c r="BB37" s="41" t="str">
        <v/>
      </c>
      <c r="BC37" s="41" t="str">
        <v/>
      </c>
      <c r="BD37" s="32" t="str">
        <v/>
      </c>
      <c r="BE37" s="32" t="str">
        <v/>
      </c>
      <c r="BF37" s="32" t="str">
        <v/>
      </c>
      <c r="BG37" s="32" t="str">
        <v/>
      </c>
      <c r="BH37" s="32" t="str">
        <v/>
      </c>
      <c r="BI37" s="38" t="str">
        <v/>
      </c>
      <c r="BJ37" s="38">
        <v>37.12</v>
      </c>
      <c r="BK37" s="38" t="str">
        <v/>
      </c>
    </row>
    <row r="38">
      <c r="A38" s="39" t="str">
        <v>Lumber</v>
      </c>
      <c r="B38" s="39" t="str">
        <v>AA</v>
      </c>
      <c r="C38" s="39" t="str">
        <v>Exterior-Stud 2 x 6 x 60 - 2 HF &amp; BTR DRY - 1 Cut</v>
      </c>
      <c r="D38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8" s="39">
        <v>100015</v>
      </c>
      <c r="F38" s="39" t="str">
        <v>5' - 0"</v>
      </c>
      <c r="G38" s="39" t="str">
        <v>0' - 1.5"</v>
      </c>
      <c r="H38" s="39" t="str">
        <v>0' - 5.5"</v>
      </c>
      <c r="I38" s="39" t="str">
        <v/>
      </c>
      <c r="J38" s="39">
        <v>5</v>
      </c>
      <c r="K38" s="39" t="str">
        <v/>
      </c>
      <c r="L38" s="39" t="str">
        <v/>
      </c>
      <c r="M38" s="39" t="str">
        <v/>
      </c>
      <c r="N38" s="41" t="str">
        <v/>
      </c>
      <c r="O38" s="41" t="str">
        <v/>
      </c>
      <c r="P38" s="41" t="str">
        <v/>
      </c>
      <c r="Q38" s="41" t="str">
        <v/>
      </c>
      <c r="R38" s="41" t="str">
        <v/>
      </c>
      <c r="S38" s="41" t="str">
        <v/>
      </c>
      <c r="T38" s="39" t="str">
        <v/>
      </c>
      <c r="U38" s="39" t="str">
        <v/>
      </c>
      <c r="V38" s="39" t="str">
        <v/>
      </c>
      <c r="W38" s="39" t="str">
        <v/>
      </c>
      <c r="X38" s="39" t="str">
        <v/>
      </c>
      <c r="Y38" s="39" t="str">
        <v/>
      </c>
      <c r="Z38" s="41">
        <v>90</v>
      </c>
      <c r="AA38" s="41" t="str">
        <v/>
      </c>
      <c r="AB38" s="41" t="str">
        <v/>
      </c>
      <c r="AC38" s="41" t="str">
        <v/>
      </c>
      <c r="AD38" s="41" t="str">
        <v/>
      </c>
      <c r="AE38" s="41" t="str">
        <v/>
      </c>
      <c r="AF38" s="39" t="str">
        <v/>
      </c>
      <c r="AG38" s="39" t="str">
        <v/>
      </c>
      <c r="AH38" s="39" t="str">
        <v/>
      </c>
      <c r="AI38" s="39" t="str">
        <v/>
      </c>
      <c r="AJ38" s="39" t="str">
        <v/>
      </c>
      <c r="AK38" s="39" t="str">
        <v/>
      </c>
      <c r="AL38" s="41" t="str">
        <v/>
      </c>
      <c r="AM38" s="41" t="str">
        <v/>
      </c>
      <c r="AN38" s="41" t="str">
        <v/>
      </c>
      <c r="AO38" s="41" t="str">
        <v/>
      </c>
      <c r="AP38" s="41" t="str">
        <v/>
      </c>
      <c r="AQ38" s="41" t="str">
        <v/>
      </c>
      <c r="AR38" s="39" t="str">
        <v/>
      </c>
      <c r="AS38" s="39" t="str">
        <v/>
      </c>
      <c r="AT38" s="39" t="str">
        <v/>
      </c>
      <c r="AU38" s="39" t="str">
        <v/>
      </c>
      <c r="AV38" s="39" t="str">
        <v/>
      </c>
      <c r="AW38" s="39" t="str">
        <v/>
      </c>
      <c r="AX38" s="41" t="str">
        <v/>
      </c>
      <c r="AY38" s="41" t="str">
        <v/>
      </c>
      <c r="AZ38" s="41" t="str">
        <v/>
      </c>
      <c r="BA38" s="41" t="str">
        <v/>
      </c>
      <c r="BB38" s="41" t="str">
        <v/>
      </c>
      <c r="BC38" s="41" t="str">
        <v/>
      </c>
      <c r="BD38" s="32" t="str">
        <v/>
      </c>
      <c r="BE38" s="32" t="str">
        <v/>
      </c>
      <c r="BF38" s="32" t="str">
        <v/>
      </c>
      <c r="BG38" s="32" t="str">
        <v/>
      </c>
      <c r="BH38" s="32" t="str">
        <v/>
      </c>
      <c r="BI38" s="38" t="str">
        <v/>
      </c>
      <c r="BJ38" s="38">
        <v>90</v>
      </c>
      <c r="BK38" s="38" t="str">
        <v/>
      </c>
    </row>
    <row r="39">
      <c r="A39" s="39" t="str">
        <v>Lumber</v>
      </c>
      <c r="B39" s="39" t="str">
        <v>AA</v>
      </c>
      <c r="C39" s="39" t="str">
        <v>Exterior-Stud 2 x 6 x 20.25 - 2 HF &amp; BTR DRY</v>
      </c>
      <c r="D39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9" s="39">
        <v>100020</v>
      </c>
      <c r="F39" s="39" t="str">
        <v>0' - 1.5"</v>
      </c>
      <c r="G39" s="39" t="str">
        <v>1' - 8.25"</v>
      </c>
      <c r="H39" s="39" t="str">
        <v>0' - 5.5"</v>
      </c>
      <c r="I39" s="39" t="str">
        <v/>
      </c>
      <c r="J39" s="39">
        <v>1.69</v>
      </c>
      <c r="K39" s="39" t="str">
        <v/>
      </c>
      <c r="L39" s="39" t="str">
        <v/>
      </c>
      <c r="M39" s="39" t="str">
        <v/>
      </c>
      <c r="N39" s="41" t="str">
        <v/>
      </c>
      <c r="O39" s="41" t="str">
        <v/>
      </c>
      <c r="P39" s="41" t="str">
        <v/>
      </c>
      <c r="Q39" s="41" t="str">
        <v/>
      </c>
      <c r="R39" s="41" t="str">
        <v/>
      </c>
      <c r="S39" s="41" t="str">
        <v/>
      </c>
      <c r="T39" s="39" t="str">
        <v/>
      </c>
      <c r="U39" s="39" t="str">
        <v/>
      </c>
      <c r="V39" s="39" t="str">
        <v/>
      </c>
      <c r="W39" s="39" t="str">
        <v/>
      </c>
      <c r="X39" s="39" t="str">
        <v/>
      </c>
      <c r="Y39" s="39" t="str">
        <v/>
      </c>
      <c r="Z39" s="41" t="str">
        <v/>
      </c>
      <c r="AA39" s="41" t="str">
        <v/>
      </c>
      <c r="AB39" s="41" t="str">
        <v/>
      </c>
      <c r="AC39" s="41" t="str">
        <v/>
      </c>
      <c r="AD39" s="41" t="str">
        <v/>
      </c>
      <c r="AE39" s="41" t="str">
        <v/>
      </c>
      <c r="AF39" s="39">
        <v>3.38</v>
      </c>
      <c r="AG39" s="39" t="str">
        <v/>
      </c>
      <c r="AH39" s="39" t="str">
        <v/>
      </c>
      <c r="AI39" s="39" t="str">
        <v/>
      </c>
      <c r="AJ39" s="39" t="str">
        <v/>
      </c>
      <c r="AK39" s="39" t="str">
        <v/>
      </c>
      <c r="AL39" s="41">
        <v>108</v>
      </c>
      <c r="AM39" s="41" t="str">
        <v/>
      </c>
      <c r="AN39" s="41" t="str">
        <v/>
      </c>
      <c r="AO39" s="41" t="str">
        <v/>
      </c>
      <c r="AP39" s="41" t="str">
        <v/>
      </c>
      <c r="AQ39" s="41" t="str">
        <v/>
      </c>
      <c r="AR39" s="39" t="str">
        <v/>
      </c>
      <c r="AS39" s="39" t="str">
        <v/>
      </c>
      <c r="AT39" s="39" t="str">
        <v/>
      </c>
      <c r="AU39" s="39" t="str">
        <v/>
      </c>
      <c r="AV39" s="39" t="str">
        <v/>
      </c>
      <c r="AW39" s="39" t="str">
        <v/>
      </c>
      <c r="AX39" s="41" t="str">
        <v/>
      </c>
      <c r="AY39" s="41" t="str">
        <v/>
      </c>
      <c r="AZ39" s="41" t="str">
        <v/>
      </c>
      <c r="BA39" s="41" t="str">
        <v/>
      </c>
      <c r="BB39" s="41" t="str">
        <v/>
      </c>
      <c r="BC39" s="41" t="str">
        <v/>
      </c>
      <c r="BD39" s="32" t="str">
        <v/>
      </c>
      <c r="BE39" s="32" t="str">
        <v/>
      </c>
      <c r="BF39" s="32" t="str">
        <v/>
      </c>
      <c r="BG39" s="32" t="str">
        <v/>
      </c>
      <c r="BH39" s="32" t="str">
        <v/>
      </c>
      <c r="BI39" s="38" t="str">
        <v/>
      </c>
      <c r="BJ39" s="38">
        <v>111.38</v>
      </c>
      <c r="BK39" s="38" t="str">
        <v/>
      </c>
    </row>
    <row r="40">
      <c r="A40" s="39" t="str">
        <v>Lumber</v>
      </c>
      <c r="B40" s="39" t="str">
        <v>AA</v>
      </c>
      <c r="C40" s="39" t="str">
        <v>Exterior-Stud 2 x 6 x 14.5 - 2 HF &amp; BTR DRY</v>
      </c>
      <c r="D40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0" s="39">
        <v>100466</v>
      </c>
      <c r="F40" s="39" t="str">
        <v>1' - 2.5"</v>
      </c>
      <c r="G40" s="39" t="str">
        <v>0' - 1.5"</v>
      </c>
      <c r="H40" s="39" t="str">
        <v>0' - 5.5"</v>
      </c>
      <c r="I40" s="39" t="str">
        <v/>
      </c>
      <c r="J40" s="39">
        <v>1.21</v>
      </c>
      <c r="K40" s="39" t="str">
        <v/>
      </c>
      <c r="L40" s="39" t="str">
        <v/>
      </c>
      <c r="M40" s="39" t="str">
        <v/>
      </c>
      <c r="N40" s="41">
        <v>7.25</v>
      </c>
      <c r="O40" s="41" t="str">
        <v/>
      </c>
      <c r="P40" s="41" t="str">
        <v/>
      </c>
      <c r="Q40" s="41" t="str">
        <v/>
      </c>
      <c r="R40" s="41" t="str">
        <v/>
      </c>
      <c r="S40" s="41" t="str">
        <v/>
      </c>
      <c r="T40" s="39" t="str">
        <v/>
      </c>
      <c r="U40" s="39" t="str">
        <v/>
      </c>
      <c r="V40" s="39" t="str">
        <v/>
      </c>
      <c r="W40" s="39" t="str">
        <v/>
      </c>
      <c r="X40" s="39" t="str">
        <v/>
      </c>
      <c r="Y40" s="39" t="str">
        <v/>
      </c>
      <c r="Z40" s="41" t="str">
        <v/>
      </c>
      <c r="AA40" s="41" t="str">
        <v/>
      </c>
      <c r="AB40" s="41" t="str">
        <v/>
      </c>
      <c r="AC40" s="41" t="str">
        <v/>
      </c>
      <c r="AD40" s="41" t="str">
        <v/>
      </c>
      <c r="AE40" s="41" t="str">
        <v/>
      </c>
      <c r="AF40" s="39" t="str">
        <v/>
      </c>
      <c r="AG40" s="39" t="str">
        <v/>
      </c>
      <c r="AH40" s="39" t="str">
        <v/>
      </c>
      <c r="AI40" s="39" t="str">
        <v/>
      </c>
      <c r="AJ40" s="39" t="str">
        <v/>
      </c>
      <c r="AK40" s="39" t="str">
        <v/>
      </c>
      <c r="AL40" s="41">
        <v>19.33</v>
      </c>
      <c r="AM40" s="41" t="str">
        <v/>
      </c>
      <c r="AN40" s="41" t="str">
        <v/>
      </c>
      <c r="AO40" s="41" t="str">
        <v/>
      </c>
      <c r="AP40" s="41" t="str">
        <v/>
      </c>
      <c r="AQ40" s="41" t="str">
        <v/>
      </c>
      <c r="AR40" s="39" t="str">
        <v/>
      </c>
      <c r="AS40" s="39" t="str">
        <v/>
      </c>
      <c r="AT40" s="39" t="str">
        <v/>
      </c>
      <c r="AU40" s="39" t="str">
        <v/>
      </c>
      <c r="AV40" s="39" t="str">
        <v/>
      </c>
      <c r="AW40" s="39" t="str">
        <v/>
      </c>
      <c r="AX40" s="41" t="str">
        <v/>
      </c>
      <c r="AY40" s="41" t="str">
        <v/>
      </c>
      <c r="AZ40" s="41" t="str">
        <v/>
      </c>
      <c r="BA40" s="41" t="str">
        <v/>
      </c>
      <c r="BB40" s="41" t="str">
        <v/>
      </c>
      <c r="BC40" s="41" t="str">
        <v/>
      </c>
      <c r="BD40" s="32" t="str">
        <v/>
      </c>
      <c r="BE40" s="32" t="str">
        <v/>
      </c>
      <c r="BF40" s="32" t="str">
        <v/>
      </c>
      <c r="BG40" s="32" t="str">
        <v/>
      </c>
      <c r="BH40" s="32" t="str">
        <v/>
      </c>
      <c r="BI40" s="38" t="str">
        <v/>
      </c>
      <c r="BJ40" s="38">
        <v>26.58</v>
      </c>
      <c r="BK40" s="38" t="str">
        <v/>
      </c>
    </row>
    <row r="41">
      <c r="A41" s="39" t="str">
        <v>Lumber</v>
      </c>
      <c r="B41" s="39" t="str">
        <v>AA</v>
      </c>
      <c r="C41" s="39" t="str">
        <v>Exterior-Stud 2 x 6 x 12 - 2 HF &amp; BTR DRY - 1 Hole</v>
      </c>
      <c r="D41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1" s="39">
        <v>101073</v>
      </c>
      <c r="F41" s="39" t="str">
        <v>0' - 1.5"</v>
      </c>
      <c r="G41" s="39" t="str">
        <v>1' - 0"</v>
      </c>
      <c r="H41" s="39" t="str">
        <v>0' - 5.5"</v>
      </c>
      <c r="I41" s="39" t="str">
        <v/>
      </c>
      <c r="J41" s="39">
        <v>1</v>
      </c>
      <c r="K41" s="39" t="str">
        <v/>
      </c>
      <c r="L41" s="39" t="str">
        <v/>
      </c>
      <c r="M41" s="39" t="str">
        <v/>
      </c>
      <c r="N41" s="41" t="str">
        <v/>
      </c>
      <c r="O41" s="41" t="str">
        <v/>
      </c>
      <c r="P41" s="41" t="str">
        <v/>
      </c>
      <c r="Q41" s="41" t="str">
        <v/>
      </c>
      <c r="R41" s="41" t="str">
        <v/>
      </c>
      <c r="S41" s="41" t="str">
        <v/>
      </c>
      <c r="T41" s="39">
        <v>6</v>
      </c>
      <c r="U41" s="39" t="str">
        <v/>
      </c>
      <c r="V41" s="39" t="str">
        <v/>
      </c>
      <c r="W41" s="39" t="str">
        <v/>
      </c>
      <c r="X41" s="39" t="str">
        <v/>
      </c>
      <c r="Y41" s="39" t="str">
        <v/>
      </c>
      <c r="Z41" s="41" t="str">
        <v/>
      </c>
      <c r="AA41" s="41" t="str">
        <v/>
      </c>
      <c r="AB41" s="41" t="str">
        <v/>
      </c>
      <c r="AC41" s="41" t="str">
        <v/>
      </c>
      <c r="AD41" s="41" t="str">
        <v/>
      </c>
      <c r="AE41" s="41" t="str">
        <v/>
      </c>
      <c r="AF41" s="39" t="str">
        <v/>
      </c>
      <c r="AG41" s="39" t="str">
        <v/>
      </c>
      <c r="AH41" s="39" t="str">
        <v/>
      </c>
      <c r="AI41" s="39" t="str">
        <v/>
      </c>
      <c r="AJ41" s="39" t="str">
        <v/>
      </c>
      <c r="AK41" s="39" t="str">
        <v/>
      </c>
      <c r="AL41" s="41" t="str">
        <v/>
      </c>
      <c r="AM41" s="41" t="str">
        <v/>
      </c>
      <c r="AN41" s="41" t="str">
        <v/>
      </c>
      <c r="AO41" s="41" t="str">
        <v/>
      </c>
      <c r="AP41" s="41" t="str">
        <v/>
      </c>
      <c r="AQ41" s="41" t="str">
        <v/>
      </c>
      <c r="AR41" s="39" t="str">
        <v/>
      </c>
      <c r="AS41" s="39" t="str">
        <v/>
      </c>
      <c r="AT41" s="39" t="str">
        <v/>
      </c>
      <c r="AU41" s="39" t="str">
        <v/>
      </c>
      <c r="AV41" s="39" t="str">
        <v/>
      </c>
      <c r="AW41" s="39" t="str">
        <v/>
      </c>
      <c r="AX41" s="41" t="str">
        <v/>
      </c>
      <c r="AY41" s="41" t="str">
        <v/>
      </c>
      <c r="AZ41" s="41" t="str">
        <v/>
      </c>
      <c r="BA41" s="41" t="str">
        <v/>
      </c>
      <c r="BB41" s="41" t="str">
        <v/>
      </c>
      <c r="BC41" s="41" t="str">
        <v/>
      </c>
      <c r="BD41" s="32" t="str">
        <v/>
      </c>
      <c r="BE41" s="32" t="str">
        <v/>
      </c>
      <c r="BF41" s="32" t="str">
        <v/>
      </c>
      <c r="BG41" s="32" t="str">
        <v/>
      </c>
      <c r="BH41" s="32" t="str">
        <v/>
      </c>
      <c r="BI41" s="38" t="str">
        <v/>
      </c>
      <c r="BJ41" s="38">
        <v>6</v>
      </c>
      <c r="BK41" s="38" t="str">
        <v/>
      </c>
    </row>
    <row r="42">
      <c r="A42" s="39" t="str">
        <v>Lumber</v>
      </c>
      <c r="B42" s="39" t="str">
        <v>AA</v>
      </c>
      <c r="C42" s="39" t="str">
        <v>Exterior-Stud 2 x 6 x 92.625 - 2 HF &amp; BTR DRY - 6 Holes</v>
      </c>
      <c r="D42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2" s="39">
        <v>100006</v>
      </c>
      <c r="F42" s="39" t="str">
        <v>7' - 8.63"</v>
      </c>
      <c r="G42" s="39" t="str">
        <v>0' - 1.5"</v>
      </c>
      <c r="H42" s="39" t="str">
        <v>0' - 5.5"</v>
      </c>
      <c r="I42" s="39" t="str">
        <v/>
      </c>
      <c r="J42" s="39">
        <v>7.72</v>
      </c>
      <c r="K42" s="39" t="str">
        <v/>
      </c>
      <c r="L42" s="39" t="str">
        <v/>
      </c>
      <c r="M42" s="39" t="str">
        <v/>
      </c>
      <c r="N42" s="41" t="str">
        <v/>
      </c>
      <c r="O42" s="41" t="str">
        <v/>
      </c>
      <c r="P42" s="41" t="str">
        <v/>
      </c>
      <c r="Q42" s="41" t="str">
        <v/>
      </c>
      <c r="R42" s="41" t="str">
        <v/>
      </c>
      <c r="S42" s="41" t="str">
        <v/>
      </c>
      <c r="T42" s="39">
        <v>61.75</v>
      </c>
      <c r="U42" s="39" t="str">
        <v/>
      </c>
      <c r="V42" s="39" t="str">
        <v/>
      </c>
      <c r="W42" s="39" t="str">
        <v/>
      </c>
      <c r="X42" s="39" t="str">
        <v/>
      </c>
      <c r="Y42" s="39" t="str">
        <v/>
      </c>
      <c r="Z42" s="41" t="str">
        <v/>
      </c>
      <c r="AA42" s="41" t="str">
        <v/>
      </c>
      <c r="AB42" s="41" t="str">
        <v/>
      </c>
      <c r="AC42" s="41" t="str">
        <v/>
      </c>
      <c r="AD42" s="41" t="str">
        <v/>
      </c>
      <c r="AE42" s="41" t="str">
        <v/>
      </c>
      <c r="AF42" s="39">
        <v>38.6</v>
      </c>
      <c r="AG42" s="39" t="str">
        <v/>
      </c>
      <c r="AH42" s="39" t="str">
        <v/>
      </c>
      <c r="AI42" s="39" t="str">
        <v/>
      </c>
      <c r="AJ42" s="39" t="str">
        <v/>
      </c>
      <c r="AK42" s="39" t="str">
        <v/>
      </c>
      <c r="AL42" s="41" t="str">
        <v/>
      </c>
      <c r="AM42" s="41" t="str">
        <v/>
      </c>
      <c r="AN42" s="41" t="str">
        <v/>
      </c>
      <c r="AO42" s="41" t="str">
        <v/>
      </c>
      <c r="AP42" s="41" t="str">
        <v/>
      </c>
      <c r="AQ42" s="41" t="str">
        <v/>
      </c>
      <c r="AR42" s="39" t="str">
        <v/>
      </c>
      <c r="AS42" s="39" t="str">
        <v/>
      </c>
      <c r="AT42" s="39" t="str">
        <v/>
      </c>
      <c r="AU42" s="39" t="str">
        <v/>
      </c>
      <c r="AV42" s="39" t="str">
        <v/>
      </c>
      <c r="AW42" s="39" t="str">
        <v/>
      </c>
      <c r="AX42" s="41" t="str">
        <v/>
      </c>
      <c r="AY42" s="41" t="str">
        <v/>
      </c>
      <c r="AZ42" s="41" t="str">
        <v/>
      </c>
      <c r="BA42" s="41" t="str">
        <v/>
      </c>
      <c r="BB42" s="41" t="str">
        <v/>
      </c>
      <c r="BC42" s="41" t="str">
        <v/>
      </c>
      <c r="BD42" s="32" t="str">
        <v/>
      </c>
      <c r="BE42" s="32" t="str">
        <v/>
      </c>
      <c r="BF42" s="32" t="str">
        <v/>
      </c>
      <c r="BG42" s="32" t="str">
        <v/>
      </c>
      <c r="BH42" s="32" t="str">
        <v/>
      </c>
      <c r="BI42" s="38" t="str">
        <v/>
      </c>
      <c r="BJ42" s="38">
        <v>100.35</v>
      </c>
      <c r="BK42" s="38" t="str">
        <v/>
      </c>
    </row>
    <row r="43">
      <c r="A43" s="39" t="str">
        <v>Lumber</v>
      </c>
      <c r="B43" s="39" t="str">
        <v>AA</v>
      </c>
      <c r="C43" s="39" t="str">
        <v>Exterior-Stud 2 x 6 x 7.625 - 2 HF &amp; BTR DRY - 1 Hole</v>
      </c>
      <c r="D43" s="39" t="str">
        <v/>
      </c>
      <c r="E43" s="39">
        <v>100036</v>
      </c>
      <c r="F43" s="39" t="str">
        <v>0' - 7.63"</v>
      </c>
      <c r="G43" s="39" t="str">
        <v>0' - 1.5"</v>
      </c>
      <c r="H43" s="39" t="str">
        <v>0' - 5.5"</v>
      </c>
      <c r="I43" s="39" t="str">
        <v/>
      </c>
      <c r="J43" s="39">
        <v>0.64</v>
      </c>
      <c r="K43" s="39" t="str">
        <v/>
      </c>
      <c r="L43" s="39" t="str">
        <v/>
      </c>
      <c r="M43" s="39" t="str">
        <v/>
      </c>
      <c r="N43" s="41" t="str">
        <v/>
      </c>
      <c r="O43" s="41" t="str">
        <v/>
      </c>
      <c r="P43" s="41" t="str">
        <v/>
      </c>
      <c r="Q43" s="41" t="str">
        <v/>
      </c>
      <c r="R43" s="41" t="str">
        <v/>
      </c>
      <c r="S43" s="41" t="str">
        <v/>
      </c>
      <c r="T43" s="39" t="str">
        <v/>
      </c>
      <c r="U43" s="39" t="str">
        <v/>
      </c>
      <c r="V43" s="39" t="str">
        <v/>
      </c>
      <c r="W43" s="39" t="str">
        <v/>
      </c>
      <c r="X43" s="39" t="str">
        <v/>
      </c>
      <c r="Y43" s="39" t="str">
        <v/>
      </c>
      <c r="Z43" s="41">
        <v>40.06</v>
      </c>
      <c r="AA43" s="41" t="str">
        <v/>
      </c>
      <c r="AB43" s="41" t="str">
        <v/>
      </c>
      <c r="AC43" s="41" t="str">
        <v/>
      </c>
      <c r="AD43" s="41" t="str">
        <v/>
      </c>
      <c r="AE43" s="41" t="str">
        <v/>
      </c>
      <c r="AF43" s="39">
        <v>3.81</v>
      </c>
      <c r="AG43" s="39" t="str">
        <v/>
      </c>
      <c r="AH43" s="39" t="str">
        <v/>
      </c>
      <c r="AI43" s="39" t="str">
        <v/>
      </c>
      <c r="AJ43" s="39" t="str">
        <v/>
      </c>
      <c r="AK43" s="39" t="str">
        <v/>
      </c>
      <c r="AL43" s="41" t="str">
        <v/>
      </c>
      <c r="AM43" s="41" t="str">
        <v/>
      </c>
      <c r="AN43" s="41" t="str">
        <v/>
      </c>
      <c r="AO43" s="41" t="str">
        <v/>
      </c>
      <c r="AP43" s="41" t="str">
        <v/>
      </c>
      <c r="AQ43" s="41" t="str">
        <v/>
      </c>
      <c r="AR43" s="39" t="str">
        <v/>
      </c>
      <c r="AS43" s="39" t="str">
        <v/>
      </c>
      <c r="AT43" s="39" t="str">
        <v/>
      </c>
      <c r="AU43" s="39" t="str">
        <v/>
      </c>
      <c r="AV43" s="39" t="str">
        <v/>
      </c>
      <c r="AW43" s="39" t="str">
        <v/>
      </c>
      <c r="AX43" s="41" t="str">
        <v/>
      </c>
      <c r="AY43" s="41" t="str">
        <v/>
      </c>
      <c r="AZ43" s="41" t="str">
        <v/>
      </c>
      <c r="BA43" s="41" t="str">
        <v/>
      </c>
      <c r="BB43" s="41" t="str">
        <v/>
      </c>
      <c r="BC43" s="41" t="str">
        <v/>
      </c>
      <c r="BD43" s="32" t="str">
        <v/>
      </c>
      <c r="BE43" s="32" t="str">
        <v/>
      </c>
      <c r="BF43" s="32" t="str">
        <v/>
      </c>
      <c r="BG43" s="32" t="str">
        <v/>
      </c>
      <c r="BH43" s="32" t="str">
        <v/>
      </c>
      <c r="BI43" s="38" t="str">
        <v/>
      </c>
      <c r="BJ43" s="38">
        <v>43.87</v>
      </c>
      <c r="BK43" s="38" t="str">
        <v/>
      </c>
    </row>
    <row r="44">
      <c r="A44" s="39" t="str">
        <v>Lumber</v>
      </c>
      <c r="B44" s="39" t="str">
        <v>AA</v>
      </c>
      <c r="C44" s="39" t="str">
        <v>Exterior-Stud 2 x 6 x 48 - 2 HF &amp; BTR DRY - 8 Holes</v>
      </c>
      <c r="D44" s="39" t="str">
        <v/>
      </c>
      <c r="E44" s="39">
        <v>100024</v>
      </c>
      <c r="F44" s="39" t="str">
        <v>0' - 1.5"</v>
      </c>
      <c r="G44" s="39" t="str">
        <v>4' - 0"</v>
      </c>
      <c r="H44" s="39" t="str">
        <v>0' - 5.5"</v>
      </c>
      <c r="I44" s="39" t="str">
        <v/>
      </c>
      <c r="J44" s="39">
        <v>4</v>
      </c>
      <c r="K44" s="39" t="str">
        <v/>
      </c>
      <c r="L44" s="39" t="str">
        <v/>
      </c>
      <c r="M44" s="39" t="str">
        <v/>
      </c>
      <c r="N44" s="41" t="str">
        <v/>
      </c>
      <c r="O44" s="41" t="str">
        <v/>
      </c>
      <c r="P44" s="41" t="str">
        <v/>
      </c>
      <c r="Q44" s="41" t="str">
        <v/>
      </c>
      <c r="R44" s="41" t="str">
        <v/>
      </c>
      <c r="S44" s="41" t="str">
        <v/>
      </c>
      <c r="T44" s="39" t="str">
        <v/>
      </c>
      <c r="U44" s="39" t="str">
        <v/>
      </c>
      <c r="V44" s="39" t="str">
        <v/>
      </c>
      <c r="W44" s="39" t="str">
        <v/>
      </c>
      <c r="X44" s="39" t="str">
        <v/>
      </c>
      <c r="Y44" s="39" t="str">
        <v/>
      </c>
      <c r="Z44" s="41">
        <v>108</v>
      </c>
      <c r="AA44" s="41" t="str">
        <v/>
      </c>
      <c r="AB44" s="41" t="str">
        <v/>
      </c>
      <c r="AC44" s="41" t="str">
        <v/>
      </c>
      <c r="AD44" s="41" t="str">
        <v/>
      </c>
      <c r="AE44" s="41" t="str">
        <v/>
      </c>
      <c r="AF44" s="39" t="str">
        <v/>
      </c>
      <c r="AG44" s="39" t="str">
        <v/>
      </c>
      <c r="AH44" s="39" t="str">
        <v/>
      </c>
      <c r="AI44" s="39" t="str">
        <v/>
      </c>
      <c r="AJ44" s="39" t="str">
        <v/>
      </c>
      <c r="AK44" s="39" t="str">
        <v/>
      </c>
      <c r="AL44" s="41" t="str">
        <v/>
      </c>
      <c r="AM44" s="41" t="str">
        <v/>
      </c>
      <c r="AN44" s="41" t="str">
        <v/>
      </c>
      <c r="AO44" s="41" t="str">
        <v/>
      </c>
      <c r="AP44" s="41" t="str">
        <v/>
      </c>
      <c r="AQ44" s="41" t="str">
        <v/>
      </c>
      <c r="AR44" s="39" t="str">
        <v/>
      </c>
      <c r="AS44" s="39" t="str">
        <v/>
      </c>
      <c r="AT44" s="39" t="str">
        <v/>
      </c>
      <c r="AU44" s="39" t="str">
        <v/>
      </c>
      <c r="AV44" s="39" t="str">
        <v/>
      </c>
      <c r="AW44" s="39" t="str">
        <v/>
      </c>
      <c r="AX44" s="41" t="str">
        <v/>
      </c>
      <c r="AY44" s="41" t="str">
        <v/>
      </c>
      <c r="AZ44" s="41" t="str">
        <v/>
      </c>
      <c r="BA44" s="41" t="str">
        <v/>
      </c>
      <c r="BB44" s="41" t="str">
        <v/>
      </c>
      <c r="BC44" s="41" t="str">
        <v/>
      </c>
      <c r="BD44" s="32" t="str">
        <v/>
      </c>
      <c r="BE44" s="32" t="str">
        <v/>
      </c>
      <c r="BF44" s="32" t="str">
        <v/>
      </c>
      <c r="BG44" s="32" t="str">
        <v/>
      </c>
      <c r="BH44" s="32" t="str">
        <v/>
      </c>
      <c r="BI44" s="38" t="str">
        <v/>
      </c>
      <c r="BJ44" s="38">
        <v>108</v>
      </c>
      <c r="BK44" s="38" t="str">
        <v/>
      </c>
    </row>
    <row r="45">
      <c r="A45" s="39" t="str">
        <v>Lumber</v>
      </c>
      <c r="B45" s="39" t="str">
        <v>AA</v>
      </c>
      <c r="C45" s="39" t="str">
        <v>Exterior-Stud 2 x 6 x 92.625 - 2 HF &amp; BTR DRY - 5 Holes</v>
      </c>
      <c r="D45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5" s="39">
        <v>100043</v>
      </c>
      <c r="F45" s="39" t="str">
        <v>7' - 8.63"</v>
      </c>
      <c r="G45" s="39" t="str">
        <v>0' - 1.5"</v>
      </c>
      <c r="H45" s="39" t="str">
        <v>0' - 5.5"</v>
      </c>
      <c r="I45" s="39" t="str">
        <v/>
      </c>
      <c r="J45" s="39">
        <v>7.72</v>
      </c>
      <c r="K45" s="39" t="str">
        <v/>
      </c>
      <c r="L45" s="39" t="str">
        <v/>
      </c>
      <c r="M45" s="39" t="str">
        <v/>
      </c>
      <c r="N45" s="41" t="str">
        <v/>
      </c>
      <c r="O45" s="41" t="str">
        <v/>
      </c>
      <c r="P45" s="41" t="str">
        <v/>
      </c>
      <c r="Q45" s="41" t="str">
        <v/>
      </c>
      <c r="R45" s="41" t="str">
        <v/>
      </c>
      <c r="S45" s="41" t="str">
        <v/>
      </c>
      <c r="T45" s="39" t="str">
        <v/>
      </c>
      <c r="U45" s="39" t="str">
        <v/>
      </c>
      <c r="V45" s="39" t="str">
        <v/>
      </c>
      <c r="W45" s="39" t="str">
        <v/>
      </c>
      <c r="X45" s="39" t="str">
        <v/>
      </c>
      <c r="Y45" s="39" t="str">
        <v/>
      </c>
      <c r="Z45" s="41">
        <v>138.94</v>
      </c>
      <c r="AA45" s="41" t="str">
        <v/>
      </c>
      <c r="AB45" s="41" t="str">
        <v/>
      </c>
      <c r="AC45" s="41" t="str">
        <v/>
      </c>
      <c r="AD45" s="41" t="str">
        <v/>
      </c>
      <c r="AE45" s="41" t="str">
        <v/>
      </c>
      <c r="AF45" s="39" t="str">
        <v/>
      </c>
      <c r="AG45" s="39" t="str">
        <v/>
      </c>
      <c r="AH45" s="39" t="str">
        <v/>
      </c>
      <c r="AI45" s="39" t="str">
        <v/>
      </c>
      <c r="AJ45" s="39" t="str">
        <v/>
      </c>
      <c r="AK45" s="39" t="str">
        <v/>
      </c>
      <c r="AL45" s="41" t="str">
        <v/>
      </c>
      <c r="AM45" s="41" t="str">
        <v/>
      </c>
      <c r="AN45" s="41" t="str">
        <v/>
      </c>
      <c r="AO45" s="41" t="str">
        <v/>
      </c>
      <c r="AP45" s="41" t="str">
        <v/>
      </c>
      <c r="AQ45" s="41" t="str">
        <v/>
      </c>
      <c r="AR45" s="39" t="str">
        <v/>
      </c>
      <c r="AS45" s="39" t="str">
        <v/>
      </c>
      <c r="AT45" s="39" t="str">
        <v/>
      </c>
      <c r="AU45" s="39" t="str">
        <v/>
      </c>
      <c r="AV45" s="39" t="str">
        <v/>
      </c>
      <c r="AW45" s="39" t="str">
        <v/>
      </c>
      <c r="AX45" s="41" t="str">
        <v/>
      </c>
      <c r="AY45" s="41" t="str">
        <v/>
      </c>
      <c r="AZ45" s="41" t="str">
        <v/>
      </c>
      <c r="BA45" s="41" t="str">
        <v/>
      </c>
      <c r="BB45" s="41" t="str">
        <v/>
      </c>
      <c r="BC45" s="41" t="str">
        <v/>
      </c>
      <c r="BD45" s="32" t="str">
        <v/>
      </c>
      <c r="BE45" s="32" t="str">
        <v/>
      </c>
      <c r="BF45" s="32" t="str">
        <v/>
      </c>
      <c r="BG45" s="32" t="str">
        <v/>
      </c>
      <c r="BH45" s="32" t="str">
        <v/>
      </c>
      <c r="BI45" s="38" t="str">
        <v/>
      </c>
      <c r="BJ45" s="38">
        <v>138.94</v>
      </c>
      <c r="BK45" s="38" t="str">
        <v/>
      </c>
    </row>
    <row r="46">
      <c r="A46" s="39" t="str">
        <v>Lumber</v>
      </c>
      <c r="B46" s="39" t="str">
        <v>AA</v>
      </c>
      <c r="C46" s="39" t="str">
        <v>Exterior-Stud 2 x 6 x 12 - 2 HF &amp; BTR DRY - 3 Hole</v>
      </c>
      <c r="D46" s="39" t="str">
        <v/>
      </c>
      <c r="E46" s="39">
        <v>101384</v>
      </c>
      <c r="F46" s="39" t="str">
        <v>1' - 0"</v>
      </c>
      <c r="G46" s="39" t="str">
        <v>0' - 1.5"</v>
      </c>
      <c r="H46" s="39" t="str">
        <v>0' - 5.5"</v>
      </c>
      <c r="I46" s="39" t="str">
        <v/>
      </c>
      <c r="J46" s="39">
        <v>1</v>
      </c>
      <c r="K46" s="39" t="str">
        <v/>
      </c>
      <c r="L46" s="39" t="str">
        <v/>
      </c>
      <c r="M46" s="39" t="str">
        <v/>
      </c>
      <c r="N46" s="41" t="str">
        <v/>
      </c>
      <c r="O46" s="41" t="str">
        <v/>
      </c>
      <c r="P46" s="41" t="str">
        <v/>
      </c>
      <c r="Q46" s="41" t="str">
        <v/>
      </c>
      <c r="R46" s="41" t="str">
        <v/>
      </c>
      <c r="S46" s="41" t="str">
        <v/>
      </c>
      <c r="T46" s="39" t="str">
        <v/>
      </c>
      <c r="U46" s="39" t="str">
        <v/>
      </c>
      <c r="V46" s="39" t="str">
        <v/>
      </c>
      <c r="W46" s="39" t="str">
        <v/>
      </c>
      <c r="X46" s="39" t="str">
        <v/>
      </c>
      <c r="Y46" s="39" t="str">
        <v/>
      </c>
      <c r="Z46" s="41" t="str">
        <v/>
      </c>
      <c r="AA46" s="41" t="str">
        <v/>
      </c>
      <c r="AB46" s="41" t="str">
        <v/>
      </c>
      <c r="AC46" s="41" t="str">
        <v/>
      </c>
      <c r="AD46" s="41" t="str">
        <v/>
      </c>
      <c r="AE46" s="41" t="str">
        <v/>
      </c>
      <c r="AF46" s="39">
        <v>1</v>
      </c>
      <c r="AG46" s="39" t="str">
        <v/>
      </c>
      <c r="AH46" s="39" t="str">
        <v/>
      </c>
      <c r="AI46" s="39" t="str">
        <v/>
      </c>
      <c r="AJ46" s="39" t="str">
        <v/>
      </c>
      <c r="AK46" s="39" t="str">
        <v/>
      </c>
      <c r="AL46" s="41" t="str">
        <v/>
      </c>
      <c r="AM46" s="41" t="str">
        <v/>
      </c>
      <c r="AN46" s="41" t="str">
        <v/>
      </c>
      <c r="AO46" s="41" t="str">
        <v/>
      </c>
      <c r="AP46" s="41" t="str">
        <v/>
      </c>
      <c r="AQ46" s="41" t="str">
        <v/>
      </c>
      <c r="AR46" s="39" t="str">
        <v/>
      </c>
      <c r="AS46" s="39" t="str">
        <v/>
      </c>
      <c r="AT46" s="39" t="str">
        <v/>
      </c>
      <c r="AU46" s="39" t="str">
        <v/>
      </c>
      <c r="AV46" s="39" t="str">
        <v/>
      </c>
      <c r="AW46" s="39" t="str">
        <v/>
      </c>
      <c r="AX46" s="41" t="str">
        <v/>
      </c>
      <c r="AY46" s="41" t="str">
        <v/>
      </c>
      <c r="AZ46" s="41" t="str">
        <v/>
      </c>
      <c r="BA46" s="41" t="str">
        <v/>
      </c>
      <c r="BB46" s="41" t="str">
        <v/>
      </c>
      <c r="BC46" s="41" t="str">
        <v/>
      </c>
      <c r="BD46" s="32" t="str">
        <v/>
      </c>
      <c r="BE46" s="32" t="str">
        <v/>
      </c>
      <c r="BF46" s="32" t="str">
        <v/>
      </c>
      <c r="BG46" s="32" t="str">
        <v/>
      </c>
      <c r="BH46" s="32" t="str">
        <v/>
      </c>
      <c r="BI46" s="38" t="str">
        <v/>
      </c>
      <c r="BJ46" s="38">
        <v>1</v>
      </c>
      <c r="BK46" s="38" t="str">
        <v/>
      </c>
    </row>
    <row r="47">
      <c r="A47" s="39" t="str">
        <v>Lumber</v>
      </c>
      <c r="B47" s="39" t="str">
        <v>AA</v>
      </c>
      <c r="C47" s="39" t="str">
        <v>Exterior-Stud 2 x 6 x 21.75 - 2 HF &amp; BTR DRY</v>
      </c>
      <c r="D47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7" s="39">
        <v>100021</v>
      </c>
      <c r="F47" s="39" t="str">
        <v>0' - 1.5"</v>
      </c>
      <c r="G47" s="39" t="str">
        <v>1' - 9.75"</v>
      </c>
      <c r="H47" s="39" t="str">
        <v>0' - 5.5"</v>
      </c>
      <c r="I47" s="39" t="str">
        <v/>
      </c>
      <c r="J47" s="39">
        <v>1.81</v>
      </c>
      <c r="K47" s="39" t="str">
        <v/>
      </c>
      <c r="L47" s="39" t="str">
        <v/>
      </c>
      <c r="M47" s="39" t="str">
        <v/>
      </c>
      <c r="N47" s="41" t="str">
        <v/>
      </c>
      <c r="O47" s="41" t="str">
        <v/>
      </c>
      <c r="P47" s="41" t="str">
        <v/>
      </c>
      <c r="Q47" s="41" t="str">
        <v/>
      </c>
      <c r="R47" s="41" t="str">
        <v/>
      </c>
      <c r="S47" s="41" t="str">
        <v/>
      </c>
      <c r="T47" s="39" t="str">
        <v/>
      </c>
      <c r="U47" s="39" t="str">
        <v/>
      </c>
      <c r="V47" s="39" t="str">
        <v/>
      </c>
      <c r="W47" s="39" t="str">
        <v/>
      </c>
      <c r="X47" s="39" t="str">
        <v/>
      </c>
      <c r="Y47" s="39" t="str">
        <v/>
      </c>
      <c r="Z47" s="41" t="str">
        <v/>
      </c>
      <c r="AA47" s="41" t="str">
        <v/>
      </c>
      <c r="AB47" s="41" t="str">
        <v/>
      </c>
      <c r="AC47" s="41" t="str">
        <v/>
      </c>
      <c r="AD47" s="41" t="str">
        <v/>
      </c>
      <c r="AE47" s="41" t="str">
        <v/>
      </c>
      <c r="AF47" s="39">
        <v>3.62</v>
      </c>
      <c r="AG47" s="39" t="str">
        <v/>
      </c>
      <c r="AH47" s="39" t="str">
        <v/>
      </c>
      <c r="AI47" s="39" t="str">
        <v/>
      </c>
      <c r="AJ47" s="39" t="str">
        <v/>
      </c>
      <c r="AK47" s="39" t="str">
        <v/>
      </c>
      <c r="AL47" s="41" t="str">
        <v/>
      </c>
      <c r="AM47" s="41" t="str">
        <v/>
      </c>
      <c r="AN47" s="41" t="str">
        <v/>
      </c>
      <c r="AO47" s="41" t="str">
        <v/>
      </c>
      <c r="AP47" s="41" t="str">
        <v/>
      </c>
      <c r="AQ47" s="41" t="str">
        <v/>
      </c>
      <c r="AR47" s="39" t="str">
        <v/>
      </c>
      <c r="AS47" s="39" t="str">
        <v/>
      </c>
      <c r="AT47" s="39" t="str">
        <v/>
      </c>
      <c r="AU47" s="39" t="str">
        <v/>
      </c>
      <c r="AV47" s="39" t="str">
        <v/>
      </c>
      <c r="AW47" s="39" t="str">
        <v/>
      </c>
      <c r="AX47" s="41" t="str">
        <v/>
      </c>
      <c r="AY47" s="41" t="str">
        <v/>
      </c>
      <c r="AZ47" s="41" t="str">
        <v/>
      </c>
      <c r="BA47" s="41" t="str">
        <v/>
      </c>
      <c r="BB47" s="41" t="str">
        <v/>
      </c>
      <c r="BC47" s="41" t="str">
        <v/>
      </c>
      <c r="BD47" s="32" t="str">
        <v/>
      </c>
      <c r="BE47" s="32" t="str">
        <v/>
      </c>
      <c r="BF47" s="32" t="str">
        <v/>
      </c>
      <c r="BG47" s="32" t="str">
        <v/>
      </c>
      <c r="BH47" s="32" t="str">
        <v/>
      </c>
      <c r="BI47" s="38" t="str">
        <v/>
      </c>
      <c r="BJ47" s="38">
        <v>3.62</v>
      </c>
      <c r="BK47" s="38" t="str">
        <v/>
      </c>
    </row>
    <row r="48">
      <c r="A48" s="39" t="str">
        <v>Lumber</v>
      </c>
      <c r="B48" s="39" t="str">
        <v>AA</v>
      </c>
      <c r="C48" s="39" t="str">
        <v>Exterior-Stud 2 x 6 x 92.625 - 2 HF &amp; BTR DRY - 8 Holes 5+3</v>
      </c>
      <c r="D48" s="39" t="str">
        <v/>
      </c>
      <c r="E48" s="39">
        <v>101478</v>
      </c>
      <c r="F48" s="39" t="str">
        <v>7' - 8.63"</v>
      </c>
      <c r="G48" s="39" t="str">
        <v>0' - 1.5"</v>
      </c>
      <c r="H48" s="39" t="str">
        <v>0' - 5.5"</v>
      </c>
      <c r="I48" s="39" t="str">
        <v/>
      </c>
      <c r="J48" s="39">
        <v>7.72</v>
      </c>
      <c r="K48" s="39" t="str">
        <v/>
      </c>
      <c r="L48" s="39" t="str">
        <v/>
      </c>
      <c r="M48" s="39" t="str">
        <v/>
      </c>
      <c r="N48" s="41" t="str">
        <v/>
      </c>
      <c r="O48" s="41" t="str">
        <v/>
      </c>
      <c r="P48" s="41" t="str">
        <v/>
      </c>
      <c r="Q48" s="41" t="str">
        <v/>
      </c>
      <c r="R48" s="41" t="str">
        <v/>
      </c>
      <c r="S48" s="41" t="str">
        <v/>
      </c>
      <c r="T48" s="39" t="str">
        <v/>
      </c>
      <c r="U48" s="39" t="str">
        <v/>
      </c>
      <c r="V48" s="39" t="str">
        <v/>
      </c>
      <c r="W48" s="39" t="str">
        <v/>
      </c>
      <c r="X48" s="39" t="str">
        <v/>
      </c>
      <c r="Y48" s="39" t="str">
        <v/>
      </c>
      <c r="Z48" s="41" t="str">
        <v/>
      </c>
      <c r="AA48" s="41" t="str">
        <v/>
      </c>
      <c r="AB48" s="41" t="str">
        <v/>
      </c>
      <c r="AC48" s="41" t="str">
        <v/>
      </c>
      <c r="AD48" s="41" t="str">
        <v/>
      </c>
      <c r="AE48" s="41" t="str">
        <v/>
      </c>
      <c r="AF48" s="39">
        <v>15.44</v>
      </c>
      <c r="AG48" s="39" t="str">
        <v/>
      </c>
      <c r="AH48" s="39" t="str">
        <v/>
      </c>
      <c r="AI48" s="39" t="str">
        <v/>
      </c>
      <c r="AJ48" s="39" t="str">
        <v/>
      </c>
      <c r="AK48" s="39" t="str">
        <v/>
      </c>
      <c r="AL48" s="41" t="str">
        <v/>
      </c>
      <c r="AM48" s="41" t="str">
        <v/>
      </c>
      <c r="AN48" s="41" t="str">
        <v/>
      </c>
      <c r="AO48" s="41" t="str">
        <v/>
      </c>
      <c r="AP48" s="41" t="str">
        <v/>
      </c>
      <c r="AQ48" s="41" t="str">
        <v/>
      </c>
      <c r="AR48" s="39" t="str">
        <v/>
      </c>
      <c r="AS48" s="39" t="str">
        <v/>
      </c>
      <c r="AT48" s="39" t="str">
        <v/>
      </c>
      <c r="AU48" s="39" t="str">
        <v/>
      </c>
      <c r="AV48" s="39" t="str">
        <v/>
      </c>
      <c r="AW48" s="39" t="str">
        <v/>
      </c>
      <c r="AX48" s="41" t="str">
        <v/>
      </c>
      <c r="AY48" s="41" t="str">
        <v/>
      </c>
      <c r="AZ48" s="41" t="str">
        <v/>
      </c>
      <c r="BA48" s="41" t="str">
        <v/>
      </c>
      <c r="BB48" s="41" t="str">
        <v/>
      </c>
      <c r="BC48" s="41" t="str">
        <v/>
      </c>
      <c r="BD48" s="32" t="str">
        <v/>
      </c>
      <c r="BE48" s="32" t="str">
        <v/>
      </c>
      <c r="BF48" s="32" t="str">
        <v/>
      </c>
      <c r="BG48" s="32" t="str">
        <v/>
      </c>
      <c r="BH48" s="32" t="str">
        <v/>
      </c>
      <c r="BI48" s="38" t="str">
        <v/>
      </c>
      <c r="BJ48" s="38">
        <v>15.44</v>
      </c>
      <c r="BK48" s="38" t="str">
        <v/>
      </c>
    </row>
    <row r="49">
      <c r="A49" s="39" t="str">
        <v>Lumber</v>
      </c>
      <c r="B49" s="39" t="str">
        <v>AA</v>
      </c>
      <c r="C49" s="39" t="str">
        <v>Exterior-Stud 2 x 6 x 96 - 2 HF &amp; BTR DRY - 8 Holes</v>
      </c>
      <c r="D49" s="39" t="str">
        <v/>
      </c>
      <c r="E49" s="39">
        <v>101474</v>
      </c>
      <c r="F49" s="39" t="str">
        <v>0' - 1.5"</v>
      </c>
      <c r="G49" s="39" t="str">
        <v>8' - 0"</v>
      </c>
      <c r="H49" s="39" t="str">
        <v>0' - 5.5"</v>
      </c>
      <c r="I49" s="39" t="str">
        <v/>
      </c>
      <c r="J49" s="39">
        <v>8</v>
      </c>
      <c r="K49" s="39" t="str">
        <v/>
      </c>
      <c r="L49" s="39" t="str">
        <v/>
      </c>
      <c r="M49" s="39" t="str">
        <v/>
      </c>
      <c r="N49" s="41" t="str">
        <v/>
      </c>
      <c r="O49" s="41" t="str">
        <v/>
      </c>
      <c r="P49" s="41" t="str">
        <v/>
      </c>
      <c r="Q49" s="41" t="str">
        <v/>
      </c>
      <c r="R49" s="41" t="str">
        <v/>
      </c>
      <c r="S49" s="41" t="str">
        <v/>
      </c>
      <c r="T49" s="39" t="str">
        <v/>
      </c>
      <c r="U49" s="39" t="str">
        <v/>
      </c>
      <c r="V49" s="39" t="str">
        <v/>
      </c>
      <c r="W49" s="39" t="str">
        <v/>
      </c>
      <c r="X49" s="39" t="str">
        <v/>
      </c>
      <c r="Y49" s="39" t="str">
        <v/>
      </c>
      <c r="Z49" s="41" t="str">
        <v/>
      </c>
      <c r="AA49" s="41" t="str">
        <v/>
      </c>
      <c r="AB49" s="41" t="str">
        <v/>
      </c>
      <c r="AC49" s="41" t="str">
        <v/>
      </c>
      <c r="AD49" s="41" t="str">
        <v/>
      </c>
      <c r="AE49" s="41" t="str">
        <v/>
      </c>
      <c r="AF49" s="39">
        <v>24</v>
      </c>
      <c r="AG49" s="39" t="str">
        <v/>
      </c>
      <c r="AH49" s="39" t="str">
        <v/>
      </c>
      <c r="AI49" s="39" t="str">
        <v/>
      </c>
      <c r="AJ49" s="39" t="str">
        <v/>
      </c>
      <c r="AK49" s="39" t="str">
        <v/>
      </c>
      <c r="AL49" s="41">
        <v>384</v>
      </c>
      <c r="AM49" s="41" t="str">
        <v/>
      </c>
      <c r="AN49" s="41" t="str">
        <v/>
      </c>
      <c r="AO49" s="41" t="str">
        <v/>
      </c>
      <c r="AP49" s="41" t="str">
        <v/>
      </c>
      <c r="AQ49" s="41" t="str">
        <v/>
      </c>
      <c r="AR49" s="39" t="str">
        <v/>
      </c>
      <c r="AS49" s="39" t="str">
        <v/>
      </c>
      <c r="AT49" s="39" t="str">
        <v/>
      </c>
      <c r="AU49" s="39" t="str">
        <v/>
      </c>
      <c r="AV49" s="39" t="str">
        <v/>
      </c>
      <c r="AW49" s="39" t="str">
        <v/>
      </c>
      <c r="AX49" s="41" t="str">
        <v/>
      </c>
      <c r="AY49" s="41" t="str">
        <v/>
      </c>
      <c r="AZ49" s="41" t="str">
        <v/>
      </c>
      <c r="BA49" s="41" t="str">
        <v/>
      </c>
      <c r="BB49" s="41" t="str">
        <v/>
      </c>
      <c r="BC49" s="41" t="str">
        <v/>
      </c>
      <c r="BD49" s="32" t="str">
        <v/>
      </c>
      <c r="BE49" s="32" t="str">
        <v/>
      </c>
      <c r="BF49" s="32" t="str">
        <v/>
      </c>
      <c r="BG49" s="32" t="str">
        <v/>
      </c>
      <c r="BH49" s="32" t="str">
        <v/>
      </c>
      <c r="BI49" s="38" t="str">
        <v/>
      </c>
      <c r="BJ49" s="38">
        <v>408</v>
      </c>
      <c r="BK49" s="38" t="str">
        <v/>
      </c>
    </row>
    <row r="50">
      <c r="A50" s="39" t="str">
        <v>Lumber</v>
      </c>
      <c r="B50" s="39" t="str">
        <v>AA</v>
      </c>
      <c r="C50" s="39" t="str">
        <v>Exterior-Stud 2 x 6 x 21.75 - 2 HF &amp; BTR DRY -1 Hole 0.75in dia.</v>
      </c>
      <c r="D50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0" s="39">
        <v>100439</v>
      </c>
      <c r="F50" s="39" t="str">
        <v>0' - 1.5"</v>
      </c>
      <c r="G50" s="39" t="str">
        <v>1' - 9.75"</v>
      </c>
      <c r="H50" s="39" t="str">
        <v>0' - 5.5"</v>
      </c>
      <c r="I50" s="39" t="str">
        <v/>
      </c>
      <c r="J50" s="39">
        <v>1.81</v>
      </c>
      <c r="K50" s="39" t="str">
        <v/>
      </c>
      <c r="L50" s="39" t="str">
        <v/>
      </c>
      <c r="M50" s="39" t="str">
        <v/>
      </c>
      <c r="N50" s="41" t="str">
        <v/>
      </c>
      <c r="O50" s="41" t="str">
        <v/>
      </c>
      <c r="P50" s="41" t="str">
        <v/>
      </c>
      <c r="Q50" s="41" t="str">
        <v/>
      </c>
      <c r="R50" s="41" t="str">
        <v/>
      </c>
      <c r="S50" s="41" t="str">
        <v/>
      </c>
      <c r="T50" s="39" t="str">
        <v/>
      </c>
      <c r="U50" s="39" t="str">
        <v/>
      </c>
      <c r="V50" s="39" t="str">
        <v/>
      </c>
      <c r="W50" s="39" t="str">
        <v/>
      </c>
      <c r="X50" s="39" t="str">
        <v/>
      </c>
      <c r="Y50" s="39" t="str">
        <v/>
      </c>
      <c r="Z50" s="41" t="str">
        <v/>
      </c>
      <c r="AA50" s="41" t="str">
        <v/>
      </c>
      <c r="AB50" s="41" t="str">
        <v/>
      </c>
      <c r="AC50" s="41" t="str">
        <v/>
      </c>
      <c r="AD50" s="41" t="str">
        <v/>
      </c>
      <c r="AE50" s="41" t="str">
        <v/>
      </c>
      <c r="AF50" s="39" t="str">
        <v/>
      </c>
      <c r="AG50" s="39" t="str">
        <v/>
      </c>
      <c r="AH50" s="39" t="str">
        <v/>
      </c>
      <c r="AI50" s="39" t="str">
        <v/>
      </c>
      <c r="AJ50" s="39" t="str">
        <v/>
      </c>
      <c r="AK50" s="39" t="str">
        <v/>
      </c>
      <c r="AL50" s="41">
        <v>145</v>
      </c>
      <c r="AM50" s="41" t="str">
        <v/>
      </c>
      <c r="AN50" s="41" t="str">
        <v/>
      </c>
      <c r="AO50" s="41" t="str">
        <v/>
      </c>
      <c r="AP50" s="41" t="str">
        <v/>
      </c>
      <c r="AQ50" s="41" t="str">
        <v/>
      </c>
      <c r="AR50" s="39" t="str">
        <v/>
      </c>
      <c r="AS50" s="39" t="str">
        <v/>
      </c>
      <c r="AT50" s="39" t="str">
        <v/>
      </c>
      <c r="AU50" s="39" t="str">
        <v/>
      </c>
      <c r="AV50" s="39" t="str">
        <v/>
      </c>
      <c r="AW50" s="39" t="str">
        <v/>
      </c>
      <c r="AX50" s="41" t="str">
        <v/>
      </c>
      <c r="AY50" s="41" t="str">
        <v/>
      </c>
      <c r="AZ50" s="41" t="str">
        <v/>
      </c>
      <c r="BA50" s="41" t="str">
        <v/>
      </c>
      <c r="BB50" s="41" t="str">
        <v/>
      </c>
      <c r="BC50" s="41" t="str">
        <v/>
      </c>
      <c r="BD50" s="32" t="str">
        <v/>
      </c>
      <c r="BE50" s="32" t="str">
        <v/>
      </c>
      <c r="BF50" s="32" t="str">
        <v/>
      </c>
      <c r="BG50" s="32" t="str">
        <v/>
      </c>
      <c r="BH50" s="32" t="str">
        <v/>
      </c>
      <c r="BI50" s="38" t="str">
        <v/>
      </c>
      <c r="BJ50" s="38">
        <v>145</v>
      </c>
      <c r="BK50" s="38" t="str">
        <v/>
      </c>
    </row>
    <row r="51">
      <c r="A51" s="39" t="str">
        <v>Lumber</v>
      </c>
      <c r="B51" s="39" t="str">
        <v>AA</v>
      </c>
      <c r="C51" s="39" t="str">
        <v>Exterior-Stud 2 x 6 x 92.625 - 2 HF &amp; BTR DRY - 4 Holes</v>
      </c>
      <c r="D51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1" s="39">
        <v>100044</v>
      </c>
      <c r="F51" s="39" t="str">
        <v>7' - 8.63"</v>
      </c>
      <c r="G51" s="39" t="str">
        <v>0' - 1.5"</v>
      </c>
      <c r="H51" s="39" t="str">
        <v>0' - 5.5"</v>
      </c>
      <c r="I51" s="39" t="str">
        <v/>
      </c>
      <c r="J51" s="39">
        <v>7.72</v>
      </c>
      <c r="K51" s="39" t="str">
        <v/>
      </c>
      <c r="L51" s="39" t="str">
        <v/>
      </c>
      <c r="M51" s="39" t="str">
        <v/>
      </c>
      <c r="N51" s="41" t="str">
        <v/>
      </c>
      <c r="O51" s="41" t="str">
        <v/>
      </c>
      <c r="P51" s="41" t="str">
        <v/>
      </c>
      <c r="Q51" s="41" t="str">
        <v/>
      </c>
      <c r="R51" s="41" t="str">
        <v/>
      </c>
      <c r="S51" s="41" t="str">
        <v/>
      </c>
      <c r="T51" s="39" t="str">
        <v/>
      </c>
      <c r="U51" s="39" t="str">
        <v/>
      </c>
      <c r="V51" s="39" t="str">
        <v/>
      </c>
      <c r="W51" s="39" t="str">
        <v/>
      </c>
      <c r="X51" s="39" t="str">
        <v/>
      </c>
      <c r="Y51" s="39" t="str">
        <v/>
      </c>
      <c r="Z51" s="41" t="str">
        <v/>
      </c>
      <c r="AA51" s="41" t="str">
        <v/>
      </c>
      <c r="AB51" s="41" t="str">
        <v/>
      </c>
      <c r="AC51" s="41" t="str">
        <v/>
      </c>
      <c r="AD51" s="41" t="str">
        <v/>
      </c>
      <c r="AE51" s="41" t="str">
        <v/>
      </c>
      <c r="AF51" s="39" t="str">
        <v/>
      </c>
      <c r="AG51" s="39" t="str">
        <v/>
      </c>
      <c r="AH51" s="39" t="str">
        <v/>
      </c>
      <c r="AI51" s="39" t="str">
        <v/>
      </c>
      <c r="AJ51" s="39" t="str">
        <v/>
      </c>
      <c r="AK51" s="39" t="str">
        <v/>
      </c>
      <c r="AL51" s="41">
        <v>741.04</v>
      </c>
      <c r="AM51" s="41" t="str">
        <v/>
      </c>
      <c r="AN51" s="41" t="str">
        <v/>
      </c>
      <c r="AO51" s="41" t="str">
        <v/>
      </c>
      <c r="AP51" s="41" t="str">
        <v/>
      </c>
      <c r="AQ51" s="41" t="str">
        <v/>
      </c>
      <c r="AR51" s="39" t="str">
        <v/>
      </c>
      <c r="AS51" s="39" t="str">
        <v/>
      </c>
      <c r="AT51" s="39" t="str">
        <v/>
      </c>
      <c r="AU51" s="39" t="str">
        <v/>
      </c>
      <c r="AV51" s="39" t="str">
        <v/>
      </c>
      <c r="AW51" s="39" t="str">
        <v/>
      </c>
      <c r="AX51" s="41" t="str">
        <v/>
      </c>
      <c r="AY51" s="41" t="str">
        <v/>
      </c>
      <c r="AZ51" s="41" t="str">
        <v/>
      </c>
      <c r="BA51" s="41" t="str">
        <v/>
      </c>
      <c r="BB51" s="41" t="str">
        <v/>
      </c>
      <c r="BC51" s="41" t="str">
        <v/>
      </c>
      <c r="BD51" s="32" t="str">
        <v/>
      </c>
      <c r="BE51" s="32" t="str">
        <v/>
      </c>
      <c r="BF51" s="32" t="str">
        <v/>
      </c>
      <c r="BG51" s="32" t="str">
        <v/>
      </c>
      <c r="BH51" s="32" t="str">
        <v/>
      </c>
      <c r="BI51" s="38" t="str">
        <v/>
      </c>
      <c r="BJ51" s="38">
        <v>741.04</v>
      </c>
      <c r="BK51" s="38" t="str">
        <v/>
      </c>
    </row>
    <row r="52">
      <c r="A52" s="39" t="str">
        <v>Lumber</v>
      </c>
      <c r="B52" s="39" t="str">
        <v>AA</v>
      </c>
      <c r="C52" s="39" t="str">
        <v>Exterior-Stud 2 x 6 x 92.625 - 2 HF &amp; BTR DRY - 6 Holes 5+1</v>
      </c>
      <c r="D52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2" s="39">
        <v>101473</v>
      </c>
      <c r="F52" s="39" t="str">
        <v>7' - 8.63"</v>
      </c>
      <c r="G52" s="39" t="str">
        <v>0' - 1.5"</v>
      </c>
      <c r="H52" s="39" t="str">
        <v>0' - 5.5"</v>
      </c>
      <c r="I52" s="39" t="str">
        <v/>
      </c>
      <c r="J52" s="39">
        <v>7.72</v>
      </c>
      <c r="K52" s="39" t="str">
        <v/>
      </c>
      <c r="L52" s="39" t="str">
        <v/>
      </c>
      <c r="M52" s="39" t="str">
        <v/>
      </c>
      <c r="N52" s="41" t="str">
        <v/>
      </c>
      <c r="O52" s="41" t="str">
        <v/>
      </c>
      <c r="P52" s="41" t="str">
        <v/>
      </c>
      <c r="Q52" s="41" t="str">
        <v/>
      </c>
      <c r="R52" s="41" t="str">
        <v/>
      </c>
      <c r="S52" s="41" t="str">
        <v/>
      </c>
      <c r="T52" s="39" t="str">
        <v/>
      </c>
      <c r="U52" s="39" t="str">
        <v/>
      </c>
      <c r="V52" s="39" t="str">
        <v/>
      </c>
      <c r="W52" s="39" t="str">
        <v/>
      </c>
      <c r="X52" s="39" t="str">
        <v/>
      </c>
      <c r="Y52" s="39" t="str">
        <v/>
      </c>
      <c r="Z52" s="41" t="str">
        <v/>
      </c>
      <c r="AA52" s="41" t="str">
        <v/>
      </c>
      <c r="AB52" s="41" t="str">
        <v/>
      </c>
      <c r="AC52" s="41" t="str">
        <v/>
      </c>
      <c r="AD52" s="41" t="str">
        <v/>
      </c>
      <c r="AE52" s="41" t="str">
        <v/>
      </c>
      <c r="AF52" s="39" t="str">
        <v/>
      </c>
      <c r="AG52" s="39" t="str">
        <v/>
      </c>
      <c r="AH52" s="39" t="str">
        <v/>
      </c>
      <c r="AI52" s="39" t="str">
        <v/>
      </c>
      <c r="AJ52" s="39" t="str">
        <v/>
      </c>
      <c r="AK52" s="39" t="str">
        <v/>
      </c>
      <c r="AL52" s="41">
        <v>247.01</v>
      </c>
      <c r="AM52" s="41" t="str">
        <v/>
      </c>
      <c r="AN52" s="41" t="str">
        <v/>
      </c>
      <c r="AO52" s="41" t="str">
        <v/>
      </c>
      <c r="AP52" s="41" t="str">
        <v/>
      </c>
      <c r="AQ52" s="41" t="str">
        <v/>
      </c>
      <c r="AR52" s="39" t="str">
        <v/>
      </c>
      <c r="AS52" s="39" t="str">
        <v/>
      </c>
      <c r="AT52" s="39" t="str">
        <v/>
      </c>
      <c r="AU52" s="39" t="str">
        <v/>
      </c>
      <c r="AV52" s="39" t="str">
        <v/>
      </c>
      <c r="AW52" s="39" t="str">
        <v/>
      </c>
      <c r="AX52" s="41" t="str">
        <v/>
      </c>
      <c r="AY52" s="41" t="str">
        <v/>
      </c>
      <c r="AZ52" s="41" t="str">
        <v/>
      </c>
      <c r="BA52" s="41" t="str">
        <v/>
      </c>
      <c r="BB52" s="41" t="str">
        <v/>
      </c>
      <c r="BC52" s="41" t="str">
        <v/>
      </c>
      <c r="BD52" s="32" t="str">
        <v/>
      </c>
      <c r="BE52" s="32" t="str">
        <v/>
      </c>
      <c r="BF52" s="32" t="str">
        <v/>
      </c>
      <c r="BG52" s="32" t="str">
        <v/>
      </c>
      <c r="BH52" s="32" t="str">
        <v/>
      </c>
      <c r="BI52" s="38" t="str">
        <v/>
      </c>
      <c r="BJ52" s="38">
        <v>247.01</v>
      </c>
      <c r="BK52" s="38" t="str">
        <v/>
      </c>
    </row>
    <row r="53">
      <c r="A53" s="30" t="str">
        <v>Trim-Door 0.625 in.x2.25 in.</v>
      </c>
      <c r="L53" s="30">
        <v>0</v>
      </c>
      <c r="M53" s="30">
        <v>0</v>
      </c>
      <c r="N53" s="36" t="str">
        <v/>
      </c>
      <c r="O53" s="36" t="str">
        <v/>
      </c>
      <c r="P53" s="36" t="str">
        <v/>
      </c>
      <c r="Q53" s="36">
        <v>0</v>
      </c>
      <c r="R53" s="36" t="str">
        <v/>
      </c>
      <c r="S53" s="36" t="str">
        <v/>
      </c>
      <c r="T53" s="35" t="str">
        <v/>
      </c>
      <c r="U53" s="35" t="str">
        <v/>
      </c>
      <c r="V53" s="35" t="str">
        <v/>
      </c>
      <c r="W53" s="35">
        <v>0</v>
      </c>
      <c r="X53" s="35" t="str">
        <v/>
      </c>
      <c r="Y53" s="35" t="str">
        <v/>
      </c>
      <c r="Z53" s="36" t="str">
        <v/>
      </c>
      <c r="AA53" s="36" t="str">
        <v/>
      </c>
      <c r="AB53" s="36" t="str">
        <v/>
      </c>
      <c r="AC53" s="36">
        <v>0</v>
      </c>
      <c r="AD53" s="36" t="str">
        <v/>
      </c>
      <c r="AE53" s="36" t="str">
        <v/>
      </c>
      <c r="AF53" s="35">
        <v>17.06</v>
      </c>
      <c r="AG53" s="35" t="str">
        <v/>
      </c>
      <c r="AH53" s="35" t="str">
        <v/>
      </c>
      <c r="AI53" s="35">
        <v>0</v>
      </c>
      <c r="AJ53" s="35">
        <v>0</v>
      </c>
      <c r="AK53" s="35" t="str">
        <v/>
      </c>
      <c r="AL53" s="36" t="str">
        <v/>
      </c>
      <c r="AM53" s="36" t="str">
        <v/>
      </c>
      <c r="AN53" s="36" t="str">
        <v/>
      </c>
      <c r="AO53" s="36">
        <v>0</v>
      </c>
      <c r="AP53" s="36" t="str">
        <v/>
      </c>
      <c r="AQ53" s="36" t="str">
        <v/>
      </c>
      <c r="AR53" s="35">
        <v>99.5</v>
      </c>
      <c r="AS53" s="35" t="str">
        <v/>
      </c>
      <c r="AT53" s="35" t="str">
        <v/>
      </c>
      <c r="AU53" s="35">
        <v>0</v>
      </c>
      <c r="AV53" s="35">
        <v>0</v>
      </c>
      <c r="AW53" s="35" t="str">
        <v/>
      </c>
      <c r="AX53" s="36">
        <v>89.61</v>
      </c>
      <c r="AY53" s="36" t="str">
        <v/>
      </c>
      <c r="AZ53" s="36" t="str">
        <v/>
      </c>
      <c r="BA53" s="36">
        <v>0</v>
      </c>
      <c r="BB53" s="36">
        <v>0</v>
      </c>
      <c r="BC53" s="36" t="str">
        <v/>
      </c>
      <c r="BD53" s="32">
        <v>206.17</v>
      </c>
      <c r="BE53" s="32" t="str">
        <v/>
      </c>
      <c r="BF53" s="32" t="str">
        <v/>
      </c>
      <c r="BG53" s="32">
        <v>0</v>
      </c>
      <c r="BH53" s="32">
        <v>0</v>
      </c>
      <c r="BI53" s="38" t="str">
        <v/>
      </c>
      <c r="BJ53" s="38" t="str">
        <v/>
      </c>
      <c r="BK53" s="38" t="str">
        <v/>
      </c>
    </row>
    <row r="54">
      <c r="A54" s="39" t="str">
        <v>Lumber</v>
      </c>
      <c r="B54" s="39" t="str">
        <v>AB</v>
      </c>
      <c r="C54" s="39" t="str">
        <v>Interior--Trim-Door 0.625 in.x2.25 in.--</v>
      </c>
      <c r="D54" s="39" t="str">
        <v>https://www.lowes.com/pd/3-1-4-in-x-12-ft-Primed-MDF-Baseboard-Moulding-Actual-3-25-in-x-12-ft/1000522169</v>
      </c>
      <c r="E54" s="39">
        <v>100167</v>
      </c>
      <c r="F54" s="39" t="str">
        <v>6' - 9"</v>
      </c>
      <c r="G54" s="39" t="str">
        <v>0' - 2.25"</v>
      </c>
      <c r="H54" s="39" t="str">
        <v>0' - 0.63"</v>
      </c>
      <c r="I54" s="39" t="str">
        <v/>
      </c>
      <c r="J54" s="39">
        <v>6.75</v>
      </c>
      <c r="K54" s="39" t="str">
        <v/>
      </c>
      <c r="L54" s="39" t="str">
        <v/>
      </c>
      <c r="M54" s="39" t="str">
        <v/>
      </c>
      <c r="N54" s="41" t="str">
        <v/>
      </c>
      <c r="O54" s="41" t="str">
        <v/>
      </c>
      <c r="P54" s="41" t="str">
        <v/>
      </c>
      <c r="Q54" s="41" t="str">
        <v/>
      </c>
      <c r="R54" s="41" t="str">
        <v/>
      </c>
      <c r="S54" s="41" t="str">
        <v/>
      </c>
      <c r="T54" s="39" t="str">
        <v/>
      </c>
      <c r="U54" s="39" t="str">
        <v/>
      </c>
      <c r="V54" s="39" t="str">
        <v/>
      </c>
      <c r="W54" s="39" t="str">
        <v/>
      </c>
      <c r="X54" s="39" t="str">
        <v/>
      </c>
      <c r="Y54" s="39" t="str">
        <v/>
      </c>
      <c r="Z54" s="41" t="str">
        <v/>
      </c>
      <c r="AA54" s="41" t="str">
        <v/>
      </c>
      <c r="AB54" s="41" t="str">
        <v/>
      </c>
      <c r="AC54" s="41" t="str">
        <v/>
      </c>
      <c r="AD54" s="41" t="str">
        <v/>
      </c>
      <c r="AE54" s="41" t="str">
        <v/>
      </c>
      <c r="AF54" s="39" t="str">
        <v/>
      </c>
      <c r="AG54" s="39" t="str">
        <v/>
      </c>
      <c r="AH54" s="39" t="str">
        <v/>
      </c>
      <c r="AI54" s="39" t="str">
        <v/>
      </c>
      <c r="AJ54" s="39" t="str">
        <v/>
      </c>
      <c r="AK54" s="39" t="str">
        <v/>
      </c>
      <c r="AL54" s="41" t="str">
        <v/>
      </c>
      <c r="AM54" s="41" t="str">
        <v/>
      </c>
      <c r="AN54" s="41" t="str">
        <v/>
      </c>
      <c r="AO54" s="41" t="str">
        <v/>
      </c>
      <c r="AP54" s="41" t="str">
        <v/>
      </c>
      <c r="AQ54" s="41" t="str">
        <v/>
      </c>
      <c r="AR54" s="39">
        <v>81</v>
      </c>
      <c r="AS54" s="39" t="str">
        <v/>
      </c>
      <c r="AT54" s="39" t="str">
        <v/>
      </c>
      <c r="AU54" s="39" t="str">
        <v/>
      </c>
      <c r="AV54" s="39" t="str">
        <v/>
      </c>
      <c r="AW54" s="39" t="str">
        <v/>
      </c>
      <c r="AX54" s="41">
        <v>67.5</v>
      </c>
      <c r="AY54" s="41" t="str">
        <v/>
      </c>
      <c r="AZ54" s="41" t="str">
        <v/>
      </c>
      <c r="BA54" s="41" t="str">
        <v/>
      </c>
      <c r="BB54" s="41" t="str">
        <v/>
      </c>
      <c r="BC54" s="41" t="str">
        <v/>
      </c>
      <c r="BD54" s="32" t="str">
        <v/>
      </c>
      <c r="BE54" s="32" t="str">
        <v/>
      </c>
      <c r="BF54" s="32" t="str">
        <v/>
      </c>
      <c r="BG54" s="32" t="str">
        <v/>
      </c>
      <c r="BH54" s="32" t="str">
        <v/>
      </c>
      <c r="BI54" s="38" t="str">
        <v/>
      </c>
      <c r="BJ54" s="38">
        <v>148.5</v>
      </c>
      <c r="BK54" s="38" t="str">
        <v/>
      </c>
    </row>
    <row r="55">
      <c r="A55" s="39" t="str">
        <v>Lumber</v>
      </c>
      <c r="B55" s="39" t="str">
        <v>AB</v>
      </c>
      <c r="C55" s="39" t="str">
        <v>Interior--Trim-Door 0.625 in.x2.25 in.--</v>
      </c>
      <c r="D55" s="39" t="str">
        <v>https://www.lowes.com/pd/3-1-4-in-x-12-ft-Primed-MDF-Baseboard-Moulding-Actual-3-25-in-x-12-ft/1000522169</v>
      </c>
      <c r="E55" s="39">
        <v>100198</v>
      </c>
      <c r="F55" s="39" t="str">
        <v>0' - 2.25"</v>
      </c>
      <c r="G55" s="39" t="str">
        <v>4' - 5.06"</v>
      </c>
      <c r="H55" s="39" t="str">
        <v>0' - 0.63"</v>
      </c>
      <c r="I55" s="39" t="str">
        <v/>
      </c>
      <c r="J55" s="39">
        <v>4.42</v>
      </c>
      <c r="K55" s="39" t="str">
        <v/>
      </c>
      <c r="L55" s="39" t="str">
        <v/>
      </c>
      <c r="M55" s="39" t="str">
        <v/>
      </c>
      <c r="N55" s="41" t="str">
        <v/>
      </c>
      <c r="O55" s="41" t="str">
        <v/>
      </c>
      <c r="P55" s="41" t="str">
        <v/>
      </c>
      <c r="Q55" s="41" t="str">
        <v/>
      </c>
      <c r="R55" s="41" t="str">
        <v/>
      </c>
      <c r="S55" s="41" t="str">
        <v/>
      </c>
      <c r="T55" s="39" t="str">
        <v/>
      </c>
      <c r="U55" s="39" t="str">
        <v/>
      </c>
      <c r="V55" s="39" t="str">
        <v/>
      </c>
      <c r="W55" s="39" t="str">
        <v/>
      </c>
      <c r="X55" s="39" t="str">
        <v/>
      </c>
      <c r="Y55" s="39" t="str">
        <v/>
      </c>
      <c r="Z55" s="41" t="str">
        <v/>
      </c>
      <c r="AA55" s="41" t="str">
        <v/>
      </c>
      <c r="AB55" s="41" t="str">
        <v/>
      </c>
      <c r="AC55" s="41" t="str">
        <v/>
      </c>
      <c r="AD55" s="41" t="str">
        <v/>
      </c>
      <c r="AE55" s="41" t="str">
        <v/>
      </c>
      <c r="AF55" s="39" t="str">
        <v/>
      </c>
      <c r="AG55" s="39" t="str">
        <v/>
      </c>
      <c r="AH55" s="39" t="str">
        <v/>
      </c>
      <c r="AI55" s="39" t="str">
        <v/>
      </c>
      <c r="AJ55" s="39" t="str">
        <v/>
      </c>
      <c r="AK55" s="39" t="str">
        <v/>
      </c>
      <c r="AL55" s="41" t="str">
        <v/>
      </c>
      <c r="AM55" s="41" t="str">
        <v/>
      </c>
      <c r="AN55" s="41" t="str">
        <v/>
      </c>
      <c r="AO55" s="41" t="str">
        <v/>
      </c>
      <c r="AP55" s="41" t="str">
        <v/>
      </c>
      <c r="AQ55" s="41" t="str">
        <v/>
      </c>
      <c r="AR55" s="39" t="str">
        <v/>
      </c>
      <c r="AS55" s="39" t="str">
        <v/>
      </c>
      <c r="AT55" s="39" t="str">
        <v/>
      </c>
      <c r="AU55" s="39" t="str">
        <v/>
      </c>
      <c r="AV55" s="39" t="str">
        <v/>
      </c>
      <c r="AW55" s="39" t="str">
        <v/>
      </c>
      <c r="AX55" s="41">
        <v>22.11</v>
      </c>
      <c r="AY55" s="41" t="str">
        <v/>
      </c>
      <c r="AZ55" s="41" t="str">
        <v/>
      </c>
      <c r="BA55" s="41" t="str">
        <v/>
      </c>
      <c r="BB55" s="41" t="str">
        <v/>
      </c>
      <c r="BC55" s="41" t="str">
        <v/>
      </c>
      <c r="BD55" s="32" t="str">
        <v/>
      </c>
      <c r="BE55" s="32" t="str">
        <v/>
      </c>
      <c r="BF55" s="32" t="str">
        <v/>
      </c>
      <c r="BG55" s="32" t="str">
        <v/>
      </c>
      <c r="BH55" s="32" t="str">
        <v/>
      </c>
      <c r="BI55" s="38" t="str">
        <v/>
      </c>
      <c r="BJ55" s="38">
        <v>22.11</v>
      </c>
      <c r="BK55" s="38" t="str">
        <v/>
      </c>
    </row>
    <row r="56">
      <c r="A56" s="39" t="str">
        <v>Lumber</v>
      </c>
      <c r="B56" s="39" t="str">
        <v>AB</v>
      </c>
      <c r="C56" s="39" t="str">
        <v>Interior--Trim-Door 0.625 in.x2.25 in.--</v>
      </c>
      <c r="D56" s="39" t="str">
        <v>https://www.lowes.com/pd/3-1-4-in-x-12-ft-Primed-MDF-Baseboard-Moulding-Actual-3-25-in-x-12-ft/1000522169</v>
      </c>
      <c r="E56" s="39">
        <v>100131</v>
      </c>
      <c r="F56" s="39" t="str">
        <v>6' - 9.75"</v>
      </c>
      <c r="G56" s="39" t="str">
        <v>0' - 2.25"</v>
      </c>
      <c r="H56" s="39" t="str">
        <v>0' - 0.63"</v>
      </c>
      <c r="I56" s="39" t="str">
        <v/>
      </c>
      <c r="J56" s="39">
        <v>6.81</v>
      </c>
      <c r="K56" s="39" t="str">
        <v/>
      </c>
      <c r="L56" s="39" t="str">
        <v/>
      </c>
      <c r="M56" s="39" t="str">
        <v/>
      </c>
      <c r="N56" s="41" t="str">
        <v/>
      </c>
      <c r="O56" s="41" t="str">
        <v/>
      </c>
      <c r="P56" s="41" t="str">
        <v/>
      </c>
      <c r="Q56" s="41" t="str">
        <v/>
      </c>
      <c r="R56" s="41" t="str">
        <v/>
      </c>
      <c r="S56" s="41" t="str">
        <v/>
      </c>
      <c r="T56" s="39" t="str">
        <v/>
      </c>
      <c r="U56" s="39" t="str">
        <v/>
      </c>
      <c r="V56" s="39" t="str">
        <v/>
      </c>
      <c r="W56" s="39" t="str">
        <v/>
      </c>
      <c r="X56" s="39" t="str">
        <v/>
      </c>
      <c r="Y56" s="39" t="str">
        <v/>
      </c>
      <c r="Z56" s="41" t="str">
        <v/>
      </c>
      <c r="AA56" s="41" t="str">
        <v/>
      </c>
      <c r="AB56" s="41" t="str">
        <v/>
      </c>
      <c r="AC56" s="41" t="str">
        <v/>
      </c>
      <c r="AD56" s="41" t="str">
        <v/>
      </c>
      <c r="AE56" s="41" t="str">
        <v/>
      </c>
      <c r="AF56" s="39">
        <v>13.62</v>
      </c>
      <c r="AG56" s="39" t="str">
        <v/>
      </c>
      <c r="AH56" s="39" t="str">
        <v/>
      </c>
      <c r="AI56" s="39" t="str">
        <v/>
      </c>
      <c r="AJ56" s="39" t="str">
        <v/>
      </c>
      <c r="AK56" s="39" t="str">
        <v/>
      </c>
      <c r="AL56" s="41" t="str">
        <v/>
      </c>
      <c r="AM56" s="41" t="str">
        <v/>
      </c>
      <c r="AN56" s="41" t="str">
        <v/>
      </c>
      <c r="AO56" s="41" t="str">
        <v/>
      </c>
      <c r="AP56" s="41" t="str">
        <v/>
      </c>
      <c r="AQ56" s="41" t="str">
        <v/>
      </c>
      <c r="AR56" s="39" t="str">
        <v/>
      </c>
      <c r="AS56" s="39" t="str">
        <v/>
      </c>
      <c r="AT56" s="39" t="str">
        <v/>
      </c>
      <c r="AU56" s="39" t="str">
        <v/>
      </c>
      <c r="AV56" s="39" t="str">
        <v/>
      </c>
      <c r="AW56" s="39" t="str">
        <v/>
      </c>
      <c r="AX56" s="41" t="str">
        <v/>
      </c>
      <c r="AY56" s="41" t="str">
        <v/>
      </c>
      <c r="AZ56" s="41" t="str">
        <v/>
      </c>
      <c r="BA56" s="41" t="str">
        <v/>
      </c>
      <c r="BB56" s="41" t="str">
        <v/>
      </c>
      <c r="BC56" s="41" t="str">
        <v/>
      </c>
      <c r="BD56" s="32" t="str">
        <v/>
      </c>
      <c r="BE56" s="32" t="str">
        <v/>
      </c>
      <c r="BF56" s="32" t="str">
        <v/>
      </c>
      <c r="BG56" s="32" t="str">
        <v/>
      </c>
      <c r="BH56" s="32" t="str">
        <v/>
      </c>
      <c r="BI56" s="38" t="str">
        <v/>
      </c>
      <c r="BJ56" s="38">
        <v>13.62</v>
      </c>
      <c r="BK56" s="38" t="str">
        <v/>
      </c>
    </row>
    <row r="57">
      <c r="A57" s="39" t="str">
        <v>Lumber</v>
      </c>
      <c r="B57" s="39" t="str">
        <v>AB</v>
      </c>
      <c r="C57" s="39" t="str">
        <v>Interior--Trim-Door 0.625 in.x2.25 in.--</v>
      </c>
      <c r="D57" s="39" t="str">
        <v>https://www.lowes.com/pd/3-1-4-in-x-12-ft-Primed-MDF-Baseboard-Moulding-Actual-3-25-in-x-12-ft/1000522169</v>
      </c>
      <c r="E57" s="39">
        <v>101585</v>
      </c>
      <c r="F57" s="39" t="str">
        <v>0' - 2.25"</v>
      </c>
      <c r="G57" s="39" t="str">
        <v>3' - 5.25"</v>
      </c>
      <c r="H57" s="39" t="str">
        <v>0' - 0.63"</v>
      </c>
      <c r="I57" s="39" t="str">
        <v/>
      </c>
      <c r="J57" s="39">
        <v>3.44</v>
      </c>
      <c r="K57" s="39" t="str">
        <v/>
      </c>
      <c r="L57" s="39" t="str">
        <v/>
      </c>
      <c r="M57" s="39" t="str">
        <v/>
      </c>
      <c r="N57" s="41" t="str">
        <v/>
      </c>
      <c r="O57" s="41" t="str">
        <v/>
      </c>
      <c r="P57" s="41" t="str">
        <v/>
      </c>
      <c r="Q57" s="41" t="str">
        <v/>
      </c>
      <c r="R57" s="41" t="str">
        <v/>
      </c>
      <c r="S57" s="41" t="str">
        <v/>
      </c>
      <c r="T57" s="39" t="str">
        <v/>
      </c>
      <c r="U57" s="39" t="str">
        <v/>
      </c>
      <c r="V57" s="39" t="str">
        <v/>
      </c>
      <c r="W57" s="39" t="str">
        <v/>
      </c>
      <c r="X57" s="39" t="str">
        <v/>
      </c>
      <c r="Y57" s="39" t="str">
        <v/>
      </c>
      <c r="Z57" s="41" t="str">
        <v/>
      </c>
      <c r="AA57" s="41" t="str">
        <v/>
      </c>
      <c r="AB57" s="41" t="str">
        <v/>
      </c>
      <c r="AC57" s="41" t="str">
        <v/>
      </c>
      <c r="AD57" s="41" t="str">
        <v/>
      </c>
      <c r="AE57" s="41" t="str">
        <v/>
      </c>
      <c r="AF57" s="39">
        <v>3.44</v>
      </c>
      <c r="AG57" s="39" t="str">
        <v/>
      </c>
      <c r="AH57" s="39" t="str">
        <v/>
      </c>
      <c r="AI57" s="39" t="str">
        <v/>
      </c>
      <c r="AJ57" s="39" t="str">
        <v/>
      </c>
      <c r="AK57" s="39" t="str">
        <v/>
      </c>
      <c r="AL57" s="41" t="str">
        <v/>
      </c>
      <c r="AM57" s="41" t="str">
        <v/>
      </c>
      <c r="AN57" s="41" t="str">
        <v/>
      </c>
      <c r="AO57" s="41" t="str">
        <v/>
      </c>
      <c r="AP57" s="41" t="str">
        <v/>
      </c>
      <c r="AQ57" s="41" t="str">
        <v/>
      </c>
      <c r="AR57" s="39" t="str">
        <v/>
      </c>
      <c r="AS57" s="39" t="str">
        <v/>
      </c>
      <c r="AT57" s="39" t="str">
        <v/>
      </c>
      <c r="AU57" s="39" t="str">
        <v/>
      </c>
      <c r="AV57" s="39" t="str">
        <v/>
      </c>
      <c r="AW57" s="39" t="str">
        <v/>
      </c>
      <c r="AX57" s="41" t="str">
        <v/>
      </c>
      <c r="AY57" s="41" t="str">
        <v/>
      </c>
      <c r="AZ57" s="41" t="str">
        <v/>
      </c>
      <c r="BA57" s="41" t="str">
        <v/>
      </c>
      <c r="BB57" s="41" t="str">
        <v/>
      </c>
      <c r="BC57" s="41" t="str">
        <v/>
      </c>
      <c r="BD57" s="32" t="str">
        <v/>
      </c>
      <c r="BE57" s="32" t="str">
        <v/>
      </c>
      <c r="BF57" s="32" t="str">
        <v/>
      </c>
      <c r="BG57" s="32" t="str">
        <v/>
      </c>
      <c r="BH57" s="32" t="str">
        <v/>
      </c>
      <c r="BI57" s="38" t="str">
        <v/>
      </c>
      <c r="BJ57" s="38">
        <v>3.44</v>
      </c>
      <c r="BK57" s="38" t="str">
        <v/>
      </c>
    </row>
    <row r="58">
      <c r="A58" s="39" t="str">
        <v>Lumber</v>
      </c>
      <c r="B58" s="39" t="str">
        <v>AB</v>
      </c>
      <c r="C58" s="39" t="str">
        <v>Interior--Trim-Door 0.625 in.x2.25 in.--</v>
      </c>
      <c r="D58" s="39" t="str">
        <v>https://www.lowes.com/pd/3-1-4-in-x-12-ft-Primed-MDF-Baseboard-Moulding-Actual-3-25-in-x-12-ft/1000522169</v>
      </c>
      <c r="E58" s="39">
        <v>100166</v>
      </c>
      <c r="F58" s="39" t="str">
        <v>0' - 2.25"</v>
      </c>
      <c r="G58" s="39" t="str">
        <v>3' - 1"</v>
      </c>
      <c r="H58" s="39" t="str">
        <v>0' - 0.63"</v>
      </c>
      <c r="I58" s="39" t="str">
        <v/>
      </c>
      <c r="J58" s="39">
        <v>3.08</v>
      </c>
      <c r="K58" s="39" t="str">
        <v/>
      </c>
      <c r="L58" s="39" t="str">
        <v/>
      </c>
      <c r="M58" s="39" t="str">
        <v/>
      </c>
      <c r="N58" s="41" t="str">
        <v/>
      </c>
      <c r="O58" s="41" t="str">
        <v/>
      </c>
      <c r="P58" s="41" t="str">
        <v/>
      </c>
      <c r="Q58" s="41" t="str">
        <v/>
      </c>
      <c r="R58" s="41" t="str">
        <v/>
      </c>
      <c r="S58" s="41" t="str">
        <v/>
      </c>
      <c r="T58" s="39" t="str">
        <v/>
      </c>
      <c r="U58" s="39" t="str">
        <v/>
      </c>
      <c r="V58" s="39" t="str">
        <v/>
      </c>
      <c r="W58" s="39" t="str">
        <v/>
      </c>
      <c r="X58" s="39" t="str">
        <v/>
      </c>
      <c r="Y58" s="39" t="str">
        <v/>
      </c>
      <c r="Z58" s="41" t="str">
        <v/>
      </c>
      <c r="AA58" s="41" t="str">
        <v/>
      </c>
      <c r="AB58" s="41" t="str">
        <v/>
      </c>
      <c r="AC58" s="41" t="str">
        <v/>
      </c>
      <c r="AD58" s="41" t="str">
        <v/>
      </c>
      <c r="AE58" s="41" t="str">
        <v/>
      </c>
      <c r="AF58" s="39" t="str">
        <v/>
      </c>
      <c r="AG58" s="39" t="str">
        <v/>
      </c>
      <c r="AH58" s="39" t="str">
        <v/>
      </c>
      <c r="AI58" s="39" t="str">
        <v/>
      </c>
      <c r="AJ58" s="39" t="str">
        <v/>
      </c>
      <c r="AK58" s="39" t="str">
        <v/>
      </c>
      <c r="AL58" s="41" t="str">
        <v/>
      </c>
      <c r="AM58" s="41" t="str">
        <v/>
      </c>
      <c r="AN58" s="41" t="str">
        <v/>
      </c>
      <c r="AO58" s="41" t="str">
        <v/>
      </c>
      <c r="AP58" s="41" t="str">
        <v/>
      </c>
      <c r="AQ58" s="41" t="str">
        <v/>
      </c>
      <c r="AR58" s="39">
        <v>18.5</v>
      </c>
      <c r="AS58" s="39" t="str">
        <v/>
      </c>
      <c r="AT58" s="39" t="str">
        <v/>
      </c>
      <c r="AU58" s="39" t="str">
        <v/>
      </c>
      <c r="AV58" s="39" t="str">
        <v/>
      </c>
      <c r="AW58" s="39" t="str">
        <v/>
      </c>
      <c r="AX58" s="41" t="str">
        <v/>
      </c>
      <c r="AY58" s="41" t="str">
        <v/>
      </c>
      <c r="AZ58" s="41" t="str">
        <v/>
      </c>
      <c r="BA58" s="41" t="str">
        <v/>
      </c>
      <c r="BB58" s="41" t="str">
        <v/>
      </c>
      <c r="BC58" s="41" t="str">
        <v/>
      </c>
      <c r="BD58" s="32" t="str">
        <v/>
      </c>
      <c r="BE58" s="32" t="str">
        <v/>
      </c>
      <c r="BF58" s="32" t="str">
        <v/>
      </c>
      <c r="BG58" s="32" t="str">
        <v/>
      </c>
      <c r="BH58" s="32" t="str">
        <v/>
      </c>
      <c r="BI58" s="38" t="str">
        <v/>
      </c>
      <c r="BJ58" s="38">
        <v>18.5</v>
      </c>
      <c r="BK58" s="38" t="str">
        <v/>
      </c>
    </row>
    <row r="59">
      <c r="A59" s="30" t="str">
        <v>Trim-Window 0.375 in.x2.25 in.</v>
      </c>
      <c r="L59" s="30">
        <v>0</v>
      </c>
      <c r="M59" s="30">
        <v>0</v>
      </c>
      <c r="N59" s="36" t="str">
        <v/>
      </c>
      <c r="O59" s="36" t="str">
        <v/>
      </c>
      <c r="P59" s="36" t="str">
        <v/>
      </c>
      <c r="Q59" s="36">
        <v>0</v>
      </c>
      <c r="R59" s="36" t="str">
        <v/>
      </c>
      <c r="S59" s="36" t="str">
        <v/>
      </c>
      <c r="T59" s="35" t="str">
        <v/>
      </c>
      <c r="U59" s="35" t="str">
        <v/>
      </c>
      <c r="V59" s="35" t="str">
        <v/>
      </c>
      <c r="W59" s="35">
        <v>0</v>
      </c>
      <c r="X59" s="35" t="str">
        <v/>
      </c>
      <c r="Y59" s="35" t="str">
        <v/>
      </c>
      <c r="Z59" s="36">
        <v>119.06</v>
      </c>
      <c r="AA59" s="36" t="str">
        <v/>
      </c>
      <c r="AB59" s="36" t="str">
        <v/>
      </c>
      <c r="AC59" s="36">
        <v>0</v>
      </c>
      <c r="AD59" s="36">
        <v>0</v>
      </c>
      <c r="AE59" s="36" t="str">
        <v/>
      </c>
      <c r="AF59" s="35" t="str">
        <v/>
      </c>
      <c r="AG59" s="35" t="str">
        <v/>
      </c>
      <c r="AH59" s="35" t="str">
        <v/>
      </c>
      <c r="AI59" s="35">
        <v>0</v>
      </c>
      <c r="AJ59" s="35" t="str">
        <v/>
      </c>
      <c r="AK59" s="35" t="str">
        <v/>
      </c>
      <c r="AL59" s="36" t="str">
        <v/>
      </c>
      <c r="AM59" s="36" t="str">
        <v/>
      </c>
      <c r="AN59" s="36" t="str">
        <v/>
      </c>
      <c r="AO59" s="36">
        <v>0</v>
      </c>
      <c r="AP59" s="36" t="str">
        <v/>
      </c>
      <c r="AQ59" s="36" t="str">
        <v/>
      </c>
      <c r="AR59" s="35" t="str">
        <v/>
      </c>
      <c r="AS59" s="35" t="str">
        <v/>
      </c>
      <c r="AT59" s="35" t="str">
        <v/>
      </c>
      <c r="AU59" s="35">
        <v>0</v>
      </c>
      <c r="AV59" s="35" t="str">
        <v/>
      </c>
      <c r="AW59" s="35" t="str">
        <v/>
      </c>
      <c r="AX59" s="36" t="str">
        <v/>
      </c>
      <c r="AY59" s="36" t="str">
        <v/>
      </c>
      <c r="AZ59" s="36" t="str">
        <v/>
      </c>
      <c r="BA59" s="36">
        <v>0</v>
      </c>
      <c r="BB59" s="36" t="str">
        <v/>
      </c>
      <c r="BC59" s="36" t="str">
        <v/>
      </c>
      <c r="BD59" s="32">
        <v>119.06</v>
      </c>
      <c r="BE59" s="32" t="str">
        <v/>
      </c>
      <c r="BF59" s="32" t="str">
        <v/>
      </c>
      <c r="BG59" s="32">
        <v>0</v>
      </c>
      <c r="BH59" s="32">
        <v>0</v>
      </c>
      <c r="BI59" s="38" t="str">
        <v/>
      </c>
      <c r="BJ59" s="38" t="str">
        <v/>
      </c>
      <c r="BK59" s="38" t="str">
        <v/>
      </c>
    </row>
    <row r="60">
      <c r="A60" s="39" t="str">
        <v>Lumber</v>
      </c>
      <c r="B60" s="39" t="str">
        <v>AB</v>
      </c>
      <c r="C60" s="39" t="str">
        <v>Interior--Trim-Window 0.375 in.x2.25 in.--</v>
      </c>
      <c r="D60" s="39" t="str">
        <v>https://www.lowes.com/pd/3-1-4-in-x-12-ft-Primed-MDF-Baseboard-Moulding-Actual-3-25-in-x-12-ft/1000522169</v>
      </c>
      <c r="E60" s="39">
        <v>100082</v>
      </c>
      <c r="F60" s="39" t="str">
        <v>0' - 2.25"</v>
      </c>
      <c r="G60" s="39" t="str">
        <v>3' - 5.25"</v>
      </c>
      <c r="H60" s="39" t="str">
        <v>0' - 0.38"</v>
      </c>
      <c r="I60" s="39" t="str">
        <v/>
      </c>
      <c r="J60" s="39">
        <v>3.44</v>
      </c>
      <c r="K60" s="39" t="str">
        <v/>
      </c>
      <c r="L60" s="39" t="str">
        <v/>
      </c>
      <c r="M60" s="39" t="str">
        <v/>
      </c>
      <c r="N60" s="41" t="str">
        <v/>
      </c>
      <c r="O60" s="41" t="str">
        <v/>
      </c>
      <c r="P60" s="41" t="str">
        <v/>
      </c>
      <c r="Q60" s="41" t="str">
        <v/>
      </c>
      <c r="R60" s="41" t="str">
        <v/>
      </c>
      <c r="S60" s="41" t="str">
        <v/>
      </c>
      <c r="T60" s="39" t="str">
        <v/>
      </c>
      <c r="U60" s="39" t="str">
        <v/>
      </c>
      <c r="V60" s="39" t="str">
        <v/>
      </c>
      <c r="W60" s="39" t="str">
        <v/>
      </c>
      <c r="X60" s="39" t="str">
        <v/>
      </c>
      <c r="Y60" s="39" t="str">
        <v/>
      </c>
      <c r="Z60" s="41">
        <v>30.94</v>
      </c>
      <c r="AA60" s="41" t="str">
        <v/>
      </c>
      <c r="AB60" s="41" t="str">
        <v/>
      </c>
      <c r="AC60" s="41" t="str">
        <v/>
      </c>
      <c r="AD60" s="41" t="str">
        <v/>
      </c>
      <c r="AE60" s="41" t="str">
        <v/>
      </c>
      <c r="AF60" s="39" t="str">
        <v/>
      </c>
      <c r="AG60" s="39" t="str">
        <v/>
      </c>
      <c r="AH60" s="39" t="str">
        <v/>
      </c>
      <c r="AI60" s="39" t="str">
        <v/>
      </c>
      <c r="AJ60" s="39" t="str">
        <v/>
      </c>
      <c r="AK60" s="39" t="str">
        <v/>
      </c>
      <c r="AL60" s="41" t="str">
        <v/>
      </c>
      <c r="AM60" s="41" t="str">
        <v/>
      </c>
      <c r="AN60" s="41" t="str">
        <v/>
      </c>
      <c r="AO60" s="41" t="str">
        <v/>
      </c>
      <c r="AP60" s="41" t="str">
        <v/>
      </c>
      <c r="AQ60" s="41" t="str">
        <v/>
      </c>
      <c r="AR60" s="39" t="str">
        <v/>
      </c>
      <c r="AS60" s="39" t="str">
        <v/>
      </c>
      <c r="AT60" s="39" t="str">
        <v/>
      </c>
      <c r="AU60" s="39" t="str">
        <v/>
      </c>
      <c r="AV60" s="39" t="str">
        <v/>
      </c>
      <c r="AW60" s="39" t="str">
        <v/>
      </c>
      <c r="AX60" s="41" t="str">
        <v/>
      </c>
      <c r="AY60" s="41" t="str">
        <v/>
      </c>
      <c r="AZ60" s="41" t="str">
        <v/>
      </c>
      <c r="BA60" s="41" t="str">
        <v/>
      </c>
      <c r="BB60" s="41" t="str">
        <v/>
      </c>
      <c r="BC60" s="41" t="str">
        <v/>
      </c>
      <c r="BD60" s="32" t="str">
        <v/>
      </c>
      <c r="BE60" s="32" t="str">
        <v/>
      </c>
      <c r="BF60" s="32" t="str">
        <v/>
      </c>
      <c r="BG60" s="32" t="str">
        <v/>
      </c>
      <c r="BH60" s="32" t="str">
        <v/>
      </c>
      <c r="BI60" s="38" t="str">
        <v/>
      </c>
      <c r="BJ60" s="38">
        <v>30.94</v>
      </c>
      <c r="BK60" s="38" t="str">
        <v/>
      </c>
    </row>
    <row r="61">
      <c r="A61" s="39" t="str">
        <v>Lumber</v>
      </c>
      <c r="B61" s="39" t="str">
        <v>AB</v>
      </c>
      <c r="C61" s="39" t="str">
        <v>Interior--Trim-Window 0.375 in.x2.25 in.--</v>
      </c>
      <c r="D61" s="39" t="str">
        <v>https://www.lowes.com/pd/3-1-4-in-x-12-ft-Primed-MDF-Baseboard-Moulding-Actual-3-25-in-x-12-ft/1000522169</v>
      </c>
      <c r="E61" s="39">
        <v>100129</v>
      </c>
      <c r="F61" s="39" t="str">
        <v>4' - 10.75"</v>
      </c>
      <c r="G61" s="39" t="str">
        <v>0' - 2.25"</v>
      </c>
      <c r="H61" s="39" t="str">
        <v>0' - 0.38"</v>
      </c>
      <c r="I61" s="39" t="str">
        <v/>
      </c>
      <c r="J61" s="39">
        <v>4.9</v>
      </c>
      <c r="K61" s="39" t="str">
        <v/>
      </c>
      <c r="L61" s="39" t="str">
        <v/>
      </c>
      <c r="M61" s="39" t="str">
        <v/>
      </c>
      <c r="N61" s="41" t="str">
        <v/>
      </c>
      <c r="O61" s="41" t="str">
        <v/>
      </c>
      <c r="P61" s="41" t="str">
        <v/>
      </c>
      <c r="Q61" s="41" t="str">
        <v/>
      </c>
      <c r="R61" s="41" t="str">
        <v/>
      </c>
      <c r="S61" s="41" t="str">
        <v/>
      </c>
      <c r="T61" s="39" t="str">
        <v/>
      </c>
      <c r="U61" s="39" t="str">
        <v/>
      </c>
      <c r="V61" s="39" t="str">
        <v/>
      </c>
      <c r="W61" s="39" t="str">
        <v/>
      </c>
      <c r="X61" s="39" t="str">
        <v/>
      </c>
      <c r="Y61" s="39" t="str">
        <v/>
      </c>
      <c r="Z61" s="41">
        <v>88.12</v>
      </c>
      <c r="AA61" s="41" t="str">
        <v/>
      </c>
      <c r="AB61" s="41" t="str">
        <v/>
      </c>
      <c r="AC61" s="41" t="str">
        <v/>
      </c>
      <c r="AD61" s="41" t="str">
        <v/>
      </c>
      <c r="AE61" s="41" t="str">
        <v/>
      </c>
      <c r="AF61" s="39" t="str">
        <v/>
      </c>
      <c r="AG61" s="39" t="str">
        <v/>
      </c>
      <c r="AH61" s="39" t="str">
        <v/>
      </c>
      <c r="AI61" s="39" t="str">
        <v/>
      </c>
      <c r="AJ61" s="39" t="str">
        <v/>
      </c>
      <c r="AK61" s="39" t="str">
        <v/>
      </c>
      <c r="AL61" s="41" t="str">
        <v/>
      </c>
      <c r="AM61" s="41" t="str">
        <v/>
      </c>
      <c r="AN61" s="41" t="str">
        <v/>
      </c>
      <c r="AO61" s="41" t="str">
        <v/>
      </c>
      <c r="AP61" s="41" t="str">
        <v/>
      </c>
      <c r="AQ61" s="41" t="str">
        <v/>
      </c>
      <c r="AR61" s="39" t="str">
        <v/>
      </c>
      <c r="AS61" s="39" t="str">
        <v/>
      </c>
      <c r="AT61" s="39" t="str">
        <v/>
      </c>
      <c r="AU61" s="39" t="str">
        <v/>
      </c>
      <c r="AV61" s="39" t="str">
        <v/>
      </c>
      <c r="AW61" s="39" t="str">
        <v/>
      </c>
      <c r="AX61" s="41" t="str">
        <v/>
      </c>
      <c r="AY61" s="41" t="str">
        <v/>
      </c>
      <c r="AZ61" s="41" t="str">
        <v/>
      </c>
      <c r="BA61" s="41" t="str">
        <v/>
      </c>
      <c r="BB61" s="41" t="str">
        <v/>
      </c>
      <c r="BC61" s="41" t="str">
        <v/>
      </c>
      <c r="BD61" s="32" t="str">
        <v/>
      </c>
      <c r="BE61" s="32" t="str">
        <v/>
      </c>
      <c r="BF61" s="32" t="str">
        <v/>
      </c>
      <c r="BG61" s="32" t="str">
        <v/>
      </c>
      <c r="BH61" s="32" t="str">
        <v/>
      </c>
      <c r="BI61" s="38" t="str">
        <v/>
      </c>
      <c r="BJ61" s="38">
        <v>88.12</v>
      </c>
      <c r="BK61" s="38" t="str">
        <v/>
      </c>
    </row>
    <row r="62">
      <c r="A62" s="30" t="str">
        <v>Window Jamb 0.75 in. x 4.375 in external</v>
      </c>
      <c r="L62" s="30">
        <v>0.57</v>
      </c>
      <c r="M62" s="30">
        <v>0</v>
      </c>
      <c r="N62" s="36" t="str">
        <v/>
      </c>
      <c r="O62" s="36" t="str">
        <v/>
      </c>
      <c r="P62" s="36" t="str">
        <v/>
      </c>
      <c r="Q62" s="36">
        <v>0</v>
      </c>
      <c r="R62" s="36" t="str">
        <v/>
      </c>
      <c r="S62" s="36" t="str">
        <v/>
      </c>
      <c r="T62" s="35" t="str">
        <v/>
      </c>
      <c r="U62" s="35" t="str">
        <v/>
      </c>
      <c r="V62" s="35" t="str">
        <v/>
      </c>
      <c r="W62" s="35">
        <v>0</v>
      </c>
      <c r="X62" s="35" t="str">
        <v/>
      </c>
      <c r="Y62" s="35" t="str">
        <v/>
      </c>
      <c r="Z62" s="36">
        <v>144</v>
      </c>
      <c r="AA62" s="36" t="str">
        <v/>
      </c>
      <c r="AB62" s="36" t="str">
        <v/>
      </c>
      <c r="AC62" s="36">
        <v>82.08</v>
      </c>
      <c r="AD62" s="36">
        <v>0</v>
      </c>
      <c r="AE62" s="36" t="str">
        <v/>
      </c>
      <c r="AF62" s="35" t="str">
        <v/>
      </c>
      <c r="AG62" s="35" t="str">
        <v/>
      </c>
      <c r="AH62" s="35" t="str">
        <v/>
      </c>
      <c r="AI62" s="35">
        <v>0</v>
      </c>
      <c r="AJ62" s="35" t="str">
        <v/>
      </c>
      <c r="AK62" s="35" t="str">
        <v/>
      </c>
      <c r="AL62" s="36" t="str">
        <v/>
      </c>
      <c r="AM62" s="36" t="str">
        <v/>
      </c>
      <c r="AN62" s="36" t="str">
        <v/>
      </c>
      <c r="AO62" s="36">
        <v>0</v>
      </c>
      <c r="AP62" s="36" t="str">
        <v/>
      </c>
      <c r="AQ62" s="36" t="str">
        <v/>
      </c>
      <c r="AR62" s="35" t="str">
        <v/>
      </c>
      <c r="AS62" s="35" t="str">
        <v/>
      </c>
      <c r="AT62" s="35" t="str">
        <v/>
      </c>
      <c r="AU62" s="35">
        <v>0</v>
      </c>
      <c r="AV62" s="35" t="str">
        <v/>
      </c>
      <c r="AW62" s="35" t="str">
        <v/>
      </c>
      <c r="AX62" s="36" t="str">
        <v/>
      </c>
      <c r="AY62" s="36" t="str">
        <v/>
      </c>
      <c r="AZ62" s="36" t="str">
        <v/>
      </c>
      <c r="BA62" s="36">
        <v>0</v>
      </c>
      <c r="BB62" s="36" t="str">
        <v/>
      </c>
      <c r="BC62" s="36" t="str">
        <v/>
      </c>
      <c r="BD62" s="32">
        <v>144</v>
      </c>
      <c r="BE62" s="32" t="str">
        <v/>
      </c>
      <c r="BF62" s="32" t="str">
        <v/>
      </c>
      <c r="BG62" s="32">
        <v>82</v>
      </c>
      <c r="BH62" s="32">
        <v>0</v>
      </c>
      <c r="BI62" s="38" t="str">
        <v/>
      </c>
      <c r="BJ62" s="38" t="str">
        <v/>
      </c>
      <c r="BK62" s="38" t="str">
        <v/>
      </c>
    </row>
    <row r="63">
      <c r="A63" s="39" t="str">
        <v>Lumber</v>
      </c>
      <c r="B63" s="39" t="str">
        <v>AB</v>
      </c>
      <c r="C63" s="39" t="str">
        <v>Exterior--Window Jamb 0.75 in. x 4.375 in external--</v>
      </c>
      <c r="D63" s="39" t="str">
        <v/>
      </c>
      <c r="E63" s="39">
        <v>100110</v>
      </c>
      <c r="F63" s="39" t="str">
        <v>0' - 0.75"</v>
      </c>
      <c r="G63" s="39" t="str">
        <v>0' - 4.38"</v>
      </c>
      <c r="H63" s="39" t="str">
        <v>3' - 1.75"</v>
      </c>
      <c r="I63" s="39" t="str">
        <v/>
      </c>
      <c r="J63" s="39">
        <v>3.15</v>
      </c>
      <c r="K63" s="39" t="str">
        <v/>
      </c>
      <c r="L63" s="39" t="str">
        <v/>
      </c>
      <c r="M63" s="39" t="str">
        <v/>
      </c>
      <c r="N63" s="41" t="str">
        <v/>
      </c>
      <c r="O63" s="41" t="str">
        <v/>
      </c>
      <c r="P63" s="41" t="str">
        <v/>
      </c>
      <c r="Q63" s="41" t="str">
        <v/>
      </c>
      <c r="R63" s="41" t="str">
        <v/>
      </c>
      <c r="S63" s="41" t="str">
        <v/>
      </c>
      <c r="T63" s="39" t="str">
        <v/>
      </c>
      <c r="U63" s="39" t="str">
        <v/>
      </c>
      <c r="V63" s="39" t="str">
        <v/>
      </c>
      <c r="W63" s="39" t="str">
        <v/>
      </c>
      <c r="X63" s="39" t="str">
        <v/>
      </c>
      <c r="Y63" s="39" t="str">
        <v/>
      </c>
      <c r="Z63" s="41">
        <v>56.62</v>
      </c>
      <c r="AA63" s="41" t="str">
        <v/>
      </c>
      <c r="AB63" s="41" t="str">
        <v/>
      </c>
      <c r="AC63" s="41" t="str">
        <v/>
      </c>
      <c r="AD63" s="41" t="str">
        <v/>
      </c>
      <c r="AE63" s="41" t="str">
        <v/>
      </c>
      <c r="AF63" s="39" t="str">
        <v/>
      </c>
      <c r="AG63" s="39" t="str">
        <v/>
      </c>
      <c r="AH63" s="39" t="str">
        <v/>
      </c>
      <c r="AI63" s="39" t="str">
        <v/>
      </c>
      <c r="AJ63" s="39" t="str">
        <v/>
      </c>
      <c r="AK63" s="39" t="str">
        <v/>
      </c>
      <c r="AL63" s="41" t="str">
        <v/>
      </c>
      <c r="AM63" s="41" t="str">
        <v/>
      </c>
      <c r="AN63" s="41" t="str">
        <v/>
      </c>
      <c r="AO63" s="41" t="str">
        <v/>
      </c>
      <c r="AP63" s="41" t="str">
        <v/>
      </c>
      <c r="AQ63" s="41" t="str">
        <v/>
      </c>
      <c r="AR63" s="39" t="str">
        <v/>
      </c>
      <c r="AS63" s="39" t="str">
        <v/>
      </c>
      <c r="AT63" s="39" t="str">
        <v/>
      </c>
      <c r="AU63" s="39" t="str">
        <v/>
      </c>
      <c r="AV63" s="39" t="str">
        <v/>
      </c>
      <c r="AW63" s="39" t="str">
        <v/>
      </c>
      <c r="AX63" s="41" t="str">
        <v/>
      </c>
      <c r="AY63" s="41" t="str">
        <v/>
      </c>
      <c r="AZ63" s="41" t="str">
        <v/>
      </c>
      <c r="BA63" s="41" t="str">
        <v/>
      </c>
      <c r="BB63" s="41" t="str">
        <v/>
      </c>
      <c r="BC63" s="41" t="str">
        <v/>
      </c>
      <c r="BD63" s="32" t="str">
        <v/>
      </c>
      <c r="BE63" s="32" t="str">
        <v/>
      </c>
      <c r="BF63" s="32" t="str">
        <v/>
      </c>
      <c r="BG63" s="32" t="str">
        <v/>
      </c>
      <c r="BH63" s="32" t="str">
        <v/>
      </c>
      <c r="BI63" s="38" t="str">
        <v/>
      </c>
      <c r="BJ63" s="38">
        <v>56.62</v>
      </c>
      <c r="BK63" s="38" t="str">
        <v/>
      </c>
    </row>
    <row r="64">
      <c r="A64" s="39" t="str">
        <v>Lumber</v>
      </c>
      <c r="B64" s="39" t="str">
        <v>AB</v>
      </c>
      <c r="C64" s="39" t="str">
        <v>Exterior--Window Jamb 0.75 in. x 4.375 in external--</v>
      </c>
      <c r="D64" s="39" t="str">
        <v/>
      </c>
      <c r="E64" s="39">
        <v>100111</v>
      </c>
      <c r="F64" s="39" t="str">
        <v>4' - 10.25"</v>
      </c>
      <c r="G64" s="39" t="str">
        <v>0' - 4.38"</v>
      </c>
      <c r="H64" s="39" t="str">
        <v>0' - 0.75"</v>
      </c>
      <c r="I64" s="39" t="str">
        <v/>
      </c>
      <c r="J64" s="39">
        <v>4.85</v>
      </c>
      <c r="K64" s="39" t="str">
        <v/>
      </c>
      <c r="L64" s="39" t="str">
        <v/>
      </c>
      <c r="M64" s="39" t="str">
        <v/>
      </c>
      <c r="N64" s="41" t="str">
        <v/>
      </c>
      <c r="O64" s="41" t="str">
        <v/>
      </c>
      <c r="P64" s="41" t="str">
        <v/>
      </c>
      <c r="Q64" s="41" t="str">
        <v/>
      </c>
      <c r="R64" s="41" t="str">
        <v/>
      </c>
      <c r="S64" s="41" t="str">
        <v/>
      </c>
      <c r="T64" s="39" t="str">
        <v/>
      </c>
      <c r="U64" s="39" t="str">
        <v/>
      </c>
      <c r="V64" s="39" t="str">
        <v/>
      </c>
      <c r="W64" s="39" t="str">
        <v/>
      </c>
      <c r="X64" s="39" t="str">
        <v/>
      </c>
      <c r="Y64" s="39" t="str">
        <v/>
      </c>
      <c r="Z64" s="41">
        <v>87.38</v>
      </c>
      <c r="AA64" s="41" t="str">
        <v/>
      </c>
      <c r="AB64" s="41" t="str">
        <v/>
      </c>
      <c r="AC64" s="41" t="str">
        <v/>
      </c>
      <c r="AD64" s="41" t="str">
        <v/>
      </c>
      <c r="AE64" s="41" t="str">
        <v/>
      </c>
      <c r="AF64" s="39" t="str">
        <v/>
      </c>
      <c r="AG64" s="39" t="str">
        <v/>
      </c>
      <c r="AH64" s="39" t="str">
        <v/>
      </c>
      <c r="AI64" s="39" t="str">
        <v/>
      </c>
      <c r="AJ64" s="39" t="str">
        <v/>
      </c>
      <c r="AK64" s="39" t="str">
        <v/>
      </c>
      <c r="AL64" s="41" t="str">
        <v/>
      </c>
      <c r="AM64" s="41" t="str">
        <v/>
      </c>
      <c r="AN64" s="41" t="str">
        <v/>
      </c>
      <c r="AO64" s="41" t="str">
        <v/>
      </c>
      <c r="AP64" s="41" t="str">
        <v/>
      </c>
      <c r="AQ64" s="41" t="str">
        <v/>
      </c>
      <c r="AR64" s="39" t="str">
        <v/>
      </c>
      <c r="AS64" s="39" t="str">
        <v/>
      </c>
      <c r="AT64" s="39" t="str">
        <v/>
      </c>
      <c r="AU64" s="39" t="str">
        <v/>
      </c>
      <c r="AV64" s="39" t="str">
        <v/>
      </c>
      <c r="AW64" s="39" t="str">
        <v/>
      </c>
      <c r="AX64" s="41" t="str">
        <v/>
      </c>
      <c r="AY64" s="41" t="str">
        <v/>
      </c>
      <c r="AZ64" s="41" t="str">
        <v/>
      </c>
      <c r="BA64" s="41" t="str">
        <v/>
      </c>
      <c r="BB64" s="41" t="str">
        <v/>
      </c>
      <c r="BC64" s="41" t="str">
        <v/>
      </c>
      <c r="BD64" s="32" t="str">
        <v/>
      </c>
      <c r="BE64" s="32" t="str">
        <v/>
      </c>
      <c r="BF64" s="32" t="str">
        <v/>
      </c>
      <c r="BG64" s="32" t="str">
        <v/>
      </c>
      <c r="BH64" s="32" t="str">
        <v/>
      </c>
      <c r="BI64" s="38" t="str">
        <v/>
      </c>
      <c r="BJ64" s="38">
        <v>87.38</v>
      </c>
      <c r="BK64" s="38" t="str">
        <v/>
      </c>
    </row>
    <row r="65">
      <c r="A65" s="30" t="str">
        <v>ClosetMaid Shelf and Rod 6-ft x 12-in White Universal Wire Shelf</v>
      </c>
      <c r="L65" s="30">
        <v>18</v>
      </c>
      <c r="M65" s="30">
        <v>0</v>
      </c>
      <c r="N65" s="36" t="str">
        <v/>
      </c>
      <c r="O65" s="36" t="str">
        <v/>
      </c>
      <c r="P65" s="36" t="str">
        <v/>
      </c>
      <c r="Q65" s="36" t="str">
        <v/>
      </c>
      <c r="R65" s="36" t="str">
        <v/>
      </c>
      <c r="S65" s="36" t="str">
        <v/>
      </c>
      <c r="T65" s="35" t="str">
        <v/>
      </c>
      <c r="U65" s="35" t="str">
        <v/>
      </c>
      <c r="V65" s="35" t="str">
        <v/>
      </c>
      <c r="W65" s="35" t="str">
        <v/>
      </c>
      <c r="X65" s="35" t="str">
        <v/>
      </c>
      <c r="Y65" s="35" t="str">
        <v/>
      </c>
      <c r="Z65" s="36" t="str">
        <v/>
      </c>
      <c r="AA65" s="36" t="str">
        <v/>
      </c>
      <c r="AB65" s="36" t="str">
        <v/>
      </c>
      <c r="AC65" s="36" t="str">
        <v/>
      </c>
      <c r="AD65" s="36" t="str">
        <v/>
      </c>
      <c r="AE65" s="36" t="str">
        <v/>
      </c>
      <c r="AF65" s="35" t="str">
        <v/>
      </c>
      <c r="AG65" s="35" t="str">
        <v/>
      </c>
      <c r="AH65" s="35" t="str">
        <v/>
      </c>
      <c r="AI65" s="35" t="str">
        <v/>
      </c>
      <c r="AJ65" s="35" t="str">
        <v/>
      </c>
      <c r="AK65" s="35" t="str">
        <v/>
      </c>
      <c r="AL65" s="36" t="str">
        <v/>
      </c>
      <c r="AM65" s="36" t="str">
        <v/>
      </c>
      <c r="AN65" s="36" t="str">
        <v/>
      </c>
      <c r="AO65" s="36" t="str">
        <v/>
      </c>
      <c r="AP65" s="36" t="str">
        <v/>
      </c>
      <c r="AQ65" s="36" t="str">
        <v/>
      </c>
      <c r="AR65" s="35" t="str">
        <v/>
      </c>
      <c r="AS65" s="35" t="str">
        <v/>
      </c>
      <c r="AT65" s="35" t="str">
        <v/>
      </c>
      <c r="AU65" s="35" t="str">
        <v/>
      </c>
      <c r="AV65" s="35" t="str">
        <v/>
      </c>
      <c r="AW65" s="35" t="str">
        <v/>
      </c>
      <c r="AX65" s="36" t="str">
        <v/>
      </c>
      <c r="AY65" s="36" t="str">
        <v/>
      </c>
      <c r="AZ65" s="36">
        <v>5</v>
      </c>
      <c r="BA65" s="36">
        <v>90</v>
      </c>
      <c r="BB65" s="36">
        <v>0</v>
      </c>
      <c r="BC65" s="36" t="str">
        <v/>
      </c>
      <c r="BD65" s="32" t="str">
        <v/>
      </c>
      <c r="BE65" s="32" t="str">
        <v/>
      </c>
      <c r="BF65" s="32">
        <v>5</v>
      </c>
      <c r="BG65" s="32">
        <v>90</v>
      </c>
      <c r="BH65" s="32">
        <v>0</v>
      </c>
      <c r="BI65" s="38" t="str">
        <v/>
      </c>
      <c r="BJ65" s="38" t="str">
        <v/>
      </c>
      <c r="BK65" s="38" t="str">
        <v/>
      </c>
    </row>
    <row r="66">
      <c r="A66" s="39" t="str">
        <v>Lumber</v>
      </c>
      <c r="B66" s="39" t="str">
        <v>AC</v>
      </c>
      <c r="C66" s="39" t="str">
        <v>Interior-Closet Shelf Wood 1.5 in. x 1 ft6 in. x 4 ft6.16 in.</v>
      </c>
      <c r="D66" s="39" t="str">
        <v>https://www.lowes.com/pd/ClosetMaid-6-ft-x-12-in-White-Wire-Shelf/1091037</v>
      </c>
      <c r="E66" s="39">
        <v>100177</v>
      </c>
      <c r="F66" s="39" t="str">
        <v>0' - 1.5"</v>
      </c>
      <c r="G66" s="39" t="str">
        <v>4' - 6.16"</v>
      </c>
      <c r="H66" s="39" t="str">
        <v>1' - 6"</v>
      </c>
      <c r="I66" s="39" t="str">
        <v/>
      </c>
      <c r="J66" s="39" t="str">
        <v/>
      </c>
      <c r="K66" s="39" t="str">
        <v/>
      </c>
      <c r="L66" s="39" t="str">
        <v/>
      </c>
      <c r="M66" s="39" t="str">
        <v/>
      </c>
      <c r="N66" s="41" t="str">
        <v/>
      </c>
      <c r="O66" s="41" t="str">
        <v/>
      </c>
      <c r="P66" s="41" t="str">
        <v/>
      </c>
      <c r="Q66" s="41" t="str">
        <v/>
      </c>
      <c r="R66" s="41" t="str">
        <v/>
      </c>
      <c r="S66" s="41" t="str">
        <v/>
      </c>
      <c r="T66" s="39" t="str">
        <v/>
      </c>
      <c r="U66" s="39" t="str">
        <v/>
      </c>
      <c r="V66" s="39" t="str">
        <v/>
      </c>
      <c r="W66" s="39" t="str">
        <v/>
      </c>
      <c r="X66" s="39" t="str">
        <v/>
      </c>
      <c r="Y66" s="39" t="str">
        <v/>
      </c>
      <c r="Z66" s="41" t="str">
        <v/>
      </c>
      <c r="AA66" s="41" t="str">
        <v/>
      </c>
      <c r="AB66" s="41" t="str">
        <v/>
      </c>
      <c r="AC66" s="41" t="str">
        <v/>
      </c>
      <c r="AD66" s="41" t="str">
        <v/>
      </c>
      <c r="AE66" s="41" t="str">
        <v/>
      </c>
      <c r="AF66" s="39" t="str">
        <v/>
      </c>
      <c r="AG66" s="39" t="str">
        <v/>
      </c>
      <c r="AH66" s="39" t="str">
        <v/>
      </c>
      <c r="AI66" s="39" t="str">
        <v/>
      </c>
      <c r="AJ66" s="39" t="str">
        <v/>
      </c>
      <c r="AK66" s="39" t="str">
        <v/>
      </c>
      <c r="AL66" s="41" t="str">
        <v/>
      </c>
      <c r="AM66" s="41" t="str">
        <v/>
      </c>
      <c r="AN66" s="41" t="str">
        <v/>
      </c>
      <c r="AO66" s="41" t="str">
        <v/>
      </c>
      <c r="AP66" s="41" t="str">
        <v/>
      </c>
      <c r="AQ66" s="41" t="str">
        <v/>
      </c>
      <c r="AR66" s="39" t="str">
        <v/>
      </c>
      <c r="AS66" s="39" t="str">
        <v/>
      </c>
      <c r="AT66" s="39" t="str">
        <v/>
      </c>
      <c r="AU66" s="39" t="str">
        <v/>
      </c>
      <c r="AV66" s="39" t="str">
        <v/>
      </c>
      <c r="AW66" s="39" t="str">
        <v/>
      </c>
      <c r="AX66" s="41" t="str">
        <v/>
      </c>
      <c r="AY66" s="41" t="str">
        <v/>
      </c>
      <c r="AZ66" s="41">
        <v>5</v>
      </c>
      <c r="BA66" s="41" t="str">
        <v/>
      </c>
      <c r="BB66" s="41" t="str">
        <v/>
      </c>
      <c r="BC66" s="41" t="str">
        <v/>
      </c>
      <c r="BD66" s="32" t="str">
        <v/>
      </c>
      <c r="BE66" s="32" t="str">
        <v/>
      </c>
      <c r="BF66" s="32" t="str">
        <v/>
      </c>
      <c r="BG66" s="32" t="str">
        <v/>
      </c>
      <c r="BH66" s="32" t="str">
        <v/>
      </c>
      <c r="BI66" s="38">
        <v>5</v>
      </c>
      <c r="BJ66" s="38" t="str">
        <v/>
      </c>
      <c r="BK66" s="38" t="str">
        <v/>
      </c>
    </row>
    <row r="67">
      <c r="A67" s="30" t="str">
        <v>DELETE part of 100177</v>
      </c>
      <c r="L67" s="30">
        <v>14.98</v>
      </c>
      <c r="M67" s="30">
        <v>2</v>
      </c>
      <c r="N67" s="36" t="str">
        <v/>
      </c>
      <c r="O67" s="36" t="str">
        <v/>
      </c>
      <c r="P67" s="36" t="str">
        <v/>
      </c>
      <c r="Q67" s="36" t="str">
        <v/>
      </c>
      <c r="R67" s="36" t="str">
        <v/>
      </c>
      <c r="S67" s="36" t="str">
        <v/>
      </c>
      <c r="T67" s="35" t="str">
        <v/>
      </c>
      <c r="U67" s="35" t="str">
        <v/>
      </c>
      <c r="V67" s="35" t="str">
        <v/>
      </c>
      <c r="W67" s="35" t="str">
        <v/>
      </c>
      <c r="X67" s="35" t="str">
        <v/>
      </c>
      <c r="Y67" s="35" t="str">
        <v/>
      </c>
      <c r="Z67" s="36" t="str">
        <v/>
      </c>
      <c r="AA67" s="36" t="str">
        <v/>
      </c>
      <c r="AB67" s="36" t="str">
        <v/>
      </c>
      <c r="AC67" s="36" t="str">
        <v/>
      </c>
      <c r="AD67" s="36" t="str">
        <v/>
      </c>
      <c r="AE67" s="36" t="str">
        <v/>
      </c>
      <c r="AF67" s="35" t="str">
        <v/>
      </c>
      <c r="AG67" s="35" t="str">
        <v/>
      </c>
      <c r="AH67" s="35" t="str">
        <v/>
      </c>
      <c r="AI67" s="35" t="str">
        <v/>
      </c>
      <c r="AJ67" s="35" t="str">
        <v/>
      </c>
      <c r="AK67" s="35" t="str">
        <v/>
      </c>
      <c r="AL67" s="36" t="str">
        <v/>
      </c>
      <c r="AM67" s="36" t="str">
        <v/>
      </c>
      <c r="AN67" s="36" t="str">
        <v/>
      </c>
      <c r="AO67" s="36" t="str">
        <v/>
      </c>
      <c r="AP67" s="36" t="str">
        <v/>
      </c>
      <c r="AQ67" s="36" t="str">
        <v/>
      </c>
      <c r="AR67" s="35" t="str">
        <v/>
      </c>
      <c r="AS67" s="35" t="str">
        <v/>
      </c>
      <c r="AT67" s="35" t="str">
        <v/>
      </c>
      <c r="AU67" s="35" t="str">
        <v/>
      </c>
      <c r="AV67" s="35" t="str">
        <v/>
      </c>
      <c r="AW67" s="35" t="str">
        <v/>
      </c>
      <c r="AX67" s="36" t="str">
        <v/>
      </c>
      <c r="AY67" s="36" t="str">
        <v/>
      </c>
      <c r="AZ67" s="36">
        <v>5</v>
      </c>
      <c r="BA67" s="36">
        <v>74.9</v>
      </c>
      <c r="BB67" s="36">
        <v>10</v>
      </c>
      <c r="BC67" s="36" t="str">
        <v/>
      </c>
      <c r="BD67" s="32" t="str">
        <v/>
      </c>
      <c r="BE67" s="32" t="str">
        <v/>
      </c>
      <c r="BF67" s="32">
        <v>5</v>
      </c>
      <c r="BG67" s="32">
        <v>75</v>
      </c>
      <c r="BH67" s="32">
        <v>10</v>
      </c>
      <c r="BI67" s="38" t="str">
        <v/>
      </c>
      <c r="BJ67" s="38" t="str">
        <v/>
      </c>
      <c r="BK67" s="38" t="str">
        <v/>
      </c>
    </row>
    <row r="68">
      <c r="A68" s="39" t="str">
        <v>Lumber</v>
      </c>
      <c r="B68" s="39" t="str">
        <v>AC</v>
      </c>
      <c r="C68" s="39" t="str">
        <v>Interior-Closet rod 4 ft-6 in.</v>
      </c>
      <c r="D68" s="39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E68" s="39">
        <v>100178</v>
      </c>
      <c r="F68" s="39" t="str">
        <v>0' - 0"</v>
      </c>
      <c r="G68" s="39" t="str">
        <v>4' - 6"</v>
      </c>
      <c r="H68" s="39" t="str">
        <v>0' - 0"</v>
      </c>
      <c r="I68" s="39" t="str">
        <v/>
      </c>
      <c r="J68" s="39" t="str">
        <v/>
      </c>
      <c r="K68" s="39" t="str">
        <v/>
      </c>
      <c r="L68" s="39" t="str">
        <v/>
      </c>
      <c r="M68" s="39" t="str">
        <v/>
      </c>
      <c r="N68" s="41" t="str">
        <v/>
      </c>
      <c r="O68" s="41" t="str">
        <v/>
      </c>
      <c r="P68" s="41" t="str">
        <v/>
      </c>
      <c r="Q68" s="41" t="str">
        <v/>
      </c>
      <c r="R68" s="41" t="str">
        <v/>
      </c>
      <c r="S68" s="41" t="str">
        <v/>
      </c>
      <c r="T68" s="39" t="str">
        <v/>
      </c>
      <c r="U68" s="39" t="str">
        <v/>
      </c>
      <c r="V68" s="39" t="str">
        <v/>
      </c>
      <c r="W68" s="39" t="str">
        <v/>
      </c>
      <c r="X68" s="39" t="str">
        <v/>
      </c>
      <c r="Y68" s="39" t="str">
        <v/>
      </c>
      <c r="Z68" s="41" t="str">
        <v/>
      </c>
      <c r="AA68" s="41" t="str">
        <v/>
      </c>
      <c r="AB68" s="41" t="str">
        <v/>
      </c>
      <c r="AC68" s="41" t="str">
        <v/>
      </c>
      <c r="AD68" s="41" t="str">
        <v/>
      </c>
      <c r="AE68" s="41" t="str">
        <v/>
      </c>
      <c r="AF68" s="39" t="str">
        <v/>
      </c>
      <c r="AG68" s="39" t="str">
        <v/>
      </c>
      <c r="AH68" s="39" t="str">
        <v/>
      </c>
      <c r="AI68" s="39" t="str">
        <v/>
      </c>
      <c r="AJ68" s="39" t="str">
        <v/>
      </c>
      <c r="AK68" s="39" t="str">
        <v/>
      </c>
      <c r="AL68" s="41" t="str">
        <v/>
      </c>
      <c r="AM68" s="41" t="str">
        <v/>
      </c>
      <c r="AN68" s="41" t="str">
        <v/>
      </c>
      <c r="AO68" s="41" t="str">
        <v/>
      </c>
      <c r="AP68" s="41" t="str">
        <v/>
      </c>
      <c r="AQ68" s="41" t="str">
        <v/>
      </c>
      <c r="AR68" s="39" t="str">
        <v/>
      </c>
      <c r="AS68" s="39" t="str">
        <v/>
      </c>
      <c r="AT68" s="39" t="str">
        <v/>
      </c>
      <c r="AU68" s="39" t="str">
        <v/>
      </c>
      <c r="AV68" s="39" t="str">
        <v/>
      </c>
      <c r="AW68" s="39" t="str">
        <v/>
      </c>
      <c r="AX68" s="41" t="str">
        <v/>
      </c>
      <c r="AY68" s="41" t="str">
        <v/>
      </c>
      <c r="AZ68" s="41">
        <v>5</v>
      </c>
      <c r="BA68" s="41" t="str">
        <v/>
      </c>
      <c r="BB68" s="41" t="str">
        <v/>
      </c>
      <c r="BC68" s="41" t="str">
        <v/>
      </c>
      <c r="BD68" s="32" t="str">
        <v/>
      </c>
      <c r="BE68" s="32" t="str">
        <v/>
      </c>
      <c r="BF68" s="32" t="str">
        <v/>
      </c>
      <c r="BG68" s="32" t="str">
        <v/>
      </c>
      <c r="BH68" s="32" t="str">
        <v/>
      </c>
      <c r="BI68" s="38">
        <v>5</v>
      </c>
      <c r="BJ68" s="38" t="str">
        <v/>
      </c>
      <c r="BK68" s="38" t="str">
        <v/>
      </c>
    </row>
    <row r="69">
      <c r="A69" s="30" t="str">
        <v>OSB -7/16"4X8 OSB RTD</v>
      </c>
      <c r="L69" s="30">
        <v>0.49</v>
      </c>
      <c r="M69" s="30">
        <v>15</v>
      </c>
      <c r="N69" s="36" t="str">
        <v/>
      </c>
      <c r="O69" s="36">
        <v>60.79</v>
      </c>
      <c r="P69" s="36" t="str">
        <v/>
      </c>
      <c r="Q69" s="36">
        <v>29.79</v>
      </c>
      <c r="R69" s="36">
        <v>30</v>
      </c>
      <c r="S69" s="36" t="str">
        <v/>
      </c>
      <c r="T69" s="35" t="str">
        <v/>
      </c>
      <c r="U69" s="35">
        <v>26.88</v>
      </c>
      <c r="V69" s="35" t="str">
        <v/>
      </c>
      <c r="W69" s="35">
        <v>13.17</v>
      </c>
      <c r="X69" s="35">
        <v>60</v>
      </c>
      <c r="Y69" s="35" t="str">
        <v/>
      </c>
      <c r="Z69" s="36" t="str">
        <v/>
      </c>
      <c r="AA69" s="36">
        <v>68.72</v>
      </c>
      <c r="AB69" s="36" t="str">
        <v/>
      </c>
      <c r="AC69" s="36">
        <v>33.67</v>
      </c>
      <c r="AD69" s="36">
        <v>540</v>
      </c>
      <c r="AE69" s="36" t="str">
        <v/>
      </c>
      <c r="AF69" s="35" t="str">
        <v/>
      </c>
      <c r="AG69" s="35" t="str">
        <v/>
      </c>
      <c r="AH69" s="35" t="str">
        <v/>
      </c>
      <c r="AI69" s="35">
        <v>0</v>
      </c>
      <c r="AJ69" s="35" t="str">
        <v/>
      </c>
      <c r="AK69" s="35" t="str">
        <v/>
      </c>
      <c r="AL69" s="36" t="str">
        <v/>
      </c>
      <c r="AM69" s="36" t="str">
        <v/>
      </c>
      <c r="AN69" s="36" t="str">
        <v/>
      </c>
      <c r="AO69" s="36">
        <v>0</v>
      </c>
      <c r="AP69" s="36" t="str">
        <v/>
      </c>
      <c r="AQ69" s="36" t="str">
        <v/>
      </c>
      <c r="AR69" s="35" t="str">
        <v/>
      </c>
      <c r="AS69" s="35" t="str">
        <v/>
      </c>
      <c r="AT69" s="35" t="str">
        <v/>
      </c>
      <c r="AU69" s="35">
        <v>0</v>
      </c>
      <c r="AV69" s="35" t="str">
        <v/>
      </c>
      <c r="AW69" s="35" t="str">
        <v/>
      </c>
      <c r="AX69" s="36" t="str">
        <v/>
      </c>
      <c r="AY69" s="36" t="str">
        <v/>
      </c>
      <c r="AZ69" s="36" t="str">
        <v/>
      </c>
      <c r="BA69" s="36">
        <v>0</v>
      </c>
      <c r="BB69" s="36" t="str">
        <v/>
      </c>
      <c r="BC69" s="36" t="str">
        <v/>
      </c>
      <c r="BD69" s="32" t="str">
        <v/>
      </c>
      <c r="BE69" s="32">
        <v>156.39</v>
      </c>
      <c r="BF69" s="32" t="str">
        <v/>
      </c>
      <c r="BG69" s="32">
        <v>77</v>
      </c>
      <c r="BH69" s="32">
        <v>630</v>
      </c>
      <c r="BI69" s="38" t="str">
        <v/>
      </c>
      <c r="BJ69" s="38" t="str">
        <v/>
      </c>
      <c r="BK69" s="38" t="str">
        <v/>
      </c>
    </row>
    <row r="70">
      <c r="A70" s="39" t="str">
        <v>Wall Covering</v>
      </c>
      <c r="B70" s="39" t="str">
        <v>BA</v>
      </c>
      <c r="C70" s="39" t="str">
        <v>Exterior-OSB 4 ftx8 ftx 0.5 in.</v>
      </c>
      <c r="D70" s="39" t="str">
        <v/>
      </c>
      <c r="E70" s="39">
        <v>101212</v>
      </c>
      <c r="F70" s="39" t="str">
        <v>2' - 6.31"</v>
      </c>
      <c r="G70" s="39" t="str">
        <v>12' - 0.41"</v>
      </c>
      <c r="H70" s="39" t="str">
        <v>0' - 0.5"</v>
      </c>
      <c r="I70" s="39" t="str">
        <v/>
      </c>
      <c r="J70" s="39" t="str">
        <v/>
      </c>
      <c r="K70" s="39">
        <v>30.4</v>
      </c>
      <c r="L70" s="39" t="str">
        <v/>
      </c>
      <c r="M70" s="39" t="str">
        <v/>
      </c>
      <c r="N70" s="41" t="str">
        <v/>
      </c>
      <c r="O70" s="41">
        <v>60.79</v>
      </c>
      <c r="P70" s="41" t="str">
        <v/>
      </c>
      <c r="Q70" s="41" t="str">
        <v/>
      </c>
      <c r="R70" s="41" t="str">
        <v/>
      </c>
      <c r="S70" s="41" t="str">
        <v/>
      </c>
      <c r="T70" s="39" t="str">
        <v/>
      </c>
      <c r="U70" s="39" t="str">
        <v/>
      </c>
      <c r="V70" s="39" t="str">
        <v/>
      </c>
      <c r="W70" s="39" t="str">
        <v/>
      </c>
      <c r="X70" s="39" t="str">
        <v/>
      </c>
      <c r="Y70" s="39" t="str">
        <v/>
      </c>
      <c r="Z70" s="41" t="str">
        <v/>
      </c>
      <c r="AA70" s="41" t="str">
        <v/>
      </c>
      <c r="AB70" s="41" t="str">
        <v/>
      </c>
      <c r="AC70" s="41" t="str">
        <v/>
      </c>
      <c r="AD70" s="41" t="str">
        <v/>
      </c>
      <c r="AE70" s="41" t="str">
        <v/>
      </c>
      <c r="AF70" s="39" t="str">
        <v/>
      </c>
      <c r="AG70" s="39" t="str">
        <v/>
      </c>
      <c r="AH70" s="39" t="str">
        <v/>
      </c>
      <c r="AI70" s="39" t="str">
        <v/>
      </c>
      <c r="AJ70" s="39" t="str">
        <v/>
      </c>
      <c r="AK70" s="39" t="str">
        <v/>
      </c>
      <c r="AL70" s="41" t="str">
        <v/>
      </c>
      <c r="AM70" s="41" t="str">
        <v/>
      </c>
      <c r="AN70" s="41" t="str">
        <v/>
      </c>
      <c r="AO70" s="41" t="str">
        <v/>
      </c>
      <c r="AP70" s="41" t="str">
        <v/>
      </c>
      <c r="AQ70" s="41" t="str">
        <v/>
      </c>
      <c r="AR70" s="39" t="str">
        <v/>
      </c>
      <c r="AS70" s="39" t="str">
        <v/>
      </c>
      <c r="AT70" s="39" t="str">
        <v/>
      </c>
      <c r="AU70" s="39" t="str">
        <v/>
      </c>
      <c r="AV70" s="39" t="str">
        <v/>
      </c>
      <c r="AW70" s="39" t="str">
        <v/>
      </c>
      <c r="AX70" s="41" t="str">
        <v/>
      </c>
      <c r="AY70" s="41" t="str">
        <v/>
      </c>
      <c r="AZ70" s="41" t="str">
        <v/>
      </c>
      <c r="BA70" s="41" t="str">
        <v/>
      </c>
      <c r="BB70" s="41" t="str">
        <v/>
      </c>
      <c r="BC70" s="41" t="str">
        <v/>
      </c>
      <c r="BD70" s="32" t="str">
        <v/>
      </c>
      <c r="BE70" s="32" t="str">
        <v/>
      </c>
      <c r="BF70" s="32" t="str">
        <v/>
      </c>
      <c r="BG70" s="32" t="str">
        <v/>
      </c>
      <c r="BH70" s="32" t="str">
        <v/>
      </c>
      <c r="BI70" s="38" t="str">
        <v/>
      </c>
      <c r="BJ70" s="38" t="str">
        <v/>
      </c>
      <c r="BK70" s="38">
        <v>60.79</v>
      </c>
    </row>
    <row r="71">
      <c r="A71" s="39" t="str">
        <v>Wall Covering</v>
      </c>
      <c r="B71" s="39" t="str">
        <v>BA</v>
      </c>
      <c r="C71" s="39" t="str">
        <v>Exterior-OSB 4 ftx8 ftx 0.5 in.</v>
      </c>
      <c r="D71" s="39" t="str">
        <v/>
      </c>
      <c r="E71" s="39">
        <v>101214</v>
      </c>
      <c r="F71" s="39" t="str">
        <v>6' - 8.63"</v>
      </c>
      <c r="G71" s="39" t="str">
        <v>1' - 0"</v>
      </c>
      <c r="H71" s="39" t="str">
        <v>0' - 0.5"</v>
      </c>
      <c r="I71" s="39" t="str">
        <v/>
      </c>
      <c r="J71" s="39" t="str">
        <v/>
      </c>
      <c r="K71" s="39">
        <v>6.72</v>
      </c>
      <c r="L71" s="39" t="str">
        <v/>
      </c>
      <c r="M71" s="39" t="str">
        <v/>
      </c>
      <c r="N71" s="41" t="str">
        <v/>
      </c>
      <c r="O71" s="41" t="str">
        <v/>
      </c>
      <c r="P71" s="41" t="str">
        <v/>
      </c>
      <c r="Q71" s="41" t="str">
        <v/>
      </c>
      <c r="R71" s="41" t="str">
        <v/>
      </c>
      <c r="S71" s="41" t="str">
        <v/>
      </c>
      <c r="T71" s="39" t="str">
        <v/>
      </c>
      <c r="U71" s="39">
        <v>26.88</v>
      </c>
      <c r="V71" s="39" t="str">
        <v/>
      </c>
      <c r="W71" s="39" t="str">
        <v/>
      </c>
      <c r="X71" s="39" t="str">
        <v/>
      </c>
      <c r="Y71" s="39" t="str">
        <v/>
      </c>
      <c r="Z71" s="41" t="str">
        <v/>
      </c>
      <c r="AA71" s="41" t="str">
        <v/>
      </c>
      <c r="AB71" s="41" t="str">
        <v/>
      </c>
      <c r="AC71" s="41" t="str">
        <v/>
      </c>
      <c r="AD71" s="41" t="str">
        <v/>
      </c>
      <c r="AE71" s="41" t="str">
        <v/>
      </c>
      <c r="AF71" s="39" t="str">
        <v/>
      </c>
      <c r="AG71" s="39" t="str">
        <v/>
      </c>
      <c r="AH71" s="39" t="str">
        <v/>
      </c>
      <c r="AI71" s="39" t="str">
        <v/>
      </c>
      <c r="AJ71" s="39" t="str">
        <v/>
      </c>
      <c r="AK71" s="39" t="str">
        <v/>
      </c>
      <c r="AL71" s="41" t="str">
        <v/>
      </c>
      <c r="AM71" s="41" t="str">
        <v/>
      </c>
      <c r="AN71" s="41" t="str">
        <v/>
      </c>
      <c r="AO71" s="41" t="str">
        <v/>
      </c>
      <c r="AP71" s="41" t="str">
        <v/>
      </c>
      <c r="AQ71" s="41" t="str">
        <v/>
      </c>
      <c r="AR71" s="39" t="str">
        <v/>
      </c>
      <c r="AS71" s="39" t="str">
        <v/>
      </c>
      <c r="AT71" s="39" t="str">
        <v/>
      </c>
      <c r="AU71" s="39" t="str">
        <v/>
      </c>
      <c r="AV71" s="39" t="str">
        <v/>
      </c>
      <c r="AW71" s="39" t="str">
        <v/>
      </c>
      <c r="AX71" s="41" t="str">
        <v/>
      </c>
      <c r="AY71" s="41" t="str">
        <v/>
      </c>
      <c r="AZ71" s="41" t="str">
        <v/>
      </c>
      <c r="BA71" s="41" t="str">
        <v/>
      </c>
      <c r="BB71" s="41" t="str">
        <v/>
      </c>
      <c r="BC71" s="41" t="str">
        <v/>
      </c>
      <c r="BD71" s="32" t="str">
        <v/>
      </c>
      <c r="BE71" s="32" t="str">
        <v/>
      </c>
      <c r="BF71" s="32" t="str">
        <v/>
      </c>
      <c r="BG71" s="32" t="str">
        <v/>
      </c>
      <c r="BH71" s="32" t="str">
        <v/>
      </c>
      <c r="BI71" s="38" t="str">
        <v/>
      </c>
      <c r="BJ71" s="38" t="str">
        <v/>
      </c>
      <c r="BK71" s="38">
        <v>26.88</v>
      </c>
    </row>
    <row r="72">
      <c r="A72" s="39" t="str">
        <v>Wall Covering</v>
      </c>
      <c r="B72" s="39" t="str">
        <v>BA</v>
      </c>
      <c r="C72" s="39" t="str">
        <v>Exterior-OSB 4 ftx8 ftx 0.5 in.</v>
      </c>
      <c r="D72" s="39" t="str">
        <v>https://www.homedepot.com/p/OSB-7-16-Application-as-4ft-X-8-ft-Sheathing-Panel-386081/202106230</v>
      </c>
      <c r="E72" s="39">
        <v>100028</v>
      </c>
      <c r="F72" s="39" t="str">
        <v>7' - 8.63"</v>
      </c>
      <c r="G72" s="39" t="str">
        <v>0' - 3.5"</v>
      </c>
      <c r="H72" s="39" t="str">
        <v>0' - 0.5"</v>
      </c>
      <c r="I72" s="39" t="str">
        <v/>
      </c>
      <c r="J72" s="39" t="str">
        <v/>
      </c>
      <c r="K72" s="39">
        <v>2.25</v>
      </c>
      <c r="L72" s="39" t="str">
        <v/>
      </c>
      <c r="M72" s="39" t="str">
        <v/>
      </c>
      <c r="N72" s="41" t="str">
        <v/>
      </c>
      <c r="O72" s="41" t="str">
        <v/>
      </c>
      <c r="P72" s="41" t="str">
        <v/>
      </c>
      <c r="Q72" s="41" t="str">
        <v/>
      </c>
      <c r="R72" s="41" t="str">
        <v/>
      </c>
      <c r="S72" s="41" t="str">
        <v/>
      </c>
      <c r="T72" s="39" t="str">
        <v/>
      </c>
      <c r="U72" s="39" t="str">
        <v/>
      </c>
      <c r="V72" s="39" t="str">
        <v/>
      </c>
      <c r="W72" s="39" t="str">
        <v/>
      </c>
      <c r="X72" s="39" t="str">
        <v/>
      </c>
      <c r="Y72" s="39" t="str">
        <v/>
      </c>
      <c r="Z72" s="41" t="str">
        <v/>
      </c>
      <c r="AA72" s="41">
        <v>40.53</v>
      </c>
      <c r="AB72" s="41" t="str">
        <v/>
      </c>
      <c r="AC72" s="41" t="str">
        <v/>
      </c>
      <c r="AD72" s="41" t="str">
        <v/>
      </c>
      <c r="AE72" s="41" t="str">
        <v/>
      </c>
      <c r="AF72" s="39" t="str">
        <v/>
      </c>
      <c r="AG72" s="39" t="str">
        <v/>
      </c>
      <c r="AH72" s="39" t="str">
        <v/>
      </c>
      <c r="AI72" s="39" t="str">
        <v/>
      </c>
      <c r="AJ72" s="39" t="str">
        <v/>
      </c>
      <c r="AK72" s="39" t="str">
        <v/>
      </c>
      <c r="AL72" s="41" t="str">
        <v/>
      </c>
      <c r="AM72" s="41" t="str">
        <v/>
      </c>
      <c r="AN72" s="41" t="str">
        <v/>
      </c>
      <c r="AO72" s="41" t="str">
        <v/>
      </c>
      <c r="AP72" s="41" t="str">
        <v/>
      </c>
      <c r="AQ72" s="41" t="str">
        <v/>
      </c>
      <c r="AR72" s="39" t="str">
        <v/>
      </c>
      <c r="AS72" s="39" t="str">
        <v/>
      </c>
      <c r="AT72" s="39" t="str">
        <v/>
      </c>
      <c r="AU72" s="39" t="str">
        <v/>
      </c>
      <c r="AV72" s="39" t="str">
        <v/>
      </c>
      <c r="AW72" s="39" t="str">
        <v/>
      </c>
      <c r="AX72" s="41" t="str">
        <v/>
      </c>
      <c r="AY72" s="41" t="str">
        <v/>
      </c>
      <c r="AZ72" s="41" t="str">
        <v/>
      </c>
      <c r="BA72" s="41" t="str">
        <v/>
      </c>
      <c r="BB72" s="41" t="str">
        <v/>
      </c>
      <c r="BC72" s="41" t="str">
        <v/>
      </c>
      <c r="BD72" s="32" t="str">
        <v/>
      </c>
      <c r="BE72" s="32" t="str">
        <v/>
      </c>
      <c r="BF72" s="32" t="str">
        <v/>
      </c>
      <c r="BG72" s="32" t="str">
        <v/>
      </c>
      <c r="BH72" s="32" t="str">
        <v/>
      </c>
      <c r="BI72" s="38" t="str">
        <v/>
      </c>
      <c r="BJ72" s="38" t="str">
        <v/>
      </c>
      <c r="BK72" s="38">
        <v>40.53</v>
      </c>
    </row>
    <row r="73">
      <c r="A73" s="39" t="str">
        <v>Wall Covering</v>
      </c>
      <c r="B73" s="39" t="str">
        <v>BA</v>
      </c>
      <c r="C73" s="39" t="str">
        <v>Exterior-OSB 4 ftx8 ftx 0.5 in.</v>
      </c>
      <c r="D73" s="39" t="str">
        <v/>
      </c>
      <c r="E73" s="39">
        <v>101590</v>
      </c>
      <c r="F73" s="39" t="str">
        <v>0' - 5.5"</v>
      </c>
      <c r="G73" s="39" t="str">
        <v>3' - 5"</v>
      </c>
      <c r="H73" s="39" t="str">
        <v>0' - 0.5"</v>
      </c>
      <c r="I73" s="39" t="str">
        <v/>
      </c>
      <c r="J73" s="39" t="str">
        <v/>
      </c>
      <c r="K73" s="39">
        <v>1.57</v>
      </c>
      <c r="L73" s="39" t="str">
        <v/>
      </c>
      <c r="M73" s="39" t="str">
        <v/>
      </c>
      <c r="N73" s="41" t="str">
        <v/>
      </c>
      <c r="O73" s="41" t="str">
        <v/>
      </c>
      <c r="P73" s="41" t="str">
        <v/>
      </c>
      <c r="Q73" s="41" t="str">
        <v/>
      </c>
      <c r="R73" s="41" t="str">
        <v/>
      </c>
      <c r="S73" s="41" t="str">
        <v/>
      </c>
      <c r="T73" s="39" t="str">
        <v/>
      </c>
      <c r="U73" s="39" t="str">
        <v/>
      </c>
      <c r="V73" s="39" t="str">
        <v/>
      </c>
      <c r="W73" s="39" t="str">
        <v/>
      </c>
      <c r="X73" s="39" t="str">
        <v/>
      </c>
      <c r="Y73" s="39" t="str">
        <v/>
      </c>
      <c r="Z73" s="41" t="str">
        <v/>
      </c>
      <c r="AA73" s="41">
        <v>28.19</v>
      </c>
      <c r="AB73" s="41" t="str">
        <v/>
      </c>
      <c r="AC73" s="41" t="str">
        <v/>
      </c>
      <c r="AD73" s="41" t="str">
        <v/>
      </c>
      <c r="AE73" s="41" t="str">
        <v/>
      </c>
      <c r="AF73" s="39" t="str">
        <v/>
      </c>
      <c r="AG73" s="39" t="str">
        <v/>
      </c>
      <c r="AH73" s="39" t="str">
        <v/>
      </c>
      <c r="AI73" s="39" t="str">
        <v/>
      </c>
      <c r="AJ73" s="39" t="str">
        <v/>
      </c>
      <c r="AK73" s="39" t="str">
        <v/>
      </c>
      <c r="AL73" s="41" t="str">
        <v/>
      </c>
      <c r="AM73" s="41" t="str">
        <v/>
      </c>
      <c r="AN73" s="41" t="str">
        <v/>
      </c>
      <c r="AO73" s="41" t="str">
        <v/>
      </c>
      <c r="AP73" s="41" t="str">
        <v/>
      </c>
      <c r="AQ73" s="41" t="str">
        <v/>
      </c>
      <c r="AR73" s="39" t="str">
        <v/>
      </c>
      <c r="AS73" s="39" t="str">
        <v/>
      </c>
      <c r="AT73" s="39" t="str">
        <v/>
      </c>
      <c r="AU73" s="39" t="str">
        <v/>
      </c>
      <c r="AV73" s="39" t="str">
        <v/>
      </c>
      <c r="AW73" s="39" t="str">
        <v/>
      </c>
      <c r="AX73" s="41" t="str">
        <v/>
      </c>
      <c r="AY73" s="41" t="str">
        <v/>
      </c>
      <c r="AZ73" s="41" t="str">
        <v/>
      </c>
      <c r="BA73" s="41" t="str">
        <v/>
      </c>
      <c r="BB73" s="41" t="str">
        <v/>
      </c>
      <c r="BC73" s="41" t="str">
        <v/>
      </c>
      <c r="BD73" s="32" t="str">
        <v/>
      </c>
      <c r="BE73" s="32" t="str">
        <v/>
      </c>
      <c r="BF73" s="32" t="str">
        <v/>
      </c>
      <c r="BG73" s="32" t="str">
        <v/>
      </c>
      <c r="BH73" s="32" t="str">
        <v/>
      </c>
      <c r="BI73" s="38" t="str">
        <v/>
      </c>
      <c r="BJ73" s="38" t="str">
        <v/>
      </c>
      <c r="BK73" s="38">
        <v>28.19</v>
      </c>
    </row>
    <row r="74">
      <c r="A74" s="30" t="str">
        <v>Sheetrock 4'x8'x0.5"</v>
      </c>
      <c r="L74" s="30">
        <v>0.44</v>
      </c>
      <c r="M74" s="30">
        <v>10</v>
      </c>
      <c r="N74" s="36" t="str">
        <v/>
      </c>
      <c r="O74" s="36" t="str">
        <v/>
      </c>
      <c r="P74" s="36" t="str">
        <v/>
      </c>
      <c r="Q74" s="36">
        <v>0</v>
      </c>
      <c r="R74" s="36" t="str">
        <v/>
      </c>
      <c r="S74" s="36" t="str">
        <v/>
      </c>
      <c r="T74" s="35" t="str">
        <v/>
      </c>
      <c r="U74" s="35" t="str">
        <v/>
      </c>
      <c r="V74" s="35" t="str">
        <v/>
      </c>
      <c r="W74" s="35">
        <v>0</v>
      </c>
      <c r="X74" s="35" t="str">
        <v/>
      </c>
      <c r="Y74" s="35" t="str">
        <v/>
      </c>
      <c r="Z74" s="36" t="str">
        <v/>
      </c>
      <c r="AA74" s="36">
        <v>79.81</v>
      </c>
      <c r="AB74" s="36" t="str">
        <v/>
      </c>
      <c r="AC74" s="36">
        <v>35.12</v>
      </c>
      <c r="AD74" s="36">
        <v>270</v>
      </c>
      <c r="AE74" s="36" t="str">
        <v/>
      </c>
      <c r="AF74" s="35" t="str">
        <v/>
      </c>
      <c r="AG74" s="35">
        <v>41.96</v>
      </c>
      <c r="AH74" s="35" t="str">
        <v/>
      </c>
      <c r="AI74" s="35">
        <v>18.46</v>
      </c>
      <c r="AJ74" s="35">
        <v>50</v>
      </c>
      <c r="AK74" s="35" t="str">
        <v/>
      </c>
      <c r="AL74" s="36" t="str">
        <v/>
      </c>
      <c r="AM74" s="36">
        <v>794.67</v>
      </c>
      <c r="AN74" s="36" t="str">
        <v/>
      </c>
      <c r="AO74" s="36">
        <v>349.65</v>
      </c>
      <c r="AP74" s="36">
        <v>320</v>
      </c>
      <c r="AQ74" s="36" t="str">
        <v/>
      </c>
      <c r="AR74" s="35" t="str">
        <v/>
      </c>
      <c r="AS74" s="35">
        <v>67.63</v>
      </c>
      <c r="AT74" s="35" t="str">
        <v/>
      </c>
      <c r="AU74" s="35">
        <v>29.76</v>
      </c>
      <c r="AV74" s="35">
        <v>180</v>
      </c>
      <c r="AW74" s="35" t="str">
        <v/>
      </c>
      <c r="AX74" s="36" t="str">
        <v/>
      </c>
      <c r="AY74" s="36">
        <v>774.88</v>
      </c>
      <c r="AZ74" s="36" t="str">
        <v/>
      </c>
      <c r="BA74" s="36">
        <v>340.95</v>
      </c>
      <c r="BB74" s="36">
        <v>700</v>
      </c>
      <c r="BC74" s="36" t="str">
        <v/>
      </c>
      <c r="BD74" s="32" t="str">
        <v/>
      </c>
      <c r="BE74" s="32">
        <v>1758.95</v>
      </c>
      <c r="BF74" s="32" t="str">
        <v/>
      </c>
      <c r="BG74" s="32">
        <v>774</v>
      </c>
      <c r="BH74" s="32">
        <v>1520</v>
      </c>
      <c r="BI74" s="38" t="str">
        <v/>
      </c>
      <c r="BJ74" s="38" t="str">
        <v/>
      </c>
      <c r="BK74" s="38" t="str">
        <v/>
      </c>
    </row>
    <row r="75">
      <c r="A75" s="39" t="str">
        <v>Wall Covering</v>
      </c>
      <c r="B75" s="39" t="str">
        <v>BB</v>
      </c>
      <c r="C75" s="39" t="str">
        <v>Sheetrock 4 ftx8 ftx0.5 in.</v>
      </c>
      <c r="D75" s="39" t="str">
        <v>https://www.lowes.com/pd/CertainTeed-Common-1-2-in-x-4-ft-x-8-ft-Actual-0-5-in-x-4-ft-x-8-ft-Drywall-Panel/1002992798</v>
      </c>
      <c r="E75" s="39">
        <v>100205</v>
      </c>
      <c r="F75" s="39" t="str">
        <v>8' - 0"</v>
      </c>
      <c r="G75" s="39" t="str">
        <v>1' - 11.75"</v>
      </c>
      <c r="H75" s="39" t="str">
        <v>0' - 0.5"</v>
      </c>
      <c r="I75" s="39" t="str">
        <v/>
      </c>
      <c r="J75" s="39" t="str">
        <v/>
      </c>
      <c r="K75" s="39">
        <v>15.83</v>
      </c>
      <c r="L75" s="39" t="str">
        <v/>
      </c>
      <c r="M75" s="39" t="str">
        <v/>
      </c>
      <c r="N75" s="41" t="str">
        <v/>
      </c>
      <c r="O75" s="41" t="str">
        <v/>
      </c>
      <c r="P75" s="41" t="str">
        <v/>
      </c>
      <c r="Q75" s="41" t="str">
        <v/>
      </c>
      <c r="R75" s="41" t="str">
        <v/>
      </c>
      <c r="S75" s="41" t="str">
        <v/>
      </c>
      <c r="T75" s="39" t="str">
        <v/>
      </c>
      <c r="U75" s="39" t="str">
        <v/>
      </c>
      <c r="V75" s="39" t="str">
        <v/>
      </c>
      <c r="W75" s="39" t="str">
        <v/>
      </c>
      <c r="X75" s="39" t="str">
        <v/>
      </c>
      <c r="Y75" s="39" t="str">
        <v/>
      </c>
      <c r="Z75" s="41" t="str">
        <v/>
      </c>
      <c r="AA75" s="41" t="str">
        <v/>
      </c>
      <c r="AB75" s="41" t="str">
        <v/>
      </c>
      <c r="AC75" s="41" t="str">
        <v/>
      </c>
      <c r="AD75" s="41" t="str">
        <v/>
      </c>
      <c r="AE75" s="41" t="str">
        <v/>
      </c>
      <c r="AF75" s="39" t="str">
        <v/>
      </c>
      <c r="AG75" s="39" t="str">
        <v/>
      </c>
      <c r="AH75" s="39" t="str">
        <v/>
      </c>
      <c r="AI75" s="39" t="str">
        <v/>
      </c>
      <c r="AJ75" s="39" t="str">
        <v/>
      </c>
      <c r="AK75" s="39" t="str">
        <v/>
      </c>
      <c r="AL75" s="41" t="str">
        <v/>
      </c>
      <c r="AM75" s="41" t="str">
        <v/>
      </c>
      <c r="AN75" s="41" t="str">
        <v/>
      </c>
      <c r="AO75" s="41" t="str">
        <v/>
      </c>
      <c r="AP75" s="41" t="str">
        <v/>
      </c>
      <c r="AQ75" s="41" t="str">
        <v/>
      </c>
      <c r="AR75" s="39" t="str">
        <v/>
      </c>
      <c r="AS75" s="39" t="str">
        <v/>
      </c>
      <c r="AT75" s="39" t="str">
        <v/>
      </c>
      <c r="AU75" s="39" t="str">
        <v/>
      </c>
      <c r="AV75" s="39" t="str">
        <v/>
      </c>
      <c r="AW75" s="39" t="str">
        <v/>
      </c>
      <c r="AX75" s="41" t="str">
        <v/>
      </c>
      <c r="AY75" s="41">
        <v>158.33</v>
      </c>
      <c r="AZ75" s="41" t="str">
        <v/>
      </c>
      <c r="BA75" s="41" t="str">
        <v/>
      </c>
      <c r="BB75" s="41" t="str">
        <v/>
      </c>
      <c r="BC75" s="41" t="str">
        <v/>
      </c>
      <c r="BD75" s="32" t="str">
        <v/>
      </c>
      <c r="BE75" s="32" t="str">
        <v/>
      </c>
      <c r="BF75" s="32" t="str">
        <v/>
      </c>
      <c r="BG75" s="32" t="str">
        <v/>
      </c>
      <c r="BH75" s="32" t="str">
        <v/>
      </c>
      <c r="BI75" s="38" t="str">
        <v/>
      </c>
      <c r="BJ75" s="38" t="str">
        <v/>
      </c>
      <c r="BK75" s="38">
        <v>158.33</v>
      </c>
    </row>
    <row r="76">
      <c r="A76" s="39" t="str">
        <v>Wall Covering</v>
      </c>
      <c r="B76" s="39" t="str">
        <v>BB</v>
      </c>
      <c r="C76" s="39" t="str">
        <v>Sheetrock 4 ftx8 ftx0.5 in.</v>
      </c>
      <c r="D76" s="39" t="str">
        <v>https://www.lowes.com/pd/CertainTeed-Common-1-2-in-x-4-ft-x-8-ft-Actual-0-5-in-x-4-ft-x-8-ft-Drywall-Panel/1002992798</v>
      </c>
      <c r="E76" s="39">
        <v>100509</v>
      </c>
      <c r="F76" s="39" t="str">
        <v>6' - 4.13"</v>
      </c>
      <c r="G76" s="39" t="str">
        <v>2' - 8"</v>
      </c>
      <c r="H76" s="39" t="str">
        <v>0' - 0.5"</v>
      </c>
      <c r="I76" s="39" t="str">
        <v/>
      </c>
      <c r="J76" s="39" t="str">
        <v/>
      </c>
      <c r="K76" s="39">
        <v>16.92</v>
      </c>
      <c r="L76" s="39" t="str">
        <v/>
      </c>
      <c r="M76" s="39" t="str">
        <v/>
      </c>
      <c r="N76" s="41" t="str">
        <v/>
      </c>
      <c r="O76" s="41" t="str">
        <v/>
      </c>
      <c r="P76" s="41" t="str">
        <v/>
      </c>
      <c r="Q76" s="41" t="str">
        <v/>
      </c>
      <c r="R76" s="41" t="str">
        <v/>
      </c>
      <c r="S76" s="41" t="str">
        <v/>
      </c>
      <c r="T76" s="39" t="str">
        <v/>
      </c>
      <c r="U76" s="39" t="str">
        <v/>
      </c>
      <c r="V76" s="39" t="str">
        <v/>
      </c>
      <c r="W76" s="39" t="str">
        <v/>
      </c>
      <c r="X76" s="39" t="str">
        <v/>
      </c>
      <c r="Y76" s="39" t="str">
        <v/>
      </c>
      <c r="Z76" s="41" t="str">
        <v/>
      </c>
      <c r="AA76" s="41" t="str">
        <v/>
      </c>
      <c r="AB76" s="41" t="str">
        <v/>
      </c>
      <c r="AC76" s="41" t="str">
        <v/>
      </c>
      <c r="AD76" s="41" t="str">
        <v/>
      </c>
      <c r="AE76" s="41" t="str">
        <v/>
      </c>
      <c r="AF76" s="39" t="str">
        <v/>
      </c>
      <c r="AG76" s="39" t="str">
        <v/>
      </c>
      <c r="AH76" s="39" t="str">
        <v/>
      </c>
      <c r="AI76" s="39" t="str">
        <v/>
      </c>
      <c r="AJ76" s="39" t="str">
        <v/>
      </c>
      <c r="AK76" s="39" t="str">
        <v/>
      </c>
      <c r="AL76" s="41" t="str">
        <v/>
      </c>
      <c r="AM76" s="41" t="str">
        <v/>
      </c>
      <c r="AN76" s="41" t="str">
        <v/>
      </c>
      <c r="AO76" s="41" t="str">
        <v/>
      </c>
      <c r="AP76" s="41" t="str">
        <v/>
      </c>
      <c r="AQ76" s="41" t="str">
        <v/>
      </c>
      <c r="AR76" s="39" t="str">
        <v/>
      </c>
      <c r="AS76" s="39" t="str">
        <v/>
      </c>
      <c r="AT76" s="39" t="str">
        <v/>
      </c>
      <c r="AU76" s="39" t="str">
        <v/>
      </c>
      <c r="AV76" s="39" t="str">
        <v/>
      </c>
      <c r="AW76" s="39" t="str">
        <v/>
      </c>
      <c r="AX76" s="41" t="str">
        <v/>
      </c>
      <c r="AY76" s="41">
        <v>169.18</v>
      </c>
      <c r="AZ76" s="41" t="str">
        <v/>
      </c>
      <c r="BA76" s="41" t="str">
        <v/>
      </c>
      <c r="BB76" s="41" t="str">
        <v/>
      </c>
      <c r="BC76" s="41" t="str">
        <v/>
      </c>
      <c r="BD76" s="32" t="str">
        <v/>
      </c>
      <c r="BE76" s="32" t="str">
        <v/>
      </c>
      <c r="BF76" s="32" t="str">
        <v/>
      </c>
      <c r="BG76" s="32" t="str">
        <v/>
      </c>
      <c r="BH76" s="32" t="str">
        <v/>
      </c>
      <c r="BI76" s="38" t="str">
        <v/>
      </c>
      <c r="BJ76" s="38" t="str">
        <v/>
      </c>
      <c r="BK76" s="38">
        <v>169.18</v>
      </c>
    </row>
    <row r="77">
      <c r="A77" s="39" t="str">
        <v>Wall Covering</v>
      </c>
      <c r="B77" s="39" t="str">
        <v>BB</v>
      </c>
      <c r="C77" s="39" t="str">
        <v>Sheetrock 4 ftx8 ftx0.5 in.</v>
      </c>
      <c r="D77" s="39" t="str">
        <v>https://www.lowes.com/pd/CertainTeed-Common-1-2-in-x-4-ft-x-8-ft-Actual-0-5-in-x-4-ft-x-8-ft-Drywall-Panel/1002992798</v>
      </c>
      <c r="E77" s="39">
        <v>100514</v>
      </c>
      <c r="F77" s="39" t="str">
        <v>4' - 0"</v>
      </c>
      <c r="G77" s="39" t="str">
        <v>5' - 2"</v>
      </c>
      <c r="H77" s="39" t="str">
        <v>0' - 0.5"</v>
      </c>
      <c r="I77" s="39" t="str">
        <v/>
      </c>
      <c r="J77" s="39" t="str">
        <v/>
      </c>
      <c r="K77" s="39">
        <v>20.67</v>
      </c>
      <c r="L77" s="39" t="str">
        <v/>
      </c>
      <c r="M77" s="39" t="str">
        <v/>
      </c>
      <c r="N77" s="41" t="str">
        <v/>
      </c>
      <c r="O77" s="41" t="str">
        <v/>
      </c>
      <c r="P77" s="41" t="str">
        <v/>
      </c>
      <c r="Q77" s="41" t="str">
        <v/>
      </c>
      <c r="R77" s="41" t="str">
        <v/>
      </c>
      <c r="S77" s="41" t="str">
        <v/>
      </c>
      <c r="T77" s="39" t="str">
        <v/>
      </c>
      <c r="U77" s="39" t="str">
        <v/>
      </c>
      <c r="V77" s="39" t="str">
        <v/>
      </c>
      <c r="W77" s="39" t="str">
        <v/>
      </c>
      <c r="X77" s="39" t="str">
        <v/>
      </c>
      <c r="Y77" s="39" t="str">
        <v/>
      </c>
      <c r="Z77" s="41" t="str">
        <v/>
      </c>
      <c r="AA77" s="41" t="str">
        <v/>
      </c>
      <c r="AB77" s="41" t="str">
        <v/>
      </c>
      <c r="AC77" s="41" t="str">
        <v/>
      </c>
      <c r="AD77" s="41" t="str">
        <v/>
      </c>
      <c r="AE77" s="41" t="str">
        <v/>
      </c>
      <c r="AF77" s="39" t="str">
        <v/>
      </c>
      <c r="AG77" s="39" t="str">
        <v/>
      </c>
      <c r="AH77" s="39" t="str">
        <v/>
      </c>
      <c r="AI77" s="39" t="str">
        <v/>
      </c>
      <c r="AJ77" s="39" t="str">
        <v/>
      </c>
      <c r="AK77" s="39" t="str">
        <v/>
      </c>
      <c r="AL77" s="41" t="str">
        <v/>
      </c>
      <c r="AM77" s="41" t="str">
        <v/>
      </c>
      <c r="AN77" s="41" t="str">
        <v/>
      </c>
      <c r="AO77" s="41" t="str">
        <v/>
      </c>
      <c r="AP77" s="41" t="str">
        <v/>
      </c>
      <c r="AQ77" s="41" t="str">
        <v/>
      </c>
      <c r="AR77" s="39" t="str">
        <v/>
      </c>
      <c r="AS77" s="39" t="str">
        <v/>
      </c>
      <c r="AT77" s="39" t="str">
        <v/>
      </c>
      <c r="AU77" s="39" t="str">
        <v/>
      </c>
      <c r="AV77" s="39" t="str">
        <v/>
      </c>
      <c r="AW77" s="39" t="str">
        <v/>
      </c>
      <c r="AX77" s="41" t="str">
        <v/>
      </c>
      <c r="AY77" s="41">
        <v>103.33</v>
      </c>
      <c r="AZ77" s="41" t="str">
        <v/>
      </c>
      <c r="BA77" s="41" t="str">
        <v/>
      </c>
      <c r="BB77" s="41" t="str">
        <v/>
      </c>
      <c r="BC77" s="41" t="str">
        <v/>
      </c>
      <c r="BD77" s="32" t="str">
        <v/>
      </c>
      <c r="BE77" s="32" t="str">
        <v/>
      </c>
      <c r="BF77" s="32" t="str">
        <v/>
      </c>
      <c r="BG77" s="32" t="str">
        <v/>
      </c>
      <c r="BH77" s="32" t="str">
        <v/>
      </c>
      <c r="BI77" s="38" t="str">
        <v/>
      </c>
      <c r="BJ77" s="38" t="str">
        <v/>
      </c>
      <c r="BK77" s="38">
        <v>103.33</v>
      </c>
    </row>
    <row r="78">
      <c r="A78" s="39" t="str">
        <v>Wall Covering</v>
      </c>
      <c r="B78" s="39" t="str">
        <v>BB</v>
      </c>
      <c r="C78" s="39" t="str">
        <v>Sheetrock 4 ftx8 ftx0.5 in.</v>
      </c>
      <c r="D78" s="39" t="str">
        <v>https://www.lowes.com/pd/CertainTeed-Common-1-2-in-x-4-ft-x-8-ft-Actual-0-5-in-x-4-ft-x-8-ft-Drywall-Panel/1002992798</v>
      </c>
      <c r="E78" s="39">
        <v>100515</v>
      </c>
      <c r="F78" s="39" t="str">
        <v>2' - 4"</v>
      </c>
      <c r="G78" s="39" t="str">
        <v>5' - 2"</v>
      </c>
      <c r="H78" s="39" t="str">
        <v>0' - 0.5"</v>
      </c>
      <c r="I78" s="39" t="str">
        <v/>
      </c>
      <c r="J78" s="39" t="str">
        <v/>
      </c>
      <c r="K78" s="39">
        <v>12.06</v>
      </c>
      <c r="L78" s="39" t="str">
        <v/>
      </c>
      <c r="M78" s="39" t="str">
        <v/>
      </c>
      <c r="N78" s="41" t="str">
        <v/>
      </c>
      <c r="O78" s="41" t="str">
        <v/>
      </c>
      <c r="P78" s="41" t="str">
        <v/>
      </c>
      <c r="Q78" s="41" t="str">
        <v/>
      </c>
      <c r="R78" s="41" t="str">
        <v/>
      </c>
      <c r="S78" s="41" t="str">
        <v/>
      </c>
      <c r="T78" s="39" t="str">
        <v/>
      </c>
      <c r="U78" s="39" t="str">
        <v/>
      </c>
      <c r="V78" s="39" t="str">
        <v/>
      </c>
      <c r="W78" s="39" t="str">
        <v/>
      </c>
      <c r="X78" s="39" t="str">
        <v/>
      </c>
      <c r="Y78" s="39" t="str">
        <v/>
      </c>
      <c r="Z78" s="41" t="str">
        <v/>
      </c>
      <c r="AA78" s="41" t="str">
        <v/>
      </c>
      <c r="AB78" s="41" t="str">
        <v/>
      </c>
      <c r="AC78" s="41" t="str">
        <v/>
      </c>
      <c r="AD78" s="41" t="str">
        <v/>
      </c>
      <c r="AE78" s="41" t="str">
        <v/>
      </c>
      <c r="AF78" s="39" t="str">
        <v/>
      </c>
      <c r="AG78" s="39" t="str">
        <v/>
      </c>
      <c r="AH78" s="39" t="str">
        <v/>
      </c>
      <c r="AI78" s="39" t="str">
        <v/>
      </c>
      <c r="AJ78" s="39" t="str">
        <v/>
      </c>
      <c r="AK78" s="39" t="str">
        <v/>
      </c>
      <c r="AL78" s="41" t="str">
        <v/>
      </c>
      <c r="AM78" s="41" t="str">
        <v/>
      </c>
      <c r="AN78" s="41" t="str">
        <v/>
      </c>
      <c r="AO78" s="41" t="str">
        <v/>
      </c>
      <c r="AP78" s="41" t="str">
        <v/>
      </c>
      <c r="AQ78" s="41" t="str">
        <v/>
      </c>
      <c r="AR78" s="39" t="str">
        <v/>
      </c>
      <c r="AS78" s="39" t="str">
        <v/>
      </c>
      <c r="AT78" s="39" t="str">
        <v/>
      </c>
      <c r="AU78" s="39" t="str">
        <v/>
      </c>
      <c r="AV78" s="39" t="str">
        <v/>
      </c>
      <c r="AW78" s="39" t="str">
        <v/>
      </c>
      <c r="AX78" s="41" t="str">
        <v/>
      </c>
      <c r="AY78" s="41">
        <v>60.28</v>
      </c>
      <c r="AZ78" s="41" t="str">
        <v/>
      </c>
      <c r="BA78" s="41" t="str">
        <v/>
      </c>
      <c r="BB78" s="41" t="str">
        <v/>
      </c>
      <c r="BC78" s="41" t="str">
        <v/>
      </c>
      <c r="BD78" s="32" t="str">
        <v/>
      </c>
      <c r="BE78" s="32" t="str">
        <v/>
      </c>
      <c r="BF78" s="32" t="str">
        <v/>
      </c>
      <c r="BG78" s="32" t="str">
        <v/>
      </c>
      <c r="BH78" s="32" t="str">
        <v/>
      </c>
      <c r="BI78" s="38" t="str">
        <v/>
      </c>
      <c r="BJ78" s="38" t="str">
        <v/>
      </c>
      <c r="BK78" s="38">
        <v>60.28</v>
      </c>
    </row>
    <row r="79">
      <c r="A79" s="39" t="str">
        <v>Wall Covering</v>
      </c>
      <c r="B79" s="39" t="str">
        <v>BB</v>
      </c>
      <c r="C79" s="39" t="str">
        <v>Sheetrock 4 ftx8 ftx0.5 in.</v>
      </c>
      <c r="D79" s="39" t="str">
        <v>https://www.lowes.com/pd/CertainTeed-Common-1-2-in-x-4-ft-x-8-ft-Actual-0-5-in-x-4-ft-x-8-ft-Drywall-Panel/1002992798</v>
      </c>
      <c r="E79" s="39">
        <v>100516</v>
      </c>
      <c r="F79" s="39" t="str">
        <v>4' - 0"</v>
      </c>
      <c r="G79" s="39" t="str">
        <v>4' - 5.72"</v>
      </c>
      <c r="H79" s="39" t="str">
        <v>0' - 0.5"</v>
      </c>
      <c r="I79" s="39" t="str">
        <v/>
      </c>
      <c r="J79" s="39" t="str">
        <v/>
      </c>
      <c r="K79" s="39">
        <v>17.91</v>
      </c>
      <c r="L79" s="39" t="str">
        <v/>
      </c>
      <c r="M79" s="39" t="str">
        <v/>
      </c>
      <c r="N79" s="41" t="str">
        <v/>
      </c>
      <c r="O79" s="41" t="str">
        <v/>
      </c>
      <c r="P79" s="41" t="str">
        <v/>
      </c>
      <c r="Q79" s="41" t="str">
        <v/>
      </c>
      <c r="R79" s="41" t="str">
        <v/>
      </c>
      <c r="S79" s="41" t="str">
        <v/>
      </c>
      <c r="T79" s="39" t="str">
        <v/>
      </c>
      <c r="U79" s="39" t="str">
        <v/>
      </c>
      <c r="V79" s="39" t="str">
        <v/>
      </c>
      <c r="W79" s="39" t="str">
        <v/>
      </c>
      <c r="X79" s="39" t="str">
        <v/>
      </c>
      <c r="Y79" s="39" t="str">
        <v/>
      </c>
      <c r="Z79" s="41" t="str">
        <v/>
      </c>
      <c r="AA79" s="41" t="str">
        <v/>
      </c>
      <c r="AB79" s="41" t="str">
        <v/>
      </c>
      <c r="AC79" s="41" t="str">
        <v/>
      </c>
      <c r="AD79" s="41" t="str">
        <v/>
      </c>
      <c r="AE79" s="41" t="str">
        <v/>
      </c>
      <c r="AF79" s="39" t="str">
        <v/>
      </c>
      <c r="AG79" s="39" t="str">
        <v/>
      </c>
      <c r="AH79" s="39" t="str">
        <v/>
      </c>
      <c r="AI79" s="39" t="str">
        <v/>
      </c>
      <c r="AJ79" s="39" t="str">
        <v/>
      </c>
      <c r="AK79" s="39" t="str">
        <v/>
      </c>
      <c r="AL79" s="41" t="str">
        <v/>
      </c>
      <c r="AM79" s="41" t="str">
        <v/>
      </c>
      <c r="AN79" s="41" t="str">
        <v/>
      </c>
      <c r="AO79" s="41" t="str">
        <v/>
      </c>
      <c r="AP79" s="41" t="str">
        <v/>
      </c>
      <c r="AQ79" s="41" t="str">
        <v/>
      </c>
      <c r="AR79" s="39" t="str">
        <v/>
      </c>
      <c r="AS79" s="39" t="str">
        <v/>
      </c>
      <c r="AT79" s="39" t="str">
        <v/>
      </c>
      <c r="AU79" s="39" t="str">
        <v/>
      </c>
      <c r="AV79" s="39" t="str">
        <v/>
      </c>
      <c r="AW79" s="39" t="str">
        <v/>
      </c>
      <c r="AX79" s="41" t="str">
        <v/>
      </c>
      <c r="AY79" s="41">
        <v>179.07</v>
      </c>
      <c r="AZ79" s="41" t="str">
        <v/>
      </c>
      <c r="BA79" s="41" t="str">
        <v/>
      </c>
      <c r="BB79" s="41" t="str">
        <v/>
      </c>
      <c r="BC79" s="41" t="str">
        <v/>
      </c>
      <c r="BD79" s="32" t="str">
        <v/>
      </c>
      <c r="BE79" s="32" t="str">
        <v/>
      </c>
      <c r="BF79" s="32" t="str">
        <v/>
      </c>
      <c r="BG79" s="32" t="str">
        <v/>
      </c>
      <c r="BH79" s="32" t="str">
        <v/>
      </c>
      <c r="BI79" s="38" t="str">
        <v/>
      </c>
      <c r="BJ79" s="38" t="str">
        <v/>
      </c>
      <c r="BK79" s="38">
        <v>179.07</v>
      </c>
    </row>
    <row r="80">
      <c r="A80" s="39" t="str">
        <v>Wall Covering</v>
      </c>
      <c r="B80" s="39" t="str">
        <v>BB</v>
      </c>
      <c r="C80" s="39" t="str">
        <v>Sheetrock 4 ftx8 ftx0.5 in.</v>
      </c>
      <c r="D80" s="39" t="str">
        <v>https://www.lowes.com/pd/CertainTeed-Common-1-2-in-x-4-ft-x-8-ft-Actual-0-5-in-x-4-ft-x-8-ft-Drywall-Panel/1002992798</v>
      </c>
      <c r="E80" s="39">
        <v>100517</v>
      </c>
      <c r="F80" s="39" t="str">
        <v>1' - 3.75"</v>
      </c>
      <c r="G80" s="39" t="str">
        <v>4' - 5.53"</v>
      </c>
      <c r="H80" s="39" t="str">
        <v>0' - 0.5"</v>
      </c>
      <c r="I80" s="39" t="str">
        <v/>
      </c>
      <c r="J80" s="39" t="str">
        <v/>
      </c>
      <c r="K80" s="39">
        <v>5.85</v>
      </c>
      <c r="L80" s="39" t="str">
        <v/>
      </c>
      <c r="M80" s="39" t="str">
        <v/>
      </c>
      <c r="N80" s="41" t="str">
        <v/>
      </c>
      <c r="O80" s="41" t="str">
        <v/>
      </c>
      <c r="P80" s="41" t="str">
        <v/>
      </c>
      <c r="Q80" s="41" t="str">
        <v/>
      </c>
      <c r="R80" s="41" t="str">
        <v/>
      </c>
      <c r="S80" s="41" t="str">
        <v/>
      </c>
      <c r="T80" s="39" t="str">
        <v/>
      </c>
      <c r="U80" s="39" t="str">
        <v/>
      </c>
      <c r="V80" s="39" t="str">
        <v/>
      </c>
      <c r="W80" s="39" t="str">
        <v/>
      </c>
      <c r="X80" s="39" t="str">
        <v/>
      </c>
      <c r="Y80" s="39" t="str">
        <v/>
      </c>
      <c r="Z80" s="41" t="str">
        <v/>
      </c>
      <c r="AA80" s="41" t="str">
        <v/>
      </c>
      <c r="AB80" s="41" t="str">
        <v/>
      </c>
      <c r="AC80" s="41" t="str">
        <v/>
      </c>
      <c r="AD80" s="41" t="str">
        <v/>
      </c>
      <c r="AE80" s="41" t="str">
        <v/>
      </c>
      <c r="AF80" s="39" t="str">
        <v/>
      </c>
      <c r="AG80" s="39" t="str">
        <v/>
      </c>
      <c r="AH80" s="39" t="str">
        <v/>
      </c>
      <c r="AI80" s="39" t="str">
        <v/>
      </c>
      <c r="AJ80" s="39" t="str">
        <v/>
      </c>
      <c r="AK80" s="39" t="str">
        <v/>
      </c>
      <c r="AL80" s="41" t="str">
        <v/>
      </c>
      <c r="AM80" s="41" t="str">
        <v/>
      </c>
      <c r="AN80" s="41" t="str">
        <v/>
      </c>
      <c r="AO80" s="41" t="str">
        <v/>
      </c>
      <c r="AP80" s="41" t="str">
        <v/>
      </c>
      <c r="AQ80" s="41" t="str">
        <v/>
      </c>
      <c r="AR80" s="39" t="str">
        <v/>
      </c>
      <c r="AS80" s="39" t="str">
        <v/>
      </c>
      <c r="AT80" s="39" t="str">
        <v/>
      </c>
      <c r="AU80" s="39" t="str">
        <v/>
      </c>
      <c r="AV80" s="39" t="str">
        <v/>
      </c>
      <c r="AW80" s="39" t="str">
        <v/>
      </c>
      <c r="AX80" s="41" t="str">
        <v/>
      </c>
      <c r="AY80" s="41">
        <v>29.27</v>
      </c>
      <c r="AZ80" s="41" t="str">
        <v/>
      </c>
      <c r="BA80" s="41" t="str">
        <v/>
      </c>
      <c r="BB80" s="41" t="str">
        <v/>
      </c>
      <c r="BC80" s="41" t="str">
        <v/>
      </c>
      <c r="BD80" s="32" t="str">
        <v/>
      </c>
      <c r="BE80" s="32" t="str">
        <v/>
      </c>
      <c r="BF80" s="32" t="str">
        <v/>
      </c>
      <c r="BG80" s="32" t="str">
        <v/>
      </c>
      <c r="BH80" s="32" t="str">
        <v/>
      </c>
      <c r="BI80" s="38" t="str">
        <v/>
      </c>
      <c r="BJ80" s="38" t="str">
        <v/>
      </c>
      <c r="BK80" s="38">
        <v>29.27</v>
      </c>
    </row>
    <row r="81">
      <c r="A81" s="39" t="str">
        <v>Wall Covering</v>
      </c>
      <c r="B81" s="39" t="str">
        <v>BB</v>
      </c>
      <c r="C81" s="39" t="str">
        <v>Sheetrock 4 ftx8 ftx0.5 in.</v>
      </c>
      <c r="D81" s="39" t="str">
        <v>https://www.lowes.com/pd/CertainTeed-Common-1-2-in-x-4-ft-x-8-ft-Actual-0-5-in-x-4-ft-x-8-ft-Drywall-Panel/1002992798</v>
      </c>
      <c r="E81" s="39">
        <v>100518</v>
      </c>
      <c r="F81" s="39" t="str">
        <v>6' - 8.25"</v>
      </c>
      <c r="G81" s="39" t="str">
        <v>0' - 1.59"</v>
      </c>
      <c r="H81" s="39" t="str">
        <v>0' - 0.5"</v>
      </c>
      <c r="I81" s="39" t="str">
        <v/>
      </c>
      <c r="J81" s="39" t="str">
        <v/>
      </c>
      <c r="K81" s="39">
        <v>0.89</v>
      </c>
      <c r="L81" s="39" t="str">
        <v/>
      </c>
      <c r="M81" s="39" t="str">
        <v/>
      </c>
      <c r="N81" s="41" t="str">
        <v/>
      </c>
      <c r="O81" s="41" t="str">
        <v/>
      </c>
      <c r="P81" s="41" t="str">
        <v/>
      </c>
      <c r="Q81" s="41" t="str">
        <v/>
      </c>
      <c r="R81" s="41" t="str">
        <v/>
      </c>
      <c r="S81" s="41" t="str">
        <v/>
      </c>
      <c r="T81" s="39" t="str">
        <v/>
      </c>
      <c r="U81" s="39" t="str">
        <v/>
      </c>
      <c r="V81" s="39" t="str">
        <v/>
      </c>
      <c r="W81" s="39" t="str">
        <v/>
      </c>
      <c r="X81" s="39" t="str">
        <v/>
      </c>
      <c r="Y81" s="39" t="str">
        <v/>
      </c>
      <c r="Z81" s="41" t="str">
        <v/>
      </c>
      <c r="AA81" s="41" t="str">
        <v/>
      </c>
      <c r="AB81" s="41" t="str">
        <v/>
      </c>
      <c r="AC81" s="41" t="str">
        <v/>
      </c>
      <c r="AD81" s="41" t="str">
        <v/>
      </c>
      <c r="AE81" s="41" t="str">
        <v/>
      </c>
      <c r="AF81" s="39" t="str">
        <v/>
      </c>
      <c r="AG81" s="39" t="str">
        <v/>
      </c>
      <c r="AH81" s="39" t="str">
        <v/>
      </c>
      <c r="AI81" s="39" t="str">
        <v/>
      </c>
      <c r="AJ81" s="39" t="str">
        <v/>
      </c>
      <c r="AK81" s="39" t="str">
        <v/>
      </c>
      <c r="AL81" s="41" t="str">
        <v/>
      </c>
      <c r="AM81" s="41" t="str">
        <v/>
      </c>
      <c r="AN81" s="41" t="str">
        <v/>
      </c>
      <c r="AO81" s="41" t="str">
        <v/>
      </c>
      <c r="AP81" s="41" t="str">
        <v/>
      </c>
      <c r="AQ81" s="41" t="str">
        <v/>
      </c>
      <c r="AR81" s="39" t="str">
        <v/>
      </c>
      <c r="AS81" s="39" t="str">
        <v/>
      </c>
      <c r="AT81" s="39" t="str">
        <v/>
      </c>
      <c r="AU81" s="39" t="str">
        <v/>
      </c>
      <c r="AV81" s="39" t="str">
        <v/>
      </c>
      <c r="AW81" s="39" t="str">
        <v/>
      </c>
      <c r="AX81" s="41" t="str">
        <v/>
      </c>
      <c r="AY81" s="41">
        <v>8.86</v>
      </c>
      <c r="AZ81" s="41" t="str">
        <v/>
      </c>
      <c r="BA81" s="41" t="str">
        <v/>
      </c>
      <c r="BB81" s="41" t="str">
        <v/>
      </c>
      <c r="BC81" s="41" t="str">
        <v/>
      </c>
      <c r="BD81" s="32" t="str">
        <v/>
      </c>
      <c r="BE81" s="32" t="str">
        <v/>
      </c>
      <c r="BF81" s="32" t="str">
        <v/>
      </c>
      <c r="BG81" s="32" t="str">
        <v/>
      </c>
      <c r="BH81" s="32" t="str">
        <v/>
      </c>
      <c r="BI81" s="38" t="str">
        <v/>
      </c>
      <c r="BJ81" s="38" t="str">
        <v/>
      </c>
      <c r="BK81" s="38">
        <v>8.86</v>
      </c>
    </row>
    <row r="82">
      <c r="A82" s="39" t="str">
        <v>Wall Covering</v>
      </c>
      <c r="B82" s="39" t="str">
        <v>BB</v>
      </c>
      <c r="C82" s="39" t="str">
        <v>Sheetrock 4 ftx8 ftx0.5 in.</v>
      </c>
      <c r="D82" s="39" t="str">
        <v>https://www.lowes.com/pd/CertainTeed-Common-1-2-in-x-4-ft-x-8-ft-Actual-0-5-in-x-4-ft-x-8-ft-Drywall-Panel/1002992798</v>
      </c>
      <c r="E82" s="39">
        <v>100519</v>
      </c>
      <c r="F82" s="39" t="str">
        <v>6' - 8.5"</v>
      </c>
      <c r="G82" s="39" t="str">
        <v>0' - 5.84"</v>
      </c>
      <c r="H82" s="39" t="str">
        <v>0' - 0.5"</v>
      </c>
      <c r="I82" s="39" t="str">
        <v/>
      </c>
      <c r="J82" s="39" t="str">
        <v/>
      </c>
      <c r="K82" s="39">
        <v>3.26</v>
      </c>
      <c r="L82" s="39" t="str">
        <v/>
      </c>
      <c r="M82" s="39" t="str">
        <v/>
      </c>
      <c r="N82" s="41" t="str">
        <v/>
      </c>
      <c r="O82" s="41" t="str">
        <v/>
      </c>
      <c r="P82" s="41" t="str">
        <v/>
      </c>
      <c r="Q82" s="41" t="str">
        <v/>
      </c>
      <c r="R82" s="41" t="str">
        <v/>
      </c>
      <c r="S82" s="41" t="str">
        <v/>
      </c>
      <c r="T82" s="39" t="str">
        <v/>
      </c>
      <c r="U82" s="39" t="str">
        <v/>
      </c>
      <c r="V82" s="39" t="str">
        <v/>
      </c>
      <c r="W82" s="39" t="str">
        <v/>
      </c>
      <c r="X82" s="39" t="str">
        <v/>
      </c>
      <c r="Y82" s="39" t="str">
        <v/>
      </c>
      <c r="Z82" s="41" t="str">
        <v/>
      </c>
      <c r="AA82" s="41" t="str">
        <v/>
      </c>
      <c r="AB82" s="41" t="str">
        <v/>
      </c>
      <c r="AC82" s="41" t="str">
        <v/>
      </c>
      <c r="AD82" s="41" t="str">
        <v/>
      </c>
      <c r="AE82" s="41" t="str">
        <v/>
      </c>
      <c r="AF82" s="39" t="str">
        <v/>
      </c>
      <c r="AG82" s="39" t="str">
        <v/>
      </c>
      <c r="AH82" s="39" t="str">
        <v/>
      </c>
      <c r="AI82" s="39" t="str">
        <v/>
      </c>
      <c r="AJ82" s="39" t="str">
        <v/>
      </c>
      <c r="AK82" s="39" t="str">
        <v/>
      </c>
      <c r="AL82" s="41" t="str">
        <v/>
      </c>
      <c r="AM82" s="41" t="str">
        <v/>
      </c>
      <c r="AN82" s="41" t="str">
        <v/>
      </c>
      <c r="AO82" s="41" t="str">
        <v/>
      </c>
      <c r="AP82" s="41" t="str">
        <v/>
      </c>
      <c r="AQ82" s="41" t="str">
        <v/>
      </c>
      <c r="AR82" s="39" t="str">
        <v/>
      </c>
      <c r="AS82" s="39" t="str">
        <v/>
      </c>
      <c r="AT82" s="39" t="str">
        <v/>
      </c>
      <c r="AU82" s="39" t="str">
        <v/>
      </c>
      <c r="AV82" s="39" t="str">
        <v/>
      </c>
      <c r="AW82" s="39" t="str">
        <v/>
      </c>
      <c r="AX82" s="41" t="str">
        <v/>
      </c>
      <c r="AY82" s="41">
        <v>32.65</v>
      </c>
      <c r="AZ82" s="41" t="str">
        <v/>
      </c>
      <c r="BA82" s="41" t="str">
        <v/>
      </c>
      <c r="BB82" s="41" t="str">
        <v/>
      </c>
      <c r="BC82" s="41" t="str">
        <v/>
      </c>
      <c r="BD82" s="32" t="str">
        <v/>
      </c>
      <c r="BE82" s="32" t="str">
        <v/>
      </c>
      <c r="BF82" s="32" t="str">
        <v/>
      </c>
      <c r="BG82" s="32" t="str">
        <v/>
      </c>
      <c r="BH82" s="32" t="str">
        <v/>
      </c>
      <c r="BI82" s="38" t="str">
        <v/>
      </c>
      <c r="BJ82" s="38" t="str">
        <v/>
      </c>
      <c r="BK82" s="38">
        <v>32.65</v>
      </c>
    </row>
    <row r="83">
      <c r="A83" s="39" t="str">
        <v>Wall Covering</v>
      </c>
      <c r="B83" s="39" t="str">
        <v>BB</v>
      </c>
      <c r="C83" s="39" t="str">
        <v>Sheetrock 4 ftx8 ftx0.5 in.</v>
      </c>
      <c r="D83" s="39" t="str">
        <v>https://www.lowes.com/pd/CertainTeed-Common-1-2-in-x-4-ft-x-8-ft-Actual-0-5-in-x-4-ft-x-8-ft-Drywall-Panel/1002992798</v>
      </c>
      <c r="E83" s="39">
        <v>100520</v>
      </c>
      <c r="F83" s="39" t="str">
        <v>1' - 3.75"</v>
      </c>
      <c r="G83" s="39" t="str">
        <v>5' - 2"</v>
      </c>
      <c r="H83" s="39" t="str">
        <v>0' - 0.5"</v>
      </c>
      <c r="I83" s="39" t="str">
        <v/>
      </c>
      <c r="J83" s="39" t="str">
        <v/>
      </c>
      <c r="K83" s="39">
        <v>6.78</v>
      </c>
      <c r="L83" s="39" t="str">
        <v/>
      </c>
      <c r="M83" s="39" t="str">
        <v/>
      </c>
      <c r="N83" s="41" t="str">
        <v/>
      </c>
      <c r="O83" s="41" t="str">
        <v/>
      </c>
      <c r="P83" s="41" t="str">
        <v/>
      </c>
      <c r="Q83" s="41" t="str">
        <v/>
      </c>
      <c r="R83" s="41" t="str">
        <v/>
      </c>
      <c r="S83" s="41" t="str">
        <v/>
      </c>
      <c r="T83" s="39" t="str">
        <v/>
      </c>
      <c r="U83" s="39" t="str">
        <v/>
      </c>
      <c r="V83" s="39" t="str">
        <v/>
      </c>
      <c r="W83" s="39" t="str">
        <v/>
      </c>
      <c r="X83" s="39" t="str">
        <v/>
      </c>
      <c r="Y83" s="39" t="str">
        <v/>
      </c>
      <c r="Z83" s="41" t="str">
        <v/>
      </c>
      <c r="AA83" s="41" t="str">
        <v/>
      </c>
      <c r="AB83" s="41" t="str">
        <v/>
      </c>
      <c r="AC83" s="41" t="str">
        <v/>
      </c>
      <c r="AD83" s="41" t="str">
        <v/>
      </c>
      <c r="AE83" s="41" t="str">
        <v/>
      </c>
      <c r="AF83" s="39" t="str">
        <v/>
      </c>
      <c r="AG83" s="39" t="str">
        <v/>
      </c>
      <c r="AH83" s="39" t="str">
        <v/>
      </c>
      <c r="AI83" s="39" t="str">
        <v/>
      </c>
      <c r="AJ83" s="39" t="str">
        <v/>
      </c>
      <c r="AK83" s="39" t="str">
        <v/>
      </c>
      <c r="AL83" s="41" t="str">
        <v/>
      </c>
      <c r="AM83" s="41" t="str">
        <v/>
      </c>
      <c r="AN83" s="41" t="str">
        <v/>
      </c>
      <c r="AO83" s="41" t="str">
        <v/>
      </c>
      <c r="AP83" s="41" t="str">
        <v/>
      </c>
      <c r="AQ83" s="41" t="str">
        <v/>
      </c>
      <c r="AR83" s="39" t="str">
        <v/>
      </c>
      <c r="AS83" s="39" t="str">
        <v/>
      </c>
      <c r="AT83" s="39" t="str">
        <v/>
      </c>
      <c r="AU83" s="39" t="str">
        <v/>
      </c>
      <c r="AV83" s="39" t="str">
        <v/>
      </c>
      <c r="AW83" s="39" t="str">
        <v/>
      </c>
      <c r="AX83" s="41" t="str">
        <v/>
      </c>
      <c r="AY83" s="41">
        <v>33.91</v>
      </c>
      <c r="AZ83" s="41" t="str">
        <v/>
      </c>
      <c r="BA83" s="41" t="str">
        <v/>
      </c>
      <c r="BB83" s="41" t="str">
        <v/>
      </c>
      <c r="BC83" s="41" t="str">
        <v/>
      </c>
      <c r="BD83" s="32" t="str">
        <v/>
      </c>
      <c r="BE83" s="32" t="str">
        <v/>
      </c>
      <c r="BF83" s="32" t="str">
        <v/>
      </c>
      <c r="BG83" s="32" t="str">
        <v/>
      </c>
      <c r="BH83" s="32" t="str">
        <v/>
      </c>
      <c r="BI83" s="38" t="str">
        <v/>
      </c>
      <c r="BJ83" s="38" t="str">
        <v/>
      </c>
      <c r="BK83" s="38">
        <v>33.91</v>
      </c>
    </row>
    <row r="84">
      <c r="A84" s="39" t="str">
        <v>Wall Covering</v>
      </c>
      <c r="B84" s="39" t="str">
        <v>BB</v>
      </c>
      <c r="C84" s="39" t="str">
        <v>Sheetrock - 4 ftX8 ftx0.5 in.</v>
      </c>
      <c r="D84" s="39" t="str">
        <v>https://www.lowes.com/pd/CertainTeed-Common-1-2-in-x-4-ft-x-8-ft-Actual-0-5-in-x-4-ft-x-8-ft-Drywall-Panel/1002992798</v>
      </c>
      <c r="E84" s="39">
        <v>100051</v>
      </c>
      <c r="F84" s="39" t="str">
        <v>2' - 2.5"</v>
      </c>
      <c r="G84" s="39" t="str">
        <v>8' - 0"</v>
      </c>
      <c r="H84" s="39" t="str">
        <v>0' - 0.5"</v>
      </c>
      <c r="I84" s="39" t="str">
        <v/>
      </c>
      <c r="J84" s="39" t="str">
        <v/>
      </c>
      <c r="K84" s="39">
        <v>17.67</v>
      </c>
      <c r="L84" s="39" t="str">
        <v/>
      </c>
      <c r="M84" s="39" t="str">
        <v/>
      </c>
      <c r="N84" s="41" t="str">
        <v/>
      </c>
      <c r="O84" s="41" t="str">
        <v/>
      </c>
      <c r="P84" s="41" t="str">
        <v/>
      </c>
      <c r="Q84" s="41" t="str">
        <v/>
      </c>
      <c r="R84" s="41" t="str">
        <v/>
      </c>
      <c r="S84" s="41" t="str">
        <v/>
      </c>
      <c r="T84" s="39" t="str">
        <v/>
      </c>
      <c r="U84" s="39" t="str">
        <v/>
      </c>
      <c r="V84" s="39" t="str">
        <v/>
      </c>
      <c r="W84" s="39" t="str">
        <v/>
      </c>
      <c r="X84" s="39" t="str">
        <v/>
      </c>
      <c r="Y84" s="39" t="str">
        <v/>
      </c>
      <c r="Z84" s="41" t="str">
        <v/>
      </c>
      <c r="AA84" s="41" t="str">
        <v/>
      </c>
      <c r="AB84" s="41" t="str">
        <v/>
      </c>
      <c r="AC84" s="41" t="str">
        <v/>
      </c>
      <c r="AD84" s="41" t="str">
        <v/>
      </c>
      <c r="AE84" s="41" t="str">
        <v/>
      </c>
      <c r="AF84" s="39" t="str">
        <v/>
      </c>
      <c r="AG84" s="39" t="str">
        <v/>
      </c>
      <c r="AH84" s="39" t="str">
        <v/>
      </c>
      <c r="AI84" s="39" t="str">
        <v/>
      </c>
      <c r="AJ84" s="39" t="str">
        <v/>
      </c>
      <c r="AK84" s="39" t="str">
        <v/>
      </c>
      <c r="AL84" s="41" t="str">
        <v/>
      </c>
      <c r="AM84" s="41">
        <v>282.67</v>
      </c>
      <c r="AN84" s="41" t="str">
        <v/>
      </c>
      <c r="AO84" s="41" t="str">
        <v/>
      </c>
      <c r="AP84" s="41" t="str">
        <v/>
      </c>
      <c r="AQ84" s="41" t="str">
        <v/>
      </c>
      <c r="AR84" s="39" t="str">
        <v/>
      </c>
      <c r="AS84" s="39" t="str">
        <v/>
      </c>
      <c r="AT84" s="39" t="str">
        <v/>
      </c>
      <c r="AU84" s="39" t="str">
        <v/>
      </c>
      <c r="AV84" s="39" t="str">
        <v/>
      </c>
      <c r="AW84" s="39" t="str">
        <v/>
      </c>
      <c r="AX84" s="41" t="str">
        <v/>
      </c>
      <c r="AY84" s="41" t="str">
        <v/>
      </c>
      <c r="AZ84" s="41" t="str">
        <v/>
      </c>
      <c r="BA84" s="41" t="str">
        <v/>
      </c>
      <c r="BB84" s="41" t="str">
        <v/>
      </c>
      <c r="BC84" s="41" t="str">
        <v/>
      </c>
      <c r="BD84" s="32" t="str">
        <v/>
      </c>
      <c r="BE84" s="32" t="str">
        <v/>
      </c>
      <c r="BF84" s="32" t="str">
        <v/>
      </c>
      <c r="BG84" s="32" t="str">
        <v/>
      </c>
      <c r="BH84" s="32" t="str">
        <v/>
      </c>
      <c r="BI84" s="38" t="str">
        <v/>
      </c>
      <c r="BJ84" s="38" t="str">
        <v/>
      </c>
      <c r="BK84" s="38">
        <v>282.67</v>
      </c>
    </row>
    <row r="85">
      <c r="A85" s="39" t="str">
        <v>Wall Covering</v>
      </c>
      <c r="B85" s="39" t="str">
        <v>BB</v>
      </c>
      <c r="C85" s="39" t="str">
        <v>Sheetrock - 4 ftX8 ftx0.5 in.</v>
      </c>
      <c r="D85" s="39" t="str">
        <v>https://www.lowes.com/pd/CertainTeed-Common-1-2-in-x-4-ft-x-8-ft-Actual-0-5-in-x-4-ft-x-8-ft-Drywall-Panel/1002992798</v>
      </c>
      <c r="E85" s="39">
        <v>100052</v>
      </c>
      <c r="F85" s="39" t="str">
        <v>4' - 0"</v>
      </c>
      <c r="G85" s="39" t="str">
        <v>8' - 0"</v>
      </c>
      <c r="H85" s="39" t="str">
        <v>0' - 0.5"</v>
      </c>
      <c r="I85" s="39" t="str">
        <v/>
      </c>
      <c r="J85" s="39" t="str">
        <v/>
      </c>
      <c r="K85" s="39">
        <v>32</v>
      </c>
      <c r="L85" s="39" t="str">
        <v/>
      </c>
      <c r="M85" s="39" t="str">
        <v/>
      </c>
      <c r="N85" s="41" t="str">
        <v/>
      </c>
      <c r="O85" s="41" t="str">
        <v/>
      </c>
      <c r="P85" s="41" t="str">
        <v/>
      </c>
      <c r="Q85" s="41" t="str">
        <v/>
      </c>
      <c r="R85" s="41" t="str">
        <v/>
      </c>
      <c r="S85" s="41" t="str">
        <v/>
      </c>
      <c r="T85" s="39" t="str">
        <v/>
      </c>
      <c r="U85" s="39" t="str">
        <v/>
      </c>
      <c r="V85" s="39" t="str">
        <v/>
      </c>
      <c r="W85" s="39" t="str">
        <v/>
      </c>
      <c r="X85" s="39" t="str">
        <v/>
      </c>
      <c r="Y85" s="39" t="str">
        <v/>
      </c>
      <c r="Z85" s="41" t="str">
        <v/>
      </c>
      <c r="AA85" s="41" t="str">
        <v/>
      </c>
      <c r="AB85" s="41" t="str">
        <v/>
      </c>
      <c r="AC85" s="41" t="str">
        <v/>
      </c>
      <c r="AD85" s="41" t="str">
        <v/>
      </c>
      <c r="AE85" s="41" t="str">
        <v/>
      </c>
      <c r="AF85" s="39" t="str">
        <v/>
      </c>
      <c r="AG85" s="39" t="str">
        <v/>
      </c>
      <c r="AH85" s="39" t="str">
        <v/>
      </c>
      <c r="AI85" s="39" t="str">
        <v/>
      </c>
      <c r="AJ85" s="39" t="str">
        <v/>
      </c>
      <c r="AK85" s="39" t="str">
        <v/>
      </c>
      <c r="AL85" s="41" t="str">
        <v/>
      </c>
      <c r="AM85" s="41">
        <v>512</v>
      </c>
      <c r="AN85" s="41" t="str">
        <v/>
      </c>
      <c r="AO85" s="41" t="str">
        <v/>
      </c>
      <c r="AP85" s="41" t="str">
        <v/>
      </c>
      <c r="AQ85" s="41" t="str">
        <v/>
      </c>
      <c r="AR85" s="39" t="str">
        <v/>
      </c>
      <c r="AS85" s="39" t="str">
        <v/>
      </c>
      <c r="AT85" s="39" t="str">
        <v/>
      </c>
      <c r="AU85" s="39" t="str">
        <v/>
      </c>
      <c r="AV85" s="39" t="str">
        <v/>
      </c>
      <c r="AW85" s="39" t="str">
        <v/>
      </c>
      <c r="AX85" s="41" t="str">
        <v/>
      </c>
      <c r="AY85" s="41" t="str">
        <v/>
      </c>
      <c r="AZ85" s="41" t="str">
        <v/>
      </c>
      <c r="BA85" s="41" t="str">
        <v/>
      </c>
      <c r="BB85" s="41" t="str">
        <v/>
      </c>
      <c r="BC85" s="41" t="str">
        <v/>
      </c>
      <c r="BD85" s="32" t="str">
        <v/>
      </c>
      <c r="BE85" s="32" t="str">
        <v/>
      </c>
      <c r="BF85" s="32" t="str">
        <v/>
      </c>
      <c r="BG85" s="32" t="str">
        <v/>
      </c>
      <c r="BH85" s="32" t="str">
        <v/>
      </c>
      <c r="BI85" s="38" t="str">
        <v/>
      </c>
      <c r="BJ85" s="38" t="str">
        <v/>
      </c>
      <c r="BK85" s="38">
        <v>512</v>
      </c>
    </row>
    <row r="86">
      <c r="A86" s="39" t="str">
        <v>Wall Covering</v>
      </c>
      <c r="B86" s="39" t="str">
        <v>BB</v>
      </c>
      <c r="C86" s="39" t="str">
        <v>Sheetrock - 4 ftX8 ftx0.5 in.</v>
      </c>
      <c r="D86" s="39" t="str">
        <v>https://www.lowes.com/pd/CertainTeed-Common-1-2-in-x-4-ft-x-8-ft-Actual-0-5-in-x-4-ft-x-8-ft-Drywall-Panel/1002992798</v>
      </c>
      <c r="E86" s="39">
        <v>100049</v>
      </c>
      <c r="F86" s="39" t="str">
        <v>5' - 0.5"</v>
      </c>
      <c r="G86" s="39" t="str">
        <v>0' - 5"</v>
      </c>
      <c r="H86" s="39" t="str">
        <v>0' - 0.5"</v>
      </c>
      <c r="I86" s="39" t="str">
        <v/>
      </c>
      <c r="J86" s="39" t="str">
        <v/>
      </c>
      <c r="K86" s="39">
        <v>2.1</v>
      </c>
      <c r="L86" s="39" t="str">
        <v/>
      </c>
      <c r="M86" s="39" t="str">
        <v/>
      </c>
      <c r="N86" s="41" t="str">
        <v/>
      </c>
      <c r="O86" s="41" t="str">
        <v/>
      </c>
      <c r="P86" s="41" t="str">
        <v/>
      </c>
      <c r="Q86" s="41" t="str">
        <v/>
      </c>
      <c r="R86" s="41" t="str">
        <v/>
      </c>
      <c r="S86" s="41" t="str">
        <v/>
      </c>
      <c r="T86" s="39" t="str">
        <v/>
      </c>
      <c r="U86" s="39" t="str">
        <v/>
      </c>
      <c r="V86" s="39" t="str">
        <v/>
      </c>
      <c r="W86" s="39" t="str">
        <v/>
      </c>
      <c r="X86" s="39" t="str">
        <v/>
      </c>
      <c r="Y86" s="39" t="str">
        <v/>
      </c>
      <c r="Z86" s="41" t="str">
        <v/>
      </c>
      <c r="AA86" s="41">
        <v>37.81</v>
      </c>
      <c r="AB86" s="41" t="str">
        <v/>
      </c>
      <c r="AC86" s="41" t="str">
        <v/>
      </c>
      <c r="AD86" s="41" t="str">
        <v/>
      </c>
      <c r="AE86" s="41" t="str">
        <v/>
      </c>
      <c r="AF86" s="39" t="str">
        <v/>
      </c>
      <c r="AG86" s="39" t="str">
        <v/>
      </c>
      <c r="AH86" s="39" t="str">
        <v/>
      </c>
      <c r="AI86" s="39" t="str">
        <v/>
      </c>
      <c r="AJ86" s="39" t="str">
        <v/>
      </c>
      <c r="AK86" s="39" t="str">
        <v/>
      </c>
      <c r="AL86" s="41" t="str">
        <v/>
      </c>
      <c r="AM86" s="41" t="str">
        <v/>
      </c>
      <c r="AN86" s="41" t="str">
        <v/>
      </c>
      <c r="AO86" s="41" t="str">
        <v/>
      </c>
      <c r="AP86" s="41" t="str">
        <v/>
      </c>
      <c r="AQ86" s="41" t="str">
        <v/>
      </c>
      <c r="AR86" s="39" t="str">
        <v/>
      </c>
      <c r="AS86" s="39" t="str">
        <v/>
      </c>
      <c r="AT86" s="39" t="str">
        <v/>
      </c>
      <c r="AU86" s="39" t="str">
        <v/>
      </c>
      <c r="AV86" s="39" t="str">
        <v/>
      </c>
      <c r="AW86" s="39" t="str">
        <v/>
      </c>
      <c r="AX86" s="41" t="str">
        <v/>
      </c>
      <c r="AY86" s="41" t="str">
        <v/>
      </c>
      <c r="AZ86" s="41" t="str">
        <v/>
      </c>
      <c r="BA86" s="41" t="str">
        <v/>
      </c>
      <c r="BB86" s="41" t="str">
        <v/>
      </c>
      <c r="BC86" s="41" t="str">
        <v/>
      </c>
      <c r="BD86" s="32" t="str">
        <v/>
      </c>
      <c r="BE86" s="32" t="str">
        <v/>
      </c>
      <c r="BF86" s="32" t="str">
        <v/>
      </c>
      <c r="BG86" s="32" t="str">
        <v/>
      </c>
      <c r="BH86" s="32" t="str">
        <v/>
      </c>
      <c r="BI86" s="38" t="str">
        <v/>
      </c>
      <c r="BJ86" s="38" t="str">
        <v/>
      </c>
      <c r="BK86" s="38">
        <v>37.81</v>
      </c>
    </row>
    <row r="87">
      <c r="A87" s="39" t="str">
        <v>Wall Covering</v>
      </c>
      <c r="B87" s="39" t="str">
        <v>BB</v>
      </c>
      <c r="C87" s="39" t="str">
        <v>Sheetrock - 4 ftX8 ftx0.5 in.</v>
      </c>
      <c r="D87" s="39" t="str">
        <v>https://www.lowes.com/pd/CertainTeed-Common-1-2-in-x-4-ft-x-8-ft-Actual-0-5-in-x-4-ft-x-8-ft-Drywall-Panel/1002992798</v>
      </c>
      <c r="E87" s="39">
        <v>100053</v>
      </c>
      <c r="F87" s="39" t="str">
        <v>1' - 2"</v>
      </c>
      <c r="G87" s="39" t="str">
        <v>4' - 0"</v>
      </c>
      <c r="H87" s="39" t="str">
        <v>0' - 0.5"</v>
      </c>
      <c r="I87" s="39" t="str">
        <v/>
      </c>
      <c r="J87" s="39" t="str">
        <v/>
      </c>
      <c r="K87" s="39">
        <v>4.67</v>
      </c>
      <c r="L87" s="39" t="str">
        <v/>
      </c>
      <c r="M87" s="39" t="str">
        <v/>
      </c>
      <c r="N87" s="41" t="str">
        <v/>
      </c>
      <c r="O87" s="41" t="str">
        <v/>
      </c>
      <c r="P87" s="41" t="str">
        <v/>
      </c>
      <c r="Q87" s="41" t="str">
        <v/>
      </c>
      <c r="R87" s="41" t="str">
        <v/>
      </c>
      <c r="S87" s="41" t="str">
        <v/>
      </c>
      <c r="T87" s="39" t="str">
        <v/>
      </c>
      <c r="U87" s="39" t="str">
        <v/>
      </c>
      <c r="V87" s="39" t="str">
        <v/>
      </c>
      <c r="W87" s="39" t="str">
        <v/>
      </c>
      <c r="X87" s="39" t="str">
        <v/>
      </c>
      <c r="Y87" s="39" t="str">
        <v/>
      </c>
      <c r="Z87" s="41" t="str">
        <v/>
      </c>
      <c r="AA87" s="41">
        <v>42</v>
      </c>
      <c r="AB87" s="41" t="str">
        <v/>
      </c>
      <c r="AC87" s="41" t="str">
        <v/>
      </c>
      <c r="AD87" s="41" t="str">
        <v/>
      </c>
      <c r="AE87" s="41" t="str">
        <v/>
      </c>
      <c r="AF87" s="39" t="str">
        <v/>
      </c>
      <c r="AG87" s="39" t="str">
        <v/>
      </c>
      <c r="AH87" s="39" t="str">
        <v/>
      </c>
      <c r="AI87" s="39" t="str">
        <v/>
      </c>
      <c r="AJ87" s="39" t="str">
        <v/>
      </c>
      <c r="AK87" s="39" t="str">
        <v/>
      </c>
      <c r="AL87" s="41" t="str">
        <v/>
      </c>
      <c r="AM87" s="41" t="str">
        <v/>
      </c>
      <c r="AN87" s="41" t="str">
        <v/>
      </c>
      <c r="AO87" s="41" t="str">
        <v/>
      </c>
      <c r="AP87" s="41" t="str">
        <v/>
      </c>
      <c r="AQ87" s="41" t="str">
        <v/>
      </c>
      <c r="AR87" s="39" t="str">
        <v/>
      </c>
      <c r="AS87" s="39" t="str">
        <v/>
      </c>
      <c r="AT87" s="39" t="str">
        <v/>
      </c>
      <c r="AU87" s="39" t="str">
        <v/>
      </c>
      <c r="AV87" s="39" t="str">
        <v/>
      </c>
      <c r="AW87" s="39" t="str">
        <v/>
      </c>
      <c r="AX87" s="41" t="str">
        <v/>
      </c>
      <c r="AY87" s="41" t="str">
        <v/>
      </c>
      <c r="AZ87" s="41" t="str">
        <v/>
      </c>
      <c r="BA87" s="41" t="str">
        <v/>
      </c>
      <c r="BB87" s="41" t="str">
        <v/>
      </c>
      <c r="BC87" s="41" t="str">
        <v/>
      </c>
      <c r="BD87" s="32" t="str">
        <v/>
      </c>
      <c r="BE87" s="32" t="str">
        <v/>
      </c>
      <c r="BF87" s="32" t="str">
        <v/>
      </c>
      <c r="BG87" s="32" t="str">
        <v/>
      </c>
      <c r="BH87" s="32" t="str">
        <v/>
      </c>
      <c r="BI87" s="38" t="str">
        <v/>
      </c>
      <c r="BJ87" s="38" t="str">
        <v/>
      </c>
      <c r="BK87" s="38">
        <v>42</v>
      </c>
    </row>
    <row r="88">
      <c r="A88" s="39" t="str">
        <v>Wall Covering</v>
      </c>
      <c r="B88" s="39" t="str">
        <v>BB</v>
      </c>
      <c r="C88" s="39" t="str">
        <v>Sheetrock - 4 ftX8 ftx0.5 in.</v>
      </c>
      <c r="D88" s="39" t="str">
        <v>https://www.lowes.com/pd/CertainTeed-Common-1-2-in-x-4-ft-x-8-ft-Actual-0-5-in-x-4-ft-x-8-ft-Drywall-Panel/1002992798</v>
      </c>
      <c r="E88" s="39">
        <v>101228</v>
      </c>
      <c r="F88" s="39" t="str">
        <v>6' - 9"</v>
      </c>
      <c r="G88" s="39" t="str">
        <v>0' - 8.5"</v>
      </c>
      <c r="H88" s="39" t="str">
        <v>0' - 0.5"</v>
      </c>
      <c r="I88" s="39" t="str">
        <v/>
      </c>
      <c r="J88" s="39" t="str">
        <v/>
      </c>
      <c r="K88" s="39">
        <v>4.78</v>
      </c>
      <c r="L88" s="39" t="str">
        <v/>
      </c>
      <c r="M88" s="39" t="str">
        <v/>
      </c>
      <c r="N88" s="41" t="str">
        <v/>
      </c>
      <c r="O88" s="41" t="str">
        <v/>
      </c>
      <c r="P88" s="41" t="str">
        <v/>
      </c>
      <c r="Q88" s="41" t="str">
        <v/>
      </c>
      <c r="R88" s="41" t="str">
        <v/>
      </c>
      <c r="S88" s="41" t="str">
        <v/>
      </c>
      <c r="T88" s="39" t="str">
        <v/>
      </c>
      <c r="U88" s="39" t="str">
        <v/>
      </c>
      <c r="V88" s="39" t="str">
        <v/>
      </c>
      <c r="W88" s="39" t="str">
        <v/>
      </c>
      <c r="X88" s="39" t="str">
        <v/>
      </c>
      <c r="Y88" s="39" t="str">
        <v/>
      </c>
      <c r="Z88" s="41" t="str">
        <v/>
      </c>
      <c r="AA88" s="41" t="str">
        <v/>
      </c>
      <c r="AB88" s="41" t="str">
        <v/>
      </c>
      <c r="AC88" s="41" t="str">
        <v/>
      </c>
      <c r="AD88" s="41" t="str">
        <v/>
      </c>
      <c r="AE88" s="41" t="str">
        <v/>
      </c>
      <c r="AF88" s="39" t="str">
        <v/>
      </c>
      <c r="AG88" s="39">
        <v>4.78</v>
      </c>
      <c r="AH88" s="39" t="str">
        <v/>
      </c>
      <c r="AI88" s="39" t="str">
        <v/>
      </c>
      <c r="AJ88" s="39" t="str">
        <v/>
      </c>
      <c r="AK88" s="39" t="str">
        <v/>
      </c>
      <c r="AL88" s="41" t="str">
        <v/>
      </c>
      <c r="AM88" s="41" t="str">
        <v/>
      </c>
      <c r="AN88" s="41" t="str">
        <v/>
      </c>
      <c r="AO88" s="41" t="str">
        <v/>
      </c>
      <c r="AP88" s="41" t="str">
        <v/>
      </c>
      <c r="AQ88" s="41" t="str">
        <v/>
      </c>
      <c r="AR88" s="39" t="str">
        <v/>
      </c>
      <c r="AS88" s="39" t="str">
        <v/>
      </c>
      <c r="AT88" s="39" t="str">
        <v/>
      </c>
      <c r="AU88" s="39" t="str">
        <v/>
      </c>
      <c r="AV88" s="39" t="str">
        <v/>
      </c>
      <c r="AW88" s="39" t="str">
        <v/>
      </c>
      <c r="AX88" s="41" t="str">
        <v/>
      </c>
      <c r="AY88" s="41" t="str">
        <v/>
      </c>
      <c r="AZ88" s="41" t="str">
        <v/>
      </c>
      <c r="BA88" s="41" t="str">
        <v/>
      </c>
      <c r="BB88" s="41" t="str">
        <v/>
      </c>
      <c r="BC88" s="41" t="str">
        <v/>
      </c>
      <c r="BD88" s="32" t="str">
        <v/>
      </c>
      <c r="BE88" s="32" t="str">
        <v/>
      </c>
      <c r="BF88" s="32" t="str">
        <v/>
      </c>
      <c r="BG88" s="32" t="str">
        <v/>
      </c>
      <c r="BH88" s="32" t="str">
        <v/>
      </c>
      <c r="BI88" s="38" t="str">
        <v/>
      </c>
      <c r="BJ88" s="38" t="str">
        <v/>
      </c>
      <c r="BK88" s="38">
        <v>4.78</v>
      </c>
    </row>
    <row r="89">
      <c r="A89" s="39" t="str">
        <v>Wall Covering</v>
      </c>
      <c r="B89" s="39" t="str">
        <v>BB</v>
      </c>
      <c r="C89" s="39" t="str">
        <v>Sheetrock - 4 ftX8 ftx0.5 in.</v>
      </c>
      <c r="D89" s="39" t="str">
        <v>https://www.lowes.com/pd/CertainTeed-Common-1-2-in-x-4-ft-x-8-ft-Actual-0-5-in-x-4-ft-x-8-ft-Drywall-Panel/1002992798</v>
      </c>
      <c r="E89" s="39">
        <v>101229</v>
      </c>
      <c r="F89" s="39" t="str">
        <v>1' - 2"</v>
      </c>
      <c r="G89" s="39" t="str">
        <v>3' - 10.5"</v>
      </c>
      <c r="H89" s="39" t="str">
        <v>0' - 0.5"</v>
      </c>
      <c r="I89" s="39" t="str">
        <v/>
      </c>
      <c r="J89" s="39" t="str">
        <v/>
      </c>
      <c r="K89" s="39">
        <v>4.52</v>
      </c>
      <c r="L89" s="39" t="str">
        <v/>
      </c>
      <c r="M89" s="39" t="str">
        <v/>
      </c>
      <c r="N89" s="41" t="str">
        <v/>
      </c>
      <c r="O89" s="41" t="str">
        <v/>
      </c>
      <c r="P89" s="41" t="str">
        <v/>
      </c>
      <c r="Q89" s="41" t="str">
        <v/>
      </c>
      <c r="R89" s="41" t="str">
        <v/>
      </c>
      <c r="S89" s="41" t="str">
        <v/>
      </c>
      <c r="T89" s="39" t="str">
        <v/>
      </c>
      <c r="U89" s="39" t="str">
        <v/>
      </c>
      <c r="V89" s="39" t="str">
        <v/>
      </c>
      <c r="W89" s="39" t="str">
        <v/>
      </c>
      <c r="X89" s="39" t="str">
        <v/>
      </c>
      <c r="Y89" s="39" t="str">
        <v/>
      </c>
      <c r="Z89" s="41" t="str">
        <v/>
      </c>
      <c r="AA89" s="41" t="str">
        <v/>
      </c>
      <c r="AB89" s="41" t="str">
        <v/>
      </c>
      <c r="AC89" s="41" t="str">
        <v/>
      </c>
      <c r="AD89" s="41" t="str">
        <v/>
      </c>
      <c r="AE89" s="41" t="str">
        <v/>
      </c>
      <c r="AF89" s="39" t="str">
        <v/>
      </c>
      <c r="AG89" s="39">
        <v>4.52</v>
      </c>
      <c r="AH89" s="39" t="str">
        <v/>
      </c>
      <c r="AI89" s="39" t="str">
        <v/>
      </c>
      <c r="AJ89" s="39" t="str">
        <v/>
      </c>
      <c r="AK89" s="39" t="str">
        <v/>
      </c>
      <c r="AL89" s="41" t="str">
        <v/>
      </c>
      <c r="AM89" s="41" t="str">
        <v/>
      </c>
      <c r="AN89" s="41" t="str">
        <v/>
      </c>
      <c r="AO89" s="41" t="str">
        <v/>
      </c>
      <c r="AP89" s="41" t="str">
        <v/>
      </c>
      <c r="AQ89" s="41" t="str">
        <v/>
      </c>
      <c r="AR89" s="39" t="str">
        <v/>
      </c>
      <c r="AS89" s="39" t="str">
        <v/>
      </c>
      <c r="AT89" s="39" t="str">
        <v/>
      </c>
      <c r="AU89" s="39" t="str">
        <v/>
      </c>
      <c r="AV89" s="39" t="str">
        <v/>
      </c>
      <c r="AW89" s="39" t="str">
        <v/>
      </c>
      <c r="AX89" s="41" t="str">
        <v/>
      </c>
      <c r="AY89" s="41" t="str">
        <v/>
      </c>
      <c r="AZ89" s="41" t="str">
        <v/>
      </c>
      <c r="BA89" s="41" t="str">
        <v/>
      </c>
      <c r="BB89" s="41" t="str">
        <v/>
      </c>
      <c r="BC89" s="41" t="str">
        <v/>
      </c>
      <c r="BD89" s="32" t="str">
        <v/>
      </c>
      <c r="BE89" s="32" t="str">
        <v/>
      </c>
      <c r="BF89" s="32" t="str">
        <v/>
      </c>
      <c r="BG89" s="32" t="str">
        <v/>
      </c>
      <c r="BH89" s="32" t="str">
        <v/>
      </c>
      <c r="BI89" s="38" t="str">
        <v/>
      </c>
      <c r="BJ89" s="38" t="str">
        <v/>
      </c>
      <c r="BK89" s="38">
        <v>4.52</v>
      </c>
    </row>
    <row r="90">
      <c r="A90" s="39" t="str">
        <v>Wall Covering</v>
      </c>
      <c r="B90" s="39" t="str">
        <v>BB</v>
      </c>
      <c r="C90" s="39" t="str">
        <v>Sheetrock - 4 ftX8 ftx0.5 in.</v>
      </c>
      <c r="D90" s="39" t="str">
        <v>https://www.lowes.com/pd/CertainTeed-Common-1-2-in-x-4-ft-x-8-ft-Actual-0-5-in-x-4-ft-x-8-ft-Drywall-Panel/1002992798</v>
      </c>
      <c r="E90" s="39">
        <v>101230</v>
      </c>
      <c r="F90" s="39" t="str">
        <v>4' - 0"</v>
      </c>
      <c r="G90" s="39" t="str">
        <v>4' - 1.5"</v>
      </c>
      <c r="H90" s="39" t="str">
        <v>0' - 0.5"</v>
      </c>
      <c r="I90" s="39" t="str">
        <v/>
      </c>
      <c r="J90" s="39" t="str">
        <v/>
      </c>
      <c r="K90" s="39">
        <v>16.5</v>
      </c>
      <c r="L90" s="39" t="str">
        <v/>
      </c>
      <c r="M90" s="39" t="str">
        <v/>
      </c>
      <c r="N90" s="41" t="str">
        <v/>
      </c>
      <c r="O90" s="41" t="str">
        <v/>
      </c>
      <c r="P90" s="41" t="str">
        <v/>
      </c>
      <c r="Q90" s="41" t="str">
        <v/>
      </c>
      <c r="R90" s="41" t="str">
        <v/>
      </c>
      <c r="S90" s="41" t="str">
        <v/>
      </c>
      <c r="T90" s="39" t="str">
        <v/>
      </c>
      <c r="U90" s="39" t="str">
        <v/>
      </c>
      <c r="V90" s="39" t="str">
        <v/>
      </c>
      <c r="W90" s="39" t="str">
        <v/>
      </c>
      <c r="X90" s="39" t="str">
        <v/>
      </c>
      <c r="Y90" s="39" t="str">
        <v/>
      </c>
      <c r="Z90" s="41" t="str">
        <v/>
      </c>
      <c r="AA90" s="41" t="str">
        <v/>
      </c>
      <c r="AB90" s="41" t="str">
        <v/>
      </c>
      <c r="AC90" s="41" t="str">
        <v/>
      </c>
      <c r="AD90" s="41" t="str">
        <v/>
      </c>
      <c r="AE90" s="41" t="str">
        <v/>
      </c>
      <c r="AF90" s="39" t="str">
        <v/>
      </c>
      <c r="AG90" s="39">
        <v>16.5</v>
      </c>
      <c r="AH90" s="39" t="str">
        <v/>
      </c>
      <c r="AI90" s="39" t="str">
        <v/>
      </c>
      <c r="AJ90" s="39" t="str">
        <v/>
      </c>
      <c r="AK90" s="39" t="str">
        <v/>
      </c>
      <c r="AL90" s="41" t="str">
        <v/>
      </c>
      <c r="AM90" s="41" t="str">
        <v/>
      </c>
      <c r="AN90" s="41" t="str">
        <v/>
      </c>
      <c r="AO90" s="41" t="str">
        <v/>
      </c>
      <c r="AP90" s="41" t="str">
        <v/>
      </c>
      <c r="AQ90" s="41" t="str">
        <v/>
      </c>
      <c r="AR90" s="39" t="str">
        <v/>
      </c>
      <c r="AS90" s="39" t="str">
        <v/>
      </c>
      <c r="AT90" s="39" t="str">
        <v/>
      </c>
      <c r="AU90" s="39" t="str">
        <v/>
      </c>
      <c r="AV90" s="39" t="str">
        <v/>
      </c>
      <c r="AW90" s="39" t="str">
        <v/>
      </c>
      <c r="AX90" s="41" t="str">
        <v/>
      </c>
      <c r="AY90" s="41" t="str">
        <v/>
      </c>
      <c r="AZ90" s="41" t="str">
        <v/>
      </c>
      <c r="BA90" s="41" t="str">
        <v/>
      </c>
      <c r="BB90" s="41" t="str">
        <v/>
      </c>
      <c r="BC90" s="41" t="str">
        <v/>
      </c>
      <c r="BD90" s="32" t="str">
        <v/>
      </c>
      <c r="BE90" s="32" t="str">
        <v/>
      </c>
      <c r="BF90" s="32" t="str">
        <v/>
      </c>
      <c r="BG90" s="32" t="str">
        <v/>
      </c>
      <c r="BH90" s="32" t="str">
        <v/>
      </c>
      <c r="BI90" s="38" t="str">
        <v/>
      </c>
      <c r="BJ90" s="38" t="str">
        <v/>
      </c>
      <c r="BK90" s="38">
        <v>16.5</v>
      </c>
    </row>
    <row r="91">
      <c r="A91" s="39" t="str">
        <v>Wall Covering</v>
      </c>
      <c r="B91" s="39" t="str">
        <v>BB</v>
      </c>
      <c r="C91" s="39" t="str">
        <v>Sheetrock - 4 ftX8 ftx0.5 in.</v>
      </c>
      <c r="D91" s="39" t="str">
        <v>https://www.lowes.com/pd/CertainTeed-Common-1-2-in-x-4-ft-x-8-ft-Actual-0-5-in-x-4-ft-x-8-ft-Drywall-Panel/1002992798</v>
      </c>
      <c r="E91" s="39">
        <v>101231</v>
      </c>
      <c r="F91" s="39" t="str">
        <v>2' - 2.5"</v>
      </c>
      <c r="G91" s="39" t="str">
        <v>4' - 1.5"</v>
      </c>
      <c r="H91" s="39" t="str">
        <v>0' - 0.5"</v>
      </c>
      <c r="I91" s="39" t="str">
        <v/>
      </c>
      <c r="J91" s="39" t="str">
        <v/>
      </c>
      <c r="K91" s="39">
        <v>9.11</v>
      </c>
      <c r="L91" s="39" t="str">
        <v/>
      </c>
      <c r="M91" s="39" t="str">
        <v/>
      </c>
      <c r="N91" s="41" t="str">
        <v/>
      </c>
      <c r="O91" s="41" t="str">
        <v/>
      </c>
      <c r="P91" s="41" t="str">
        <v/>
      </c>
      <c r="Q91" s="41" t="str">
        <v/>
      </c>
      <c r="R91" s="41" t="str">
        <v/>
      </c>
      <c r="S91" s="41" t="str">
        <v/>
      </c>
      <c r="T91" s="39" t="str">
        <v/>
      </c>
      <c r="U91" s="39" t="str">
        <v/>
      </c>
      <c r="V91" s="39" t="str">
        <v/>
      </c>
      <c r="W91" s="39" t="str">
        <v/>
      </c>
      <c r="X91" s="39" t="str">
        <v/>
      </c>
      <c r="Y91" s="39" t="str">
        <v/>
      </c>
      <c r="Z91" s="41" t="str">
        <v/>
      </c>
      <c r="AA91" s="41" t="str">
        <v/>
      </c>
      <c r="AB91" s="41" t="str">
        <v/>
      </c>
      <c r="AC91" s="41" t="str">
        <v/>
      </c>
      <c r="AD91" s="41" t="str">
        <v/>
      </c>
      <c r="AE91" s="41" t="str">
        <v/>
      </c>
      <c r="AF91" s="39" t="str">
        <v/>
      </c>
      <c r="AG91" s="39">
        <v>9.11</v>
      </c>
      <c r="AH91" s="39" t="str">
        <v/>
      </c>
      <c r="AI91" s="39" t="str">
        <v/>
      </c>
      <c r="AJ91" s="39" t="str">
        <v/>
      </c>
      <c r="AK91" s="39" t="str">
        <v/>
      </c>
      <c r="AL91" s="41" t="str">
        <v/>
      </c>
      <c r="AM91" s="41" t="str">
        <v/>
      </c>
      <c r="AN91" s="41" t="str">
        <v/>
      </c>
      <c r="AO91" s="41" t="str">
        <v/>
      </c>
      <c r="AP91" s="41" t="str">
        <v/>
      </c>
      <c r="AQ91" s="41" t="str">
        <v/>
      </c>
      <c r="AR91" s="39" t="str">
        <v/>
      </c>
      <c r="AS91" s="39" t="str">
        <v/>
      </c>
      <c r="AT91" s="39" t="str">
        <v/>
      </c>
      <c r="AU91" s="39" t="str">
        <v/>
      </c>
      <c r="AV91" s="39" t="str">
        <v/>
      </c>
      <c r="AW91" s="39" t="str">
        <v/>
      </c>
      <c r="AX91" s="41" t="str">
        <v/>
      </c>
      <c r="AY91" s="41" t="str">
        <v/>
      </c>
      <c r="AZ91" s="41" t="str">
        <v/>
      </c>
      <c r="BA91" s="41" t="str">
        <v/>
      </c>
      <c r="BB91" s="41" t="str">
        <v/>
      </c>
      <c r="BC91" s="41" t="str">
        <v/>
      </c>
      <c r="BD91" s="32" t="str">
        <v/>
      </c>
      <c r="BE91" s="32" t="str">
        <v/>
      </c>
      <c r="BF91" s="32" t="str">
        <v/>
      </c>
      <c r="BG91" s="32" t="str">
        <v/>
      </c>
      <c r="BH91" s="32" t="str">
        <v/>
      </c>
      <c r="BI91" s="38" t="str">
        <v/>
      </c>
      <c r="BJ91" s="38" t="str">
        <v/>
      </c>
      <c r="BK91" s="38">
        <v>9.11</v>
      </c>
    </row>
    <row r="92">
      <c r="A92" s="39" t="str">
        <v>Wall Covering</v>
      </c>
      <c r="B92" s="39" t="str">
        <v>BB</v>
      </c>
      <c r="C92" s="39" t="str">
        <v>Sheetrock - 4 ftX8 ftx0.5 in.</v>
      </c>
      <c r="D92" s="39" t="str">
        <v>https://www.lowes.com/pd/CertainTeed-Common-1-2-in-x-4-ft-x-8-ft-Actual-0-5-in-x-4-ft-x-8-ft-Drywall-Panel/1002992798</v>
      </c>
      <c r="E92" s="39">
        <v>101232</v>
      </c>
      <c r="F92" s="39" t="str">
        <v>1' - 8.5"</v>
      </c>
      <c r="G92" s="39" t="str">
        <v>4' - 1.5"</v>
      </c>
      <c r="H92" s="39" t="str">
        <v>0' - 0.5"</v>
      </c>
      <c r="I92" s="39" t="str">
        <v/>
      </c>
      <c r="J92" s="39" t="str">
        <v/>
      </c>
      <c r="K92" s="39">
        <v>7.05</v>
      </c>
      <c r="L92" s="39" t="str">
        <v/>
      </c>
      <c r="M92" s="39" t="str">
        <v/>
      </c>
      <c r="N92" s="41" t="str">
        <v/>
      </c>
      <c r="O92" s="41" t="str">
        <v/>
      </c>
      <c r="P92" s="41" t="str">
        <v/>
      </c>
      <c r="Q92" s="41" t="str">
        <v/>
      </c>
      <c r="R92" s="41" t="str">
        <v/>
      </c>
      <c r="S92" s="41" t="str">
        <v/>
      </c>
      <c r="T92" s="39" t="str">
        <v/>
      </c>
      <c r="U92" s="39" t="str">
        <v/>
      </c>
      <c r="V92" s="39" t="str">
        <v/>
      </c>
      <c r="W92" s="39" t="str">
        <v/>
      </c>
      <c r="X92" s="39" t="str">
        <v/>
      </c>
      <c r="Y92" s="39" t="str">
        <v/>
      </c>
      <c r="Z92" s="41" t="str">
        <v/>
      </c>
      <c r="AA92" s="41" t="str">
        <v/>
      </c>
      <c r="AB92" s="41" t="str">
        <v/>
      </c>
      <c r="AC92" s="41" t="str">
        <v/>
      </c>
      <c r="AD92" s="41" t="str">
        <v/>
      </c>
      <c r="AE92" s="41" t="str">
        <v/>
      </c>
      <c r="AF92" s="39" t="str">
        <v/>
      </c>
      <c r="AG92" s="39">
        <v>7.05</v>
      </c>
      <c r="AH92" s="39" t="str">
        <v/>
      </c>
      <c r="AI92" s="39" t="str">
        <v/>
      </c>
      <c r="AJ92" s="39" t="str">
        <v/>
      </c>
      <c r="AK92" s="39" t="str">
        <v/>
      </c>
      <c r="AL92" s="41" t="str">
        <v/>
      </c>
      <c r="AM92" s="41" t="str">
        <v/>
      </c>
      <c r="AN92" s="41" t="str">
        <v/>
      </c>
      <c r="AO92" s="41" t="str">
        <v/>
      </c>
      <c r="AP92" s="41" t="str">
        <v/>
      </c>
      <c r="AQ92" s="41" t="str">
        <v/>
      </c>
      <c r="AR92" s="39" t="str">
        <v/>
      </c>
      <c r="AS92" s="39" t="str">
        <v/>
      </c>
      <c r="AT92" s="39" t="str">
        <v/>
      </c>
      <c r="AU92" s="39" t="str">
        <v/>
      </c>
      <c r="AV92" s="39" t="str">
        <v/>
      </c>
      <c r="AW92" s="39" t="str">
        <v/>
      </c>
      <c r="AX92" s="41" t="str">
        <v/>
      </c>
      <c r="AY92" s="41" t="str">
        <v/>
      </c>
      <c r="AZ92" s="41" t="str">
        <v/>
      </c>
      <c r="BA92" s="41" t="str">
        <v/>
      </c>
      <c r="BB92" s="41" t="str">
        <v/>
      </c>
      <c r="BC92" s="41" t="str">
        <v/>
      </c>
      <c r="BD92" s="32" t="str">
        <v/>
      </c>
      <c r="BE92" s="32" t="str">
        <v/>
      </c>
      <c r="BF92" s="32" t="str">
        <v/>
      </c>
      <c r="BG92" s="32" t="str">
        <v/>
      </c>
      <c r="BH92" s="32" t="str">
        <v/>
      </c>
      <c r="BI92" s="38" t="str">
        <v/>
      </c>
      <c r="BJ92" s="38" t="str">
        <v/>
      </c>
      <c r="BK92" s="38">
        <v>7.05</v>
      </c>
    </row>
    <row r="93">
      <c r="A93" s="39" t="str">
        <v>Wall Covering</v>
      </c>
      <c r="B93" s="39" t="str">
        <v>BB</v>
      </c>
      <c r="C93" s="39" t="str">
        <v>Sheetrock 4 ftx8 ftx0.5 in.</v>
      </c>
      <c r="D93" s="39" t="str">
        <v>https://www.lowes.com/pd/CertainTeed-Common-1-2-in-x-4-ft-x-8-ft-Actual-0-5-in-x-4-ft-x-8-ft-Drywall-Panel/1002992798</v>
      </c>
      <c r="E93" s="39">
        <v>100169</v>
      </c>
      <c r="F93" s="39" t="str">
        <v>1' - 3.75"</v>
      </c>
      <c r="G93" s="39" t="str">
        <v>3' - 9.25"</v>
      </c>
      <c r="H93" s="39" t="str">
        <v>0' - 0.5"</v>
      </c>
      <c r="I93" s="39" t="str">
        <v/>
      </c>
      <c r="J93" s="39" t="str">
        <v/>
      </c>
      <c r="K93" s="39">
        <v>4.95</v>
      </c>
      <c r="L93" s="39" t="str">
        <v/>
      </c>
      <c r="M93" s="39" t="str">
        <v/>
      </c>
      <c r="N93" s="41" t="str">
        <v/>
      </c>
      <c r="O93" s="41" t="str">
        <v/>
      </c>
      <c r="P93" s="41" t="str">
        <v/>
      </c>
      <c r="Q93" s="41" t="str">
        <v/>
      </c>
      <c r="R93" s="41" t="str">
        <v/>
      </c>
      <c r="S93" s="41" t="str">
        <v/>
      </c>
      <c r="T93" s="39" t="str">
        <v/>
      </c>
      <c r="U93" s="39" t="str">
        <v/>
      </c>
      <c r="V93" s="39" t="str">
        <v/>
      </c>
      <c r="W93" s="39" t="str">
        <v/>
      </c>
      <c r="X93" s="39" t="str">
        <v/>
      </c>
      <c r="Y93" s="39" t="str">
        <v/>
      </c>
      <c r="Z93" s="41" t="str">
        <v/>
      </c>
      <c r="AA93" s="41" t="str">
        <v/>
      </c>
      <c r="AB93" s="41" t="str">
        <v/>
      </c>
      <c r="AC93" s="41" t="str">
        <v/>
      </c>
      <c r="AD93" s="41" t="str">
        <v/>
      </c>
      <c r="AE93" s="41" t="str">
        <v/>
      </c>
      <c r="AF93" s="39" t="str">
        <v/>
      </c>
      <c r="AG93" s="39" t="str">
        <v/>
      </c>
      <c r="AH93" s="39" t="str">
        <v/>
      </c>
      <c r="AI93" s="39" t="str">
        <v/>
      </c>
      <c r="AJ93" s="39" t="str">
        <v/>
      </c>
      <c r="AK93" s="39" t="str">
        <v/>
      </c>
      <c r="AL93" s="41" t="str">
        <v/>
      </c>
      <c r="AM93" s="41" t="str">
        <v/>
      </c>
      <c r="AN93" s="41" t="str">
        <v/>
      </c>
      <c r="AO93" s="41" t="str">
        <v/>
      </c>
      <c r="AP93" s="41" t="str">
        <v/>
      </c>
      <c r="AQ93" s="41" t="str">
        <v/>
      </c>
      <c r="AR93" s="39" t="str">
        <v/>
      </c>
      <c r="AS93" s="39">
        <v>14.85</v>
      </c>
      <c r="AT93" s="39" t="str">
        <v/>
      </c>
      <c r="AU93" s="39" t="str">
        <v/>
      </c>
      <c r="AV93" s="39" t="str">
        <v/>
      </c>
      <c r="AW93" s="39" t="str">
        <v/>
      </c>
      <c r="AX93" s="41" t="str">
        <v/>
      </c>
      <c r="AY93" s="41" t="str">
        <v/>
      </c>
      <c r="AZ93" s="41" t="str">
        <v/>
      </c>
      <c r="BA93" s="41" t="str">
        <v/>
      </c>
      <c r="BB93" s="41" t="str">
        <v/>
      </c>
      <c r="BC93" s="41" t="str">
        <v/>
      </c>
      <c r="BD93" s="32" t="str">
        <v/>
      </c>
      <c r="BE93" s="32" t="str">
        <v/>
      </c>
      <c r="BF93" s="32" t="str">
        <v/>
      </c>
      <c r="BG93" s="32" t="str">
        <v/>
      </c>
      <c r="BH93" s="32" t="str">
        <v/>
      </c>
      <c r="BI93" s="38" t="str">
        <v/>
      </c>
      <c r="BJ93" s="38" t="str">
        <v/>
      </c>
      <c r="BK93" s="38">
        <v>14.85</v>
      </c>
    </row>
    <row r="94">
      <c r="A94" s="39" t="str">
        <v>Wall Covering</v>
      </c>
      <c r="B94" s="39" t="str">
        <v>BB</v>
      </c>
      <c r="C94" s="39" t="str">
        <v>Sheetrock 4 ftx8 ftx0.5 in.</v>
      </c>
      <c r="D94" s="39" t="str">
        <v>https://www.lowes.com/pd/CertainTeed-Common-1-2-in-x-4-ft-x-8-ft-Actual-0-5-in-x-4-ft-x-8-ft-Drywall-Panel/1002992798</v>
      </c>
      <c r="E94" s="39">
        <v>100170</v>
      </c>
      <c r="F94" s="39" t="str">
        <v>6' - 10.75"</v>
      </c>
      <c r="G94" s="39" t="str">
        <v>0' - 5.5"</v>
      </c>
      <c r="H94" s="39" t="str">
        <v>0' - 0.5"</v>
      </c>
      <c r="I94" s="39" t="str">
        <v/>
      </c>
      <c r="J94" s="39" t="str">
        <v/>
      </c>
      <c r="K94" s="39">
        <v>3.16</v>
      </c>
      <c r="L94" s="39" t="str">
        <v/>
      </c>
      <c r="M94" s="39" t="str">
        <v/>
      </c>
      <c r="N94" s="41" t="str">
        <v/>
      </c>
      <c r="O94" s="41" t="str">
        <v/>
      </c>
      <c r="P94" s="41" t="str">
        <v/>
      </c>
      <c r="Q94" s="41" t="str">
        <v/>
      </c>
      <c r="R94" s="41" t="str">
        <v/>
      </c>
      <c r="S94" s="41" t="str">
        <v/>
      </c>
      <c r="T94" s="39" t="str">
        <v/>
      </c>
      <c r="U94" s="39" t="str">
        <v/>
      </c>
      <c r="V94" s="39" t="str">
        <v/>
      </c>
      <c r="W94" s="39" t="str">
        <v/>
      </c>
      <c r="X94" s="39" t="str">
        <v/>
      </c>
      <c r="Y94" s="39" t="str">
        <v/>
      </c>
      <c r="Z94" s="41" t="str">
        <v/>
      </c>
      <c r="AA94" s="41" t="str">
        <v/>
      </c>
      <c r="AB94" s="41" t="str">
        <v/>
      </c>
      <c r="AC94" s="41" t="str">
        <v/>
      </c>
      <c r="AD94" s="41" t="str">
        <v/>
      </c>
      <c r="AE94" s="41" t="str">
        <v/>
      </c>
      <c r="AF94" s="39" t="str">
        <v/>
      </c>
      <c r="AG94" s="39" t="str">
        <v/>
      </c>
      <c r="AH94" s="39" t="str">
        <v/>
      </c>
      <c r="AI94" s="39" t="str">
        <v/>
      </c>
      <c r="AJ94" s="39" t="str">
        <v/>
      </c>
      <c r="AK94" s="39" t="str">
        <v/>
      </c>
      <c r="AL94" s="41" t="str">
        <v/>
      </c>
      <c r="AM94" s="41" t="str">
        <v/>
      </c>
      <c r="AN94" s="41" t="str">
        <v/>
      </c>
      <c r="AO94" s="41" t="str">
        <v/>
      </c>
      <c r="AP94" s="41" t="str">
        <v/>
      </c>
      <c r="AQ94" s="41" t="str">
        <v/>
      </c>
      <c r="AR94" s="39" t="str">
        <v/>
      </c>
      <c r="AS94" s="39">
        <v>37.93</v>
      </c>
      <c r="AT94" s="39" t="str">
        <v/>
      </c>
      <c r="AU94" s="39" t="str">
        <v/>
      </c>
      <c r="AV94" s="39" t="str">
        <v/>
      </c>
      <c r="AW94" s="39" t="str">
        <v/>
      </c>
      <c r="AX94" s="41" t="str">
        <v/>
      </c>
      <c r="AY94" s="41" t="str">
        <v/>
      </c>
      <c r="AZ94" s="41" t="str">
        <v/>
      </c>
      <c r="BA94" s="41" t="str">
        <v/>
      </c>
      <c r="BB94" s="41" t="str">
        <v/>
      </c>
      <c r="BC94" s="41" t="str">
        <v/>
      </c>
      <c r="BD94" s="32" t="str">
        <v/>
      </c>
      <c r="BE94" s="32" t="str">
        <v/>
      </c>
      <c r="BF94" s="32" t="str">
        <v/>
      </c>
      <c r="BG94" s="32" t="str">
        <v/>
      </c>
      <c r="BH94" s="32" t="str">
        <v/>
      </c>
      <c r="BI94" s="38" t="str">
        <v/>
      </c>
      <c r="BJ94" s="38" t="str">
        <v/>
      </c>
      <c r="BK94" s="38">
        <v>37.93</v>
      </c>
    </row>
    <row r="95">
      <c r="A95" s="39" t="str">
        <v>Wall Covering</v>
      </c>
      <c r="B95" s="39" t="str">
        <v>BB</v>
      </c>
      <c r="C95" s="39" t="str">
        <v>Sheetrock 4 ftx8 ftx0.5 in.-1 hole 4in.</v>
      </c>
      <c r="D95" s="39" t="str">
        <v/>
      </c>
      <c r="E95" s="39">
        <v>101485</v>
      </c>
      <c r="F95" s="39" t="str">
        <v>1' - 3.75"</v>
      </c>
      <c r="G95" s="39" t="str">
        <v>3' - 9.25"</v>
      </c>
      <c r="H95" s="39" t="str">
        <v>0' - 0.5"</v>
      </c>
      <c r="I95" s="39" t="str">
        <v/>
      </c>
      <c r="J95" s="39" t="str">
        <v/>
      </c>
      <c r="K95" s="39">
        <v>4.95</v>
      </c>
      <c r="L95" s="39" t="str">
        <v/>
      </c>
      <c r="M95" s="39" t="str">
        <v/>
      </c>
      <c r="N95" s="41" t="str">
        <v/>
      </c>
      <c r="O95" s="41" t="str">
        <v/>
      </c>
      <c r="P95" s="41" t="str">
        <v/>
      </c>
      <c r="Q95" s="41" t="str">
        <v/>
      </c>
      <c r="R95" s="41" t="str">
        <v/>
      </c>
      <c r="S95" s="41" t="str">
        <v/>
      </c>
      <c r="T95" s="39" t="str">
        <v/>
      </c>
      <c r="U95" s="39" t="str">
        <v/>
      </c>
      <c r="V95" s="39" t="str">
        <v/>
      </c>
      <c r="W95" s="39" t="str">
        <v/>
      </c>
      <c r="X95" s="39" t="str">
        <v/>
      </c>
      <c r="Y95" s="39" t="str">
        <v/>
      </c>
      <c r="Z95" s="41" t="str">
        <v/>
      </c>
      <c r="AA95" s="41" t="str">
        <v/>
      </c>
      <c r="AB95" s="41" t="str">
        <v/>
      </c>
      <c r="AC95" s="41" t="str">
        <v/>
      </c>
      <c r="AD95" s="41" t="str">
        <v/>
      </c>
      <c r="AE95" s="41" t="str">
        <v/>
      </c>
      <c r="AF95" s="39" t="str">
        <v/>
      </c>
      <c r="AG95" s="39" t="str">
        <v/>
      </c>
      <c r="AH95" s="39" t="str">
        <v/>
      </c>
      <c r="AI95" s="39" t="str">
        <v/>
      </c>
      <c r="AJ95" s="39" t="str">
        <v/>
      </c>
      <c r="AK95" s="39" t="str">
        <v/>
      </c>
      <c r="AL95" s="41" t="str">
        <v/>
      </c>
      <c r="AM95" s="41" t="str">
        <v/>
      </c>
      <c r="AN95" s="41" t="str">
        <v/>
      </c>
      <c r="AO95" s="41" t="str">
        <v/>
      </c>
      <c r="AP95" s="41" t="str">
        <v/>
      </c>
      <c r="AQ95" s="41" t="str">
        <v/>
      </c>
      <c r="AR95" s="39" t="str">
        <v/>
      </c>
      <c r="AS95" s="39">
        <v>14.85</v>
      </c>
      <c r="AT95" s="39" t="str">
        <v/>
      </c>
      <c r="AU95" s="39" t="str">
        <v/>
      </c>
      <c r="AV95" s="39" t="str">
        <v/>
      </c>
      <c r="AW95" s="39" t="str">
        <v/>
      </c>
      <c r="AX95" s="41" t="str">
        <v/>
      </c>
      <c r="AY95" s="41" t="str">
        <v/>
      </c>
      <c r="AZ95" s="41" t="str">
        <v/>
      </c>
      <c r="BA95" s="41" t="str">
        <v/>
      </c>
      <c r="BB95" s="41" t="str">
        <v/>
      </c>
      <c r="BC95" s="41" t="str">
        <v/>
      </c>
      <c r="BD95" s="32" t="str">
        <v/>
      </c>
      <c r="BE95" s="32" t="str">
        <v/>
      </c>
      <c r="BF95" s="32" t="str">
        <v/>
      </c>
      <c r="BG95" s="32" t="str">
        <v/>
      </c>
      <c r="BH95" s="32" t="str">
        <v/>
      </c>
      <c r="BI95" s="38" t="str">
        <v/>
      </c>
      <c r="BJ95" s="38" t="str">
        <v/>
      </c>
      <c r="BK95" s="38">
        <v>14.85</v>
      </c>
    </row>
    <row r="96">
      <c r="A96" s="30" t="str">
        <v>OX-IS</v>
      </c>
      <c r="L96" s="30">
        <v>1.8</v>
      </c>
      <c r="M96" s="30">
        <v>10</v>
      </c>
      <c r="N96" s="36" t="str">
        <v/>
      </c>
      <c r="O96" s="36" t="str">
        <v/>
      </c>
      <c r="P96" s="36" t="str">
        <v/>
      </c>
      <c r="Q96" s="36">
        <v>0</v>
      </c>
      <c r="R96" s="36" t="str">
        <v/>
      </c>
      <c r="S96" s="36" t="str">
        <v/>
      </c>
      <c r="T96" s="35" t="str">
        <v/>
      </c>
      <c r="U96" s="35" t="str">
        <v/>
      </c>
      <c r="V96" s="35" t="str">
        <v/>
      </c>
      <c r="W96" s="35">
        <v>0</v>
      </c>
      <c r="X96" s="35" t="str">
        <v/>
      </c>
      <c r="Y96" s="35" t="str">
        <v/>
      </c>
      <c r="Z96" s="36" t="str">
        <v/>
      </c>
      <c r="AA96" s="36">
        <v>147.4</v>
      </c>
      <c r="AB96" s="36" t="str">
        <v/>
      </c>
      <c r="AC96" s="36">
        <v>265.32</v>
      </c>
      <c r="AD96" s="36">
        <v>360</v>
      </c>
      <c r="AE96" s="36" t="str">
        <v/>
      </c>
      <c r="AF96" s="35" t="str">
        <v/>
      </c>
      <c r="AG96" s="35">
        <v>40.65</v>
      </c>
      <c r="AH96" s="35" t="str">
        <v/>
      </c>
      <c r="AI96" s="35">
        <v>73.17</v>
      </c>
      <c r="AJ96" s="35">
        <v>40</v>
      </c>
      <c r="AK96" s="35" t="str">
        <v/>
      </c>
      <c r="AL96" s="36" t="str">
        <v/>
      </c>
      <c r="AM96" s="36">
        <v>1024</v>
      </c>
      <c r="AN96" s="36" t="str">
        <v/>
      </c>
      <c r="AO96" s="36">
        <v>1843.2</v>
      </c>
      <c r="AP96" s="36">
        <v>320</v>
      </c>
      <c r="AQ96" s="36" t="str">
        <v/>
      </c>
      <c r="AR96" s="35" t="str">
        <v/>
      </c>
      <c r="AS96" s="35" t="str">
        <v/>
      </c>
      <c r="AT96" s="35" t="str">
        <v/>
      </c>
      <c r="AU96" s="35">
        <v>0</v>
      </c>
      <c r="AV96" s="35" t="str">
        <v/>
      </c>
      <c r="AW96" s="35" t="str">
        <v/>
      </c>
      <c r="AX96" s="36" t="str">
        <v/>
      </c>
      <c r="AY96" s="36" t="str">
        <v/>
      </c>
      <c r="AZ96" s="36" t="str">
        <v/>
      </c>
      <c r="BA96" s="36">
        <v>0</v>
      </c>
      <c r="BB96" s="36" t="str">
        <v/>
      </c>
      <c r="BC96" s="36" t="str">
        <v/>
      </c>
      <c r="BD96" s="32" t="str">
        <v/>
      </c>
      <c r="BE96" s="32">
        <v>1212.05</v>
      </c>
      <c r="BF96" s="32" t="str">
        <v/>
      </c>
      <c r="BG96" s="32">
        <v>2182</v>
      </c>
      <c r="BH96" s="32">
        <v>720</v>
      </c>
      <c r="BI96" s="38" t="str">
        <v/>
      </c>
      <c r="BJ96" s="38" t="str">
        <v/>
      </c>
      <c r="BK96" s="38" t="str">
        <v/>
      </c>
    </row>
    <row r="97">
      <c r="A97" s="39" t="str">
        <v>Wall Covering</v>
      </c>
      <c r="B97" s="39" t="str">
        <v>BF</v>
      </c>
      <c r="C97" s="39" t="str">
        <v>Exterior-OX-IS</v>
      </c>
      <c r="D97" s="39" t="str">
        <v/>
      </c>
      <c r="E97" s="39">
        <v>100398</v>
      </c>
      <c r="F97" s="39" t="str">
        <v>5' - 0"</v>
      </c>
      <c r="G97" s="39" t="str">
        <v>0' - 3.5"</v>
      </c>
      <c r="H97" s="39" t="str">
        <v>0' - 1"</v>
      </c>
      <c r="I97" s="39" t="str">
        <v/>
      </c>
      <c r="J97" s="39" t="str">
        <v/>
      </c>
      <c r="K97" s="39">
        <v>1.46</v>
      </c>
      <c r="L97" s="39" t="str">
        <v/>
      </c>
      <c r="M97" s="39" t="str">
        <v/>
      </c>
      <c r="N97" s="41" t="str">
        <v/>
      </c>
      <c r="O97" s="41" t="str">
        <v/>
      </c>
      <c r="P97" s="41" t="str">
        <v/>
      </c>
      <c r="Q97" s="41" t="str">
        <v/>
      </c>
      <c r="R97" s="41" t="str">
        <v/>
      </c>
      <c r="S97" s="41" t="str">
        <v/>
      </c>
      <c r="T97" s="39" t="str">
        <v/>
      </c>
      <c r="U97" s="39" t="str">
        <v/>
      </c>
      <c r="V97" s="39" t="str">
        <v/>
      </c>
      <c r="W97" s="39" t="str">
        <v/>
      </c>
      <c r="X97" s="39" t="str">
        <v/>
      </c>
      <c r="Y97" s="39" t="str">
        <v/>
      </c>
      <c r="Z97" s="41" t="str">
        <v/>
      </c>
      <c r="AA97" s="41">
        <v>13.13</v>
      </c>
      <c r="AB97" s="41" t="str">
        <v/>
      </c>
      <c r="AC97" s="41" t="str">
        <v/>
      </c>
      <c r="AD97" s="41" t="str">
        <v/>
      </c>
      <c r="AE97" s="41" t="str">
        <v/>
      </c>
      <c r="AF97" s="39" t="str">
        <v/>
      </c>
      <c r="AG97" s="39" t="str">
        <v/>
      </c>
      <c r="AH97" s="39" t="str">
        <v/>
      </c>
      <c r="AI97" s="39" t="str">
        <v/>
      </c>
      <c r="AJ97" s="39" t="str">
        <v/>
      </c>
      <c r="AK97" s="39" t="str">
        <v/>
      </c>
      <c r="AL97" s="41" t="str">
        <v/>
      </c>
      <c r="AM97" s="41" t="str">
        <v/>
      </c>
      <c r="AN97" s="41" t="str">
        <v/>
      </c>
      <c r="AO97" s="41" t="str">
        <v/>
      </c>
      <c r="AP97" s="41" t="str">
        <v/>
      </c>
      <c r="AQ97" s="41" t="str">
        <v/>
      </c>
      <c r="AR97" s="39" t="str">
        <v/>
      </c>
      <c r="AS97" s="39" t="str">
        <v/>
      </c>
      <c r="AT97" s="39" t="str">
        <v/>
      </c>
      <c r="AU97" s="39" t="str">
        <v/>
      </c>
      <c r="AV97" s="39" t="str">
        <v/>
      </c>
      <c r="AW97" s="39" t="str">
        <v/>
      </c>
      <c r="AX97" s="41" t="str">
        <v/>
      </c>
      <c r="AY97" s="41" t="str">
        <v/>
      </c>
      <c r="AZ97" s="41" t="str">
        <v/>
      </c>
      <c r="BA97" s="41" t="str">
        <v/>
      </c>
      <c r="BB97" s="41" t="str">
        <v/>
      </c>
      <c r="BC97" s="41" t="str">
        <v/>
      </c>
      <c r="BD97" s="32" t="str">
        <v/>
      </c>
      <c r="BE97" s="32" t="str">
        <v/>
      </c>
      <c r="BF97" s="32" t="str">
        <v/>
      </c>
      <c r="BG97" s="32" t="str">
        <v/>
      </c>
      <c r="BH97" s="32" t="str">
        <v/>
      </c>
      <c r="BI97" s="38" t="str">
        <v/>
      </c>
      <c r="BJ97" s="38" t="str">
        <v/>
      </c>
      <c r="BK97" s="38">
        <v>13.13</v>
      </c>
    </row>
    <row r="98">
      <c r="A98" s="39" t="str">
        <v>Wall Covering</v>
      </c>
      <c r="B98" s="39" t="str">
        <v>BF</v>
      </c>
      <c r="C98" s="39" t="str">
        <v>Exterior-OX-IS</v>
      </c>
      <c r="D98" s="39" t="str">
        <v/>
      </c>
      <c r="E98" s="39">
        <v>100473</v>
      </c>
      <c r="F98" s="39" t="str">
        <v>5' - 0"</v>
      </c>
      <c r="G98" s="39" t="str">
        <v>0' - 6.5"</v>
      </c>
      <c r="H98" s="39" t="str">
        <v>0' - 1"</v>
      </c>
      <c r="I98" s="39" t="str">
        <v/>
      </c>
      <c r="J98" s="39" t="str">
        <v/>
      </c>
      <c r="K98" s="39">
        <v>2.71</v>
      </c>
      <c r="L98" s="39" t="str">
        <v/>
      </c>
      <c r="M98" s="39" t="str">
        <v/>
      </c>
      <c r="N98" s="41" t="str">
        <v/>
      </c>
      <c r="O98" s="41" t="str">
        <v/>
      </c>
      <c r="P98" s="41" t="str">
        <v/>
      </c>
      <c r="Q98" s="41" t="str">
        <v/>
      </c>
      <c r="R98" s="41" t="str">
        <v/>
      </c>
      <c r="S98" s="41" t="str">
        <v/>
      </c>
      <c r="T98" s="39" t="str">
        <v/>
      </c>
      <c r="U98" s="39" t="str">
        <v/>
      </c>
      <c r="V98" s="39" t="str">
        <v/>
      </c>
      <c r="W98" s="39" t="str">
        <v/>
      </c>
      <c r="X98" s="39" t="str">
        <v/>
      </c>
      <c r="Y98" s="39" t="str">
        <v/>
      </c>
      <c r="Z98" s="41" t="str">
        <v/>
      </c>
      <c r="AA98" s="41">
        <v>24.38</v>
      </c>
      <c r="AB98" s="41" t="str">
        <v/>
      </c>
      <c r="AC98" s="41" t="str">
        <v/>
      </c>
      <c r="AD98" s="41" t="str">
        <v/>
      </c>
      <c r="AE98" s="41" t="str">
        <v/>
      </c>
      <c r="AF98" s="39" t="str">
        <v/>
      </c>
      <c r="AG98" s="39" t="str">
        <v/>
      </c>
      <c r="AH98" s="39" t="str">
        <v/>
      </c>
      <c r="AI98" s="39" t="str">
        <v/>
      </c>
      <c r="AJ98" s="39" t="str">
        <v/>
      </c>
      <c r="AK98" s="39" t="str">
        <v/>
      </c>
      <c r="AL98" s="41" t="str">
        <v/>
      </c>
      <c r="AM98" s="41" t="str">
        <v/>
      </c>
      <c r="AN98" s="41" t="str">
        <v/>
      </c>
      <c r="AO98" s="41" t="str">
        <v/>
      </c>
      <c r="AP98" s="41" t="str">
        <v/>
      </c>
      <c r="AQ98" s="41" t="str">
        <v/>
      </c>
      <c r="AR98" s="39" t="str">
        <v/>
      </c>
      <c r="AS98" s="39" t="str">
        <v/>
      </c>
      <c r="AT98" s="39" t="str">
        <v/>
      </c>
      <c r="AU98" s="39" t="str">
        <v/>
      </c>
      <c r="AV98" s="39" t="str">
        <v/>
      </c>
      <c r="AW98" s="39" t="str">
        <v/>
      </c>
      <c r="AX98" s="41" t="str">
        <v/>
      </c>
      <c r="AY98" s="41" t="str">
        <v/>
      </c>
      <c r="AZ98" s="41" t="str">
        <v/>
      </c>
      <c r="BA98" s="41" t="str">
        <v/>
      </c>
      <c r="BB98" s="41" t="str">
        <v/>
      </c>
      <c r="BC98" s="41" t="str">
        <v/>
      </c>
      <c r="BD98" s="32" t="str">
        <v/>
      </c>
      <c r="BE98" s="32" t="str">
        <v/>
      </c>
      <c r="BF98" s="32" t="str">
        <v/>
      </c>
      <c r="BG98" s="32" t="str">
        <v/>
      </c>
      <c r="BH98" s="32" t="str">
        <v/>
      </c>
      <c r="BI98" s="38" t="str">
        <v/>
      </c>
      <c r="BJ98" s="38" t="str">
        <v/>
      </c>
      <c r="BK98" s="38">
        <v>24.38</v>
      </c>
    </row>
    <row r="99">
      <c r="A99" s="39" t="str">
        <v>Wall Covering</v>
      </c>
      <c r="B99" s="39" t="str">
        <v>BF</v>
      </c>
      <c r="C99" s="39" t="str">
        <v>Exterior-OX-IS</v>
      </c>
      <c r="D99" s="39" t="str">
        <v/>
      </c>
      <c r="E99" s="39">
        <v>100634</v>
      </c>
      <c r="F99" s="39" t="str">
        <v>1' - 10"</v>
      </c>
      <c r="G99" s="39" t="str">
        <v>4' - 0"</v>
      </c>
      <c r="H99" s="39" t="str">
        <v>0' - 1"</v>
      </c>
      <c r="I99" s="39" t="str">
        <v/>
      </c>
      <c r="J99" s="39" t="str">
        <v/>
      </c>
      <c r="K99" s="39">
        <v>7.33</v>
      </c>
      <c r="L99" s="39" t="str">
        <v/>
      </c>
      <c r="M99" s="39" t="str">
        <v/>
      </c>
      <c r="N99" s="41" t="str">
        <v/>
      </c>
      <c r="O99" s="41" t="str">
        <v/>
      </c>
      <c r="P99" s="41" t="str">
        <v/>
      </c>
      <c r="Q99" s="41" t="str">
        <v/>
      </c>
      <c r="R99" s="41" t="str">
        <v/>
      </c>
      <c r="S99" s="41" t="str">
        <v/>
      </c>
      <c r="T99" s="39" t="str">
        <v/>
      </c>
      <c r="U99" s="39" t="str">
        <v/>
      </c>
      <c r="V99" s="39" t="str">
        <v/>
      </c>
      <c r="W99" s="39" t="str">
        <v/>
      </c>
      <c r="X99" s="39" t="str">
        <v/>
      </c>
      <c r="Y99" s="39" t="str">
        <v/>
      </c>
      <c r="Z99" s="41" t="str">
        <v/>
      </c>
      <c r="AA99" s="41">
        <v>66</v>
      </c>
      <c r="AB99" s="41" t="str">
        <v/>
      </c>
      <c r="AC99" s="41" t="str">
        <v/>
      </c>
      <c r="AD99" s="41" t="str">
        <v/>
      </c>
      <c r="AE99" s="41" t="str">
        <v/>
      </c>
      <c r="AF99" s="39" t="str">
        <v/>
      </c>
      <c r="AG99" s="39" t="str">
        <v/>
      </c>
      <c r="AH99" s="39" t="str">
        <v/>
      </c>
      <c r="AI99" s="39" t="str">
        <v/>
      </c>
      <c r="AJ99" s="39" t="str">
        <v/>
      </c>
      <c r="AK99" s="39" t="str">
        <v/>
      </c>
      <c r="AL99" s="41" t="str">
        <v/>
      </c>
      <c r="AM99" s="41" t="str">
        <v/>
      </c>
      <c r="AN99" s="41" t="str">
        <v/>
      </c>
      <c r="AO99" s="41" t="str">
        <v/>
      </c>
      <c r="AP99" s="41" t="str">
        <v/>
      </c>
      <c r="AQ99" s="41" t="str">
        <v/>
      </c>
      <c r="AR99" s="39" t="str">
        <v/>
      </c>
      <c r="AS99" s="39" t="str">
        <v/>
      </c>
      <c r="AT99" s="39" t="str">
        <v/>
      </c>
      <c r="AU99" s="39" t="str">
        <v/>
      </c>
      <c r="AV99" s="39" t="str">
        <v/>
      </c>
      <c r="AW99" s="39" t="str">
        <v/>
      </c>
      <c r="AX99" s="41" t="str">
        <v/>
      </c>
      <c r="AY99" s="41" t="str">
        <v/>
      </c>
      <c r="AZ99" s="41" t="str">
        <v/>
      </c>
      <c r="BA99" s="41" t="str">
        <v/>
      </c>
      <c r="BB99" s="41" t="str">
        <v/>
      </c>
      <c r="BC99" s="41" t="str">
        <v/>
      </c>
      <c r="BD99" s="32" t="str">
        <v/>
      </c>
      <c r="BE99" s="32" t="str">
        <v/>
      </c>
      <c r="BF99" s="32" t="str">
        <v/>
      </c>
      <c r="BG99" s="32" t="str">
        <v/>
      </c>
      <c r="BH99" s="32" t="str">
        <v/>
      </c>
      <c r="BI99" s="38" t="str">
        <v/>
      </c>
      <c r="BJ99" s="38" t="str">
        <v/>
      </c>
      <c r="BK99" s="38">
        <v>66</v>
      </c>
    </row>
    <row r="100">
      <c r="A100" s="39" t="str">
        <v>Wall Covering</v>
      </c>
      <c r="B100" s="39" t="str">
        <v>BF</v>
      </c>
      <c r="C100" s="39" t="str">
        <v>Exterior-OX-IS</v>
      </c>
      <c r="D100" s="39" t="str">
        <v/>
      </c>
      <c r="E100" s="39">
        <v>100470</v>
      </c>
      <c r="F100" s="39" t="str">
        <v>4' - 0"</v>
      </c>
      <c r="G100" s="39" t="str">
        <v>8' - 0"</v>
      </c>
      <c r="H100" s="39" t="str">
        <v>0' - 1"</v>
      </c>
      <c r="I100" s="39" t="str">
        <v/>
      </c>
      <c r="J100" s="39" t="str">
        <v/>
      </c>
      <c r="K100" s="39">
        <v>32</v>
      </c>
      <c r="L100" s="39" t="str">
        <v/>
      </c>
      <c r="M100" s="39" t="str">
        <v/>
      </c>
      <c r="N100" s="41" t="str">
        <v/>
      </c>
      <c r="O100" s="41" t="str">
        <v/>
      </c>
      <c r="P100" s="41" t="str">
        <v/>
      </c>
      <c r="Q100" s="41" t="str">
        <v/>
      </c>
      <c r="R100" s="41" t="str">
        <v/>
      </c>
      <c r="S100" s="41" t="str">
        <v/>
      </c>
      <c r="T100" s="39" t="str">
        <v/>
      </c>
      <c r="U100" s="39" t="str">
        <v/>
      </c>
      <c r="V100" s="39" t="str">
        <v/>
      </c>
      <c r="W100" s="39" t="str">
        <v/>
      </c>
      <c r="X100" s="39" t="str">
        <v/>
      </c>
      <c r="Y100" s="39" t="str">
        <v/>
      </c>
      <c r="Z100" s="41" t="str">
        <v/>
      </c>
      <c r="AA100" s="41" t="str">
        <v/>
      </c>
      <c r="AB100" s="41" t="str">
        <v/>
      </c>
      <c r="AC100" s="41" t="str">
        <v/>
      </c>
      <c r="AD100" s="41" t="str">
        <v/>
      </c>
      <c r="AE100" s="41" t="str">
        <v/>
      </c>
      <c r="AF100" s="39" t="str">
        <v/>
      </c>
      <c r="AG100" s="39" t="str">
        <v/>
      </c>
      <c r="AH100" s="39" t="str">
        <v/>
      </c>
      <c r="AI100" s="39" t="str">
        <v/>
      </c>
      <c r="AJ100" s="39" t="str">
        <v/>
      </c>
      <c r="AK100" s="39" t="str">
        <v/>
      </c>
      <c r="AL100" s="41" t="str">
        <v/>
      </c>
      <c r="AM100" s="41">
        <v>1024</v>
      </c>
      <c r="AN100" s="41" t="str">
        <v/>
      </c>
      <c r="AO100" s="41" t="str">
        <v/>
      </c>
      <c r="AP100" s="41" t="str">
        <v/>
      </c>
      <c r="AQ100" s="41" t="str">
        <v/>
      </c>
      <c r="AR100" s="39" t="str">
        <v/>
      </c>
      <c r="AS100" s="39" t="str">
        <v/>
      </c>
      <c r="AT100" s="39" t="str">
        <v/>
      </c>
      <c r="AU100" s="39" t="str">
        <v/>
      </c>
      <c r="AV100" s="39" t="str">
        <v/>
      </c>
      <c r="AW100" s="39" t="str">
        <v/>
      </c>
      <c r="AX100" s="41" t="str">
        <v/>
      </c>
      <c r="AY100" s="41" t="str">
        <v/>
      </c>
      <c r="AZ100" s="41" t="str">
        <v/>
      </c>
      <c r="BA100" s="41" t="str">
        <v/>
      </c>
      <c r="BB100" s="41" t="str">
        <v/>
      </c>
      <c r="BC100" s="41" t="str">
        <v/>
      </c>
      <c r="BD100" s="32" t="str">
        <v/>
      </c>
      <c r="BE100" s="32" t="str">
        <v/>
      </c>
      <c r="BF100" s="32" t="str">
        <v/>
      </c>
      <c r="BG100" s="32" t="str">
        <v/>
      </c>
      <c r="BH100" s="32" t="str">
        <v/>
      </c>
      <c r="BI100" s="38" t="str">
        <v/>
      </c>
      <c r="BJ100" s="38" t="str">
        <v/>
      </c>
      <c r="BK100" s="38">
        <v>1024</v>
      </c>
    </row>
    <row r="101">
      <c r="A101" s="39" t="str">
        <v>Wall Covering</v>
      </c>
      <c r="B101" s="39" t="str">
        <v>BF</v>
      </c>
      <c r="C101" s="39" t="str">
        <v>Exterior-OX-IS</v>
      </c>
      <c r="D101" s="39" t="str">
        <v/>
      </c>
      <c r="E101" s="39">
        <v>100472</v>
      </c>
      <c r="F101" s="39" t="str">
        <v>1' - 2.63"</v>
      </c>
      <c r="G101" s="39" t="str">
        <v>4' - 0"</v>
      </c>
      <c r="H101" s="39" t="str">
        <v>0' - 1"</v>
      </c>
      <c r="I101" s="39" t="str">
        <v/>
      </c>
      <c r="J101" s="39" t="str">
        <v/>
      </c>
      <c r="K101" s="39">
        <v>4.88</v>
      </c>
      <c r="L101" s="39" t="str">
        <v/>
      </c>
      <c r="M101" s="39" t="str">
        <v/>
      </c>
      <c r="N101" s="41" t="str">
        <v/>
      </c>
      <c r="O101" s="41" t="str">
        <v/>
      </c>
      <c r="P101" s="41" t="str">
        <v/>
      </c>
      <c r="Q101" s="41" t="str">
        <v/>
      </c>
      <c r="R101" s="41" t="str">
        <v/>
      </c>
      <c r="S101" s="41" t="str">
        <v/>
      </c>
      <c r="T101" s="39" t="str">
        <v/>
      </c>
      <c r="U101" s="39" t="str">
        <v/>
      </c>
      <c r="V101" s="39" t="str">
        <v/>
      </c>
      <c r="W101" s="39" t="str">
        <v/>
      </c>
      <c r="X101" s="39" t="str">
        <v/>
      </c>
      <c r="Y101" s="39" t="str">
        <v/>
      </c>
      <c r="Z101" s="41" t="str">
        <v/>
      </c>
      <c r="AA101" s="41">
        <v>43.89</v>
      </c>
      <c r="AB101" s="41" t="str">
        <v/>
      </c>
      <c r="AC101" s="41" t="str">
        <v/>
      </c>
      <c r="AD101" s="41" t="str">
        <v/>
      </c>
      <c r="AE101" s="41" t="str">
        <v/>
      </c>
      <c r="AF101" s="39" t="str">
        <v/>
      </c>
      <c r="AG101" s="39" t="str">
        <v/>
      </c>
      <c r="AH101" s="39" t="str">
        <v/>
      </c>
      <c r="AI101" s="39" t="str">
        <v/>
      </c>
      <c r="AJ101" s="39" t="str">
        <v/>
      </c>
      <c r="AK101" s="39" t="str">
        <v/>
      </c>
      <c r="AL101" s="41" t="str">
        <v/>
      </c>
      <c r="AM101" s="41" t="str">
        <v/>
      </c>
      <c r="AN101" s="41" t="str">
        <v/>
      </c>
      <c r="AO101" s="41" t="str">
        <v/>
      </c>
      <c r="AP101" s="41" t="str">
        <v/>
      </c>
      <c r="AQ101" s="41" t="str">
        <v/>
      </c>
      <c r="AR101" s="39" t="str">
        <v/>
      </c>
      <c r="AS101" s="39" t="str">
        <v/>
      </c>
      <c r="AT101" s="39" t="str">
        <v/>
      </c>
      <c r="AU101" s="39" t="str">
        <v/>
      </c>
      <c r="AV101" s="39" t="str">
        <v/>
      </c>
      <c r="AW101" s="39" t="str">
        <v/>
      </c>
      <c r="AX101" s="41" t="str">
        <v/>
      </c>
      <c r="AY101" s="41" t="str">
        <v/>
      </c>
      <c r="AZ101" s="41" t="str">
        <v/>
      </c>
      <c r="BA101" s="41" t="str">
        <v/>
      </c>
      <c r="BB101" s="41" t="str">
        <v/>
      </c>
      <c r="BC101" s="41" t="str">
        <v/>
      </c>
      <c r="BD101" s="32" t="str">
        <v/>
      </c>
      <c r="BE101" s="32" t="str">
        <v/>
      </c>
      <c r="BF101" s="32" t="str">
        <v/>
      </c>
      <c r="BG101" s="32" t="str">
        <v/>
      </c>
      <c r="BH101" s="32" t="str">
        <v/>
      </c>
      <c r="BI101" s="38" t="str">
        <v/>
      </c>
      <c r="BJ101" s="38" t="str">
        <v/>
      </c>
      <c r="BK101" s="38">
        <v>43.89</v>
      </c>
    </row>
    <row r="102">
      <c r="A102" s="39" t="str">
        <v>Wall Covering</v>
      </c>
      <c r="B102" s="39" t="str">
        <v>BF</v>
      </c>
      <c r="C102" s="39" t="str">
        <v>Exterior-OX-IS</v>
      </c>
      <c r="D102" s="39" t="str">
        <v/>
      </c>
      <c r="E102" s="39">
        <v>101225</v>
      </c>
      <c r="F102" s="39" t="str">
        <v>4' - 0"</v>
      </c>
      <c r="G102" s="39" t="str">
        <v>4' - 1.5"</v>
      </c>
      <c r="H102" s="39" t="str">
        <v>0' - 1"</v>
      </c>
      <c r="I102" s="39" t="str">
        <v/>
      </c>
      <c r="J102" s="39" t="str">
        <v/>
      </c>
      <c r="K102" s="39">
        <v>16.5</v>
      </c>
      <c r="L102" s="39" t="str">
        <v/>
      </c>
      <c r="M102" s="39" t="str">
        <v/>
      </c>
      <c r="N102" s="41" t="str">
        <v/>
      </c>
      <c r="O102" s="41" t="str">
        <v/>
      </c>
      <c r="P102" s="41" t="str">
        <v/>
      </c>
      <c r="Q102" s="41" t="str">
        <v/>
      </c>
      <c r="R102" s="41" t="str">
        <v/>
      </c>
      <c r="S102" s="41" t="str">
        <v/>
      </c>
      <c r="T102" s="39" t="str">
        <v/>
      </c>
      <c r="U102" s="39" t="str">
        <v/>
      </c>
      <c r="V102" s="39" t="str">
        <v/>
      </c>
      <c r="W102" s="39" t="str">
        <v/>
      </c>
      <c r="X102" s="39" t="str">
        <v/>
      </c>
      <c r="Y102" s="39" t="str">
        <v/>
      </c>
      <c r="Z102" s="41" t="str">
        <v/>
      </c>
      <c r="AA102" s="41" t="str">
        <v/>
      </c>
      <c r="AB102" s="41" t="str">
        <v/>
      </c>
      <c r="AC102" s="41" t="str">
        <v/>
      </c>
      <c r="AD102" s="41" t="str">
        <v/>
      </c>
      <c r="AE102" s="41" t="str">
        <v/>
      </c>
      <c r="AF102" s="39" t="str">
        <v/>
      </c>
      <c r="AG102" s="39">
        <v>33</v>
      </c>
      <c r="AH102" s="39" t="str">
        <v/>
      </c>
      <c r="AI102" s="39" t="str">
        <v/>
      </c>
      <c r="AJ102" s="39" t="str">
        <v/>
      </c>
      <c r="AK102" s="39" t="str">
        <v/>
      </c>
      <c r="AL102" s="41" t="str">
        <v/>
      </c>
      <c r="AM102" s="41" t="str">
        <v/>
      </c>
      <c r="AN102" s="41" t="str">
        <v/>
      </c>
      <c r="AO102" s="41" t="str">
        <v/>
      </c>
      <c r="AP102" s="41" t="str">
        <v/>
      </c>
      <c r="AQ102" s="41" t="str">
        <v/>
      </c>
      <c r="AR102" s="39" t="str">
        <v/>
      </c>
      <c r="AS102" s="39" t="str">
        <v/>
      </c>
      <c r="AT102" s="39" t="str">
        <v/>
      </c>
      <c r="AU102" s="39" t="str">
        <v/>
      </c>
      <c r="AV102" s="39" t="str">
        <v/>
      </c>
      <c r="AW102" s="39" t="str">
        <v/>
      </c>
      <c r="AX102" s="41" t="str">
        <v/>
      </c>
      <c r="AY102" s="41" t="str">
        <v/>
      </c>
      <c r="AZ102" s="41" t="str">
        <v/>
      </c>
      <c r="BA102" s="41" t="str">
        <v/>
      </c>
      <c r="BB102" s="41" t="str">
        <v/>
      </c>
      <c r="BC102" s="41" t="str">
        <v/>
      </c>
      <c r="BD102" s="32" t="str">
        <v/>
      </c>
      <c r="BE102" s="32" t="str">
        <v/>
      </c>
      <c r="BF102" s="32" t="str">
        <v/>
      </c>
      <c r="BG102" s="32" t="str">
        <v/>
      </c>
      <c r="BH102" s="32" t="str">
        <v/>
      </c>
      <c r="BI102" s="38" t="str">
        <v/>
      </c>
      <c r="BJ102" s="38" t="str">
        <v/>
      </c>
      <c r="BK102" s="38">
        <v>33</v>
      </c>
    </row>
    <row r="103">
      <c r="A103" s="39" t="str">
        <v>Wall Covering</v>
      </c>
      <c r="B103" s="39" t="str">
        <v>BF</v>
      </c>
      <c r="C103" s="39" t="str">
        <v>Exterior-OX-IS</v>
      </c>
      <c r="D103" s="39" t="str">
        <v/>
      </c>
      <c r="E103" s="39">
        <v>101226</v>
      </c>
      <c r="F103" s="39" t="str">
        <v>1' - 2"</v>
      </c>
      <c r="G103" s="39" t="str">
        <v>3' - 10.5"</v>
      </c>
      <c r="H103" s="39" t="str">
        <v>0' - 1"</v>
      </c>
      <c r="I103" s="39" t="str">
        <v/>
      </c>
      <c r="J103" s="39" t="str">
        <v/>
      </c>
      <c r="K103" s="39">
        <v>4.52</v>
      </c>
      <c r="L103" s="39" t="str">
        <v/>
      </c>
      <c r="M103" s="39" t="str">
        <v/>
      </c>
      <c r="N103" s="41" t="str">
        <v/>
      </c>
      <c r="O103" s="41" t="str">
        <v/>
      </c>
      <c r="P103" s="41" t="str">
        <v/>
      </c>
      <c r="Q103" s="41" t="str">
        <v/>
      </c>
      <c r="R103" s="41" t="str">
        <v/>
      </c>
      <c r="S103" s="41" t="str">
        <v/>
      </c>
      <c r="T103" s="39" t="str">
        <v/>
      </c>
      <c r="U103" s="39" t="str">
        <v/>
      </c>
      <c r="V103" s="39" t="str">
        <v/>
      </c>
      <c r="W103" s="39" t="str">
        <v/>
      </c>
      <c r="X103" s="39" t="str">
        <v/>
      </c>
      <c r="Y103" s="39" t="str">
        <v/>
      </c>
      <c r="Z103" s="41" t="str">
        <v/>
      </c>
      <c r="AA103" s="41" t="str">
        <v/>
      </c>
      <c r="AB103" s="41" t="str">
        <v/>
      </c>
      <c r="AC103" s="41" t="str">
        <v/>
      </c>
      <c r="AD103" s="41" t="str">
        <v/>
      </c>
      <c r="AE103" s="41" t="str">
        <v/>
      </c>
      <c r="AF103" s="39" t="str">
        <v/>
      </c>
      <c r="AG103" s="39">
        <v>4.52</v>
      </c>
      <c r="AH103" s="39" t="str">
        <v/>
      </c>
      <c r="AI103" s="39" t="str">
        <v/>
      </c>
      <c r="AJ103" s="39" t="str">
        <v/>
      </c>
      <c r="AK103" s="39" t="str">
        <v/>
      </c>
      <c r="AL103" s="41" t="str">
        <v/>
      </c>
      <c r="AM103" s="41" t="str">
        <v/>
      </c>
      <c r="AN103" s="41" t="str">
        <v/>
      </c>
      <c r="AO103" s="41" t="str">
        <v/>
      </c>
      <c r="AP103" s="41" t="str">
        <v/>
      </c>
      <c r="AQ103" s="41" t="str">
        <v/>
      </c>
      <c r="AR103" s="39" t="str">
        <v/>
      </c>
      <c r="AS103" s="39" t="str">
        <v/>
      </c>
      <c r="AT103" s="39" t="str">
        <v/>
      </c>
      <c r="AU103" s="39" t="str">
        <v/>
      </c>
      <c r="AV103" s="39" t="str">
        <v/>
      </c>
      <c r="AW103" s="39" t="str">
        <v/>
      </c>
      <c r="AX103" s="41" t="str">
        <v/>
      </c>
      <c r="AY103" s="41" t="str">
        <v/>
      </c>
      <c r="AZ103" s="41" t="str">
        <v/>
      </c>
      <c r="BA103" s="41" t="str">
        <v/>
      </c>
      <c r="BB103" s="41" t="str">
        <v/>
      </c>
      <c r="BC103" s="41" t="str">
        <v/>
      </c>
      <c r="BD103" s="32" t="str">
        <v/>
      </c>
      <c r="BE103" s="32" t="str">
        <v/>
      </c>
      <c r="BF103" s="32" t="str">
        <v/>
      </c>
      <c r="BG103" s="32" t="str">
        <v/>
      </c>
      <c r="BH103" s="32" t="str">
        <v/>
      </c>
      <c r="BI103" s="38" t="str">
        <v/>
      </c>
      <c r="BJ103" s="38" t="str">
        <v/>
      </c>
      <c r="BK103" s="38">
        <v>4.52</v>
      </c>
    </row>
    <row r="104">
      <c r="A104" s="39" t="str">
        <v>Wall Covering</v>
      </c>
      <c r="B104" s="39" t="str">
        <v>BF</v>
      </c>
      <c r="C104" s="39" t="str">
        <v>Exterior-OX-IS</v>
      </c>
      <c r="D104" s="39" t="str">
        <v/>
      </c>
      <c r="E104" s="39">
        <v>101227</v>
      </c>
      <c r="F104" s="39" t="str">
        <v>6' - 10"</v>
      </c>
      <c r="G104" s="39" t="str">
        <v>0' - 5.5"</v>
      </c>
      <c r="H104" s="39" t="str">
        <v>0' - 1"</v>
      </c>
      <c r="I104" s="39" t="str">
        <v/>
      </c>
      <c r="J104" s="39" t="str">
        <v/>
      </c>
      <c r="K104" s="39">
        <v>3.13</v>
      </c>
      <c r="L104" s="39" t="str">
        <v/>
      </c>
      <c r="M104" s="39" t="str">
        <v/>
      </c>
      <c r="N104" s="41" t="str">
        <v/>
      </c>
      <c r="O104" s="41" t="str">
        <v/>
      </c>
      <c r="P104" s="41" t="str">
        <v/>
      </c>
      <c r="Q104" s="41" t="str">
        <v/>
      </c>
      <c r="R104" s="41" t="str">
        <v/>
      </c>
      <c r="S104" s="41" t="str">
        <v/>
      </c>
      <c r="T104" s="39" t="str">
        <v/>
      </c>
      <c r="U104" s="39" t="str">
        <v/>
      </c>
      <c r="V104" s="39" t="str">
        <v/>
      </c>
      <c r="W104" s="39" t="str">
        <v/>
      </c>
      <c r="X104" s="39" t="str">
        <v/>
      </c>
      <c r="Y104" s="39" t="str">
        <v/>
      </c>
      <c r="Z104" s="41" t="str">
        <v/>
      </c>
      <c r="AA104" s="41" t="str">
        <v/>
      </c>
      <c r="AB104" s="41" t="str">
        <v/>
      </c>
      <c r="AC104" s="41" t="str">
        <v/>
      </c>
      <c r="AD104" s="41" t="str">
        <v/>
      </c>
      <c r="AE104" s="41" t="str">
        <v/>
      </c>
      <c r="AF104" s="39" t="str">
        <v/>
      </c>
      <c r="AG104" s="39">
        <v>3.13</v>
      </c>
      <c r="AH104" s="39" t="str">
        <v/>
      </c>
      <c r="AI104" s="39" t="str">
        <v/>
      </c>
      <c r="AJ104" s="39" t="str">
        <v/>
      </c>
      <c r="AK104" s="39" t="str">
        <v/>
      </c>
      <c r="AL104" s="41" t="str">
        <v/>
      </c>
      <c r="AM104" s="41" t="str">
        <v/>
      </c>
      <c r="AN104" s="41" t="str">
        <v/>
      </c>
      <c r="AO104" s="41" t="str">
        <v/>
      </c>
      <c r="AP104" s="41" t="str">
        <v/>
      </c>
      <c r="AQ104" s="41" t="str">
        <v/>
      </c>
      <c r="AR104" s="39" t="str">
        <v/>
      </c>
      <c r="AS104" s="39" t="str">
        <v/>
      </c>
      <c r="AT104" s="39" t="str">
        <v/>
      </c>
      <c r="AU104" s="39" t="str">
        <v/>
      </c>
      <c r="AV104" s="39" t="str">
        <v/>
      </c>
      <c r="AW104" s="39" t="str">
        <v/>
      </c>
      <c r="AX104" s="41" t="str">
        <v/>
      </c>
      <c r="AY104" s="41" t="str">
        <v/>
      </c>
      <c r="AZ104" s="41" t="str">
        <v/>
      </c>
      <c r="BA104" s="41" t="str">
        <v/>
      </c>
      <c r="BB104" s="41" t="str">
        <v/>
      </c>
      <c r="BC104" s="41" t="str">
        <v/>
      </c>
      <c r="BD104" s="32" t="str">
        <v/>
      </c>
      <c r="BE104" s="32" t="str">
        <v/>
      </c>
      <c r="BF104" s="32" t="str">
        <v/>
      </c>
      <c r="BG104" s="32" t="str">
        <v/>
      </c>
      <c r="BH104" s="32" t="str">
        <v/>
      </c>
      <c r="BI104" s="38" t="str">
        <v/>
      </c>
      <c r="BJ104" s="38" t="str">
        <v/>
      </c>
      <c r="BK104" s="38">
        <v>3.13</v>
      </c>
    </row>
    <row r="105">
      <c r="A105" s="30" t="str">
        <v>Insulation R21 Faced Fiberglass Insulation Batt 23 in. W x</v>
      </c>
      <c r="L105" s="30">
        <v>1.18</v>
      </c>
      <c r="M105" s="30">
        <v>0</v>
      </c>
      <c r="N105" s="36" t="str">
        <v/>
      </c>
      <c r="O105" s="36" t="str">
        <v/>
      </c>
      <c r="P105" s="36" t="str">
        <v/>
      </c>
      <c r="Q105" s="36">
        <v>0</v>
      </c>
      <c r="R105" s="36" t="str">
        <v/>
      </c>
      <c r="S105" s="36" t="str">
        <v/>
      </c>
      <c r="T105" s="35" t="str">
        <v/>
      </c>
      <c r="U105" s="35" t="str">
        <v/>
      </c>
      <c r="V105" s="35" t="str">
        <v/>
      </c>
      <c r="W105" s="35">
        <v>0</v>
      </c>
      <c r="X105" s="35" t="str">
        <v/>
      </c>
      <c r="Y105" s="35" t="str">
        <v/>
      </c>
      <c r="Z105" s="36" t="str">
        <v/>
      </c>
      <c r="AA105" s="36">
        <v>52.18</v>
      </c>
      <c r="AB105" s="36" t="str">
        <v/>
      </c>
      <c r="AC105" s="36">
        <v>61.57</v>
      </c>
      <c r="AD105" s="36">
        <v>0</v>
      </c>
      <c r="AE105" s="36" t="str">
        <v/>
      </c>
      <c r="AF105" s="35" t="str">
        <v/>
      </c>
      <c r="AG105" s="35">
        <v>32.45</v>
      </c>
      <c r="AH105" s="35" t="str">
        <v/>
      </c>
      <c r="AI105" s="35">
        <v>38.29</v>
      </c>
      <c r="AJ105" s="35">
        <v>0</v>
      </c>
      <c r="AK105" s="35" t="str">
        <v/>
      </c>
      <c r="AL105" s="36" t="str">
        <v/>
      </c>
      <c r="AM105" s="36">
        <v>830.49</v>
      </c>
      <c r="AN105" s="36" t="str">
        <v/>
      </c>
      <c r="AO105" s="36">
        <v>979.98</v>
      </c>
      <c r="AP105" s="36">
        <v>0</v>
      </c>
      <c r="AQ105" s="36" t="str">
        <v/>
      </c>
      <c r="AR105" s="35" t="str">
        <v/>
      </c>
      <c r="AS105" s="35" t="str">
        <v/>
      </c>
      <c r="AT105" s="35" t="str">
        <v/>
      </c>
      <c r="AU105" s="35">
        <v>0</v>
      </c>
      <c r="AV105" s="35" t="str">
        <v/>
      </c>
      <c r="AW105" s="35" t="str">
        <v/>
      </c>
      <c r="AX105" s="36" t="str">
        <v/>
      </c>
      <c r="AY105" s="36" t="str">
        <v/>
      </c>
      <c r="AZ105" s="36" t="str">
        <v/>
      </c>
      <c r="BA105" s="36">
        <v>0</v>
      </c>
      <c r="BB105" s="36" t="str">
        <v/>
      </c>
      <c r="BC105" s="36" t="str">
        <v/>
      </c>
      <c r="BD105" s="32" t="str">
        <v/>
      </c>
      <c r="BE105" s="32">
        <v>915.12</v>
      </c>
      <c r="BF105" s="32" t="str">
        <v/>
      </c>
      <c r="BG105" s="32">
        <v>1080</v>
      </c>
      <c r="BH105" s="32">
        <v>0</v>
      </c>
      <c r="BI105" s="38" t="str">
        <v/>
      </c>
      <c r="BJ105" s="38" t="str">
        <v/>
      </c>
      <c r="BK105" s="38" t="str">
        <v/>
      </c>
    </row>
    <row r="106">
      <c r="A106" s="39" t="str">
        <v>Insulation</v>
      </c>
      <c r="B106" s="39" t="str">
        <v>CA</v>
      </c>
      <c r="C106" s="39" t="str">
        <v>Internal--Insulation R21 Faced Fiberglass Insulation Batt 23 in. W x--</v>
      </c>
      <c r="D106" s="39" t="str">
        <v/>
      </c>
      <c r="E106" s="39">
        <v>100122</v>
      </c>
      <c r="F106" s="39" t="str">
        <v>0' - 4"</v>
      </c>
      <c r="G106" s="39" t="str">
        <v>3' - 2"</v>
      </c>
      <c r="H106" s="39" t="str">
        <v>0' - 2.5"</v>
      </c>
      <c r="I106" s="39" t="str">
        <v/>
      </c>
      <c r="J106" s="39" t="str">
        <v/>
      </c>
      <c r="K106" s="39">
        <v>1.06</v>
      </c>
      <c r="L106" s="39" t="str">
        <v/>
      </c>
      <c r="M106" s="39" t="str">
        <v/>
      </c>
      <c r="N106" s="41" t="str">
        <v/>
      </c>
      <c r="O106" s="41" t="str">
        <v/>
      </c>
      <c r="P106" s="41" t="str">
        <v/>
      </c>
      <c r="Q106" s="41" t="str">
        <v/>
      </c>
      <c r="R106" s="41" t="str">
        <v/>
      </c>
      <c r="S106" s="41" t="str">
        <v/>
      </c>
      <c r="T106" s="39" t="str">
        <v/>
      </c>
      <c r="U106" s="39" t="str">
        <v/>
      </c>
      <c r="V106" s="39" t="str">
        <v/>
      </c>
      <c r="W106" s="39" t="str">
        <v/>
      </c>
      <c r="X106" s="39" t="str">
        <v/>
      </c>
      <c r="Y106" s="39" t="str">
        <v/>
      </c>
      <c r="Z106" s="41" t="str">
        <v/>
      </c>
      <c r="AA106" s="41" t="str">
        <v/>
      </c>
      <c r="AB106" s="41" t="str">
        <v/>
      </c>
      <c r="AC106" s="41" t="str">
        <v/>
      </c>
      <c r="AD106" s="41" t="str">
        <v/>
      </c>
      <c r="AE106" s="41" t="str">
        <v/>
      </c>
      <c r="AF106" s="39" t="str">
        <v/>
      </c>
      <c r="AG106" s="39">
        <v>1.06</v>
      </c>
      <c r="AH106" s="39" t="str">
        <v/>
      </c>
      <c r="AI106" s="39" t="str">
        <v/>
      </c>
      <c r="AJ106" s="39" t="str">
        <v/>
      </c>
      <c r="AK106" s="39" t="str">
        <v/>
      </c>
      <c r="AL106" s="41" t="str">
        <v/>
      </c>
      <c r="AM106" s="41" t="str">
        <v/>
      </c>
      <c r="AN106" s="41" t="str">
        <v/>
      </c>
      <c r="AO106" s="41" t="str">
        <v/>
      </c>
      <c r="AP106" s="41" t="str">
        <v/>
      </c>
      <c r="AQ106" s="41" t="str">
        <v/>
      </c>
      <c r="AR106" s="39" t="str">
        <v/>
      </c>
      <c r="AS106" s="39" t="str">
        <v/>
      </c>
      <c r="AT106" s="39" t="str">
        <v/>
      </c>
      <c r="AU106" s="39" t="str">
        <v/>
      </c>
      <c r="AV106" s="39" t="str">
        <v/>
      </c>
      <c r="AW106" s="39" t="str">
        <v/>
      </c>
      <c r="AX106" s="41" t="str">
        <v/>
      </c>
      <c r="AY106" s="41" t="str">
        <v/>
      </c>
      <c r="AZ106" s="41" t="str">
        <v/>
      </c>
      <c r="BA106" s="41" t="str">
        <v/>
      </c>
      <c r="BB106" s="41" t="str">
        <v/>
      </c>
      <c r="BC106" s="41" t="str">
        <v/>
      </c>
      <c r="BD106" s="32" t="str">
        <v/>
      </c>
      <c r="BE106" s="32" t="str">
        <v/>
      </c>
      <c r="BF106" s="32" t="str">
        <v/>
      </c>
      <c r="BG106" s="32" t="str">
        <v/>
      </c>
      <c r="BH106" s="32" t="str">
        <v/>
      </c>
      <c r="BI106" s="38" t="str">
        <v/>
      </c>
      <c r="BJ106" s="38" t="str">
        <v/>
      </c>
      <c r="BK106" s="38">
        <v>1.06</v>
      </c>
    </row>
    <row r="107">
      <c r="A107" s="39" t="str">
        <v>Insulation</v>
      </c>
      <c r="B107" s="39" t="str">
        <v>CA</v>
      </c>
      <c r="C107" s="39" t="str">
        <v>Internal--Insulation R21 Faced Fiberglass Insulation Batt 23 in. W x--</v>
      </c>
      <c r="D107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7" s="39">
        <v>100105</v>
      </c>
      <c r="F107" s="39" t="str">
        <v>1' - 4.5"</v>
      </c>
      <c r="G107" s="39" t="str">
        <v>1' - 6.25"</v>
      </c>
      <c r="H107" s="39" t="str">
        <v>0' - 5.5"</v>
      </c>
      <c r="I107" s="39" t="str">
        <v/>
      </c>
      <c r="J107" s="39" t="str">
        <v/>
      </c>
      <c r="K107" s="39">
        <v>2.09</v>
      </c>
      <c r="L107" s="39" t="str">
        <v/>
      </c>
      <c r="M107" s="39" t="str">
        <v/>
      </c>
      <c r="N107" s="41" t="str">
        <v/>
      </c>
      <c r="O107" s="41" t="str">
        <v/>
      </c>
      <c r="P107" s="41" t="str">
        <v/>
      </c>
      <c r="Q107" s="41" t="str">
        <v/>
      </c>
      <c r="R107" s="41" t="str">
        <v/>
      </c>
      <c r="S107" s="41" t="str">
        <v/>
      </c>
      <c r="T107" s="39" t="str">
        <v/>
      </c>
      <c r="U107" s="39" t="str">
        <v/>
      </c>
      <c r="V107" s="39" t="str">
        <v/>
      </c>
      <c r="W107" s="39" t="str">
        <v/>
      </c>
      <c r="X107" s="39" t="str">
        <v/>
      </c>
      <c r="Y107" s="39" t="str">
        <v/>
      </c>
      <c r="Z107" s="41" t="str">
        <v/>
      </c>
      <c r="AA107" s="41">
        <v>37.64</v>
      </c>
      <c r="AB107" s="41" t="str">
        <v/>
      </c>
      <c r="AC107" s="41" t="str">
        <v/>
      </c>
      <c r="AD107" s="41" t="str">
        <v/>
      </c>
      <c r="AE107" s="41" t="str">
        <v/>
      </c>
      <c r="AF107" s="39" t="str">
        <v/>
      </c>
      <c r="AG107" s="39" t="str">
        <v/>
      </c>
      <c r="AH107" s="39" t="str">
        <v/>
      </c>
      <c r="AI107" s="39" t="str">
        <v/>
      </c>
      <c r="AJ107" s="39" t="str">
        <v/>
      </c>
      <c r="AK107" s="39" t="str">
        <v/>
      </c>
      <c r="AL107" s="41" t="str">
        <v/>
      </c>
      <c r="AM107" s="41" t="str">
        <v/>
      </c>
      <c r="AN107" s="41" t="str">
        <v/>
      </c>
      <c r="AO107" s="41" t="str">
        <v/>
      </c>
      <c r="AP107" s="41" t="str">
        <v/>
      </c>
      <c r="AQ107" s="41" t="str">
        <v/>
      </c>
      <c r="AR107" s="39" t="str">
        <v/>
      </c>
      <c r="AS107" s="39" t="str">
        <v/>
      </c>
      <c r="AT107" s="39" t="str">
        <v/>
      </c>
      <c r="AU107" s="39" t="str">
        <v/>
      </c>
      <c r="AV107" s="39" t="str">
        <v/>
      </c>
      <c r="AW107" s="39" t="str">
        <v/>
      </c>
      <c r="AX107" s="41" t="str">
        <v/>
      </c>
      <c r="AY107" s="41" t="str">
        <v/>
      </c>
      <c r="AZ107" s="41" t="str">
        <v/>
      </c>
      <c r="BA107" s="41" t="str">
        <v/>
      </c>
      <c r="BB107" s="41" t="str">
        <v/>
      </c>
      <c r="BC107" s="41" t="str">
        <v/>
      </c>
      <c r="BD107" s="32" t="str">
        <v/>
      </c>
      <c r="BE107" s="32" t="str">
        <v/>
      </c>
      <c r="BF107" s="32" t="str">
        <v/>
      </c>
      <c r="BG107" s="32" t="str">
        <v/>
      </c>
      <c r="BH107" s="32" t="str">
        <v/>
      </c>
      <c r="BI107" s="38" t="str">
        <v/>
      </c>
      <c r="BJ107" s="38" t="str">
        <v/>
      </c>
      <c r="BK107" s="38">
        <v>37.64</v>
      </c>
    </row>
    <row r="108">
      <c r="A108" s="39" t="str">
        <v>Insulation</v>
      </c>
      <c r="B108" s="39" t="str">
        <v>CA</v>
      </c>
      <c r="C108" s="39" t="str">
        <v>Internal--Insulation R21 Faced Fiberglass Insulation Batt 23 in. W x--</v>
      </c>
      <c r="D108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8" s="39">
        <v>100058</v>
      </c>
      <c r="F108" s="39" t="str">
        <v>2' - 1"</v>
      </c>
      <c r="G108" s="39" t="str">
        <v>1' - 8.25"</v>
      </c>
      <c r="H108" s="39" t="str">
        <v>0' - 5.5"</v>
      </c>
      <c r="I108" s="39" t="str">
        <v/>
      </c>
      <c r="J108" s="39" t="str">
        <v/>
      </c>
      <c r="K108" s="39">
        <v>3.52</v>
      </c>
      <c r="L108" s="39" t="str">
        <v/>
      </c>
      <c r="M108" s="39" t="str">
        <v/>
      </c>
      <c r="N108" s="41" t="str">
        <v/>
      </c>
      <c r="O108" s="41" t="str">
        <v/>
      </c>
      <c r="P108" s="41" t="str">
        <v/>
      </c>
      <c r="Q108" s="41" t="str">
        <v/>
      </c>
      <c r="R108" s="41" t="str">
        <v/>
      </c>
      <c r="S108" s="41" t="str">
        <v/>
      </c>
      <c r="T108" s="39" t="str">
        <v/>
      </c>
      <c r="U108" s="39" t="str">
        <v/>
      </c>
      <c r="V108" s="39" t="str">
        <v/>
      </c>
      <c r="W108" s="39" t="str">
        <v/>
      </c>
      <c r="X108" s="39" t="str">
        <v/>
      </c>
      <c r="Y108" s="39" t="str">
        <v/>
      </c>
      <c r="Z108" s="41" t="str">
        <v/>
      </c>
      <c r="AA108" s="41" t="str">
        <v/>
      </c>
      <c r="AB108" s="41" t="str">
        <v/>
      </c>
      <c r="AC108" s="41" t="str">
        <v/>
      </c>
      <c r="AD108" s="41" t="str">
        <v/>
      </c>
      <c r="AE108" s="41" t="str">
        <v/>
      </c>
      <c r="AF108" s="39" t="str">
        <v/>
      </c>
      <c r="AG108" s="39">
        <v>3.52</v>
      </c>
      <c r="AH108" s="39" t="str">
        <v/>
      </c>
      <c r="AI108" s="39" t="str">
        <v/>
      </c>
      <c r="AJ108" s="39" t="str">
        <v/>
      </c>
      <c r="AK108" s="39" t="str">
        <v/>
      </c>
      <c r="AL108" s="41" t="str">
        <v/>
      </c>
      <c r="AM108" s="41">
        <v>112.5</v>
      </c>
      <c r="AN108" s="41" t="str">
        <v/>
      </c>
      <c r="AO108" s="41" t="str">
        <v/>
      </c>
      <c r="AP108" s="41" t="str">
        <v/>
      </c>
      <c r="AQ108" s="41" t="str">
        <v/>
      </c>
      <c r="AR108" s="39" t="str">
        <v/>
      </c>
      <c r="AS108" s="39" t="str">
        <v/>
      </c>
      <c r="AT108" s="39" t="str">
        <v/>
      </c>
      <c r="AU108" s="39" t="str">
        <v/>
      </c>
      <c r="AV108" s="39" t="str">
        <v/>
      </c>
      <c r="AW108" s="39" t="str">
        <v/>
      </c>
      <c r="AX108" s="41" t="str">
        <v/>
      </c>
      <c r="AY108" s="41" t="str">
        <v/>
      </c>
      <c r="AZ108" s="41" t="str">
        <v/>
      </c>
      <c r="BA108" s="41" t="str">
        <v/>
      </c>
      <c r="BB108" s="41" t="str">
        <v/>
      </c>
      <c r="BC108" s="41" t="str">
        <v/>
      </c>
      <c r="BD108" s="32" t="str">
        <v/>
      </c>
      <c r="BE108" s="32" t="str">
        <v/>
      </c>
      <c r="BF108" s="32" t="str">
        <v/>
      </c>
      <c r="BG108" s="32" t="str">
        <v/>
      </c>
      <c r="BH108" s="32" t="str">
        <v/>
      </c>
      <c r="BI108" s="38" t="str">
        <v/>
      </c>
      <c r="BJ108" s="38" t="str">
        <v/>
      </c>
      <c r="BK108" s="38">
        <v>116.02</v>
      </c>
    </row>
    <row r="109">
      <c r="A109" s="39" t="str">
        <v>Insulation</v>
      </c>
      <c r="B109" s="39" t="str">
        <v>CA</v>
      </c>
      <c r="C109" s="39" t="str">
        <v>Internal--Insulation R21 Faced Fiberglass Insulation Batt 23 in. W x--</v>
      </c>
      <c r="D109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9" s="39">
        <v>100062</v>
      </c>
      <c r="F109" s="39" t="str">
        <v>1' - 6.25"</v>
      </c>
      <c r="G109" s="39" t="str">
        <v>1' - 8.25"</v>
      </c>
      <c r="H109" s="39" t="str">
        <v>0' - 5.5"</v>
      </c>
      <c r="I109" s="39" t="str">
        <v/>
      </c>
      <c r="J109" s="39" t="str">
        <v/>
      </c>
      <c r="K109" s="39">
        <v>2.57</v>
      </c>
      <c r="L109" s="39" t="str">
        <v/>
      </c>
      <c r="M109" s="39" t="str">
        <v/>
      </c>
      <c r="N109" s="41" t="str">
        <v/>
      </c>
      <c r="O109" s="41" t="str">
        <v/>
      </c>
      <c r="P109" s="41" t="str">
        <v/>
      </c>
      <c r="Q109" s="41" t="str">
        <v/>
      </c>
      <c r="R109" s="41" t="str">
        <v/>
      </c>
      <c r="S109" s="41" t="str">
        <v/>
      </c>
      <c r="T109" s="39" t="str">
        <v/>
      </c>
      <c r="U109" s="39" t="str">
        <v/>
      </c>
      <c r="V109" s="39" t="str">
        <v/>
      </c>
      <c r="W109" s="39" t="str">
        <v/>
      </c>
      <c r="X109" s="39" t="str">
        <v/>
      </c>
      <c r="Y109" s="39" t="str">
        <v/>
      </c>
      <c r="Z109" s="41" t="str">
        <v/>
      </c>
      <c r="AA109" s="41" t="str">
        <v/>
      </c>
      <c r="AB109" s="41" t="str">
        <v/>
      </c>
      <c r="AC109" s="41" t="str">
        <v/>
      </c>
      <c r="AD109" s="41" t="str">
        <v/>
      </c>
      <c r="AE109" s="41" t="str">
        <v/>
      </c>
      <c r="AF109" s="39" t="str">
        <v/>
      </c>
      <c r="AG109" s="39">
        <v>2.57</v>
      </c>
      <c r="AH109" s="39" t="str">
        <v/>
      </c>
      <c r="AI109" s="39" t="str">
        <v/>
      </c>
      <c r="AJ109" s="39" t="str">
        <v/>
      </c>
      <c r="AK109" s="39" t="str">
        <v/>
      </c>
      <c r="AL109" s="41" t="str">
        <v/>
      </c>
      <c r="AM109" s="41">
        <v>82.12</v>
      </c>
      <c r="AN109" s="41" t="str">
        <v/>
      </c>
      <c r="AO109" s="41" t="str">
        <v/>
      </c>
      <c r="AP109" s="41" t="str">
        <v/>
      </c>
      <c r="AQ109" s="41" t="str">
        <v/>
      </c>
      <c r="AR109" s="39" t="str">
        <v/>
      </c>
      <c r="AS109" s="39" t="str">
        <v/>
      </c>
      <c r="AT109" s="39" t="str">
        <v/>
      </c>
      <c r="AU109" s="39" t="str">
        <v/>
      </c>
      <c r="AV109" s="39" t="str">
        <v/>
      </c>
      <c r="AW109" s="39" t="str">
        <v/>
      </c>
      <c r="AX109" s="41" t="str">
        <v/>
      </c>
      <c r="AY109" s="41" t="str">
        <v/>
      </c>
      <c r="AZ109" s="41" t="str">
        <v/>
      </c>
      <c r="BA109" s="41" t="str">
        <v/>
      </c>
      <c r="BB109" s="41" t="str">
        <v/>
      </c>
      <c r="BC109" s="41" t="str">
        <v/>
      </c>
      <c r="BD109" s="32" t="str">
        <v/>
      </c>
      <c r="BE109" s="32" t="str">
        <v/>
      </c>
      <c r="BF109" s="32" t="str">
        <v/>
      </c>
      <c r="BG109" s="32" t="str">
        <v/>
      </c>
      <c r="BH109" s="32" t="str">
        <v/>
      </c>
      <c r="BI109" s="38" t="str">
        <v/>
      </c>
      <c r="BJ109" s="38" t="str">
        <v/>
      </c>
      <c r="BK109" s="38">
        <v>84.69</v>
      </c>
    </row>
    <row r="110">
      <c r="A110" s="39" t="str">
        <v>Insulation</v>
      </c>
      <c r="B110" s="39" t="str">
        <v>CA</v>
      </c>
      <c r="C110" s="39" t="str">
        <v>Internal--Insulation R21 Faced Fiberglass Insulation Batt 23 in. W x--</v>
      </c>
      <c r="D110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10" s="39">
        <v>100069</v>
      </c>
      <c r="F110" s="39" t="str">
        <v>0' - 7.63"</v>
      </c>
      <c r="G110" s="39" t="str">
        <v>0' - 6.25"</v>
      </c>
      <c r="H110" s="39" t="str">
        <v>0' - 5.5"</v>
      </c>
      <c r="I110" s="39" t="str">
        <v/>
      </c>
      <c r="J110" s="39" t="str">
        <v/>
      </c>
      <c r="K110" s="39">
        <v>0.33</v>
      </c>
      <c r="L110" s="39" t="str">
        <v/>
      </c>
      <c r="M110" s="39" t="str">
        <v/>
      </c>
      <c r="N110" s="41" t="str">
        <v/>
      </c>
      <c r="O110" s="41" t="str">
        <v/>
      </c>
      <c r="P110" s="41" t="str">
        <v/>
      </c>
      <c r="Q110" s="41" t="str">
        <v/>
      </c>
      <c r="R110" s="41" t="str">
        <v/>
      </c>
      <c r="S110" s="41" t="str">
        <v/>
      </c>
      <c r="T110" s="39" t="str">
        <v/>
      </c>
      <c r="U110" s="39" t="str">
        <v/>
      </c>
      <c r="V110" s="39" t="str">
        <v/>
      </c>
      <c r="W110" s="39" t="str">
        <v/>
      </c>
      <c r="X110" s="39" t="str">
        <v/>
      </c>
      <c r="Y110" s="39" t="str">
        <v/>
      </c>
      <c r="Z110" s="41" t="str">
        <v/>
      </c>
      <c r="AA110" s="41">
        <v>5.96</v>
      </c>
      <c r="AB110" s="41" t="str">
        <v/>
      </c>
      <c r="AC110" s="41" t="str">
        <v/>
      </c>
      <c r="AD110" s="41" t="str">
        <v/>
      </c>
      <c r="AE110" s="41" t="str">
        <v/>
      </c>
      <c r="AF110" s="39" t="str">
        <v/>
      </c>
      <c r="AG110" s="39" t="str">
        <v/>
      </c>
      <c r="AH110" s="39" t="str">
        <v/>
      </c>
      <c r="AI110" s="39" t="str">
        <v/>
      </c>
      <c r="AJ110" s="39" t="str">
        <v/>
      </c>
      <c r="AK110" s="39" t="str">
        <v/>
      </c>
      <c r="AL110" s="41" t="str">
        <v/>
      </c>
      <c r="AM110" s="41" t="str">
        <v/>
      </c>
      <c r="AN110" s="41" t="str">
        <v/>
      </c>
      <c r="AO110" s="41" t="str">
        <v/>
      </c>
      <c r="AP110" s="41" t="str">
        <v/>
      </c>
      <c r="AQ110" s="41" t="str">
        <v/>
      </c>
      <c r="AR110" s="39" t="str">
        <v/>
      </c>
      <c r="AS110" s="39" t="str">
        <v/>
      </c>
      <c r="AT110" s="39" t="str">
        <v/>
      </c>
      <c r="AU110" s="39" t="str">
        <v/>
      </c>
      <c r="AV110" s="39" t="str">
        <v/>
      </c>
      <c r="AW110" s="39" t="str">
        <v/>
      </c>
      <c r="AX110" s="41" t="str">
        <v/>
      </c>
      <c r="AY110" s="41" t="str">
        <v/>
      </c>
      <c r="AZ110" s="41" t="str">
        <v/>
      </c>
      <c r="BA110" s="41" t="str">
        <v/>
      </c>
      <c r="BB110" s="41" t="str">
        <v/>
      </c>
      <c r="BC110" s="41" t="str">
        <v/>
      </c>
      <c r="BD110" s="32" t="str">
        <v/>
      </c>
      <c r="BE110" s="32" t="str">
        <v/>
      </c>
      <c r="BF110" s="32" t="str">
        <v/>
      </c>
      <c r="BG110" s="32" t="str">
        <v/>
      </c>
      <c r="BH110" s="32" t="str">
        <v/>
      </c>
      <c r="BI110" s="38" t="str">
        <v/>
      </c>
      <c r="BJ110" s="38" t="str">
        <v/>
      </c>
      <c r="BK110" s="38">
        <v>5.96</v>
      </c>
    </row>
    <row r="111">
      <c r="A111" s="39" t="str">
        <v>Insulation</v>
      </c>
      <c r="B111" s="39" t="str">
        <v>CA</v>
      </c>
      <c r="C111" s="39" t="str">
        <v>Internal--Insulation R21 Faced Fiberglass Insulation Batt 23 in. W x--</v>
      </c>
      <c r="D111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11" s="39">
        <v>100070</v>
      </c>
      <c r="F111" s="39" t="str">
        <v>0' - 7.63"</v>
      </c>
      <c r="G111" s="39" t="str">
        <v>0' - 9"</v>
      </c>
      <c r="H111" s="39" t="str">
        <v>0' - 5.5"</v>
      </c>
      <c r="I111" s="39" t="str">
        <v/>
      </c>
      <c r="J111" s="39" t="str">
        <v/>
      </c>
      <c r="K111" s="39">
        <v>0.48</v>
      </c>
      <c r="L111" s="39" t="str">
        <v/>
      </c>
      <c r="M111" s="39" t="str">
        <v/>
      </c>
      <c r="N111" s="41" t="str">
        <v/>
      </c>
      <c r="O111" s="41" t="str">
        <v/>
      </c>
      <c r="P111" s="41" t="str">
        <v/>
      </c>
      <c r="Q111" s="41" t="str">
        <v/>
      </c>
      <c r="R111" s="41" t="str">
        <v/>
      </c>
      <c r="S111" s="41" t="str">
        <v/>
      </c>
      <c r="T111" s="39" t="str">
        <v/>
      </c>
      <c r="U111" s="39" t="str">
        <v/>
      </c>
      <c r="V111" s="39" t="str">
        <v/>
      </c>
      <c r="W111" s="39" t="str">
        <v/>
      </c>
      <c r="X111" s="39" t="str">
        <v/>
      </c>
      <c r="Y111" s="39" t="str">
        <v/>
      </c>
      <c r="Z111" s="41" t="str">
        <v/>
      </c>
      <c r="AA111" s="41">
        <v>8.58</v>
      </c>
      <c r="AB111" s="41" t="str">
        <v/>
      </c>
      <c r="AC111" s="41" t="str">
        <v/>
      </c>
      <c r="AD111" s="41" t="str">
        <v/>
      </c>
      <c r="AE111" s="41" t="str">
        <v/>
      </c>
      <c r="AF111" s="39" t="str">
        <v/>
      </c>
      <c r="AG111" s="39" t="str">
        <v/>
      </c>
      <c r="AH111" s="39" t="str">
        <v/>
      </c>
      <c r="AI111" s="39" t="str">
        <v/>
      </c>
      <c r="AJ111" s="39" t="str">
        <v/>
      </c>
      <c r="AK111" s="39" t="str">
        <v/>
      </c>
      <c r="AL111" s="41" t="str">
        <v/>
      </c>
      <c r="AM111" s="41" t="str">
        <v/>
      </c>
      <c r="AN111" s="41" t="str">
        <v/>
      </c>
      <c r="AO111" s="41" t="str">
        <v/>
      </c>
      <c r="AP111" s="41" t="str">
        <v/>
      </c>
      <c r="AQ111" s="41" t="str">
        <v/>
      </c>
      <c r="AR111" s="39" t="str">
        <v/>
      </c>
      <c r="AS111" s="39" t="str">
        <v/>
      </c>
      <c r="AT111" s="39" t="str">
        <v/>
      </c>
      <c r="AU111" s="39" t="str">
        <v/>
      </c>
      <c r="AV111" s="39" t="str">
        <v/>
      </c>
      <c r="AW111" s="39" t="str">
        <v/>
      </c>
      <c r="AX111" s="41" t="str">
        <v/>
      </c>
      <c r="AY111" s="41" t="str">
        <v/>
      </c>
      <c r="AZ111" s="41" t="str">
        <v/>
      </c>
      <c r="BA111" s="41" t="str">
        <v/>
      </c>
      <c r="BB111" s="41" t="str">
        <v/>
      </c>
      <c r="BC111" s="41" t="str">
        <v/>
      </c>
      <c r="BD111" s="32" t="str">
        <v/>
      </c>
      <c r="BE111" s="32" t="str">
        <v/>
      </c>
      <c r="BF111" s="32" t="str">
        <v/>
      </c>
      <c r="BG111" s="32" t="str">
        <v/>
      </c>
      <c r="BH111" s="32" t="str">
        <v/>
      </c>
      <c r="BI111" s="38" t="str">
        <v/>
      </c>
      <c r="BJ111" s="38" t="str">
        <v/>
      </c>
      <c r="BK111" s="38">
        <v>8.58</v>
      </c>
    </row>
    <row r="112">
      <c r="A112" s="39" t="str">
        <v>Insulation</v>
      </c>
      <c r="B112" s="39" t="str">
        <v>CA</v>
      </c>
      <c r="C112" s="39" t="str">
        <v>Internal--Insulation R21 Faced Fiberglass Insulation Batt 23 in. W x--</v>
      </c>
      <c r="D112" s="39" t="str">
        <v/>
      </c>
      <c r="E112" s="39">
        <v>100385</v>
      </c>
      <c r="F112" s="39" t="str">
        <v>2' - 1"</v>
      </c>
      <c r="G112" s="39" t="str">
        <v>1' - 9.75"</v>
      </c>
      <c r="H112" s="39" t="str">
        <v>0' - 5.5"</v>
      </c>
      <c r="I112" s="39" t="str">
        <v/>
      </c>
      <c r="J112" s="39" t="str">
        <v/>
      </c>
      <c r="K112" s="39">
        <v>3.78</v>
      </c>
      <c r="L112" s="39" t="str">
        <v/>
      </c>
      <c r="M112" s="39" t="str">
        <v/>
      </c>
      <c r="N112" s="41" t="str">
        <v/>
      </c>
      <c r="O112" s="41" t="str">
        <v/>
      </c>
      <c r="P112" s="41" t="str">
        <v/>
      </c>
      <c r="Q112" s="41" t="str">
        <v/>
      </c>
      <c r="R112" s="41" t="str">
        <v/>
      </c>
      <c r="S112" s="41" t="str">
        <v/>
      </c>
      <c r="T112" s="39" t="str">
        <v/>
      </c>
      <c r="U112" s="39" t="str">
        <v/>
      </c>
      <c r="V112" s="39" t="str">
        <v/>
      </c>
      <c r="W112" s="39" t="str">
        <v/>
      </c>
      <c r="X112" s="39" t="str">
        <v/>
      </c>
      <c r="Y112" s="39" t="str">
        <v/>
      </c>
      <c r="Z112" s="41" t="str">
        <v/>
      </c>
      <c r="AA112" s="41" t="str">
        <v/>
      </c>
      <c r="AB112" s="41" t="str">
        <v/>
      </c>
      <c r="AC112" s="41" t="str">
        <v/>
      </c>
      <c r="AD112" s="41" t="str">
        <v/>
      </c>
      <c r="AE112" s="41" t="str">
        <v/>
      </c>
      <c r="AF112" s="39" t="str">
        <v/>
      </c>
      <c r="AG112" s="39">
        <v>3.78</v>
      </c>
      <c r="AH112" s="39" t="str">
        <v/>
      </c>
      <c r="AI112" s="39" t="str">
        <v/>
      </c>
      <c r="AJ112" s="39" t="str">
        <v/>
      </c>
      <c r="AK112" s="39" t="str">
        <v/>
      </c>
      <c r="AL112" s="41" t="str">
        <v/>
      </c>
      <c r="AM112" s="41">
        <v>120.83</v>
      </c>
      <c r="AN112" s="41" t="str">
        <v/>
      </c>
      <c r="AO112" s="41" t="str">
        <v/>
      </c>
      <c r="AP112" s="41" t="str">
        <v/>
      </c>
      <c r="AQ112" s="41" t="str">
        <v/>
      </c>
      <c r="AR112" s="39" t="str">
        <v/>
      </c>
      <c r="AS112" s="39" t="str">
        <v/>
      </c>
      <c r="AT112" s="39" t="str">
        <v/>
      </c>
      <c r="AU112" s="39" t="str">
        <v/>
      </c>
      <c r="AV112" s="39" t="str">
        <v/>
      </c>
      <c r="AW112" s="39" t="str">
        <v/>
      </c>
      <c r="AX112" s="41" t="str">
        <v/>
      </c>
      <c r="AY112" s="41" t="str">
        <v/>
      </c>
      <c r="AZ112" s="41" t="str">
        <v/>
      </c>
      <c r="BA112" s="41" t="str">
        <v/>
      </c>
      <c r="BB112" s="41" t="str">
        <v/>
      </c>
      <c r="BC112" s="41" t="str">
        <v/>
      </c>
      <c r="BD112" s="32" t="str">
        <v/>
      </c>
      <c r="BE112" s="32" t="str">
        <v/>
      </c>
      <c r="BF112" s="32" t="str">
        <v/>
      </c>
      <c r="BG112" s="32" t="str">
        <v/>
      </c>
      <c r="BH112" s="32" t="str">
        <v/>
      </c>
      <c r="BI112" s="38" t="str">
        <v/>
      </c>
      <c r="BJ112" s="38" t="str">
        <v/>
      </c>
      <c r="BK112" s="38">
        <v>124.61</v>
      </c>
    </row>
    <row r="113">
      <c r="A113" s="39" t="str">
        <v>Insulation</v>
      </c>
      <c r="B113" s="39" t="str">
        <v>CA</v>
      </c>
      <c r="C113" s="39" t="str">
        <v>Internal--Insulation R21 Faced Fiberglass Insulation Batt 23 in. W x--</v>
      </c>
      <c r="D113" s="39" t="str">
        <v/>
      </c>
      <c r="E113" s="39">
        <v>100943</v>
      </c>
      <c r="F113" s="39" t="str">
        <v>3' - 10.38"</v>
      </c>
      <c r="G113" s="39" t="str">
        <v>1' - 9.75"</v>
      </c>
      <c r="H113" s="39" t="str">
        <v>0' - 5.5"</v>
      </c>
      <c r="I113" s="39" t="str">
        <v/>
      </c>
      <c r="J113" s="39" t="str">
        <v/>
      </c>
      <c r="K113" s="39">
        <v>7.01</v>
      </c>
      <c r="L113" s="39" t="str">
        <v/>
      </c>
      <c r="M113" s="39" t="str">
        <v/>
      </c>
      <c r="N113" s="41" t="str">
        <v/>
      </c>
      <c r="O113" s="41" t="str">
        <v/>
      </c>
      <c r="P113" s="41" t="str">
        <v/>
      </c>
      <c r="Q113" s="41" t="str">
        <v/>
      </c>
      <c r="R113" s="41" t="str">
        <v/>
      </c>
      <c r="S113" s="41" t="str">
        <v/>
      </c>
      <c r="T113" s="39" t="str">
        <v/>
      </c>
      <c r="U113" s="39" t="str">
        <v/>
      </c>
      <c r="V113" s="39" t="str">
        <v/>
      </c>
      <c r="W113" s="39" t="str">
        <v/>
      </c>
      <c r="X113" s="39" t="str">
        <v/>
      </c>
      <c r="Y113" s="39" t="str">
        <v/>
      </c>
      <c r="Z113" s="41" t="str">
        <v/>
      </c>
      <c r="AA113" s="41" t="str">
        <v/>
      </c>
      <c r="AB113" s="41" t="str">
        <v/>
      </c>
      <c r="AC113" s="41" t="str">
        <v/>
      </c>
      <c r="AD113" s="41" t="str">
        <v/>
      </c>
      <c r="AE113" s="41" t="str">
        <v/>
      </c>
      <c r="AF113" s="39" t="str">
        <v/>
      </c>
      <c r="AG113" s="39">
        <v>7.01</v>
      </c>
      <c r="AH113" s="39" t="str">
        <v/>
      </c>
      <c r="AI113" s="39" t="str">
        <v/>
      </c>
      <c r="AJ113" s="39" t="str">
        <v/>
      </c>
      <c r="AK113" s="39" t="str">
        <v/>
      </c>
      <c r="AL113" s="41" t="str">
        <v/>
      </c>
      <c r="AM113" s="41" t="str">
        <v/>
      </c>
      <c r="AN113" s="41" t="str">
        <v/>
      </c>
      <c r="AO113" s="41" t="str">
        <v/>
      </c>
      <c r="AP113" s="41" t="str">
        <v/>
      </c>
      <c r="AQ113" s="41" t="str">
        <v/>
      </c>
      <c r="AR113" s="39" t="str">
        <v/>
      </c>
      <c r="AS113" s="39" t="str">
        <v/>
      </c>
      <c r="AT113" s="39" t="str">
        <v/>
      </c>
      <c r="AU113" s="39" t="str">
        <v/>
      </c>
      <c r="AV113" s="39" t="str">
        <v/>
      </c>
      <c r="AW113" s="39" t="str">
        <v/>
      </c>
      <c r="AX113" s="41" t="str">
        <v/>
      </c>
      <c r="AY113" s="41" t="str">
        <v/>
      </c>
      <c r="AZ113" s="41" t="str">
        <v/>
      </c>
      <c r="BA113" s="41" t="str">
        <v/>
      </c>
      <c r="BB113" s="41" t="str">
        <v/>
      </c>
      <c r="BC113" s="41" t="str">
        <v/>
      </c>
      <c r="BD113" s="32" t="str">
        <v/>
      </c>
      <c r="BE113" s="32" t="str">
        <v/>
      </c>
      <c r="BF113" s="32" t="str">
        <v/>
      </c>
      <c r="BG113" s="32" t="str">
        <v/>
      </c>
      <c r="BH113" s="32" t="str">
        <v/>
      </c>
      <c r="BI113" s="38" t="str">
        <v/>
      </c>
      <c r="BJ113" s="38" t="str">
        <v/>
      </c>
      <c r="BK113" s="38">
        <v>7.01</v>
      </c>
    </row>
    <row r="114">
      <c r="A114" s="39" t="str">
        <v>Insulation</v>
      </c>
      <c r="B114" s="39" t="str">
        <v>CA</v>
      </c>
      <c r="C114" s="39" t="str">
        <v>Internal--Insulation R21 Faced Fiberglass Insulation Batt 23 in. W x--</v>
      </c>
      <c r="D114" s="39" t="str">
        <v/>
      </c>
      <c r="E114" s="39">
        <v>100944</v>
      </c>
      <c r="F114" s="39" t="str">
        <v>3' - 10.38"</v>
      </c>
      <c r="G114" s="39" t="str">
        <v>1' - 8.25"</v>
      </c>
      <c r="H114" s="39" t="str">
        <v>0' - 5.5"</v>
      </c>
      <c r="I114" s="39" t="str">
        <v/>
      </c>
      <c r="J114" s="39" t="str">
        <v/>
      </c>
      <c r="K114" s="39">
        <v>6.52</v>
      </c>
      <c r="L114" s="39" t="str">
        <v/>
      </c>
      <c r="M114" s="39" t="str">
        <v/>
      </c>
      <c r="N114" s="41" t="str">
        <v/>
      </c>
      <c r="O114" s="41" t="str">
        <v/>
      </c>
      <c r="P114" s="41" t="str">
        <v/>
      </c>
      <c r="Q114" s="41" t="str">
        <v/>
      </c>
      <c r="R114" s="41" t="str">
        <v/>
      </c>
      <c r="S114" s="41" t="str">
        <v/>
      </c>
      <c r="T114" s="39" t="str">
        <v/>
      </c>
      <c r="U114" s="39" t="str">
        <v/>
      </c>
      <c r="V114" s="39" t="str">
        <v/>
      </c>
      <c r="W114" s="39" t="str">
        <v/>
      </c>
      <c r="X114" s="39" t="str">
        <v/>
      </c>
      <c r="Y114" s="39" t="str">
        <v/>
      </c>
      <c r="Z114" s="41" t="str">
        <v/>
      </c>
      <c r="AA114" s="41" t="str">
        <v/>
      </c>
      <c r="AB114" s="41" t="str">
        <v/>
      </c>
      <c r="AC114" s="41" t="str">
        <v/>
      </c>
      <c r="AD114" s="41" t="str">
        <v/>
      </c>
      <c r="AE114" s="41" t="str">
        <v/>
      </c>
      <c r="AF114" s="39" t="str">
        <v/>
      </c>
      <c r="AG114" s="39">
        <v>6.52</v>
      </c>
      <c r="AH114" s="39" t="str">
        <v/>
      </c>
      <c r="AI114" s="39" t="str">
        <v/>
      </c>
      <c r="AJ114" s="39" t="str">
        <v/>
      </c>
      <c r="AK114" s="39" t="str">
        <v/>
      </c>
      <c r="AL114" s="41" t="str">
        <v/>
      </c>
      <c r="AM114" s="41" t="str">
        <v/>
      </c>
      <c r="AN114" s="41" t="str">
        <v/>
      </c>
      <c r="AO114" s="41" t="str">
        <v/>
      </c>
      <c r="AP114" s="41" t="str">
        <v/>
      </c>
      <c r="AQ114" s="41" t="str">
        <v/>
      </c>
      <c r="AR114" s="39" t="str">
        <v/>
      </c>
      <c r="AS114" s="39" t="str">
        <v/>
      </c>
      <c r="AT114" s="39" t="str">
        <v/>
      </c>
      <c r="AU114" s="39" t="str">
        <v/>
      </c>
      <c r="AV114" s="39" t="str">
        <v/>
      </c>
      <c r="AW114" s="39" t="str">
        <v/>
      </c>
      <c r="AX114" s="41" t="str">
        <v/>
      </c>
      <c r="AY114" s="41" t="str">
        <v/>
      </c>
      <c r="AZ114" s="41" t="str">
        <v/>
      </c>
      <c r="BA114" s="41" t="str">
        <v/>
      </c>
      <c r="BB114" s="41" t="str">
        <v/>
      </c>
      <c r="BC114" s="41" t="str">
        <v/>
      </c>
      <c r="BD114" s="32" t="str">
        <v/>
      </c>
      <c r="BE114" s="32" t="str">
        <v/>
      </c>
      <c r="BF114" s="32" t="str">
        <v/>
      </c>
      <c r="BG114" s="32" t="str">
        <v/>
      </c>
      <c r="BH114" s="32" t="str">
        <v/>
      </c>
      <c r="BI114" s="38" t="str">
        <v/>
      </c>
      <c r="BJ114" s="38" t="str">
        <v/>
      </c>
      <c r="BK114" s="38">
        <v>6.52</v>
      </c>
    </row>
    <row r="115">
      <c r="A115" s="39" t="str">
        <v>Insulation</v>
      </c>
      <c r="B115" s="39" t="str">
        <v>CA</v>
      </c>
      <c r="C115" s="39" t="str">
        <v>Internal--Insulation R21 Faced Fiberglass Insulation Batt 23 in. W x--</v>
      </c>
      <c r="D115" s="39" t="str">
        <v/>
      </c>
      <c r="E115" s="39">
        <v>101238</v>
      </c>
      <c r="F115" s="39" t="str">
        <v>7' - 8.63"</v>
      </c>
      <c r="G115" s="39" t="str">
        <v>0' - 2.5"</v>
      </c>
      <c r="H115" s="39" t="str">
        <v>0' - 5.5"</v>
      </c>
      <c r="I115" s="39" t="str">
        <v/>
      </c>
      <c r="J115" s="39" t="str">
        <v/>
      </c>
      <c r="K115" s="39">
        <v>3.54</v>
      </c>
      <c r="L115" s="39" t="str">
        <v/>
      </c>
      <c r="M115" s="39" t="str">
        <v/>
      </c>
      <c r="N115" s="41" t="str">
        <v/>
      </c>
      <c r="O115" s="41" t="str">
        <v/>
      </c>
      <c r="P115" s="41" t="str">
        <v/>
      </c>
      <c r="Q115" s="41" t="str">
        <v/>
      </c>
      <c r="R115" s="41" t="str">
        <v/>
      </c>
      <c r="S115" s="41" t="str">
        <v/>
      </c>
      <c r="T115" s="39" t="str">
        <v/>
      </c>
      <c r="U115" s="39" t="str">
        <v/>
      </c>
      <c r="V115" s="39" t="str">
        <v/>
      </c>
      <c r="W115" s="39" t="str">
        <v/>
      </c>
      <c r="X115" s="39" t="str">
        <v/>
      </c>
      <c r="Y115" s="39" t="str">
        <v/>
      </c>
      <c r="Z115" s="41" t="str">
        <v/>
      </c>
      <c r="AA115" s="41" t="str">
        <v/>
      </c>
      <c r="AB115" s="41" t="str">
        <v/>
      </c>
      <c r="AC115" s="41" t="str">
        <v/>
      </c>
      <c r="AD115" s="41" t="str">
        <v/>
      </c>
      <c r="AE115" s="41" t="str">
        <v/>
      </c>
      <c r="AF115" s="39" t="str">
        <v/>
      </c>
      <c r="AG115" s="39">
        <v>3.54</v>
      </c>
      <c r="AH115" s="39" t="str">
        <v/>
      </c>
      <c r="AI115" s="39" t="str">
        <v/>
      </c>
      <c r="AJ115" s="39" t="str">
        <v/>
      </c>
      <c r="AK115" s="39" t="str">
        <v/>
      </c>
      <c r="AL115" s="41" t="str">
        <v/>
      </c>
      <c r="AM115" s="41" t="str">
        <v/>
      </c>
      <c r="AN115" s="41" t="str">
        <v/>
      </c>
      <c r="AO115" s="41" t="str">
        <v/>
      </c>
      <c r="AP115" s="41" t="str">
        <v/>
      </c>
      <c r="AQ115" s="41" t="str">
        <v/>
      </c>
      <c r="AR115" s="39" t="str">
        <v/>
      </c>
      <c r="AS115" s="39" t="str">
        <v/>
      </c>
      <c r="AT115" s="39" t="str">
        <v/>
      </c>
      <c r="AU115" s="39" t="str">
        <v/>
      </c>
      <c r="AV115" s="39" t="str">
        <v/>
      </c>
      <c r="AW115" s="39" t="str">
        <v/>
      </c>
      <c r="AX115" s="41" t="str">
        <v/>
      </c>
      <c r="AY115" s="41" t="str">
        <v/>
      </c>
      <c r="AZ115" s="41" t="str">
        <v/>
      </c>
      <c r="BA115" s="41" t="str">
        <v/>
      </c>
      <c r="BB115" s="41" t="str">
        <v/>
      </c>
      <c r="BC115" s="41" t="str">
        <v/>
      </c>
      <c r="BD115" s="32" t="str">
        <v/>
      </c>
      <c r="BE115" s="32" t="str">
        <v/>
      </c>
      <c r="BF115" s="32" t="str">
        <v/>
      </c>
      <c r="BG115" s="32" t="str">
        <v/>
      </c>
      <c r="BH115" s="32" t="str">
        <v/>
      </c>
      <c r="BI115" s="38" t="str">
        <v/>
      </c>
      <c r="BJ115" s="38" t="str">
        <v/>
      </c>
      <c r="BK115" s="38">
        <v>3.54</v>
      </c>
    </row>
    <row r="116">
      <c r="A116" s="39" t="str">
        <v>Insulation</v>
      </c>
      <c r="B116" s="39" t="str">
        <v>CA</v>
      </c>
      <c r="C116" s="39" t="str">
        <v>Internal--Insulation R21 Faced Fiberglass Insulation Batt 23 in. W x--</v>
      </c>
      <c r="D116" s="39" t="str">
        <v/>
      </c>
      <c r="E116" s="39">
        <v>101239</v>
      </c>
      <c r="F116" s="39" t="str">
        <v>0' - 7.63"</v>
      </c>
      <c r="G116" s="39" t="str">
        <v>0' - 6.25"</v>
      </c>
      <c r="H116" s="39" t="str">
        <v>0' - 5.5"</v>
      </c>
      <c r="I116" s="39" t="str">
        <v/>
      </c>
      <c r="J116" s="39" t="str">
        <v/>
      </c>
      <c r="K116" s="39">
        <v>0.33</v>
      </c>
      <c r="L116" s="39" t="str">
        <v/>
      </c>
      <c r="M116" s="39" t="str">
        <v/>
      </c>
      <c r="N116" s="41" t="str">
        <v/>
      </c>
      <c r="O116" s="41" t="str">
        <v/>
      </c>
      <c r="P116" s="41" t="str">
        <v/>
      </c>
      <c r="Q116" s="41" t="str">
        <v/>
      </c>
      <c r="R116" s="41" t="str">
        <v/>
      </c>
      <c r="S116" s="41" t="str">
        <v/>
      </c>
      <c r="T116" s="39" t="str">
        <v/>
      </c>
      <c r="U116" s="39" t="str">
        <v/>
      </c>
      <c r="V116" s="39" t="str">
        <v/>
      </c>
      <c r="W116" s="39" t="str">
        <v/>
      </c>
      <c r="X116" s="39" t="str">
        <v/>
      </c>
      <c r="Y116" s="39" t="str">
        <v/>
      </c>
      <c r="Z116" s="41" t="str">
        <v/>
      </c>
      <c r="AA116" s="41" t="str">
        <v/>
      </c>
      <c r="AB116" s="41" t="str">
        <v/>
      </c>
      <c r="AC116" s="41" t="str">
        <v/>
      </c>
      <c r="AD116" s="41" t="str">
        <v/>
      </c>
      <c r="AE116" s="41" t="str">
        <v/>
      </c>
      <c r="AF116" s="39" t="str">
        <v/>
      </c>
      <c r="AG116" s="39">
        <v>0.33</v>
      </c>
      <c r="AH116" s="39" t="str">
        <v/>
      </c>
      <c r="AI116" s="39" t="str">
        <v/>
      </c>
      <c r="AJ116" s="39" t="str">
        <v/>
      </c>
      <c r="AK116" s="39" t="str">
        <v/>
      </c>
      <c r="AL116" s="41" t="str">
        <v/>
      </c>
      <c r="AM116" s="41" t="str">
        <v/>
      </c>
      <c r="AN116" s="41" t="str">
        <v/>
      </c>
      <c r="AO116" s="41" t="str">
        <v/>
      </c>
      <c r="AP116" s="41" t="str">
        <v/>
      </c>
      <c r="AQ116" s="41" t="str">
        <v/>
      </c>
      <c r="AR116" s="39" t="str">
        <v/>
      </c>
      <c r="AS116" s="39" t="str">
        <v/>
      </c>
      <c r="AT116" s="39" t="str">
        <v/>
      </c>
      <c r="AU116" s="39" t="str">
        <v/>
      </c>
      <c r="AV116" s="39" t="str">
        <v/>
      </c>
      <c r="AW116" s="39" t="str">
        <v/>
      </c>
      <c r="AX116" s="41" t="str">
        <v/>
      </c>
      <c r="AY116" s="41" t="str">
        <v/>
      </c>
      <c r="AZ116" s="41" t="str">
        <v/>
      </c>
      <c r="BA116" s="41" t="str">
        <v/>
      </c>
      <c r="BB116" s="41" t="str">
        <v/>
      </c>
      <c r="BC116" s="41" t="str">
        <v/>
      </c>
      <c r="BD116" s="32" t="str">
        <v/>
      </c>
      <c r="BE116" s="32" t="str">
        <v/>
      </c>
      <c r="BF116" s="32" t="str">
        <v/>
      </c>
      <c r="BG116" s="32" t="str">
        <v/>
      </c>
      <c r="BH116" s="32" t="str">
        <v/>
      </c>
      <c r="BI116" s="38" t="str">
        <v/>
      </c>
      <c r="BJ116" s="38" t="str">
        <v/>
      </c>
      <c r="BK116" s="38">
        <v>0.33</v>
      </c>
    </row>
    <row r="117">
      <c r="A117" s="39" t="str">
        <v>Insulation</v>
      </c>
      <c r="B117" s="39" t="str">
        <v>CA</v>
      </c>
      <c r="C117" s="39" t="str">
        <v>Internal--Insulation R21 Faced Fiberglass Insulation Batt 23 in. W x--</v>
      </c>
      <c r="D117" s="39" t="str">
        <v/>
      </c>
      <c r="E117" s="39">
        <v>101240</v>
      </c>
      <c r="F117" s="39" t="str">
        <v>0' - 7.63"</v>
      </c>
      <c r="G117" s="39" t="str">
        <v>0' - 5.5"</v>
      </c>
      <c r="H117" s="39" t="str">
        <v>0' - 5.5"</v>
      </c>
      <c r="I117" s="39" t="str">
        <v/>
      </c>
      <c r="J117" s="39" t="str">
        <v/>
      </c>
      <c r="K117" s="39">
        <v>0.29</v>
      </c>
      <c r="L117" s="39" t="str">
        <v/>
      </c>
      <c r="M117" s="39" t="str">
        <v/>
      </c>
      <c r="N117" s="41" t="str">
        <v/>
      </c>
      <c r="O117" s="41" t="str">
        <v/>
      </c>
      <c r="P117" s="41" t="str">
        <v/>
      </c>
      <c r="Q117" s="41" t="str">
        <v/>
      </c>
      <c r="R117" s="41" t="str">
        <v/>
      </c>
      <c r="S117" s="41" t="str">
        <v/>
      </c>
      <c r="T117" s="39" t="str">
        <v/>
      </c>
      <c r="U117" s="39" t="str">
        <v/>
      </c>
      <c r="V117" s="39" t="str">
        <v/>
      </c>
      <c r="W117" s="39" t="str">
        <v/>
      </c>
      <c r="X117" s="39" t="str">
        <v/>
      </c>
      <c r="Y117" s="39" t="str">
        <v/>
      </c>
      <c r="Z117" s="41" t="str">
        <v/>
      </c>
      <c r="AA117" s="41" t="str">
        <v/>
      </c>
      <c r="AB117" s="41" t="str">
        <v/>
      </c>
      <c r="AC117" s="41" t="str">
        <v/>
      </c>
      <c r="AD117" s="41" t="str">
        <v/>
      </c>
      <c r="AE117" s="41" t="str">
        <v/>
      </c>
      <c r="AF117" s="39" t="str">
        <v/>
      </c>
      <c r="AG117" s="39">
        <v>0.29</v>
      </c>
      <c r="AH117" s="39" t="str">
        <v/>
      </c>
      <c r="AI117" s="39" t="str">
        <v/>
      </c>
      <c r="AJ117" s="39" t="str">
        <v/>
      </c>
      <c r="AK117" s="39" t="str">
        <v/>
      </c>
      <c r="AL117" s="41" t="str">
        <v/>
      </c>
      <c r="AM117" s="41" t="str">
        <v/>
      </c>
      <c r="AN117" s="41" t="str">
        <v/>
      </c>
      <c r="AO117" s="41" t="str">
        <v/>
      </c>
      <c r="AP117" s="41" t="str">
        <v/>
      </c>
      <c r="AQ117" s="41" t="str">
        <v/>
      </c>
      <c r="AR117" s="39" t="str">
        <v/>
      </c>
      <c r="AS117" s="39" t="str">
        <v/>
      </c>
      <c r="AT117" s="39" t="str">
        <v/>
      </c>
      <c r="AU117" s="39" t="str">
        <v/>
      </c>
      <c r="AV117" s="39" t="str">
        <v/>
      </c>
      <c r="AW117" s="39" t="str">
        <v/>
      </c>
      <c r="AX117" s="41" t="str">
        <v/>
      </c>
      <c r="AY117" s="41" t="str">
        <v/>
      </c>
      <c r="AZ117" s="41" t="str">
        <v/>
      </c>
      <c r="BA117" s="41" t="str">
        <v/>
      </c>
      <c r="BB117" s="41" t="str">
        <v/>
      </c>
      <c r="BC117" s="41" t="str">
        <v/>
      </c>
      <c r="BD117" s="32" t="str">
        <v/>
      </c>
      <c r="BE117" s="32" t="str">
        <v/>
      </c>
      <c r="BF117" s="32" t="str">
        <v/>
      </c>
      <c r="BG117" s="32" t="str">
        <v/>
      </c>
      <c r="BH117" s="32" t="str">
        <v/>
      </c>
      <c r="BI117" s="38" t="str">
        <v/>
      </c>
      <c r="BJ117" s="38" t="str">
        <v/>
      </c>
      <c r="BK117" s="38">
        <v>0.29</v>
      </c>
    </row>
    <row r="118">
      <c r="A118" s="39" t="str">
        <v>Insulation</v>
      </c>
      <c r="B118" s="39" t="str">
        <v>CA</v>
      </c>
      <c r="C118" s="39" t="str">
        <v>Internal--Insulation R21 Faced Fiberglass Insulation Batt 23 in. W x--</v>
      </c>
      <c r="D118" s="39" t="str">
        <v/>
      </c>
      <c r="E118" s="39">
        <v>101241</v>
      </c>
      <c r="F118" s="39" t="str">
        <v>0' - 7.63"</v>
      </c>
      <c r="G118" s="39" t="str">
        <v>1' - 0.5"</v>
      </c>
      <c r="H118" s="39" t="str">
        <v>0' - 5.5"</v>
      </c>
      <c r="I118" s="39" t="str">
        <v/>
      </c>
      <c r="J118" s="39" t="str">
        <v/>
      </c>
      <c r="K118" s="39">
        <v>0.66</v>
      </c>
      <c r="L118" s="39" t="str">
        <v/>
      </c>
      <c r="M118" s="39" t="str">
        <v/>
      </c>
      <c r="N118" s="41" t="str">
        <v/>
      </c>
      <c r="O118" s="41" t="str">
        <v/>
      </c>
      <c r="P118" s="41" t="str">
        <v/>
      </c>
      <c r="Q118" s="41" t="str">
        <v/>
      </c>
      <c r="R118" s="41" t="str">
        <v/>
      </c>
      <c r="S118" s="41" t="str">
        <v/>
      </c>
      <c r="T118" s="39" t="str">
        <v/>
      </c>
      <c r="U118" s="39" t="str">
        <v/>
      </c>
      <c r="V118" s="39" t="str">
        <v/>
      </c>
      <c r="W118" s="39" t="str">
        <v/>
      </c>
      <c r="X118" s="39" t="str">
        <v/>
      </c>
      <c r="Y118" s="39" t="str">
        <v/>
      </c>
      <c r="Z118" s="41" t="str">
        <v/>
      </c>
      <c r="AA118" s="41" t="str">
        <v/>
      </c>
      <c r="AB118" s="41" t="str">
        <v/>
      </c>
      <c r="AC118" s="41" t="str">
        <v/>
      </c>
      <c r="AD118" s="41" t="str">
        <v/>
      </c>
      <c r="AE118" s="41" t="str">
        <v/>
      </c>
      <c r="AF118" s="39" t="str">
        <v/>
      </c>
      <c r="AG118" s="39">
        <v>0.66</v>
      </c>
      <c r="AH118" s="39" t="str">
        <v/>
      </c>
      <c r="AI118" s="39" t="str">
        <v/>
      </c>
      <c r="AJ118" s="39" t="str">
        <v/>
      </c>
      <c r="AK118" s="39" t="str">
        <v/>
      </c>
      <c r="AL118" s="41" t="str">
        <v/>
      </c>
      <c r="AM118" s="41" t="str">
        <v/>
      </c>
      <c r="AN118" s="41" t="str">
        <v/>
      </c>
      <c r="AO118" s="41" t="str">
        <v/>
      </c>
      <c r="AP118" s="41" t="str">
        <v/>
      </c>
      <c r="AQ118" s="41" t="str">
        <v/>
      </c>
      <c r="AR118" s="39" t="str">
        <v/>
      </c>
      <c r="AS118" s="39" t="str">
        <v/>
      </c>
      <c r="AT118" s="39" t="str">
        <v/>
      </c>
      <c r="AU118" s="39" t="str">
        <v/>
      </c>
      <c r="AV118" s="39" t="str">
        <v/>
      </c>
      <c r="AW118" s="39" t="str">
        <v/>
      </c>
      <c r="AX118" s="41" t="str">
        <v/>
      </c>
      <c r="AY118" s="41" t="str">
        <v/>
      </c>
      <c r="AZ118" s="41" t="str">
        <v/>
      </c>
      <c r="BA118" s="41" t="str">
        <v/>
      </c>
      <c r="BB118" s="41" t="str">
        <v/>
      </c>
      <c r="BC118" s="41" t="str">
        <v/>
      </c>
      <c r="BD118" s="32" t="str">
        <v/>
      </c>
      <c r="BE118" s="32" t="str">
        <v/>
      </c>
      <c r="BF118" s="32" t="str">
        <v/>
      </c>
      <c r="BG118" s="32" t="str">
        <v/>
      </c>
      <c r="BH118" s="32" t="str">
        <v/>
      </c>
      <c r="BI118" s="38" t="str">
        <v/>
      </c>
      <c r="BJ118" s="38" t="str">
        <v/>
      </c>
      <c r="BK118" s="38">
        <v>0.66</v>
      </c>
    </row>
    <row r="119">
      <c r="A119" s="39" t="str">
        <v>Insulation</v>
      </c>
      <c r="B119" s="39" t="str">
        <v>CA</v>
      </c>
      <c r="C119" s="39" t="str">
        <v>Internal--Insulation R21 Faced Fiberglass Insulation Batt 23 in. W x--</v>
      </c>
      <c r="D119" s="39" t="str">
        <v/>
      </c>
      <c r="E119" s="39">
        <v>101242</v>
      </c>
      <c r="F119" s="39" t="str">
        <v>0' - 7.63"</v>
      </c>
      <c r="G119" s="39" t="str">
        <v>0' - 7.75"</v>
      </c>
      <c r="H119" s="39" t="str">
        <v>0' - 5.5"</v>
      </c>
      <c r="I119" s="39" t="str">
        <v/>
      </c>
      <c r="J119" s="39" t="str">
        <v/>
      </c>
      <c r="K119" s="39">
        <v>0.41</v>
      </c>
      <c r="L119" s="39" t="str">
        <v/>
      </c>
      <c r="M119" s="39" t="str">
        <v/>
      </c>
      <c r="N119" s="41" t="str">
        <v/>
      </c>
      <c r="O119" s="41" t="str">
        <v/>
      </c>
      <c r="P119" s="41" t="str">
        <v/>
      </c>
      <c r="Q119" s="41" t="str">
        <v/>
      </c>
      <c r="R119" s="41" t="str">
        <v/>
      </c>
      <c r="S119" s="41" t="str">
        <v/>
      </c>
      <c r="T119" s="39" t="str">
        <v/>
      </c>
      <c r="U119" s="39" t="str">
        <v/>
      </c>
      <c r="V119" s="39" t="str">
        <v/>
      </c>
      <c r="W119" s="39" t="str">
        <v/>
      </c>
      <c r="X119" s="39" t="str">
        <v/>
      </c>
      <c r="Y119" s="39" t="str">
        <v/>
      </c>
      <c r="Z119" s="41" t="str">
        <v/>
      </c>
      <c r="AA119" s="41" t="str">
        <v/>
      </c>
      <c r="AB119" s="41" t="str">
        <v/>
      </c>
      <c r="AC119" s="41" t="str">
        <v/>
      </c>
      <c r="AD119" s="41" t="str">
        <v/>
      </c>
      <c r="AE119" s="41" t="str">
        <v/>
      </c>
      <c r="AF119" s="39" t="str">
        <v/>
      </c>
      <c r="AG119" s="39">
        <v>0.41</v>
      </c>
      <c r="AH119" s="39" t="str">
        <v/>
      </c>
      <c r="AI119" s="39" t="str">
        <v/>
      </c>
      <c r="AJ119" s="39" t="str">
        <v/>
      </c>
      <c r="AK119" s="39" t="str">
        <v/>
      </c>
      <c r="AL119" s="41" t="str">
        <v/>
      </c>
      <c r="AM119" s="41" t="str">
        <v/>
      </c>
      <c r="AN119" s="41" t="str">
        <v/>
      </c>
      <c r="AO119" s="41" t="str">
        <v/>
      </c>
      <c r="AP119" s="41" t="str">
        <v/>
      </c>
      <c r="AQ119" s="41" t="str">
        <v/>
      </c>
      <c r="AR119" s="39" t="str">
        <v/>
      </c>
      <c r="AS119" s="39" t="str">
        <v/>
      </c>
      <c r="AT119" s="39" t="str">
        <v/>
      </c>
      <c r="AU119" s="39" t="str">
        <v/>
      </c>
      <c r="AV119" s="39" t="str">
        <v/>
      </c>
      <c r="AW119" s="39" t="str">
        <v/>
      </c>
      <c r="AX119" s="41" t="str">
        <v/>
      </c>
      <c r="AY119" s="41" t="str">
        <v/>
      </c>
      <c r="AZ119" s="41" t="str">
        <v/>
      </c>
      <c r="BA119" s="41" t="str">
        <v/>
      </c>
      <c r="BB119" s="41" t="str">
        <v/>
      </c>
      <c r="BC119" s="41" t="str">
        <v/>
      </c>
      <c r="BD119" s="32" t="str">
        <v/>
      </c>
      <c r="BE119" s="32" t="str">
        <v/>
      </c>
      <c r="BF119" s="32" t="str">
        <v/>
      </c>
      <c r="BG119" s="32" t="str">
        <v/>
      </c>
      <c r="BH119" s="32" t="str">
        <v/>
      </c>
      <c r="BI119" s="38" t="str">
        <v/>
      </c>
      <c r="BJ119" s="38" t="str">
        <v/>
      </c>
      <c r="BK119" s="38">
        <v>0.41</v>
      </c>
    </row>
    <row r="120">
      <c r="A120" s="39" t="str">
        <v>Insulation</v>
      </c>
      <c r="B120" s="39" t="str">
        <v>CA</v>
      </c>
      <c r="C120" s="39" t="str">
        <v>Internal--Insulation R21 Faced Fiberglass Insulation Batt 23 in. W x--</v>
      </c>
      <c r="D120" s="39" t="str">
        <v/>
      </c>
      <c r="E120" s="39">
        <v>101243</v>
      </c>
      <c r="F120" s="39" t="str">
        <v>1' - 6.25"</v>
      </c>
      <c r="G120" s="39" t="str">
        <v>1' - 9.75"</v>
      </c>
      <c r="H120" s="39" t="str">
        <v>0' - 5.5"</v>
      </c>
      <c r="I120" s="39" t="str">
        <v/>
      </c>
      <c r="J120" s="39" t="str">
        <v/>
      </c>
      <c r="K120" s="39">
        <v>2.76</v>
      </c>
      <c r="L120" s="39" t="str">
        <v/>
      </c>
      <c r="M120" s="39" t="str">
        <v/>
      </c>
      <c r="N120" s="41" t="str">
        <v/>
      </c>
      <c r="O120" s="41" t="str">
        <v/>
      </c>
      <c r="P120" s="41" t="str">
        <v/>
      </c>
      <c r="Q120" s="41" t="str">
        <v/>
      </c>
      <c r="R120" s="41" t="str">
        <v/>
      </c>
      <c r="S120" s="41" t="str">
        <v/>
      </c>
      <c r="T120" s="39" t="str">
        <v/>
      </c>
      <c r="U120" s="39" t="str">
        <v/>
      </c>
      <c r="V120" s="39" t="str">
        <v/>
      </c>
      <c r="W120" s="39" t="str">
        <v/>
      </c>
      <c r="X120" s="39" t="str">
        <v/>
      </c>
      <c r="Y120" s="39" t="str">
        <v/>
      </c>
      <c r="Z120" s="41" t="str">
        <v/>
      </c>
      <c r="AA120" s="41" t="str">
        <v/>
      </c>
      <c r="AB120" s="41" t="str">
        <v/>
      </c>
      <c r="AC120" s="41" t="str">
        <v/>
      </c>
      <c r="AD120" s="41" t="str">
        <v/>
      </c>
      <c r="AE120" s="41" t="str">
        <v/>
      </c>
      <c r="AF120" s="39" t="str">
        <v/>
      </c>
      <c r="AG120" s="39">
        <v>2.76</v>
      </c>
      <c r="AH120" s="39" t="str">
        <v/>
      </c>
      <c r="AI120" s="39" t="str">
        <v/>
      </c>
      <c r="AJ120" s="39" t="str">
        <v/>
      </c>
      <c r="AK120" s="39" t="str">
        <v/>
      </c>
      <c r="AL120" s="41" t="str">
        <v/>
      </c>
      <c r="AM120" s="41" t="str">
        <v/>
      </c>
      <c r="AN120" s="41" t="str">
        <v/>
      </c>
      <c r="AO120" s="41" t="str">
        <v/>
      </c>
      <c r="AP120" s="41" t="str">
        <v/>
      </c>
      <c r="AQ120" s="41" t="str">
        <v/>
      </c>
      <c r="AR120" s="39" t="str">
        <v/>
      </c>
      <c r="AS120" s="39" t="str">
        <v/>
      </c>
      <c r="AT120" s="39" t="str">
        <v/>
      </c>
      <c r="AU120" s="39" t="str">
        <v/>
      </c>
      <c r="AV120" s="39" t="str">
        <v/>
      </c>
      <c r="AW120" s="39" t="str">
        <v/>
      </c>
      <c r="AX120" s="41" t="str">
        <v/>
      </c>
      <c r="AY120" s="41" t="str">
        <v/>
      </c>
      <c r="AZ120" s="41" t="str">
        <v/>
      </c>
      <c r="BA120" s="41" t="str">
        <v/>
      </c>
      <c r="BB120" s="41" t="str">
        <v/>
      </c>
      <c r="BC120" s="41" t="str">
        <v/>
      </c>
      <c r="BD120" s="32" t="str">
        <v/>
      </c>
      <c r="BE120" s="32" t="str">
        <v/>
      </c>
      <c r="BF120" s="32" t="str">
        <v/>
      </c>
      <c r="BG120" s="32" t="str">
        <v/>
      </c>
      <c r="BH120" s="32" t="str">
        <v/>
      </c>
      <c r="BI120" s="38" t="str">
        <v/>
      </c>
      <c r="BJ120" s="38" t="str">
        <v/>
      </c>
      <c r="BK120" s="38">
        <v>2.76</v>
      </c>
    </row>
    <row r="121">
      <c r="A121" s="39" t="str">
        <v>Insulation</v>
      </c>
      <c r="B121" s="39" t="str">
        <v>CA</v>
      </c>
      <c r="C121" s="39" t="str">
        <v>Internal--Insulation R21 Faced Fiberglass Insulation Batt 23 in. W x--</v>
      </c>
      <c r="D121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1" s="39">
        <v>100054</v>
      </c>
      <c r="F121" s="39" t="str">
        <v>3' - 10.38"</v>
      </c>
      <c r="G121" s="39" t="str">
        <v>1' - 8.25"</v>
      </c>
      <c r="H121" s="39" t="str">
        <v>0' - 5.5"</v>
      </c>
      <c r="I121" s="39" t="str">
        <v/>
      </c>
      <c r="J121" s="39" t="str">
        <v/>
      </c>
      <c r="K121" s="39">
        <v>6.52</v>
      </c>
      <c r="L121" s="39" t="str">
        <v/>
      </c>
      <c r="M121" s="39" t="str">
        <v/>
      </c>
      <c r="N121" s="41" t="str">
        <v/>
      </c>
      <c r="O121" s="41" t="str">
        <v/>
      </c>
      <c r="P121" s="41" t="str">
        <v/>
      </c>
      <c r="Q121" s="41" t="str">
        <v/>
      </c>
      <c r="R121" s="41" t="str">
        <v/>
      </c>
      <c r="S121" s="41" t="str">
        <v/>
      </c>
      <c r="T121" s="39" t="str">
        <v/>
      </c>
      <c r="U121" s="39" t="str">
        <v/>
      </c>
      <c r="V121" s="39" t="str">
        <v/>
      </c>
      <c r="W121" s="39" t="str">
        <v/>
      </c>
      <c r="X121" s="39" t="str">
        <v/>
      </c>
      <c r="Y121" s="39" t="str">
        <v/>
      </c>
      <c r="Z121" s="41" t="str">
        <v/>
      </c>
      <c r="AA121" s="41" t="str">
        <v/>
      </c>
      <c r="AB121" s="41" t="str">
        <v/>
      </c>
      <c r="AC121" s="41" t="str">
        <v/>
      </c>
      <c r="AD121" s="41" t="str">
        <v/>
      </c>
      <c r="AE121" s="41" t="str">
        <v/>
      </c>
      <c r="AF121" s="39" t="str">
        <v/>
      </c>
      <c r="AG121" s="39" t="str">
        <v/>
      </c>
      <c r="AH121" s="39" t="str">
        <v/>
      </c>
      <c r="AI121" s="39" t="str">
        <v/>
      </c>
      <c r="AJ121" s="39" t="str">
        <v/>
      </c>
      <c r="AK121" s="39" t="str">
        <v/>
      </c>
      <c r="AL121" s="41" t="str">
        <v/>
      </c>
      <c r="AM121" s="41">
        <v>208.71</v>
      </c>
      <c r="AN121" s="41" t="str">
        <v/>
      </c>
      <c r="AO121" s="41" t="str">
        <v/>
      </c>
      <c r="AP121" s="41" t="str">
        <v/>
      </c>
      <c r="AQ121" s="41" t="str">
        <v/>
      </c>
      <c r="AR121" s="39" t="str">
        <v/>
      </c>
      <c r="AS121" s="39" t="str">
        <v/>
      </c>
      <c r="AT121" s="39" t="str">
        <v/>
      </c>
      <c r="AU121" s="39" t="str">
        <v/>
      </c>
      <c r="AV121" s="39" t="str">
        <v/>
      </c>
      <c r="AW121" s="39" t="str">
        <v/>
      </c>
      <c r="AX121" s="41" t="str">
        <v/>
      </c>
      <c r="AY121" s="41" t="str">
        <v/>
      </c>
      <c r="AZ121" s="41" t="str">
        <v/>
      </c>
      <c r="BA121" s="41" t="str">
        <v/>
      </c>
      <c r="BB121" s="41" t="str">
        <v/>
      </c>
      <c r="BC121" s="41" t="str">
        <v/>
      </c>
      <c r="BD121" s="32" t="str">
        <v/>
      </c>
      <c r="BE121" s="32" t="str">
        <v/>
      </c>
      <c r="BF121" s="32" t="str">
        <v/>
      </c>
      <c r="BG121" s="32" t="str">
        <v/>
      </c>
      <c r="BH121" s="32" t="str">
        <v/>
      </c>
      <c r="BI121" s="38" t="str">
        <v/>
      </c>
      <c r="BJ121" s="38" t="str">
        <v/>
      </c>
      <c r="BK121" s="38">
        <v>208.71</v>
      </c>
    </row>
    <row r="122">
      <c r="A122" s="39" t="str">
        <v>Insulation</v>
      </c>
      <c r="B122" s="39" t="str">
        <v>CA</v>
      </c>
      <c r="C122" s="39" t="str">
        <v>Internal--Insulation R21 Faced Fiberglass Insulation Batt 23 in. W x--</v>
      </c>
      <c r="D122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2" s="39">
        <v>100467</v>
      </c>
      <c r="F122" s="39" t="str">
        <v>1' - 6.25"</v>
      </c>
      <c r="G122" s="39" t="str">
        <v>1' - 9.75"</v>
      </c>
      <c r="H122" s="39" t="str">
        <v>0' - 5.5"</v>
      </c>
      <c r="I122" s="39" t="str">
        <v/>
      </c>
      <c r="J122" s="39" t="str">
        <v/>
      </c>
      <c r="K122" s="39">
        <v>2.76</v>
      </c>
      <c r="L122" s="39" t="str">
        <v/>
      </c>
      <c r="M122" s="39" t="str">
        <v/>
      </c>
      <c r="N122" s="41" t="str">
        <v/>
      </c>
      <c r="O122" s="41" t="str">
        <v/>
      </c>
      <c r="P122" s="41" t="str">
        <v/>
      </c>
      <c r="Q122" s="41" t="str">
        <v/>
      </c>
      <c r="R122" s="41" t="str">
        <v/>
      </c>
      <c r="S122" s="41" t="str">
        <v/>
      </c>
      <c r="T122" s="39" t="str">
        <v/>
      </c>
      <c r="U122" s="39" t="str">
        <v/>
      </c>
      <c r="V122" s="39" t="str">
        <v/>
      </c>
      <c r="W122" s="39" t="str">
        <v/>
      </c>
      <c r="X122" s="39" t="str">
        <v/>
      </c>
      <c r="Y122" s="39" t="str">
        <v/>
      </c>
      <c r="Z122" s="41" t="str">
        <v/>
      </c>
      <c r="AA122" s="41" t="str">
        <v/>
      </c>
      <c r="AB122" s="41" t="str">
        <v/>
      </c>
      <c r="AC122" s="41" t="str">
        <v/>
      </c>
      <c r="AD122" s="41" t="str">
        <v/>
      </c>
      <c r="AE122" s="41" t="str">
        <v/>
      </c>
      <c r="AF122" s="39" t="str">
        <v/>
      </c>
      <c r="AG122" s="39" t="str">
        <v/>
      </c>
      <c r="AH122" s="39" t="str">
        <v/>
      </c>
      <c r="AI122" s="39" t="str">
        <v/>
      </c>
      <c r="AJ122" s="39" t="str">
        <v/>
      </c>
      <c r="AK122" s="39" t="str">
        <v/>
      </c>
      <c r="AL122" s="41" t="str">
        <v/>
      </c>
      <c r="AM122" s="41">
        <v>88.21</v>
      </c>
      <c r="AN122" s="41" t="str">
        <v/>
      </c>
      <c r="AO122" s="41" t="str">
        <v/>
      </c>
      <c r="AP122" s="41" t="str">
        <v/>
      </c>
      <c r="AQ122" s="41" t="str">
        <v/>
      </c>
      <c r="AR122" s="39" t="str">
        <v/>
      </c>
      <c r="AS122" s="39" t="str">
        <v/>
      </c>
      <c r="AT122" s="39" t="str">
        <v/>
      </c>
      <c r="AU122" s="39" t="str">
        <v/>
      </c>
      <c r="AV122" s="39" t="str">
        <v/>
      </c>
      <c r="AW122" s="39" t="str">
        <v/>
      </c>
      <c r="AX122" s="41" t="str">
        <v/>
      </c>
      <c r="AY122" s="41" t="str">
        <v/>
      </c>
      <c r="AZ122" s="41" t="str">
        <v/>
      </c>
      <c r="BA122" s="41" t="str">
        <v/>
      </c>
      <c r="BB122" s="41" t="str">
        <v/>
      </c>
      <c r="BC122" s="41" t="str">
        <v/>
      </c>
      <c r="BD122" s="32" t="str">
        <v/>
      </c>
      <c r="BE122" s="32" t="str">
        <v/>
      </c>
      <c r="BF122" s="32" t="str">
        <v/>
      </c>
      <c r="BG122" s="32" t="str">
        <v/>
      </c>
      <c r="BH122" s="32" t="str">
        <v/>
      </c>
      <c r="BI122" s="38" t="str">
        <v/>
      </c>
      <c r="BJ122" s="38" t="str">
        <v/>
      </c>
      <c r="BK122" s="38">
        <v>88.21</v>
      </c>
    </row>
    <row r="123">
      <c r="A123" s="39" t="str">
        <v>Insulation</v>
      </c>
      <c r="B123" s="39" t="str">
        <v>CA</v>
      </c>
      <c r="C123" s="39" t="str">
        <v>Internal--Insulation R21 Faced Fiberglass Insulation Batt 23 in. W x--</v>
      </c>
      <c r="D123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3" s="39">
        <v>100469</v>
      </c>
      <c r="F123" s="39" t="str">
        <v>3' - 10.38"</v>
      </c>
      <c r="G123" s="39" t="str">
        <v>1' - 9.75"</v>
      </c>
      <c r="H123" s="39" t="str">
        <v>0' - 5.5"</v>
      </c>
      <c r="I123" s="39" t="str">
        <v/>
      </c>
      <c r="J123" s="39" t="str">
        <v/>
      </c>
      <c r="K123" s="39">
        <v>7.01</v>
      </c>
      <c r="L123" s="39" t="str">
        <v/>
      </c>
      <c r="M123" s="39" t="str">
        <v/>
      </c>
      <c r="N123" s="41" t="str">
        <v/>
      </c>
      <c r="O123" s="41" t="str">
        <v/>
      </c>
      <c r="P123" s="41" t="str">
        <v/>
      </c>
      <c r="Q123" s="41" t="str">
        <v/>
      </c>
      <c r="R123" s="41" t="str">
        <v/>
      </c>
      <c r="S123" s="41" t="str">
        <v/>
      </c>
      <c r="T123" s="39" t="str">
        <v/>
      </c>
      <c r="U123" s="39" t="str">
        <v/>
      </c>
      <c r="V123" s="39" t="str">
        <v/>
      </c>
      <c r="W123" s="39" t="str">
        <v/>
      </c>
      <c r="X123" s="39" t="str">
        <v/>
      </c>
      <c r="Y123" s="39" t="str">
        <v/>
      </c>
      <c r="Z123" s="41" t="str">
        <v/>
      </c>
      <c r="AA123" s="41" t="str">
        <v/>
      </c>
      <c r="AB123" s="41" t="str">
        <v/>
      </c>
      <c r="AC123" s="41" t="str">
        <v/>
      </c>
      <c r="AD123" s="41" t="str">
        <v/>
      </c>
      <c r="AE123" s="41" t="str">
        <v/>
      </c>
      <c r="AF123" s="39" t="str">
        <v/>
      </c>
      <c r="AG123" s="39" t="str">
        <v/>
      </c>
      <c r="AH123" s="39" t="str">
        <v/>
      </c>
      <c r="AI123" s="39" t="str">
        <v/>
      </c>
      <c r="AJ123" s="39" t="str">
        <v/>
      </c>
      <c r="AK123" s="39" t="str">
        <v/>
      </c>
      <c r="AL123" s="41" t="str">
        <v/>
      </c>
      <c r="AM123" s="41">
        <v>112.08</v>
      </c>
      <c r="AN123" s="41" t="str">
        <v/>
      </c>
      <c r="AO123" s="41" t="str">
        <v/>
      </c>
      <c r="AP123" s="41" t="str">
        <v/>
      </c>
      <c r="AQ123" s="41" t="str">
        <v/>
      </c>
      <c r="AR123" s="39" t="str">
        <v/>
      </c>
      <c r="AS123" s="39" t="str">
        <v/>
      </c>
      <c r="AT123" s="39" t="str">
        <v/>
      </c>
      <c r="AU123" s="39" t="str">
        <v/>
      </c>
      <c r="AV123" s="39" t="str">
        <v/>
      </c>
      <c r="AW123" s="39" t="str">
        <v/>
      </c>
      <c r="AX123" s="41" t="str">
        <v/>
      </c>
      <c r="AY123" s="41" t="str">
        <v/>
      </c>
      <c r="AZ123" s="41" t="str">
        <v/>
      </c>
      <c r="BA123" s="41" t="str">
        <v/>
      </c>
      <c r="BB123" s="41" t="str">
        <v/>
      </c>
      <c r="BC123" s="41" t="str">
        <v/>
      </c>
      <c r="BD123" s="32" t="str">
        <v/>
      </c>
      <c r="BE123" s="32" t="str">
        <v/>
      </c>
      <c r="BF123" s="32" t="str">
        <v/>
      </c>
      <c r="BG123" s="32" t="str">
        <v/>
      </c>
      <c r="BH123" s="32" t="str">
        <v/>
      </c>
      <c r="BI123" s="38" t="str">
        <v/>
      </c>
      <c r="BJ123" s="38" t="str">
        <v/>
      </c>
      <c r="BK123" s="38">
        <v>112.08</v>
      </c>
    </row>
    <row r="124">
      <c r="A124" s="39" t="str">
        <v>Insulation</v>
      </c>
      <c r="B124" s="39" t="str">
        <v>CA</v>
      </c>
      <c r="C124" s="39" t="str">
        <v>Internal--Insulation R21 Faced Fiberglass Insulation Batt 23 in. W x--</v>
      </c>
      <c r="D124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4" s="39">
        <v>101396</v>
      </c>
      <c r="F124" s="39" t="str">
        <v>1' - 2.5"</v>
      </c>
      <c r="G124" s="39" t="str">
        <v>0' - 7.25"</v>
      </c>
      <c r="H124" s="39" t="str">
        <v>0' - 5.5"</v>
      </c>
      <c r="I124" s="39" t="str">
        <v/>
      </c>
      <c r="J124" s="39" t="str">
        <v/>
      </c>
      <c r="K124" s="39">
        <v>0.73</v>
      </c>
      <c r="L124" s="39" t="str">
        <v/>
      </c>
      <c r="M124" s="39" t="str">
        <v/>
      </c>
      <c r="N124" s="41" t="str">
        <v/>
      </c>
      <c r="O124" s="41" t="str">
        <v/>
      </c>
      <c r="P124" s="41" t="str">
        <v/>
      </c>
      <c r="Q124" s="41" t="str">
        <v/>
      </c>
      <c r="R124" s="41" t="str">
        <v/>
      </c>
      <c r="S124" s="41" t="str">
        <v/>
      </c>
      <c r="T124" s="39" t="str">
        <v/>
      </c>
      <c r="U124" s="39" t="str">
        <v/>
      </c>
      <c r="V124" s="39" t="str">
        <v/>
      </c>
      <c r="W124" s="39" t="str">
        <v/>
      </c>
      <c r="X124" s="39" t="str">
        <v/>
      </c>
      <c r="Y124" s="39" t="str">
        <v/>
      </c>
      <c r="Z124" s="41" t="str">
        <v/>
      </c>
      <c r="AA124" s="41" t="str">
        <v/>
      </c>
      <c r="AB124" s="41" t="str">
        <v/>
      </c>
      <c r="AC124" s="41" t="str">
        <v/>
      </c>
      <c r="AD124" s="41" t="str">
        <v/>
      </c>
      <c r="AE124" s="41" t="str">
        <v/>
      </c>
      <c r="AF124" s="39" t="str">
        <v/>
      </c>
      <c r="AG124" s="39" t="str">
        <v/>
      </c>
      <c r="AH124" s="39" t="str">
        <v/>
      </c>
      <c r="AI124" s="39" t="str">
        <v/>
      </c>
      <c r="AJ124" s="39" t="str">
        <v/>
      </c>
      <c r="AK124" s="39" t="str">
        <v/>
      </c>
      <c r="AL124" s="41" t="str">
        <v/>
      </c>
      <c r="AM124" s="41">
        <v>11.68</v>
      </c>
      <c r="AN124" s="41" t="str">
        <v/>
      </c>
      <c r="AO124" s="41" t="str">
        <v/>
      </c>
      <c r="AP124" s="41" t="str">
        <v/>
      </c>
      <c r="AQ124" s="41" t="str">
        <v/>
      </c>
      <c r="AR124" s="39" t="str">
        <v/>
      </c>
      <c r="AS124" s="39" t="str">
        <v/>
      </c>
      <c r="AT124" s="39" t="str">
        <v/>
      </c>
      <c r="AU124" s="39" t="str">
        <v/>
      </c>
      <c r="AV124" s="39" t="str">
        <v/>
      </c>
      <c r="AW124" s="39" t="str">
        <v/>
      </c>
      <c r="AX124" s="41" t="str">
        <v/>
      </c>
      <c r="AY124" s="41" t="str">
        <v/>
      </c>
      <c r="AZ124" s="41" t="str">
        <v/>
      </c>
      <c r="BA124" s="41" t="str">
        <v/>
      </c>
      <c r="BB124" s="41" t="str">
        <v/>
      </c>
      <c r="BC124" s="41" t="str">
        <v/>
      </c>
      <c r="BD124" s="32" t="str">
        <v/>
      </c>
      <c r="BE124" s="32" t="str">
        <v/>
      </c>
      <c r="BF124" s="32" t="str">
        <v/>
      </c>
      <c r="BG124" s="32" t="str">
        <v/>
      </c>
      <c r="BH124" s="32" t="str">
        <v/>
      </c>
      <c r="BI124" s="38" t="str">
        <v/>
      </c>
      <c r="BJ124" s="38" t="str">
        <v/>
      </c>
      <c r="BK124" s="38">
        <v>11.68</v>
      </c>
    </row>
    <row r="125">
      <c r="A125" s="39" t="str">
        <v>Insulation</v>
      </c>
      <c r="B125" s="39" t="str">
        <v>CA</v>
      </c>
      <c r="C125" s="39" t="str">
        <v>Internal--Insulation R21 Faced Fiberglass Insulation Batt 23 in. W x--</v>
      </c>
      <c r="D125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5" s="39">
        <v>101397</v>
      </c>
      <c r="F125" s="39" t="str">
        <v>1' - 2.5"</v>
      </c>
      <c r="G125" s="39" t="str">
        <v>1' - 1"</v>
      </c>
      <c r="H125" s="39" t="str">
        <v>0' - 5.5"</v>
      </c>
      <c r="I125" s="39" t="str">
        <v/>
      </c>
      <c r="J125" s="39" t="str">
        <v/>
      </c>
      <c r="K125" s="39">
        <v>1.31</v>
      </c>
      <c r="L125" s="39" t="str">
        <v/>
      </c>
      <c r="M125" s="39" t="str">
        <v/>
      </c>
      <c r="N125" s="41" t="str">
        <v/>
      </c>
      <c r="O125" s="41" t="str">
        <v/>
      </c>
      <c r="P125" s="41" t="str">
        <v/>
      </c>
      <c r="Q125" s="41" t="str">
        <v/>
      </c>
      <c r="R125" s="41" t="str">
        <v/>
      </c>
      <c r="S125" s="41" t="str">
        <v/>
      </c>
      <c r="T125" s="39" t="str">
        <v/>
      </c>
      <c r="U125" s="39" t="str">
        <v/>
      </c>
      <c r="V125" s="39" t="str">
        <v/>
      </c>
      <c r="W125" s="39" t="str">
        <v/>
      </c>
      <c r="X125" s="39" t="str">
        <v/>
      </c>
      <c r="Y125" s="39" t="str">
        <v/>
      </c>
      <c r="Z125" s="41" t="str">
        <v/>
      </c>
      <c r="AA125" s="41" t="str">
        <v/>
      </c>
      <c r="AB125" s="41" t="str">
        <v/>
      </c>
      <c r="AC125" s="41" t="str">
        <v/>
      </c>
      <c r="AD125" s="41" t="str">
        <v/>
      </c>
      <c r="AE125" s="41" t="str">
        <v/>
      </c>
      <c r="AF125" s="39" t="str">
        <v/>
      </c>
      <c r="AG125" s="39" t="str">
        <v/>
      </c>
      <c r="AH125" s="39" t="str">
        <v/>
      </c>
      <c r="AI125" s="39" t="str">
        <v/>
      </c>
      <c r="AJ125" s="39" t="str">
        <v/>
      </c>
      <c r="AK125" s="39" t="str">
        <v/>
      </c>
      <c r="AL125" s="41" t="str">
        <v/>
      </c>
      <c r="AM125" s="41">
        <v>20.94</v>
      </c>
      <c r="AN125" s="41" t="str">
        <v/>
      </c>
      <c r="AO125" s="41" t="str">
        <v/>
      </c>
      <c r="AP125" s="41" t="str">
        <v/>
      </c>
      <c r="AQ125" s="41" t="str">
        <v/>
      </c>
      <c r="AR125" s="39" t="str">
        <v/>
      </c>
      <c r="AS125" s="39" t="str">
        <v/>
      </c>
      <c r="AT125" s="39" t="str">
        <v/>
      </c>
      <c r="AU125" s="39" t="str">
        <v/>
      </c>
      <c r="AV125" s="39" t="str">
        <v/>
      </c>
      <c r="AW125" s="39" t="str">
        <v/>
      </c>
      <c r="AX125" s="41" t="str">
        <v/>
      </c>
      <c r="AY125" s="41" t="str">
        <v/>
      </c>
      <c r="AZ125" s="41" t="str">
        <v/>
      </c>
      <c r="BA125" s="41" t="str">
        <v/>
      </c>
      <c r="BB125" s="41" t="str">
        <v/>
      </c>
      <c r="BC125" s="41" t="str">
        <v/>
      </c>
      <c r="BD125" s="32" t="str">
        <v/>
      </c>
      <c r="BE125" s="32" t="str">
        <v/>
      </c>
      <c r="BF125" s="32" t="str">
        <v/>
      </c>
      <c r="BG125" s="32" t="str">
        <v/>
      </c>
      <c r="BH125" s="32" t="str">
        <v/>
      </c>
      <c r="BI125" s="38" t="str">
        <v/>
      </c>
      <c r="BJ125" s="38" t="str">
        <v/>
      </c>
      <c r="BK125" s="38">
        <v>20.94</v>
      </c>
    </row>
    <row r="126">
      <c r="A126" s="39" t="str">
        <v>Insulation</v>
      </c>
      <c r="B126" s="39" t="str">
        <v>CA</v>
      </c>
      <c r="C126" s="39" t="str">
        <v>Internal--Insulation R21 Faced Fiberglass Insulation Batt 23 in. W x--</v>
      </c>
      <c r="D126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6" s="39">
        <v>101398</v>
      </c>
      <c r="F126" s="39" t="str">
        <v>2' - 6.38"</v>
      </c>
      <c r="G126" s="39" t="str">
        <v>1' - 9.75"</v>
      </c>
      <c r="H126" s="39" t="str">
        <v>0' - 5.5"</v>
      </c>
      <c r="I126" s="39" t="str">
        <v/>
      </c>
      <c r="J126" s="39" t="str">
        <v/>
      </c>
      <c r="K126" s="39">
        <v>4.59</v>
      </c>
      <c r="L126" s="39" t="str">
        <v/>
      </c>
      <c r="M126" s="39" t="str">
        <v/>
      </c>
      <c r="N126" s="41" t="str">
        <v/>
      </c>
      <c r="O126" s="41" t="str">
        <v/>
      </c>
      <c r="P126" s="41" t="str">
        <v/>
      </c>
      <c r="Q126" s="41" t="str">
        <v/>
      </c>
      <c r="R126" s="41" t="str">
        <v/>
      </c>
      <c r="S126" s="41" t="str">
        <v/>
      </c>
      <c r="T126" s="39" t="str">
        <v/>
      </c>
      <c r="U126" s="39" t="str">
        <v/>
      </c>
      <c r="V126" s="39" t="str">
        <v/>
      </c>
      <c r="W126" s="39" t="str">
        <v/>
      </c>
      <c r="X126" s="39" t="str">
        <v/>
      </c>
      <c r="Y126" s="39" t="str">
        <v/>
      </c>
      <c r="Z126" s="41" t="str">
        <v/>
      </c>
      <c r="AA126" s="41" t="str">
        <v/>
      </c>
      <c r="AB126" s="41" t="str">
        <v/>
      </c>
      <c r="AC126" s="41" t="str">
        <v/>
      </c>
      <c r="AD126" s="41" t="str">
        <v/>
      </c>
      <c r="AE126" s="41" t="str">
        <v/>
      </c>
      <c r="AF126" s="39" t="str">
        <v/>
      </c>
      <c r="AG126" s="39" t="str">
        <v/>
      </c>
      <c r="AH126" s="39" t="str">
        <v/>
      </c>
      <c r="AI126" s="39" t="str">
        <v/>
      </c>
      <c r="AJ126" s="39" t="str">
        <v/>
      </c>
      <c r="AK126" s="39" t="str">
        <v/>
      </c>
      <c r="AL126" s="41" t="str">
        <v/>
      </c>
      <c r="AM126" s="41">
        <v>73.42</v>
      </c>
      <c r="AN126" s="41" t="str">
        <v/>
      </c>
      <c r="AO126" s="41" t="str">
        <v/>
      </c>
      <c r="AP126" s="41" t="str">
        <v/>
      </c>
      <c r="AQ126" s="41" t="str">
        <v/>
      </c>
      <c r="AR126" s="39" t="str">
        <v/>
      </c>
      <c r="AS126" s="39" t="str">
        <v/>
      </c>
      <c r="AT126" s="39" t="str">
        <v/>
      </c>
      <c r="AU126" s="39" t="str">
        <v/>
      </c>
      <c r="AV126" s="39" t="str">
        <v/>
      </c>
      <c r="AW126" s="39" t="str">
        <v/>
      </c>
      <c r="AX126" s="41" t="str">
        <v/>
      </c>
      <c r="AY126" s="41" t="str">
        <v/>
      </c>
      <c r="AZ126" s="41" t="str">
        <v/>
      </c>
      <c r="BA126" s="41" t="str">
        <v/>
      </c>
      <c r="BB126" s="41" t="str">
        <v/>
      </c>
      <c r="BC126" s="41" t="str">
        <v/>
      </c>
      <c r="BD126" s="32" t="str">
        <v/>
      </c>
      <c r="BE126" s="32" t="str">
        <v/>
      </c>
      <c r="BF126" s="32" t="str">
        <v/>
      </c>
      <c r="BG126" s="32" t="str">
        <v/>
      </c>
      <c r="BH126" s="32" t="str">
        <v/>
      </c>
      <c r="BI126" s="38" t="str">
        <v/>
      </c>
      <c r="BJ126" s="38" t="str">
        <v/>
      </c>
      <c r="BK126" s="38">
        <v>73.42</v>
      </c>
    </row>
    <row r="127">
      <c r="A127" s="30" t="str">
        <v>0.75 in. Vinyl J Bead Channel - Granite Gray</v>
      </c>
      <c r="L127" s="30">
        <v>0</v>
      </c>
      <c r="M127" s="30">
        <v>0</v>
      </c>
      <c r="N127" s="36" t="str">
        <v/>
      </c>
      <c r="O127" s="36" t="str">
        <v/>
      </c>
      <c r="P127" s="36" t="str">
        <v/>
      </c>
      <c r="Q127" s="36">
        <v>0</v>
      </c>
      <c r="R127" s="36" t="str">
        <v/>
      </c>
      <c r="S127" s="36" t="str">
        <v/>
      </c>
      <c r="T127" s="35" t="str">
        <v/>
      </c>
      <c r="U127" s="35" t="str">
        <v/>
      </c>
      <c r="V127" s="35" t="str">
        <v/>
      </c>
      <c r="W127" s="35">
        <v>0</v>
      </c>
      <c r="X127" s="35" t="str">
        <v/>
      </c>
      <c r="Y127" s="35" t="str">
        <v/>
      </c>
      <c r="Z127" s="36" t="str">
        <v/>
      </c>
      <c r="AA127" s="36" t="str">
        <v/>
      </c>
      <c r="AB127" s="36" t="str">
        <v/>
      </c>
      <c r="AC127" s="36">
        <v>0</v>
      </c>
      <c r="AD127" s="36" t="str">
        <v/>
      </c>
      <c r="AE127" s="36" t="str">
        <v/>
      </c>
      <c r="AF127" s="35">
        <v>3.46</v>
      </c>
      <c r="AG127" s="35" t="str">
        <v/>
      </c>
      <c r="AH127" s="35" t="str">
        <v/>
      </c>
      <c r="AI127" s="35">
        <v>0</v>
      </c>
      <c r="AJ127" s="35">
        <v>0</v>
      </c>
      <c r="AK127" s="35" t="str">
        <v/>
      </c>
      <c r="AL127" s="36">
        <v>125</v>
      </c>
      <c r="AM127" s="36" t="str">
        <v/>
      </c>
      <c r="AN127" s="36" t="str">
        <v/>
      </c>
      <c r="AO127" s="36">
        <v>0</v>
      </c>
      <c r="AP127" s="36">
        <v>0</v>
      </c>
      <c r="AQ127" s="36" t="str">
        <v/>
      </c>
      <c r="AR127" s="35" t="str">
        <v/>
      </c>
      <c r="AS127" s="35" t="str">
        <v/>
      </c>
      <c r="AT127" s="35" t="str">
        <v/>
      </c>
      <c r="AU127" s="35">
        <v>0</v>
      </c>
      <c r="AV127" s="35" t="str">
        <v/>
      </c>
      <c r="AW127" s="35" t="str">
        <v/>
      </c>
      <c r="AX127" s="36" t="str">
        <v/>
      </c>
      <c r="AY127" s="36" t="str">
        <v/>
      </c>
      <c r="AZ127" s="36" t="str">
        <v/>
      </c>
      <c r="BA127" s="36">
        <v>0</v>
      </c>
      <c r="BB127" s="36" t="str">
        <v/>
      </c>
      <c r="BC127" s="36" t="str">
        <v/>
      </c>
      <c r="BD127" s="32">
        <v>128.46</v>
      </c>
      <c r="BE127" s="32" t="str">
        <v/>
      </c>
      <c r="BF127" s="32" t="str">
        <v/>
      </c>
      <c r="BG127" s="32">
        <v>0</v>
      </c>
      <c r="BH127" s="32">
        <v>0</v>
      </c>
      <c r="BI127" s="38" t="str">
        <v/>
      </c>
      <c r="BJ127" s="38" t="str">
        <v/>
      </c>
      <c r="BK127" s="38" t="str">
        <v/>
      </c>
    </row>
    <row r="128">
      <c r="A128" s="39" t="str">
        <v>Exterior Covering</v>
      </c>
      <c r="B128" s="39" t="str">
        <v>DA</v>
      </c>
      <c r="C128" s="39" t="str">
        <v>Exterior--0.75 in. Vinyl J Bead Channel - Granite Gray--D</v>
      </c>
      <c r="D128" s="39" t="str">
        <v/>
      </c>
      <c r="E128" s="39">
        <v>101176</v>
      </c>
      <c r="F128" s="39" t="str">
        <v>0' - 2"</v>
      </c>
      <c r="G128" s="39" t="str">
        <v>3' - 5.5"</v>
      </c>
      <c r="H128" s="39" t="str">
        <v>0' - 0.06"</v>
      </c>
      <c r="I128" s="39" t="str">
        <v/>
      </c>
      <c r="J128" s="39">
        <v>3.46</v>
      </c>
      <c r="K128" s="39" t="str">
        <v/>
      </c>
      <c r="L128" s="39" t="str">
        <v/>
      </c>
      <c r="M128" s="39" t="str">
        <v/>
      </c>
      <c r="N128" s="41" t="str">
        <v/>
      </c>
      <c r="O128" s="41" t="str">
        <v/>
      </c>
      <c r="P128" s="41" t="str">
        <v/>
      </c>
      <c r="Q128" s="41" t="str">
        <v/>
      </c>
      <c r="R128" s="41" t="str">
        <v/>
      </c>
      <c r="S128" s="41" t="str">
        <v/>
      </c>
      <c r="T128" s="39" t="str">
        <v/>
      </c>
      <c r="U128" s="39" t="str">
        <v/>
      </c>
      <c r="V128" s="39" t="str">
        <v/>
      </c>
      <c r="W128" s="39" t="str">
        <v/>
      </c>
      <c r="X128" s="39" t="str">
        <v/>
      </c>
      <c r="Y128" s="39" t="str">
        <v/>
      </c>
      <c r="Z128" s="41" t="str">
        <v/>
      </c>
      <c r="AA128" s="41" t="str">
        <v/>
      </c>
      <c r="AB128" s="41" t="str">
        <v/>
      </c>
      <c r="AC128" s="41" t="str">
        <v/>
      </c>
      <c r="AD128" s="41" t="str">
        <v/>
      </c>
      <c r="AE128" s="41" t="str">
        <v/>
      </c>
      <c r="AF128" s="39">
        <v>3.46</v>
      </c>
      <c r="AG128" s="39" t="str">
        <v/>
      </c>
      <c r="AH128" s="39" t="str">
        <v/>
      </c>
      <c r="AI128" s="39" t="str">
        <v/>
      </c>
      <c r="AJ128" s="39" t="str">
        <v/>
      </c>
      <c r="AK128" s="39" t="str">
        <v/>
      </c>
      <c r="AL128" s="41" t="str">
        <v/>
      </c>
      <c r="AM128" s="41" t="str">
        <v/>
      </c>
      <c r="AN128" s="41" t="str">
        <v/>
      </c>
      <c r="AO128" s="41" t="str">
        <v/>
      </c>
      <c r="AP128" s="41" t="str">
        <v/>
      </c>
      <c r="AQ128" s="41" t="str">
        <v/>
      </c>
      <c r="AR128" s="39" t="str">
        <v/>
      </c>
      <c r="AS128" s="39" t="str">
        <v/>
      </c>
      <c r="AT128" s="39" t="str">
        <v/>
      </c>
      <c r="AU128" s="39" t="str">
        <v/>
      </c>
      <c r="AV128" s="39" t="str">
        <v/>
      </c>
      <c r="AW128" s="39" t="str">
        <v/>
      </c>
      <c r="AX128" s="41" t="str">
        <v/>
      </c>
      <c r="AY128" s="41" t="str">
        <v/>
      </c>
      <c r="AZ128" s="41" t="str">
        <v/>
      </c>
      <c r="BA128" s="41" t="str">
        <v/>
      </c>
      <c r="BB128" s="41" t="str">
        <v/>
      </c>
      <c r="BC128" s="41" t="str">
        <v/>
      </c>
      <c r="BD128" s="32" t="str">
        <v/>
      </c>
      <c r="BE128" s="32" t="str">
        <v/>
      </c>
      <c r="BF128" s="32" t="str">
        <v/>
      </c>
      <c r="BG128" s="32" t="str">
        <v/>
      </c>
      <c r="BH128" s="32" t="str">
        <v/>
      </c>
      <c r="BI128" s="38" t="str">
        <v/>
      </c>
      <c r="BJ128" s="38">
        <v>3.46</v>
      </c>
      <c r="BK128" s="38" t="str">
        <v/>
      </c>
    </row>
    <row r="129">
      <c r="A129" s="39" t="str">
        <v>Exterior Covering</v>
      </c>
      <c r="B129" s="39" t="str">
        <v>DA</v>
      </c>
      <c r="C129" s="39" t="str">
        <v>Exterior--0.75 in. Vinyl J Bead Channel - Granite Gray--A</v>
      </c>
      <c r="D129" s="39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E129" s="39">
        <v>100090</v>
      </c>
      <c r="F129" s="39" t="str">
        <v>0' - 2"</v>
      </c>
      <c r="G129" s="39" t="str">
        <v>7' - 9.75"</v>
      </c>
      <c r="H129" s="39" t="str">
        <v>0' - 0.06"</v>
      </c>
      <c r="I129" s="39" t="str">
        <v/>
      </c>
      <c r="J129" s="39">
        <v>7.81</v>
      </c>
      <c r="K129" s="39" t="str">
        <v/>
      </c>
      <c r="L129" s="39" t="str">
        <v/>
      </c>
      <c r="M129" s="39" t="str">
        <v/>
      </c>
      <c r="N129" s="41" t="str">
        <v/>
      </c>
      <c r="O129" s="41" t="str">
        <v/>
      </c>
      <c r="P129" s="41" t="str">
        <v/>
      </c>
      <c r="Q129" s="41" t="str">
        <v/>
      </c>
      <c r="R129" s="41" t="str">
        <v/>
      </c>
      <c r="S129" s="41" t="str">
        <v/>
      </c>
      <c r="T129" s="39" t="str">
        <v/>
      </c>
      <c r="U129" s="39" t="str">
        <v/>
      </c>
      <c r="V129" s="39" t="str">
        <v/>
      </c>
      <c r="W129" s="39" t="str">
        <v/>
      </c>
      <c r="X129" s="39" t="str">
        <v/>
      </c>
      <c r="Y129" s="39" t="str">
        <v/>
      </c>
      <c r="Z129" s="41" t="str">
        <v/>
      </c>
      <c r="AA129" s="41" t="str">
        <v/>
      </c>
      <c r="AB129" s="41" t="str">
        <v/>
      </c>
      <c r="AC129" s="41" t="str">
        <v/>
      </c>
      <c r="AD129" s="41" t="str">
        <v/>
      </c>
      <c r="AE129" s="41" t="str">
        <v/>
      </c>
      <c r="AF129" s="39" t="str">
        <v/>
      </c>
      <c r="AG129" s="39" t="str">
        <v/>
      </c>
      <c r="AH129" s="39" t="str">
        <v/>
      </c>
      <c r="AI129" s="39" t="str">
        <v/>
      </c>
      <c r="AJ129" s="39" t="str">
        <v/>
      </c>
      <c r="AK129" s="39" t="str">
        <v/>
      </c>
      <c r="AL129" s="41">
        <v>125</v>
      </c>
      <c r="AM129" s="41" t="str">
        <v/>
      </c>
      <c r="AN129" s="41" t="str">
        <v/>
      </c>
      <c r="AO129" s="41" t="str">
        <v/>
      </c>
      <c r="AP129" s="41" t="str">
        <v/>
      </c>
      <c r="AQ129" s="41" t="str">
        <v/>
      </c>
      <c r="AR129" s="39" t="str">
        <v/>
      </c>
      <c r="AS129" s="39" t="str">
        <v/>
      </c>
      <c r="AT129" s="39" t="str">
        <v/>
      </c>
      <c r="AU129" s="39" t="str">
        <v/>
      </c>
      <c r="AV129" s="39" t="str">
        <v/>
      </c>
      <c r="AW129" s="39" t="str">
        <v/>
      </c>
      <c r="AX129" s="41" t="str">
        <v/>
      </c>
      <c r="AY129" s="41" t="str">
        <v/>
      </c>
      <c r="AZ129" s="41" t="str">
        <v/>
      </c>
      <c r="BA129" s="41" t="str">
        <v/>
      </c>
      <c r="BB129" s="41" t="str">
        <v/>
      </c>
      <c r="BC129" s="41" t="str">
        <v/>
      </c>
      <c r="BD129" s="32" t="str">
        <v/>
      </c>
      <c r="BE129" s="32" t="str">
        <v/>
      </c>
      <c r="BF129" s="32" t="str">
        <v/>
      </c>
      <c r="BG129" s="32" t="str">
        <v/>
      </c>
      <c r="BH129" s="32" t="str">
        <v/>
      </c>
      <c r="BI129" s="38" t="str">
        <v/>
      </c>
      <c r="BJ129" s="38">
        <v>125</v>
      </c>
      <c r="BK129" s="38" t="str">
        <v/>
      </c>
    </row>
    <row r="130">
      <c r="A130" s="30" t="str">
        <v>Siding Horizontal Double 4 in. Clap Board - Slate Gray</v>
      </c>
      <c r="L130" s="30">
        <v>0</v>
      </c>
      <c r="M130" s="30">
        <v>0</v>
      </c>
      <c r="N130" s="36">
        <v>46.97</v>
      </c>
      <c r="O130" s="36" t="str">
        <v/>
      </c>
      <c r="P130" s="36" t="str">
        <v/>
      </c>
      <c r="Q130" s="36">
        <v>0</v>
      </c>
      <c r="R130" s="36">
        <v>0</v>
      </c>
      <c r="S130" s="36" t="str">
        <v/>
      </c>
      <c r="T130" s="35">
        <v>15.42</v>
      </c>
      <c r="U130" s="35" t="str">
        <v/>
      </c>
      <c r="V130" s="35" t="str">
        <v/>
      </c>
      <c r="W130" s="35">
        <v>0</v>
      </c>
      <c r="X130" s="35">
        <v>0</v>
      </c>
      <c r="Y130" s="35" t="str">
        <v/>
      </c>
      <c r="Z130" s="36">
        <v>232.12</v>
      </c>
      <c r="AA130" s="36" t="str">
        <v/>
      </c>
      <c r="AB130" s="36" t="str">
        <v/>
      </c>
      <c r="AC130" s="36">
        <v>0</v>
      </c>
      <c r="AD130" s="36">
        <v>0</v>
      </c>
      <c r="AE130" s="36" t="str">
        <v/>
      </c>
      <c r="AF130" s="35">
        <v>19.59</v>
      </c>
      <c r="AG130" s="35" t="str">
        <v/>
      </c>
      <c r="AH130" s="35" t="str">
        <v/>
      </c>
      <c r="AI130" s="35">
        <v>0</v>
      </c>
      <c r="AJ130" s="35">
        <v>0</v>
      </c>
      <c r="AK130" s="35" t="str">
        <v/>
      </c>
      <c r="AL130" s="36" t="str">
        <v/>
      </c>
      <c r="AM130" s="36" t="str">
        <v/>
      </c>
      <c r="AN130" s="36" t="str">
        <v/>
      </c>
      <c r="AO130" s="36">
        <v>0</v>
      </c>
      <c r="AP130" s="36" t="str">
        <v/>
      </c>
      <c r="AQ130" s="36" t="str">
        <v/>
      </c>
      <c r="AR130" s="35" t="str">
        <v/>
      </c>
      <c r="AS130" s="35" t="str">
        <v/>
      </c>
      <c r="AT130" s="35" t="str">
        <v/>
      </c>
      <c r="AU130" s="35">
        <v>0</v>
      </c>
      <c r="AV130" s="35" t="str">
        <v/>
      </c>
      <c r="AW130" s="35" t="str">
        <v/>
      </c>
      <c r="AX130" s="36" t="str">
        <v/>
      </c>
      <c r="AY130" s="36" t="str">
        <v/>
      </c>
      <c r="AZ130" s="36" t="str">
        <v/>
      </c>
      <c r="BA130" s="36">
        <v>0</v>
      </c>
      <c r="BB130" s="36" t="str">
        <v/>
      </c>
      <c r="BC130" s="36" t="str">
        <v/>
      </c>
      <c r="BD130" s="32">
        <v>314.1</v>
      </c>
      <c r="BE130" s="32" t="str">
        <v/>
      </c>
      <c r="BF130" s="32" t="str">
        <v/>
      </c>
      <c r="BG130" s="32">
        <v>0</v>
      </c>
      <c r="BH130" s="32">
        <v>0</v>
      </c>
      <c r="BI130" s="38" t="str">
        <v/>
      </c>
      <c r="BJ130" s="38" t="str">
        <v/>
      </c>
      <c r="BK130" s="38" t="str">
        <v/>
      </c>
    </row>
    <row r="131">
      <c r="A131" s="39" t="str">
        <v>Exterior Covering</v>
      </c>
      <c r="B131" s="39" t="str">
        <v>DA</v>
      </c>
      <c r="C131" s="39" t="str">
        <v>Exterior--Siding Horizontal Double 4 in. Clap Board - Slate Gray--B</v>
      </c>
      <c r="D131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1" s="39">
        <v>100096</v>
      </c>
      <c r="F131" s="39" t="str">
        <v>0' - 9.25"</v>
      </c>
      <c r="G131" s="39" t="str">
        <v>3' - 9"</v>
      </c>
      <c r="H131" s="39" t="str">
        <v>0' - 0.06"</v>
      </c>
      <c r="I131" s="39" t="str">
        <v/>
      </c>
      <c r="J131" s="39">
        <v>3.75</v>
      </c>
      <c r="K131" s="39" t="str">
        <v/>
      </c>
      <c r="L131" s="39" t="str">
        <v/>
      </c>
      <c r="M131" s="39" t="str">
        <v/>
      </c>
      <c r="N131" s="41" t="str">
        <v/>
      </c>
      <c r="O131" s="41" t="str">
        <v/>
      </c>
      <c r="P131" s="41" t="str">
        <v/>
      </c>
      <c r="Q131" s="41" t="str">
        <v/>
      </c>
      <c r="R131" s="41" t="str">
        <v/>
      </c>
      <c r="S131" s="41" t="str">
        <v/>
      </c>
      <c r="T131" s="39" t="str">
        <v/>
      </c>
      <c r="U131" s="39" t="str">
        <v/>
      </c>
      <c r="V131" s="39" t="str">
        <v/>
      </c>
      <c r="W131" s="39" t="str">
        <v/>
      </c>
      <c r="X131" s="39" t="str">
        <v/>
      </c>
      <c r="Y131" s="39" t="str">
        <v/>
      </c>
      <c r="Z131" s="41">
        <v>33.75</v>
      </c>
      <c r="AA131" s="41" t="str">
        <v/>
      </c>
      <c r="AB131" s="41" t="str">
        <v/>
      </c>
      <c r="AC131" s="41" t="str">
        <v/>
      </c>
      <c r="AD131" s="41" t="str">
        <v/>
      </c>
      <c r="AE131" s="41" t="str">
        <v/>
      </c>
      <c r="AF131" s="39" t="str">
        <v/>
      </c>
      <c r="AG131" s="39" t="str">
        <v/>
      </c>
      <c r="AH131" s="39" t="str">
        <v/>
      </c>
      <c r="AI131" s="39" t="str">
        <v/>
      </c>
      <c r="AJ131" s="39" t="str">
        <v/>
      </c>
      <c r="AK131" s="39" t="str">
        <v/>
      </c>
      <c r="AL131" s="41" t="str">
        <v/>
      </c>
      <c r="AM131" s="41" t="str">
        <v/>
      </c>
      <c r="AN131" s="41" t="str">
        <v/>
      </c>
      <c r="AO131" s="41" t="str">
        <v/>
      </c>
      <c r="AP131" s="41" t="str">
        <v/>
      </c>
      <c r="AQ131" s="41" t="str">
        <v/>
      </c>
      <c r="AR131" s="39" t="str">
        <v/>
      </c>
      <c r="AS131" s="39" t="str">
        <v/>
      </c>
      <c r="AT131" s="39" t="str">
        <v/>
      </c>
      <c r="AU131" s="39" t="str">
        <v/>
      </c>
      <c r="AV131" s="39" t="str">
        <v/>
      </c>
      <c r="AW131" s="39" t="str">
        <v/>
      </c>
      <c r="AX131" s="41" t="str">
        <v/>
      </c>
      <c r="AY131" s="41" t="str">
        <v/>
      </c>
      <c r="AZ131" s="41" t="str">
        <v/>
      </c>
      <c r="BA131" s="41" t="str">
        <v/>
      </c>
      <c r="BB131" s="41" t="str">
        <v/>
      </c>
      <c r="BC131" s="41" t="str">
        <v/>
      </c>
      <c r="BD131" s="32" t="str">
        <v/>
      </c>
      <c r="BE131" s="32" t="str">
        <v/>
      </c>
      <c r="BF131" s="32" t="str">
        <v/>
      </c>
      <c r="BG131" s="32" t="str">
        <v/>
      </c>
      <c r="BH131" s="32" t="str">
        <v/>
      </c>
      <c r="BI131" s="38" t="str">
        <v/>
      </c>
      <c r="BJ131" s="38">
        <v>33.75</v>
      </c>
      <c r="BK131" s="38" t="str">
        <v/>
      </c>
    </row>
    <row r="132">
      <c r="A132" s="39" t="str">
        <v>Exterior Covering</v>
      </c>
      <c r="B132" s="39" t="str">
        <v>DA</v>
      </c>
      <c r="C132" s="39" t="str">
        <v>Exterior--Siding Horizontal Double 4 in. Clap Board - Slate Gray--C</v>
      </c>
      <c r="D132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2" s="39">
        <v>100097</v>
      </c>
      <c r="F132" s="39" t="str">
        <v>0' - 9.25"</v>
      </c>
      <c r="G132" s="39" t="str">
        <v>0' - 5.38"</v>
      </c>
      <c r="H132" s="39" t="str">
        <v>0' - 0.06"</v>
      </c>
      <c r="I132" s="39" t="str">
        <v/>
      </c>
      <c r="J132" s="39">
        <v>0.77</v>
      </c>
      <c r="K132" s="39" t="str">
        <v/>
      </c>
      <c r="L132" s="39" t="str">
        <v/>
      </c>
      <c r="M132" s="39" t="str">
        <v/>
      </c>
      <c r="N132" s="41" t="str">
        <v/>
      </c>
      <c r="O132" s="41" t="str">
        <v/>
      </c>
      <c r="P132" s="41" t="str">
        <v/>
      </c>
      <c r="Q132" s="41" t="str">
        <v/>
      </c>
      <c r="R132" s="41" t="str">
        <v/>
      </c>
      <c r="S132" s="41" t="str">
        <v/>
      </c>
      <c r="T132" s="39" t="str">
        <v/>
      </c>
      <c r="U132" s="39" t="str">
        <v/>
      </c>
      <c r="V132" s="39" t="str">
        <v/>
      </c>
      <c r="W132" s="39" t="str">
        <v/>
      </c>
      <c r="X132" s="39" t="str">
        <v/>
      </c>
      <c r="Y132" s="39" t="str">
        <v/>
      </c>
      <c r="Z132" s="41">
        <v>48.56</v>
      </c>
      <c r="AA132" s="41" t="str">
        <v/>
      </c>
      <c r="AB132" s="41" t="str">
        <v/>
      </c>
      <c r="AC132" s="41" t="str">
        <v/>
      </c>
      <c r="AD132" s="41" t="str">
        <v/>
      </c>
      <c r="AE132" s="41" t="str">
        <v/>
      </c>
      <c r="AF132" s="39" t="str">
        <v/>
      </c>
      <c r="AG132" s="39" t="str">
        <v/>
      </c>
      <c r="AH132" s="39" t="str">
        <v/>
      </c>
      <c r="AI132" s="39" t="str">
        <v/>
      </c>
      <c r="AJ132" s="39" t="str">
        <v/>
      </c>
      <c r="AK132" s="39" t="str">
        <v/>
      </c>
      <c r="AL132" s="41" t="str">
        <v/>
      </c>
      <c r="AM132" s="41" t="str">
        <v/>
      </c>
      <c r="AN132" s="41" t="str">
        <v/>
      </c>
      <c r="AO132" s="41" t="str">
        <v/>
      </c>
      <c r="AP132" s="41" t="str">
        <v/>
      </c>
      <c r="AQ132" s="41" t="str">
        <v/>
      </c>
      <c r="AR132" s="39" t="str">
        <v/>
      </c>
      <c r="AS132" s="39" t="str">
        <v/>
      </c>
      <c r="AT132" s="39" t="str">
        <v/>
      </c>
      <c r="AU132" s="39" t="str">
        <v/>
      </c>
      <c r="AV132" s="39" t="str">
        <v/>
      </c>
      <c r="AW132" s="39" t="str">
        <v/>
      </c>
      <c r="AX132" s="41" t="str">
        <v/>
      </c>
      <c r="AY132" s="41" t="str">
        <v/>
      </c>
      <c r="AZ132" s="41" t="str">
        <v/>
      </c>
      <c r="BA132" s="41" t="str">
        <v/>
      </c>
      <c r="BB132" s="41" t="str">
        <v/>
      </c>
      <c r="BC132" s="41" t="str">
        <v/>
      </c>
      <c r="BD132" s="32" t="str">
        <v/>
      </c>
      <c r="BE132" s="32" t="str">
        <v/>
      </c>
      <c r="BF132" s="32" t="str">
        <v/>
      </c>
      <c r="BG132" s="32" t="str">
        <v/>
      </c>
      <c r="BH132" s="32" t="str">
        <v/>
      </c>
      <c r="BI132" s="38" t="str">
        <v/>
      </c>
      <c r="BJ132" s="38">
        <v>48.56</v>
      </c>
      <c r="BK132" s="38" t="str">
        <v/>
      </c>
    </row>
    <row r="133">
      <c r="A133" s="39" t="str">
        <v>Exterior Covering</v>
      </c>
      <c r="B133" s="39" t="str">
        <v>DA</v>
      </c>
      <c r="C133" s="39" t="str">
        <v>Exterior--Siding Horizontal Double 4 in. Clap Board - Slate Gray--D</v>
      </c>
      <c r="D133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3" s="39">
        <v>100098</v>
      </c>
      <c r="F133" s="39" t="str">
        <v>0' - 9.25"</v>
      </c>
      <c r="G133" s="39" t="str">
        <v>0' - 2.88"</v>
      </c>
      <c r="H133" s="39" t="str">
        <v>0' - 0.06"</v>
      </c>
      <c r="I133" s="39" t="str">
        <v/>
      </c>
      <c r="J133" s="39">
        <v>0.77</v>
      </c>
      <c r="K133" s="39" t="str">
        <v/>
      </c>
      <c r="L133" s="39" t="str">
        <v/>
      </c>
      <c r="M133" s="39" t="str">
        <v/>
      </c>
      <c r="N133" s="41" t="str">
        <v/>
      </c>
      <c r="O133" s="41" t="str">
        <v/>
      </c>
      <c r="P133" s="41" t="str">
        <v/>
      </c>
      <c r="Q133" s="41" t="str">
        <v/>
      </c>
      <c r="R133" s="41" t="str">
        <v/>
      </c>
      <c r="S133" s="41" t="str">
        <v/>
      </c>
      <c r="T133" s="39" t="str">
        <v/>
      </c>
      <c r="U133" s="39" t="str">
        <v/>
      </c>
      <c r="V133" s="39" t="str">
        <v/>
      </c>
      <c r="W133" s="39" t="str">
        <v/>
      </c>
      <c r="X133" s="39" t="str">
        <v/>
      </c>
      <c r="Y133" s="39" t="str">
        <v/>
      </c>
      <c r="Z133" s="41">
        <v>48.56</v>
      </c>
      <c r="AA133" s="41" t="str">
        <v/>
      </c>
      <c r="AB133" s="41" t="str">
        <v/>
      </c>
      <c r="AC133" s="41" t="str">
        <v/>
      </c>
      <c r="AD133" s="41" t="str">
        <v/>
      </c>
      <c r="AE133" s="41" t="str">
        <v/>
      </c>
      <c r="AF133" s="39" t="str">
        <v/>
      </c>
      <c r="AG133" s="39" t="str">
        <v/>
      </c>
      <c r="AH133" s="39" t="str">
        <v/>
      </c>
      <c r="AI133" s="39" t="str">
        <v/>
      </c>
      <c r="AJ133" s="39" t="str">
        <v/>
      </c>
      <c r="AK133" s="39" t="str">
        <v/>
      </c>
      <c r="AL133" s="41" t="str">
        <v/>
      </c>
      <c r="AM133" s="41" t="str">
        <v/>
      </c>
      <c r="AN133" s="41" t="str">
        <v/>
      </c>
      <c r="AO133" s="41" t="str">
        <v/>
      </c>
      <c r="AP133" s="41" t="str">
        <v/>
      </c>
      <c r="AQ133" s="41" t="str">
        <v/>
      </c>
      <c r="AR133" s="39" t="str">
        <v/>
      </c>
      <c r="AS133" s="39" t="str">
        <v/>
      </c>
      <c r="AT133" s="39" t="str">
        <v/>
      </c>
      <c r="AU133" s="39" t="str">
        <v/>
      </c>
      <c r="AV133" s="39" t="str">
        <v/>
      </c>
      <c r="AW133" s="39" t="str">
        <v/>
      </c>
      <c r="AX133" s="41" t="str">
        <v/>
      </c>
      <c r="AY133" s="41" t="str">
        <v/>
      </c>
      <c r="AZ133" s="41" t="str">
        <v/>
      </c>
      <c r="BA133" s="41" t="str">
        <v/>
      </c>
      <c r="BB133" s="41" t="str">
        <v/>
      </c>
      <c r="BC133" s="41" t="str">
        <v/>
      </c>
      <c r="BD133" s="32" t="str">
        <v/>
      </c>
      <c r="BE133" s="32" t="str">
        <v/>
      </c>
      <c r="BF133" s="32" t="str">
        <v/>
      </c>
      <c r="BG133" s="32" t="str">
        <v/>
      </c>
      <c r="BH133" s="32" t="str">
        <v/>
      </c>
      <c r="BI133" s="38" t="str">
        <v/>
      </c>
      <c r="BJ133" s="38">
        <v>48.56</v>
      </c>
      <c r="BK133" s="38" t="str">
        <v/>
      </c>
    </row>
    <row r="134">
      <c r="A134" s="39" t="str">
        <v>Exterior Covering</v>
      </c>
      <c r="B134" s="39" t="str">
        <v>DA</v>
      </c>
      <c r="C134" s="39" t="str">
        <v>Exterior--Siding Horizontal Double 4 in. Clap Board - Slate Gray--F</v>
      </c>
      <c r="D134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4" s="39">
        <v>100099</v>
      </c>
      <c r="F134" s="39" t="str">
        <v>0' - 9.25"</v>
      </c>
      <c r="G134" s="39" t="str">
        <v>3' - 9"</v>
      </c>
      <c r="H134" s="39" t="str">
        <v>0' - 0.06"</v>
      </c>
      <c r="I134" s="39" t="str">
        <v/>
      </c>
      <c r="J134" s="39">
        <v>3.75</v>
      </c>
      <c r="K134" s="39" t="str">
        <v/>
      </c>
      <c r="L134" s="39" t="str">
        <v/>
      </c>
      <c r="M134" s="39" t="str">
        <v/>
      </c>
      <c r="N134" s="41" t="str">
        <v/>
      </c>
      <c r="O134" s="41" t="str">
        <v/>
      </c>
      <c r="P134" s="41" t="str">
        <v/>
      </c>
      <c r="Q134" s="41" t="str">
        <v/>
      </c>
      <c r="R134" s="41" t="str">
        <v/>
      </c>
      <c r="S134" s="41" t="str">
        <v/>
      </c>
      <c r="T134" s="39" t="str">
        <v/>
      </c>
      <c r="U134" s="39" t="str">
        <v/>
      </c>
      <c r="V134" s="39" t="str">
        <v/>
      </c>
      <c r="W134" s="39" t="str">
        <v/>
      </c>
      <c r="X134" s="39" t="str">
        <v/>
      </c>
      <c r="Y134" s="39" t="str">
        <v/>
      </c>
      <c r="Z134" s="41">
        <v>33.75</v>
      </c>
      <c r="AA134" s="41" t="str">
        <v/>
      </c>
      <c r="AB134" s="41" t="str">
        <v/>
      </c>
      <c r="AC134" s="41" t="str">
        <v/>
      </c>
      <c r="AD134" s="41" t="str">
        <v/>
      </c>
      <c r="AE134" s="41" t="str">
        <v/>
      </c>
      <c r="AF134" s="39" t="str">
        <v/>
      </c>
      <c r="AG134" s="39" t="str">
        <v/>
      </c>
      <c r="AH134" s="39" t="str">
        <v/>
      </c>
      <c r="AI134" s="39" t="str">
        <v/>
      </c>
      <c r="AJ134" s="39" t="str">
        <v/>
      </c>
      <c r="AK134" s="39" t="str">
        <v/>
      </c>
      <c r="AL134" s="41" t="str">
        <v/>
      </c>
      <c r="AM134" s="41" t="str">
        <v/>
      </c>
      <c r="AN134" s="41" t="str">
        <v/>
      </c>
      <c r="AO134" s="41" t="str">
        <v/>
      </c>
      <c r="AP134" s="41" t="str">
        <v/>
      </c>
      <c r="AQ134" s="41" t="str">
        <v/>
      </c>
      <c r="AR134" s="39" t="str">
        <v/>
      </c>
      <c r="AS134" s="39" t="str">
        <v/>
      </c>
      <c r="AT134" s="39" t="str">
        <v/>
      </c>
      <c r="AU134" s="39" t="str">
        <v/>
      </c>
      <c r="AV134" s="39" t="str">
        <v/>
      </c>
      <c r="AW134" s="39" t="str">
        <v/>
      </c>
      <c r="AX134" s="41" t="str">
        <v/>
      </c>
      <c r="AY134" s="41" t="str">
        <v/>
      </c>
      <c r="AZ134" s="41" t="str">
        <v/>
      </c>
      <c r="BA134" s="41" t="str">
        <v/>
      </c>
      <c r="BB134" s="41" t="str">
        <v/>
      </c>
      <c r="BC134" s="41" t="str">
        <v/>
      </c>
      <c r="BD134" s="32" t="str">
        <v/>
      </c>
      <c r="BE134" s="32" t="str">
        <v/>
      </c>
      <c r="BF134" s="32" t="str">
        <v/>
      </c>
      <c r="BG134" s="32" t="str">
        <v/>
      </c>
      <c r="BH134" s="32" t="str">
        <v/>
      </c>
      <c r="BI134" s="38" t="str">
        <v/>
      </c>
      <c r="BJ134" s="38">
        <v>33.75</v>
      </c>
      <c r="BK134" s="38" t="str">
        <v/>
      </c>
    </row>
    <row r="135">
      <c r="A135" s="39" t="str">
        <v>Exterior Covering</v>
      </c>
      <c r="B135" s="39" t="str">
        <v>DA</v>
      </c>
      <c r="C135" s="39" t="str">
        <v>Exterior--Siding Horizontal Double 4 in. Clap Board - Slate Gray--A</v>
      </c>
      <c r="D135" s="39" t="str">
        <v>https://www.certainteed.com/products/siding-products/monogram?marketingColor=Slate</v>
      </c>
      <c r="E135" s="39">
        <v>100095</v>
      </c>
      <c r="F135" s="39" t="str">
        <v>0' - 9.25"</v>
      </c>
      <c r="G135" s="39" t="str">
        <v>3' - 9"</v>
      </c>
      <c r="H135" s="39" t="str">
        <v>0' - 0.06"</v>
      </c>
      <c r="I135" s="39" t="str">
        <v/>
      </c>
      <c r="J135" s="39">
        <v>3.75</v>
      </c>
      <c r="K135" s="39" t="str">
        <v/>
      </c>
      <c r="L135" s="39" t="str">
        <v/>
      </c>
      <c r="M135" s="39" t="str">
        <v/>
      </c>
      <c r="N135" s="41" t="str">
        <v/>
      </c>
      <c r="O135" s="41" t="str">
        <v/>
      </c>
      <c r="P135" s="41" t="str">
        <v/>
      </c>
      <c r="Q135" s="41" t="str">
        <v/>
      </c>
      <c r="R135" s="41" t="str">
        <v/>
      </c>
      <c r="S135" s="41" t="str">
        <v/>
      </c>
      <c r="T135" s="39" t="str">
        <v/>
      </c>
      <c r="U135" s="39" t="str">
        <v/>
      </c>
      <c r="V135" s="39" t="str">
        <v/>
      </c>
      <c r="W135" s="39" t="str">
        <v/>
      </c>
      <c r="X135" s="39" t="str">
        <v/>
      </c>
      <c r="Y135" s="39" t="str">
        <v/>
      </c>
      <c r="Z135" s="41">
        <v>67.5</v>
      </c>
      <c r="AA135" s="41" t="str">
        <v/>
      </c>
      <c r="AB135" s="41" t="str">
        <v/>
      </c>
      <c r="AC135" s="41" t="str">
        <v/>
      </c>
      <c r="AD135" s="41" t="str">
        <v/>
      </c>
      <c r="AE135" s="41" t="str">
        <v/>
      </c>
      <c r="AF135" s="39" t="str">
        <v/>
      </c>
      <c r="AG135" s="39" t="str">
        <v/>
      </c>
      <c r="AH135" s="39" t="str">
        <v/>
      </c>
      <c r="AI135" s="39" t="str">
        <v/>
      </c>
      <c r="AJ135" s="39" t="str">
        <v/>
      </c>
      <c r="AK135" s="39" t="str">
        <v/>
      </c>
      <c r="AL135" s="41" t="str">
        <v/>
      </c>
      <c r="AM135" s="41" t="str">
        <v/>
      </c>
      <c r="AN135" s="41" t="str">
        <v/>
      </c>
      <c r="AO135" s="41" t="str">
        <v/>
      </c>
      <c r="AP135" s="41" t="str">
        <v/>
      </c>
      <c r="AQ135" s="41" t="str">
        <v/>
      </c>
      <c r="AR135" s="39" t="str">
        <v/>
      </c>
      <c r="AS135" s="39" t="str">
        <v/>
      </c>
      <c r="AT135" s="39" t="str">
        <v/>
      </c>
      <c r="AU135" s="39" t="str">
        <v/>
      </c>
      <c r="AV135" s="39" t="str">
        <v/>
      </c>
      <c r="AW135" s="39" t="str">
        <v/>
      </c>
      <c r="AX135" s="41" t="str">
        <v/>
      </c>
      <c r="AY135" s="41" t="str">
        <v/>
      </c>
      <c r="AZ135" s="41" t="str">
        <v/>
      </c>
      <c r="BA135" s="41" t="str">
        <v/>
      </c>
      <c r="BB135" s="41" t="str">
        <v/>
      </c>
      <c r="BC135" s="41" t="str">
        <v/>
      </c>
      <c r="BD135" s="32" t="str">
        <v/>
      </c>
      <c r="BE135" s="32" t="str">
        <v/>
      </c>
      <c r="BF135" s="32" t="str">
        <v/>
      </c>
      <c r="BG135" s="32" t="str">
        <v/>
      </c>
      <c r="BH135" s="32" t="str">
        <v/>
      </c>
      <c r="BI135" s="38" t="str">
        <v/>
      </c>
      <c r="BJ135" s="38">
        <v>67.5</v>
      </c>
      <c r="BK135" s="38" t="str">
        <v/>
      </c>
    </row>
    <row r="136">
      <c r="A136" s="39" t="str">
        <v>Exterior Covering</v>
      </c>
      <c r="B136" s="39" t="str">
        <v>DA</v>
      </c>
      <c r="C136" s="39" t="str">
        <v>Exterior--Siding Horizontal Double 4 in. Clap Board - Slate Gray--E</v>
      </c>
      <c r="D136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6" s="39">
        <v>100948</v>
      </c>
      <c r="F136" s="39" t="str">
        <v>0' - 2.38"</v>
      </c>
      <c r="G136" s="39" t="str">
        <v>11' - 8.91"</v>
      </c>
      <c r="H136" s="39" t="str">
        <v>0' - 0.06"</v>
      </c>
      <c r="I136" s="39" t="str">
        <v/>
      </c>
      <c r="J136" s="39">
        <v>11.74</v>
      </c>
      <c r="K136" s="39" t="str">
        <v/>
      </c>
      <c r="L136" s="39" t="str">
        <v/>
      </c>
      <c r="M136" s="39" t="str">
        <v/>
      </c>
      <c r="N136" s="41">
        <v>11.74</v>
      </c>
      <c r="O136" s="41" t="str">
        <v/>
      </c>
      <c r="P136" s="41" t="str">
        <v/>
      </c>
      <c r="Q136" s="41" t="str">
        <v/>
      </c>
      <c r="R136" s="41" t="str">
        <v/>
      </c>
      <c r="S136" s="41" t="str">
        <v/>
      </c>
      <c r="T136" s="39" t="str">
        <v/>
      </c>
      <c r="U136" s="39" t="str">
        <v/>
      </c>
      <c r="V136" s="39" t="str">
        <v/>
      </c>
      <c r="W136" s="39" t="str">
        <v/>
      </c>
      <c r="X136" s="39" t="str">
        <v/>
      </c>
      <c r="Y136" s="39" t="str">
        <v/>
      </c>
      <c r="Z136" s="41" t="str">
        <v/>
      </c>
      <c r="AA136" s="41" t="str">
        <v/>
      </c>
      <c r="AB136" s="41" t="str">
        <v/>
      </c>
      <c r="AC136" s="41" t="str">
        <v/>
      </c>
      <c r="AD136" s="41" t="str">
        <v/>
      </c>
      <c r="AE136" s="41" t="str">
        <v/>
      </c>
      <c r="AF136" s="39" t="str">
        <v/>
      </c>
      <c r="AG136" s="39" t="str">
        <v/>
      </c>
      <c r="AH136" s="39" t="str">
        <v/>
      </c>
      <c r="AI136" s="39" t="str">
        <v/>
      </c>
      <c r="AJ136" s="39" t="str">
        <v/>
      </c>
      <c r="AK136" s="39" t="str">
        <v/>
      </c>
      <c r="AL136" s="41" t="str">
        <v/>
      </c>
      <c r="AM136" s="41" t="str">
        <v/>
      </c>
      <c r="AN136" s="41" t="str">
        <v/>
      </c>
      <c r="AO136" s="41" t="str">
        <v/>
      </c>
      <c r="AP136" s="41" t="str">
        <v/>
      </c>
      <c r="AQ136" s="41" t="str">
        <v/>
      </c>
      <c r="AR136" s="39" t="str">
        <v/>
      </c>
      <c r="AS136" s="39" t="str">
        <v/>
      </c>
      <c r="AT136" s="39" t="str">
        <v/>
      </c>
      <c r="AU136" s="39" t="str">
        <v/>
      </c>
      <c r="AV136" s="39" t="str">
        <v/>
      </c>
      <c r="AW136" s="39" t="str">
        <v/>
      </c>
      <c r="AX136" s="41" t="str">
        <v/>
      </c>
      <c r="AY136" s="41" t="str">
        <v/>
      </c>
      <c r="AZ136" s="41" t="str">
        <v/>
      </c>
      <c r="BA136" s="41" t="str">
        <v/>
      </c>
      <c r="BB136" s="41" t="str">
        <v/>
      </c>
      <c r="BC136" s="41" t="str">
        <v/>
      </c>
      <c r="BD136" s="32" t="str">
        <v/>
      </c>
      <c r="BE136" s="32" t="str">
        <v/>
      </c>
      <c r="BF136" s="32" t="str">
        <v/>
      </c>
      <c r="BG136" s="32" t="str">
        <v/>
      </c>
      <c r="BH136" s="32" t="str">
        <v/>
      </c>
      <c r="BI136" s="38" t="str">
        <v/>
      </c>
      <c r="BJ136" s="38">
        <v>11.74</v>
      </c>
      <c r="BK136" s="38" t="str">
        <v/>
      </c>
    </row>
    <row r="137">
      <c r="A137" s="39" t="str">
        <v>Exterior Covering</v>
      </c>
      <c r="B137" s="39" t="str">
        <v>DA</v>
      </c>
      <c r="C137" s="39" t="str">
        <v>Exterior--Siding Horizontal Double 4 in. Clap Board - Slate Gray--P</v>
      </c>
      <c r="D137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7" s="39">
        <v>101351</v>
      </c>
      <c r="F137" s="39" t="str">
        <v>0' - 9.25"</v>
      </c>
      <c r="G137" s="39" t="str">
        <v>11' - 8.91"</v>
      </c>
      <c r="H137" s="39" t="str">
        <v>0' - 0.06"</v>
      </c>
      <c r="I137" s="39" t="str">
        <v/>
      </c>
      <c r="J137" s="39">
        <v>11.74</v>
      </c>
      <c r="K137" s="39" t="str">
        <v/>
      </c>
      <c r="L137" s="39" t="str">
        <v/>
      </c>
      <c r="M137" s="39" t="str">
        <v/>
      </c>
      <c r="N137" s="41">
        <v>35.23</v>
      </c>
      <c r="O137" s="41" t="str">
        <v/>
      </c>
      <c r="P137" s="41" t="str">
        <v/>
      </c>
      <c r="Q137" s="41" t="str">
        <v/>
      </c>
      <c r="R137" s="41" t="str">
        <v/>
      </c>
      <c r="S137" s="41" t="str">
        <v/>
      </c>
      <c r="T137" s="39" t="str">
        <v/>
      </c>
      <c r="U137" s="39" t="str">
        <v/>
      </c>
      <c r="V137" s="39" t="str">
        <v/>
      </c>
      <c r="W137" s="39" t="str">
        <v/>
      </c>
      <c r="X137" s="39" t="str">
        <v/>
      </c>
      <c r="Y137" s="39" t="str">
        <v/>
      </c>
      <c r="Z137" s="41" t="str">
        <v/>
      </c>
      <c r="AA137" s="41" t="str">
        <v/>
      </c>
      <c r="AB137" s="41" t="str">
        <v/>
      </c>
      <c r="AC137" s="41" t="str">
        <v/>
      </c>
      <c r="AD137" s="41" t="str">
        <v/>
      </c>
      <c r="AE137" s="41" t="str">
        <v/>
      </c>
      <c r="AF137" s="39" t="str">
        <v/>
      </c>
      <c r="AG137" s="39" t="str">
        <v/>
      </c>
      <c r="AH137" s="39" t="str">
        <v/>
      </c>
      <c r="AI137" s="39" t="str">
        <v/>
      </c>
      <c r="AJ137" s="39" t="str">
        <v/>
      </c>
      <c r="AK137" s="39" t="str">
        <v/>
      </c>
      <c r="AL137" s="41" t="str">
        <v/>
      </c>
      <c r="AM137" s="41" t="str">
        <v/>
      </c>
      <c r="AN137" s="41" t="str">
        <v/>
      </c>
      <c r="AO137" s="41" t="str">
        <v/>
      </c>
      <c r="AP137" s="41" t="str">
        <v/>
      </c>
      <c r="AQ137" s="41" t="str">
        <v/>
      </c>
      <c r="AR137" s="39" t="str">
        <v/>
      </c>
      <c r="AS137" s="39" t="str">
        <v/>
      </c>
      <c r="AT137" s="39" t="str">
        <v/>
      </c>
      <c r="AU137" s="39" t="str">
        <v/>
      </c>
      <c r="AV137" s="39" t="str">
        <v/>
      </c>
      <c r="AW137" s="39" t="str">
        <v/>
      </c>
      <c r="AX137" s="41" t="str">
        <v/>
      </c>
      <c r="AY137" s="41" t="str">
        <v/>
      </c>
      <c r="AZ137" s="41" t="str">
        <v/>
      </c>
      <c r="BA137" s="41" t="str">
        <v/>
      </c>
      <c r="BB137" s="41" t="str">
        <v/>
      </c>
      <c r="BC137" s="41" t="str">
        <v/>
      </c>
      <c r="BD137" s="32" t="str">
        <v/>
      </c>
      <c r="BE137" s="32" t="str">
        <v/>
      </c>
      <c r="BF137" s="32" t="str">
        <v/>
      </c>
      <c r="BG137" s="32" t="str">
        <v/>
      </c>
      <c r="BH137" s="32" t="str">
        <v/>
      </c>
      <c r="BI137" s="38" t="str">
        <v/>
      </c>
      <c r="BJ137" s="38">
        <v>35.23</v>
      </c>
      <c r="BK137" s="38" t="str">
        <v/>
      </c>
    </row>
    <row r="138">
      <c r="A138" s="39" t="str">
        <v>Exterior Covering</v>
      </c>
      <c r="B138" s="39" t="str">
        <v>DA</v>
      </c>
      <c r="C138" s="39" t="str">
        <v>Exterior--Siding Horizontal Double 4 in. Clap Board - Slate Gray--R</v>
      </c>
      <c r="D138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8" s="39">
        <v>101236</v>
      </c>
      <c r="F138" s="39" t="str">
        <v>0' - 9.25"</v>
      </c>
      <c r="G138" s="39" t="str">
        <v>0' - 8.5"</v>
      </c>
      <c r="H138" s="39" t="str">
        <v>0' - 0.06"</v>
      </c>
      <c r="I138" s="39" t="str">
        <v/>
      </c>
      <c r="J138" s="39">
        <v>0.77</v>
      </c>
      <c r="K138" s="39" t="str">
        <v/>
      </c>
      <c r="L138" s="39" t="str">
        <v/>
      </c>
      <c r="M138" s="39" t="str">
        <v/>
      </c>
      <c r="N138" s="41" t="str">
        <v/>
      </c>
      <c r="O138" s="41" t="str">
        <v/>
      </c>
      <c r="P138" s="41" t="str">
        <v/>
      </c>
      <c r="Q138" s="41" t="str">
        <v/>
      </c>
      <c r="R138" s="41" t="str">
        <v/>
      </c>
      <c r="S138" s="41" t="str">
        <v/>
      </c>
      <c r="T138" s="39">
        <v>15.42</v>
      </c>
      <c r="U138" s="39" t="str">
        <v/>
      </c>
      <c r="V138" s="39" t="str">
        <v/>
      </c>
      <c r="W138" s="39" t="str">
        <v/>
      </c>
      <c r="X138" s="39" t="str">
        <v/>
      </c>
      <c r="Y138" s="39" t="str">
        <v/>
      </c>
      <c r="Z138" s="41" t="str">
        <v/>
      </c>
      <c r="AA138" s="41" t="str">
        <v/>
      </c>
      <c r="AB138" s="41" t="str">
        <v/>
      </c>
      <c r="AC138" s="41" t="str">
        <v/>
      </c>
      <c r="AD138" s="41" t="str">
        <v/>
      </c>
      <c r="AE138" s="41" t="str">
        <v/>
      </c>
      <c r="AF138" s="39" t="str">
        <v/>
      </c>
      <c r="AG138" s="39" t="str">
        <v/>
      </c>
      <c r="AH138" s="39" t="str">
        <v/>
      </c>
      <c r="AI138" s="39" t="str">
        <v/>
      </c>
      <c r="AJ138" s="39" t="str">
        <v/>
      </c>
      <c r="AK138" s="39" t="str">
        <v/>
      </c>
      <c r="AL138" s="41" t="str">
        <v/>
      </c>
      <c r="AM138" s="41" t="str">
        <v/>
      </c>
      <c r="AN138" s="41" t="str">
        <v/>
      </c>
      <c r="AO138" s="41" t="str">
        <v/>
      </c>
      <c r="AP138" s="41" t="str">
        <v/>
      </c>
      <c r="AQ138" s="41" t="str">
        <v/>
      </c>
      <c r="AR138" s="39" t="str">
        <v/>
      </c>
      <c r="AS138" s="39" t="str">
        <v/>
      </c>
      <c r="AT138" s="39" t="str">
        <v/>
      </c>
      <c r="AU138" s="39" t="str">
        <v/>
      </c>
      <c r="AV138" s="39" t="str">
        <v/>
      </c>
      <c r="AW138" s="39" t="str">
        <v/>
      </c>
      <c r="AX138" s="41" t="str">
        <v/>
      </c>
      <c r="AY138" s="41" t="str">
        <v/>
      </c>
      <c r="AZ138" s="41" t="str">
        <v/>
      </c>
      <c r="BA138" s="41" t="str">
        <v/>
      </c>
      <c r="BB138" s="41" t="str">
        <v/>
      </c>
      <c r="BC138" s="41" t="str">
        <v/>
      </c>
      <c r="BD138" s="32" t="str">
        <v/>
      </c>
      <c r="BE138" s="32" t="str">
        <v/>
      </c>
      <c r="BF138" s="32" t="str">
        <v/>
      </c>
      <c r="BG138" s="32" t="str">
        <v/>
      </c>
      <c r="BH138" s="32" t="str">
        <v/>
      </c>
      <c r="BI138" s="38" t="str">
        <v/>
      </c>
      <c r="BJ138" s="38">
        <v>15.42</v>
      </c>
      <c r="BK138" s="38" t="str">
        <v/>
      </c>
    </row>
    <row r="139">
      <c r="A139" s="39" t="str">
        <v>Exterior Covering</v>
      </c>
      <c r="B139" s="39" t="str">
        <v>DA</v>
      </c>
      <c r="C139" s="39" t="str">
        <v>Exterior--Siding Horizontal Double 4 in. Clap Board - Slate Gray--K</v>
      </c>
      <c r="D139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9" s="39">
        <v>101235</v>
      </c>
      <c r="F139" s="39" t="str">
        <v>0' - 9.25"</v>
      </c>
      <c r="G139" s="39" t="str">
        <v>4' - 2.06"</v>
      </c>
      <c r="H139" s="39" t="str">
        <v>0' - 0.06"</v>
      </c>
      <c r="I139" s="39" t="str">
        <v/>
      </c>
      <c r="J139" s="39">
        <v>4.17</v>
      </c>
      <c r="K139" s="39" t="str">
        <v/>
      </c>
      <c r="L139" s="39" t="str">
        <v/>
      </c>
      <c r="M139" s="39" t="str">
        <v/>
      </c>
      <c r="N139" s="41" t="str">
        <v/>
      </c>
      <c r="O139" s="41" t="str">
        <v/>
      </c>
      <c r="P139" s="41" t="str">
        <v/>
      </c>
      <c r="Q139" s="41" t="str">
        <v/>
      </c>
      <c r="R139" s="41" t="str">
        <v/>
      </c>
      <c r="S139" s="41" t="str">
        <v/>
      </c>
      <c r="T139" s="39" t="str">
        <v/>
      </c>
      <c r="U139" s="39" t="str">
        <v/>
      </c>
      <c r="V139" s="39" t="str">
        <v/>
      </c>
      <c r="W139" s="39" t="str">
        <v/>
      </c>
      <c r="X139" s="39" t="str">
        <v/>
      </c>
      <c r="Y139" s="39" t="str">
        <v/>
      </c>
      <c r="Z139" s="41" t="str">
        <v/>
      </c>
      <c r="AA139" s="41" t="str">
        <v/>
      </c>
      <c r="AB139" s="41" t="str">
        <v/>
      </c>
      <c r="AC139" s="41" t="str">
        <v/>
      </c>
      <c r="AD139" s="41" t="str">
        <v/>
      </c>
      <c r="AE139" s="41" t="str">
        <v/>
      </c>
      <c r="AF139" s="39">
        <v>4.17</v>
      </c>
      <c r="AG139" s="39" t="str">
        <v/>
      </c>
      <c r="AH139" s="39" t="str">
        <v/>
      </c>
      <c r="AI139" s="39" t="str">
        <v/>
      </c>
      <c r="AJ139" s="39" t="str">
        <v/>
      </c>
      <c r="AK139" s="39" t="str">
        <v/>
      </c>
      <c r="AL139" s="41" t="str">
        <v/>
      </c>
      <c r="AM139" s="41" t="str">
        <v/>
      </c>
      <c r="AN139" s="41" t="str">
        <v/>
      </c>
      <c r="AO139" s="41" t="str">
        <v/>
      </c>
      <c r="AP139" s="41" t="str">
        <v/>
      </c>
      <c r="AQ139" s="41" t="str">
        <v/>
      </c>
      <c r="AR139" s="39" t="str">
        <v/>
      </c>
      <c r="AS139" s="39" t="str">
        <v/>
      </c>
      <c r="AT139" s="39" t="str">
        <v/>
      </c>
      <c r="AU139" s="39" t="str">
        <v/>
      </c>
      <c r="AV139" s="39" t="str">
        <v/>
      </c>
      <c r="AW139" s="39" t="str">
        <v/>
      </c>
      <c r="AX139" s="41" t="str">
        <v/>
      </c>
      <c r="AY139" s="41" t="str">
        <v/>
      </c>
      <c r="AZ139" s="41" t="str">
        <v/>
      </c>
      <c r="BA139" s="41" t="str">
        <v/>
      </c>
      <c r="BB139" s="41" t="str">
        <v/>
      </c>
      <c r="BC139" s="41" t="str">
        <v/>
      </c>
      <c r="BD139" s="32" t="str">
        <v/>
      </c>
      <c r="BE139" s="32" t="str">
        <v/>
      </c>
      <c r="BF139" s="32" t="str">
        <v/>
      </c>
      <c r="BG139" s="32" t="str">
        <v/>
      </c>
      <c r="BH139" s="32" t="str">
        <v/>
      </c>
      <c r="BI139" s="38" t="str">
        <v/>
      </c>
      <c r="BJ139" s="38">
        <v>4.17</v>
      </c>
      <c r="BK139" s="38" t="str">
        <v/>
      </c>
    </row>
    <row r="140">
      <c r="A140" s="39" t="str">
        <v>Exterior Covering</v>
      </c>
      <c r="B140" s="39" t="str">
        <v>DA</v>
      </c>
      <c r="C140" s="39" t="str">
        <v>Exterior--Siding Horizontal Double 4 in. Clap Board - Slate Gray--L</v>
      </c>
      <c r="D140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40" s="39">
        <v>101237</v>
      </c>
      <c r="F140" s="39" t="str">
        <v>0' - 9.25"</v>
      </c>
      <c r="G140" s="39" t="str">
        <v>0' - 5.06"</v>
      </c>
      <c r="H140" s="39" t="str">
        <v>0' - 0.06"</v>
      </c>
      <c r="I140" s="39" t="str">
        <v/>
      </c>
      <c r="J140" s="39">
        <v>0.77</v>
      </c>
      <c r="K140" s="39" t="str">
        <v/>
      </c>
      <c r="L140" s="39" t="str">
        <v/>
      </c>
      <c r="M140" s="39" t="str">
        <v/>
      </c>
      <c r="N140" s="41" t="str">
        <v/>
      </c>
      <c r="O140" s="41" t="str">
        <v/>
      </c>
      <c r="P140" s="41" t="str">
        <v/>
      </c>
      <c r="Q140" s="41" t="str">
        <v/>
      </c>
      <c r="R140" s="41" t="str">
        <v/>
      </c>
      <c r="S140" s="41" t="str">
        <v/>
      </c>
      <c r="T140" s="39" t="str">
        <v/>
      </c>
      <c r="U140" s="39" t="str">
        <v/>
      </c>
      <c r="V140" s="39" t="str">
        <v/>
      </c>
      <c r="W140" s="39" t="str">
        <v/>
      </c>
      <c r="X140" s="39" t="str">
        <v/>
      </c>
      <c r="Y140" s="39" t="str">
        <v/>
      </c>
      <c r="Z140" s="41" t="str">
        <v/>
      </c>
      <c r="AA140" s="41" t="str">
        <v/>
      </c>
      <c r="AB140" s="41" t="str">
        <v/>
      </c>
      <c r="AC140" s="41" t="str">
        <v/>
      </c>
      <c r="AD140" s="41" t="str">
        <v/>
      </c>
      <c r="AE140" s="41" t="str">
        <v/>
      </c>
      <c r="AF140" s="39">
        <v>7.71</v>
      </c>
      <c r="AG140" s="39" t="str">
        <v/>
      </c>
      <c r="AH140" s="39" t="str">
        <v/>
      </c>
      <c r="AI140" s="39" t="str">
        <v/>
      </c>
      <c r="AJ140" s="39" t="str">
        <v/>
      </c>
      <c r="AK140" s="39" t="str">
        <v/>
      </c>
      <c r="AL140" s="41" t="str">
        <v/>
      </c>
      <c r="AM140" s="41" t="str">
        <v/>
      </c>
      <c r="AN140" s="41" t="str">
        <v/>
      </c>
      <c r="AO140" s="41" t="str">
        <v/>
      </c>
      <c r="AP140" s="41" t="str">
        <v/>
      </c>
      <c r="AQ140" s="41" t="str">
        <v/>
      </c>
      <c r="AR140" s="39" t="str">
        <v/>
      </c>
      <c r="AS140" s="39" t="str">
        <v/>
      </c>
      <c r="AT140" s="39" t="str">
        <v/>
      </c>
      <c r="AU140" s="39" t="str">
        <v/>
      </c>
      <c r="AV140" s="39" t="str">
        <v/>
      </c>
      <c r="AW140" s="39" t="str">
        <v/>
      </c>
      <c r="AX140" s="41" t="str">
        <v/>
      </c>
      <c r="AY140" s="41" t="str">
        <v/>
      </c>
      <c r="AZ140" s="41" t="str">
        <v/>
      </c>
      <c r="BA140" s="41" t="str">
        <v/>
      </c>
      <c r="BB140" s="41" t="str">
        <v/>
      </c>
      <c r="BC140" s="41" t="str">
        <v/>
      </c>
      <c r="BD140" s="32" t="str">
        <v/>
      </c>
      <c r="BE140" s="32" t="str">
        <v/>
      </c>
      <c r="BF140" s="32" t="str">
        <v/>
      </c>
      <c r="BG140" s="32" t="str">
        <v/>
      </c>
      <c r="BH140" s="32" t="str">
        <v/>
      </c>
      <c r="BI140" s="38" t="str">
        <v/>
      </c>
      <c r="BJ140" s="38">
        <v>7.71</v>
      </c>
      <c r="BK140" s="38" t="str">
        <v/>
      </c>
    </row>
    <row r="141">
      <c r="A141" s="39" t="str">
        <v>Exterior Covering</v>
      </c>
      <c r="B141" s="39" t="str">
        <v>DA</v>
      </c>
      <c r="C141" s="39" t="str">
        <v>Exterior--Siding Horizontal Double 4 in. Clap Board - Slate Gray--M</v>
      </c>
      <c r="D141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41" s="39">
        <v>101499</v>
      </c>
      <c r="F141" s="39" t="str">
        <v>0' - 9.25"</v>
      </c>
      <c r="G141" s="39" t="str">
        <v>0' - 7"</v>
      </c>
      <c r="H141" s="39" t="str">
        <v>0' - 0.06"</v>
      </c>
      <c r="I141" s="39" t="str">
        <v/>
      </c>
      <c r="J141" s="39">
        <v>0.77</v>
      </c>
      <c r="K141" s="39" t="str">
        <v/>
      </c>
      <c r="L141" s="39" t="str">
        <v/>
      </c>
      <c r="M141" s="39" t="str">
        <v/>
      </c>
      <c r="N141" s="41" t="str">
        <v/>
      </c>
      <c r="O141" s="41" t="str">
        <v/>
      </c>
      <c r="P141" s="41" t="str">
        <v/>
      </c>
      <c r="Q141" s="41" t="str">
        <v/>
      </c>
      <c r="R141" s="41" t="str">
        <v/>
      </c>
      <c r="S141" s="41" t="str">
        <v/>
      </c>
      <c r="T141" s="39" t="str">
        <v/>
      </c>
      <c r="U141" s="39" t="str">
        <v/>
      </c>
      <c r="V141" s="39" t="str">
        <v/>
      </c>
      <c r="W141" s="39" t="str">
        <v/>
      </c>
      <c r="X141" s="39" t="str">
        <v/>
      </c>
      <c r="Y141" s="39" t="str">
        <v/>
      </c>
      <c r="Z141" s="41" t="str">
        <v/>
      </c>
      <c r="AA141" s="41" t="str">
        <v/>
      </c>
      <c r="AB141" s="41" t="str">
        <v/>
      </c>
      <c r="AC141" s="41" t="str">
        <v/>
      </c>
      <c r="AD141" s="41" t="str">
        <v/>
      </c>
      <c r="AE141" s="41" t="str">
        <v/>
      </c>
      <c r="AF141" s="39">
        <v>7.71</v>
      </c>
      <c r="AG141" s="39" t="str">
        <v/>
      </c>
      <c r="AH141" s="39" t="str">
        <v/>
      </c>
      <c r="AI141" s="39" t="str">
        <v/>
      </c>
      <c r="AJ141" s="39" t="str">
        <v/>
      </c>
      <c r="AK141" s="39" t="str">
        <v/>
      </c>
      <c r="AL141" s="41" t="str">
        <v/>
      </c>
      <c r="AM141" s="41" t="str">
        <v/>
      </c>
      <c r="AN141" s="41" t="str">
        <v/>
      </c>
      <c r="AO141" s="41" t="str">
        <v/>
      </c>
      <c r="AP141" s="41" t="str">
        <v/>
      </c>
      <c r="AQ141" s="41" t="str">
        <v/>
      </c>
      <c r="AR141" s="39" t="str">
        <v/>
      </c>
      <c r="AS141" s="39" t="str">
        <v/>
      </c>
      <c r="AT141" s="39" t="str">
        <v/>
      </c>
      <c r="AU141" s="39" t="str">
        <v/>
      </c>
      <c r="AV141" s="39" t="str">
        <v/>
      </c>
      <c r="AW141" s="39" t="str">
        <v/>
      </c>
      <c r="AX141" s="41" t="str">
        <v/>
      </c>
      <c r="AY141" s="41" t="str">
        <v/>
      </c>
      <c r="AZ141" s="41" t="str">
        <v/>
      </c>
      <c r="BA141" s="41" t="str">
        <v/>
      </c>
      <c r="BB141" s="41" t="str">
        <v/>
      </c>
      <c r="BC141" s="41" t="str">
        <v/>
      </c>
      <c r="BD141" s="32" t="str">
        <v/>
      </c>
      <c r="BE141" s="32" t="str">
        <v/>
      </c>
      <c r="BF141" s="32" t="str">
        <v/>
      </c>
      <c r="BG141" s="32" t="str">
        <v/>
      </c>
      <c r="BH141" s="32" t="str">
        <v/>
      </c>
      <c r="BI141" s="38" t="str">
        <v/>
      </c>
      <c r="BJ141" s="38">
        <v>7.71</v>
      </c>
      <c r="BK141" s="38" t="str">
        <v/>
      </c>
    </row>
    <row r="142">
      <c r="A142" s="30" t="str">
        <v>Siding Horizontal Double 4 in. Clap Board Starter Strip</v>
      </c>
      <c r="L142" s="30">
        <v>1.45</v>
      </c>
      <c r="M142" s="30">
        <v>0</v>
      </c>
      <c r="N142" s="36" t="str">
        <v/>
      </c>
      <c r="O142" s="36" t="str">
        <v/>
      </c>
      <c r="P142" s="36" t="str">
        <v/>
      </c>
      <c r="Q142" s="36">
        <v>0</v>
      </c>
      <c r="R142" s="36" t="str">
        <v/>
      </c>
      <c r="S142" s="36" t="str">
        <v/>
      </c>
      <c r="T142" s="35">
        <v>1.17</v>
      </c>
      <c r="U142" s="35" t="str">
        <v/>
      </c>
      <c r="V142" s="35" t="str">
        <v/>
      </c>
      <c r="W142" s="35">
        <v>1.7</v>
      </c>
      <c r="X142" s="35">
        <v>0</v>
      </c>
      <c r="Y142" s="35" t="str">
        <v/>
      </c>
      <c r="Z142" s="36">
        <v>33.75</v>
      </c>
      <c r="AA142" s="36" t="str">
        <v/>
      </c>
      <c r="AB142" s="36" t="str">
        <v/>
      </c>
      <c r="AC142" s="36">
        <v>48.94</v>
      </c>
      <c r="AD142" s="36">
        <v>0</v>
      </c>
      <c r="AE142" s="36" t="str">
        <v/>
      </c>
      <c r="AF142" s="35">
        <v>1</v>
      </c>
      <c r="AG142" s="35" t="str">
        <v/>
      </c>
      <c r="AH142" s="35" t="str">
        <v/>
      </c>
      <c r="AI142" s="35">
        <v>1.45</v>
      </c>
      <c r="AJ142" s="35">
        <v>0</v>
      </c>
      <c r="AK142" s="35" t="str">
        <v/>
      </c>
      <c r="AL142" s="36" t="str">
        <v/>
      </c>
      <c r="AM142" s="36" t="str">
        <v/>
      </c>
      <c r="AN142" s="36" t="str">
        <v/>
      </c>
      <c r="AO142" s="36">
        <v>0</v>
      </c>
      <c r="AP142" s="36" t="str">
        <v/>
      </c>
      <c r="AQ142" s="36" t="str">
        <v/>
      </c>
      <c r="AR142" s="35" t="str">
        <v/>
      </c>
      <c r="AS142" s="35" t="str">
        <v/>
      </c>
      <c r="AT142" s="35" t="str">
        <v/>
      </c>
      <c r="AU142" s="35">
        <v>0</v>
      </c>
      <c r="AV142" s="35" t="str">
        <v/>
      </c>
      <c r="AW142" s="35" t="str">
        <v/>
      </c>
      <c r="AX142" s="36" t="str">
        <v/>
      </c>
      <c r="AY142" s="36" t="str">
        <v/>
      </c>
      <c r="AZ142" s="36" t="str">
        <v/>
      </c>
      <c r="BA142" s="36">
        <v>0</v>
      </c>
      <c r="BB142" s="36" t="str">
        <v/>
      </c>
      <c r="BC142" s="36" t="str">
        <v/>
      </c>
      <c r="BD142" s="32">
        <v>35.92</v>
      </c>
      <c r="BE142" s="32" t="str">
        <v/>
      </c>
      <c r="BF142" s="32" t="str">
        <v/>
      </c>
      <c r="BG142" s="32">
        <v>52</v>
      </c>
      <c r="BH142" s="32">
        <v>0</v>
      </c>
      <c r="BI142" s="38" t="str">
        <v/>
      </c>
      <c r="BJ142" s="38" t="str">
        <v/>
      </c>
      <c r="BK142" s="38" t="str">
        <v/>
      </c>
    </row>
    <row r="143">
      <c r="A143" s="39" t="str">
        <v>Exterior Covering</v>
      </c>
      <c r="B143" s="39" t="str">
        <v>DA</v>
      </c>
      <c r="C143" s="39" t="str">
        <v>Exterior--Siding Horizontal Double 4 in. Clap Board Starter Strip--A</v>
      </c>
      <c r="D143" s="39" t="str">
        <v/>
      </c>
      <c r="E143" s="39">
        <v>100091</v>
      </c>
      <c r="F143" s="39" t="str">
        <v>0' - 1.44"</v>
      </c>
      <c r="G143" s="39" t="str">
        <v>3' - 9"</v>
      </c>
      <c r="H143" s="39" t="str">
        <v>0' - 0.06"</v>
      </c>
      <c r="I143" s="39" t="str">
        <v/>
      </c>
      <c r="J143" s="39">
        <v>3.75</v>
      </c>
      <c r="K143" s="39" t="str">
        <v/>
      </c>
      <c r="L143" s="39" t="str">
        <v/>
      </c>
      <c r="M143" s="39" t="str">
        <v/>
      </c>
      <c r="N143" s="41" t="str">
        <v/>
      </c>
      <c r="O143" s="41" t="str">
        <v/>
      </c>
      <c r="P143" s="41" t="str">
        <v/>
      </c>
      <c r="Q143" s="41" t="str">
        <v/>
      </c>
      <c r="R143" s="41" t="str">
        <v/>
      </c>
      <c r="S143" s="41" t="str">
        <v/>
      </c>
      <c r="T143" s="39" t="str">
        <v/>
      </c>
      <c r="U143" s="39" t="str">
        <v/>
      </c>
      <c r="V143" s="39" t="str">
        <v/>
      </c>
      <c r="W143" s="39" t="str">
        <v/>
      </c>
      <c r="X143" s="39" t="str">
        <v/>
      </c>
      <c r="Y143" s="39" t="str">
        <v/>
      </c>
      <c r="Z143" s="41">
        <v>33.75</v>
      </c>
      <c r="AA143" s="41" t="str">
        <v/>
      </c>
      <c r="AB143" s="41" t="str">
        <v/>
      </c>
      <c r="AC143" s="41" t="str">
        <v/>
      </c>
      <c r="AD143" s="41" t="str">
        <v/>
      </c>
      <c r="AE143" s="41" t="str">
        <v/>
      </c>
      <c r="AF143" s="39" t="str">
        <v/>
      </c>
      <c r="AG143" s="39" t="str">
        <v/>
      </c>
      <c r="AH143" s="39" t="str">
        <v/>
      </c>
      <c r="AI143" s="39" t="str">
        <v/>
      </c>
      <c r="AJ143" s="39" t="str">
        <v/>
      </c>
      <c r="AK143" s="39" t="str">
        <v/>
      </c>
      <c r="AL143" s="41" t="str">
        <v/>
      </c>
      <c r="AM143" s="41" t="str">
        <v/>
      </c>
      <c r="AN143" s="41" t="str">
        <v/>
      </c>
      <c r="AO143" s="41" t="str">
        <v/>
      </c>
      <c r="AP143" s="41" t="str">
        <v/>
      </c>
      <c r="AQ143" s="41" t="str">
        <v/>
      </c>
      <c r="AR143" s="39" t="str">
        <v/>
      </c>
      <c r="AS143" s="39" t="str">
        <v/>
      </c>
      <c r="AT143" s="39" t="str">
        <v/>
      </c>
      <c r="AU143" s="39" t="str">
        <v/>
      </c>
      <c r="AV143" s="39" t="str">
        <v/>
      </c>
      <c r="AW143" s="39" t="str">
        <v/>
      </c>
      <c r="AX143" s="41" t="str">
        <v/>
      </c>
      <c r="AY143" s="41" t="str">
        <v/>
      </c>
      <c r="AZ143" s="41" t="str">
        <v/>
      </c>
      <c r="BA143" s="41" t="str">
        <v/>
      </c>
      <c r="BB143" s="41" t="str">
        <v/>
      </c>
      <c r="BC143" s="41" t="str">
        <v/>
      </c>
      <c r="BD143" s="32" t="str">
        <v/>
      </c>
      <c r="BE143" s="32" t="str">
        <v/>
      </c>
      <c r="BF143" s="32" t="str">
        <v/>
      </c>
      <c r="BG143" s="32" t="str">
        <v/>
      </c>
      <c r="BH143" s="32" t="str">
        <v/>
      </c>
      <c r="BI143" s="38" t="str">
        <v/>
      </c>
      <c r="BJ143" s="38">
        <v>33.75</v>
      </c>
      <c r="BK143" s="38" t="str">
        <v/>
      </c>
    </row>
    <row r="144">
      <c r="A144" s="39" t="str">
        <v>Exterior Covering</v>
      </c>
      <c r="B144" s="39" t="str">
        <v>DA</v>
      </c>
      <c r="C144" s="39" t="str">
        <v>Exterior--Siding Horizontal Double 4 in. Clap Board Starter Strip--F</v>
      </c>
      <c r="D144" s="39" t="str">
        <v/>
      </c>
      <c r="E144" s="39">
        <v>101259</v>
      </c>
      <c r="F144" s="39" t="str">
        <v>0' - 1.44"</v>
      </c>
      <c r="G144" s="39" t="str">
        <v>0' - 7"</v>
      </c>
      <c r="H144" s="39" t="str">
        <v>0' - 0.06"</v>
      </c>
      <c r="I144" s="39" t="str">
        <v/>
      </c>
      <c r="J144" s="39">
        <v>0.58</v>
      </c>
      <c r="K144" s="39" t="str">
        <v/>
      </c>
      <c r="L144" s="39" t="str">
        <v/>
      </c>
      <c r="M144" s="39" t="str">
        <v/>
      </c>
      <c r="N144" s="41" t="str">
        <v/>
      </c>
      <c r="O144" s="41" t="str">
        <v/>
      </c>
      <c r="P144" s="41" t="str">
        <v/>
      </c>
      <c r="Q144" s="41" t="str">
        <v/>
      </c>
      <c r="R144" s="41" t="str">
        <v/>
      </c>
      <c r="S144" s="41" t="str">
        <v/>
      </c>
      <c r="T144" s="39">
        <v>1.17</v>
      </c>
      <c r="U144" s="39" t="str">
        <v/>
      </c>
      <c r="V144" s="39" t="str">
        <v/>
      </c>
      <c r="W144" s="39" t="str">
        <v/>
      </c>
      <c r="X144" s="39" t="str">
        <v/>
      </c>
      <c r="Y144" s="39" t="str">
        <v/>
      </c>
      <c r="Z144" s="41" t="str">
        <v/>
      </c>
      <c r="AA144" s="41" t="str">
        <v/>
      </c>
      <c r="AB144" s="41" t="str">
        <v/>
      </c>
      <c r="AC144" s="41" t="str">
        <v/>
      </c>
      <c r="AD144" s="41" t="str">
        <v/>
      </c>
      <c r="AE144" s="41" t="str">
        <v/>
      </c>
      <c r="AF144" s="39">
        <v>0.58</v>
      </c>
      <c r="AG144" s="39" t="str">
        <v/>
      </c>
      <c r="AH144" s="39" t="str">
        <v/>
      </c>
      <c r="AI144" s="39" t="str">
        <v/>
      </c>
      <c r="AJ144" s="39" t="str">
        <v/>
      </c>
      <c r="AK144" s="39" t="str">
        <v/>
      </c>
      <c r="AL144" s="41" t="str">
        <v/>
      </c>
      <c r="AM144" s="41" t="str">
        <v/>
      </c>
      <c r="AN144" s="41" t="str">
        <v/>
      </c>
      <c r="AO144" s="41" t="str">
        <v/>
      </c>
      <c r="AP144" s="41" t="str">
        <v/>
      </c>
      <c r="AQ144" s="41" t="str">
        <v/>
      </c>
      <c r="AR144" s="39" t="str">
        <v/>
      </c>
      <c r="AS144" s="39" t="str">
        <v/>
      </c>
      <c r="AT144" s="39" t="str">
        <v/>
      </c>
      <c r="AU144" s="39" t="str">
        <v/>
      </c>
      <c r="AV144" s="39" t="str">
        <v/>
      </c>
      <c r="AW144" s="39" t="str">
        <v/>
      </c>
      <c r="AX144" s="41" t="str">
        <v/>
      </c>
      <c r="AY144" s="41" t="str">
        <v/>
      </c>
      <c r="AZ144" s="41" t="str">
        <v/>
      </c>
      <c r="BA144" s="41" t="str">
        <v/>
      </c>
      <c r="BB144" s="41" t="str">
        <v/>
      </c>
      <c r="BC144" s="41" t="str">
        <v/>
      </c>
      <c r="BD144" s="32" t="str">
        <v/>
      </c>
      <c r="BE144" s="32" t="str">
        <v/>
      </c>
      <c r="BF144" s="32" t="str">
        <v/>
      </c>
      <c r="BG144" s="32" t="str">
        <v/>
      </c>
      <c r="BH144" s="32" t="str">
        <v/>
      </c>
      <c r="BI144" s="38" t="str">
        <v/>
      </c>
      <c r="BJ144" s="38">
        <v>1.75</v>
      </c>
      <c r="BK144" s="38" t="str">
        <v/>
      </c>
    </row>
    <row r="145">
      <c r="A145" s="39" t="str">
        <v>Exterior Covering</v>
      </c>
      <c r="B145" s="39" t="str">
        <v>DA</v>
      </c>
      <c r="C145" s="39" t="str">
        <v>Exterior--Siding Horizontal Double 4 in. Clap Board Starter Strip--E</v>
      </c>
      <c r="D145" s="39" t="str">
        <v/>
      </c>
      <c r="E145" s="39">
        <v>101257</v>
      </c>
      <c r="F145" s="39" t="str">
        <v>0' - 1.44"</v>
      </c>
      <c r="G145" s="39" t="str">
        <v>0' - 5.06"</v>
      </c>
      <c r="H145" s="39" t="str">
        <v>0' - 0.06"</v>
      </c>
      <c r="I145" s="39" t="str">
        <v/>
      </c>
      <c r="J145" s="39">
        <v>0.42</v>
      </c>
      <c r="K145" s="39" t="str">
        <v/>
      </c>
      <c r="L145" s="39" t="str">
        <v/>
      </c>
      <c r="M145" s="39" t="str">
        <v/>
      </c>
      <c r="N145" s="41" t="str">
        <v/>
      </c>
      <c r="O145" s="41" t="str">
        <v/>
      </c>
      <c r="P145" s="41" t="str">
        <v/>
      </c>
      <c r="Q145" s="41" t="str">
        <v/>
      </c>
      <c r="R145" s="41" t="str">
        <v/>
      </c>
      <c r="S145" s="41" t="str">
        <v/>
      </c>
      <c r="T145" s="39" t="str">
        <v/>
      </c>
      <c r="U145" s="39" t="str">
        <v/>
      </c>
      <c r="V145" s="39" t="str">
        <v/>
      </c>
      <c r="W145" s="39" t="str">
        <v/>
      </c>
      <c r="X145" s="39" t="str">
        <v/>
      </c>
      <c r="Y145" s="39" t="str">
        <v/>
      </c>
      <c r="Z145" s="41" t="str">
        <v/>
      </c>
      <c r="AA145" s="41" t="str">
        <v/>
      </c>
      <c r="AB145" s="41" t="str">
        <v/>
      </c>
      <c r="AC145" s="41" t="str">
        <v/>
      </c>
      <c r="AD145" s="41" t="str">
        <v/>
      </c>
      <c r="AE145" s="41" t="str">
        <v/>
      </c>
      <c r="AF145" s="39">
        <v>0.42</v>
      </c>
      <c r="AG145" s="39" t="str">
        <v/>
      </c>
      <c r="AH145" s="39" t="str">
        <v/>
      </c>
      <c r="AI145" s="39" t="str">
        <v/>
      </c>
      <c r="AJ145" s="39" t="str">
        <v/>
      </c>
      <c r="AK145" s="39" t="str">
        <v/>
      </c>
      <c r="AL145" s="41" t="str">
        <v/>
      </c>
      <c r="AM145" s="41" t="str">
        <v/>
      </c>
      <c r="AN145" s="41" t="str">
        <v/>
      </c>
      <c r="AO145" s="41" t="str">
        <v/>
      </c>
      <c r="AP145" s="41" t="str">
        <v/>
      </c>
      <c r="AQ145" s="41" t="str">
        <v/>
      </c>
      <c r="AR145" s="39" t="str">
        <v/>
      </c>
      <c r="AS145" s="39" t="str">
        <v/>
      </c>
      <c r="AT145" s="39" t="str">
        <v/>
      </c>
      <c r="AU145" s="39" t="str">
        <v/>
      </c>
      <c r="AV145" s="39" t="str">
        <v/>
      </c>
      <c r="AW145" s="39" t="str">
        <v/>
      </c>
      <c r="AX145" s="41" t="str">
        <v/>
      </c>
      <c r="AY145" s="41" t="str">
        <v/>
      </c>
      <c r="AZ145" s="41" t="str">
        <v/>
      </c>
      <c r="BA145" s="41" t="str">
        <v/>
      </c>
      <c r="BB145" s="41" t="str">
        <v/>
      </c>
      <c r="BC145" s="41" t="str">
        <v/>
      </c>
      <c r="BD145" s="32" t="str">
        <v/>
      </c>
      <c r="BE145" s="32" t="str">
        <v/>
      </c>
      <c r="BF145" s="32" t="str">
        <v/>
      </c>
      <c r="BG145" s="32" t="str">
        <v/>
      </c>
      <c r="BH145" s="32" t="str">
        <v/>
      </c>
      <c r="BI145" s="38" t="str">
        <v/>
      </c>
      <c r="BJ145" s="38">
        <v>0.42</v>
      </c>
      <c r="BK145" s="38" t="str">
        <v/>
      </c>
    </row>
    <row r="146">
      <c r="A146" s="30" t="str">
        <v>Siding Vertical Board and Batten - Granite Gray</v>
      </c>
      <c r="L146" s="30">
        <v>0</v>
      </c>
      <c r="M146" s="30">
        <v>0</v>
      </c>
      <c r="N146" s="36" t="str">
        <v/>
      </c>
      <c r="O146" s="36" t="str">
        <v/>
      </c>
      <c r="P146" s="36" t="str">
        <v/>
      </c>
      <c r="Q146" s="36">
        <v>0</v>
      </c>
      <c r="R146" s="36" t="str">
        <v/>
      </c>
      <c r="S146" s="36" t="str">
        <v/>
      </c>
      <c r="T146" s="35" t="str">
        <v/>
      </c>
      <c r="U146" s="35" t="str">
        <v/>
      </c>
      <c r="V146" s="35" t="str">
        <v/>
      </c>
      <c r="W146" s="35">
        <v>0</v>
      </c>
      <c r="X146" s="35" t="str">
        <v/>
      </c>
      <c r="Y146" s="35" t="str">
        <v/>
      </c>
      <c r="Z146" s="36" t="str">
        <v/>
      </c>
      <c r="AA146" s="36" t="str">
        <v/>
      </c>
      <c r="AB146" s="36" t="str">
        <v/>
      </c>
      <c r="AC146" s="36">
        <v>0</v>
      </c>
      <c r="AD146" s="36" t="str">
        <v/>
      </c>
      <c r="AE146" s="36" t="str">
        <v/>
      </c>
      <c r="AF146" s="35">
        <v>47.77</v>
      </c>
      <c r="AG146" s="35" t="str">
        <v/>
      </c>
      <c r="AH146" s="35" t="str">
        <v/>
      </c>
      <c r="AI146" s="35">
        <v>0</v>
      </c>
      <c r="AJ146" s="35">
        <v>0</v>
      </c>
      <c r="AK146" s="35" t="str">
        <v/>
      </c>
      <c r="AL146" s="36">
        <v>1656.37</v>
      </c>
      <c r="AM146" s="36" t="str">
        <v/>
      </c>
      <c r="AN146" s="36" t="str">
        <v/>
      </c>
      <c r="AO146" s="36">
        <v>0</v>
      </c>
      <c r="AP146" s="36">
        <v>0</v>
      </c>
      <c r="AQ146" s="36" t="str">
        <v/>
      </c>
      <c r="AR146" s="35" t="str">
        <v/>
      </c>
      <c r="AS146" s="35" t="str">
        <v/>
      </c>
      <c r="AT146" s="35" t="str">
        <v/>
      </c>
      <c r="AU146" s="35">
        <v>0</v>
      </c>
      <c r="AV146" s="35" t="str">
        <v/>
      </c>
      <c r="AW146" s="35" t="str">
        <v/>
      </c>
      <c r="AX146" s="36" t="str">
        <v/>
      </c>
      <c r="AY146" s="36" t="str">
        <v/>
      </c>
      <c r="AZ146" s="36" t="str">
        <v/>
      </c>
      <c r="BA146" s="36">
        <v>0</v>
      </c>
      <c r="BB146" s="36" t="str">
        <v/>
      </c>
      <c r="BC146" s="36" t="str">
        <v/>
      </c>
      <c r="BD146" s="32">
        <v>1704.14</v>
      </c>
      <c r="BE146" s="32" t="str">
        <v/>
      </c>
      <c r="BF146" s="32" t="str">
        <v/>
      </c>
      <c r="BG146" s="32">
        <v>0</v>
      </c>
      <c r="BH146" s="32">
        <v>0</v>
      </c>
      <c r="BI146" s="38" t="str">
        <v/>
      </c>
      <c r="BJ146" s="38" t="str">
        <v/>
      </c>
      <c r="BK146" s="38" t="str">
        <v/>
      </c>
    </row>
    <row r="147">
      <c r="A147" s="39" t="str">
        <v>Exterior Covering</v>
      </c>
      <c r="B147" s="39" t="str">
        <v>DA</v>
      </c>
      <c r="C147" s="39" t="str">
        <v>Exterior--Siding Vertical Board and Batten - Granite Gray--A</v>
      </c>
      <c r="D147" s="39" t="str">
        <v>https://www.certainteed.com/products/siding-products/board-batten?marketingColor=Granite_Gray</v>
      </c>
      <c r="E147" s="39">
        <v>100092</v>
      </c>
      <c r="F147" s="39" t="str">
        <v>7' - 11.56"</v>
      </c>
      <c r="G147" s="39" t="str">
        <v>0' - 9.25"</v>
      </c>
      <c r="H147" s="39" t="str">
        <v>0' - 0.06"</v>
      </c>
      <c r="I147" s="39" t="str">
        <v/>
      </c>
      <c r="J147" s="39">
        <v>7.96</v>
      </c>
      <c r="K147" s="39" t="str">
        <v/>
      </c>
      <c r="L147" s="39" t="str">
        <v/>
      </c>
      <c r="M147" s="39" t="str">
        <v/>
      </c>
      <c r="N147" s="41" t="str">
        <v/>
      </c>
      <c r="O147" s="41" t="str">
        <v/>
      </c>
      <c r="P147" s="41" t="str">
        <v/>
      </c>
      <c r="Q147" s="41" t="str">
        <v/>
      </c>
      <c r="R147" s="41" t="str">
        <v/>
      </c>
      <c r="S147" s="41" t="str">
        <v/>
      </c>
      <c r="T147" s="39" t="str">
        <v/>
      </c>
      <c r="U147" s="39" t="str">
        <v/>
      </c>
      <c r="V147" s="39" t="str">
        <v/>
      </c>
      <c r="W147" s="39" t="str">
        <v/>
      </c>
      <c r="X147" s="39" t="str">
        <v/>
      </c>
      <c r="Y147" s="39" t="str">
        <v/>
      </c>
      <c r="Z147" s="41" t="str">
        <v/>
      </c>
      <c r="AA147" s="41" t="str">
        <v/>
      </c>
      <c r="AB147" s="41" t="str">
        <v/>
      </c>
      <c r="AC147" s="41" t="str">
        <v/>
      </c>
      <c r="AD147" s="41" t="str">
        <v/>
      </c>
      <c r="AE147" s="41" t="str">
        <v/>
      </c>
      <c r="AF147" s="39">
        <v>31.85</v>
      </c>
      <c r="AG147" s="39" t="str">
        <v/>
      </c>
      <c r="AH147" s="39" t="str">
        <v/>
      </c>
      <c r="AI147" s="39" t="str">
        <v/>
      </c>
      <c r="AJ147" s="39" t="str">
        <v/>
      </c>
      <c r="AK147" s="39" t="str">
        <v/>
      </c>
      <c r="AL147" s="41">
        <v>1401.55</v>
      </c>
      <c r="AM147" s="41" t="str">
        <v/>
      </c>
      <c r="AN147" s="41" t="str">
        <v/>
      </c>
      <c r="AO147" s="41" t="str">
        <v/>
      </c>
      <c r="AP147" s="41" t="str">
        <v/>
      </c>
      <c r="AQ147" s="41" t="str">
        <v/>
      </c>
      <c r="AR147" s="39" t="str">
        <v/>
      </c>
      <c r="AS147" s="39" t="str">
        <v/>
      </c>
      <c r="AT147" s="39" t="str">
        <v/>
      </c>
      <c r="AU147" s="39" t="str">
        <v/>
      </c>
      <c r="AV147" s="39" t="str">
        <v/>
      </c>
      <c r="AW147" s="39" t="str">
        <v/>
      </c>
      <c r="AX147" s="41" t="str">
        <v/>
      </c>
      <c r="AY147" s="41" t="str">
        <v/>
      </c>
      <c r="AZ147" s="41" t="str">
        <v/>
      </c>
      <c r="BA147" s="41" t="str">
        <v/>
      </c>
      <c r="BB147" s="41" t="str">
        <v/>
      </c>
      <c r="BC147" s="41" t="str">
        <v/>
      </c>
      <c r="BD147" s="32" t="str">
        <v/>
      </c>
      <c r="BE147" s="32" t="str">
        <v/>
      </c>
      <c r="BF147" s="32" t="str">
        <v/>
      </c>
      <c r="BG147" s="32" t="str">
        <v/>
      </c>
      <c r="BH147" s="32" t="str">
        <v/>
      </c>
      <c r="BI147" s="38" t="str">
        <v/>
      </c>
      <c r="BJ147" s="38">
        <v>1433.4</v>
      </c>
      <c r="BK147" s="38" t="str">
        <v/>
      </c>
    </row>
    <row r="148">
      <c r="A148" s="39" t="str">
        <v>Exterior Covering</v>
      </c>
      <c r="B148" s="39" t="str">
        <v>DA</v>
      </c>
      <c r="C148" s="39" t="str">
        <v>Exterior--Siding Vertical Board and Batten - Granite Gray--B</v>
      </c>
      <c r="D148" s="39" t="str">
        <v/>
      </c>
      <c r="E148" s="39">
        <v>100093</v>
      </c>
      <c r="F148" s="39" t="str">
        <v>7' - 11.56"</v>
      </c>
      <c r="G148" s="39" t="str">
        <v>0' - 3.88"</v>
      </c>
      <c r="H148" s="39" t="str">
        <v>0' - 0.06"</v>
      </c>
      <c r="I148" s="39" t="str">
        <v/>
      </c>
      <c r="J148" s="39">
        <v>7.96</v>
      </c>
      <c r="K148" s="39" t="str">
        <v/>
      </c>
      <c r="L148" s="39" t="str">
        <v/>
      </c>
      <c r="M148" s="39" t="str">
        <v/>
      </c>
      <c r="N148" s="41" t="str">
        <v/>
      </c>
      <c r="O148" s="41" t="str">
        <v/>
      </c>
      <c r="P148" s="41" t="str">
        <v/>
      </c>
      <c r="Q148" s="41" t="str">
        <v/>
      </c>
      <c r="R148" s="41" t="str">
        <v/>
      </c>
      <c r="S148" s="41" t="str">
        <v/>
      </c>
      <c r="T148" s="39" t="str">
        <v/>
      </c>
      <c r="U148" s="39" t="str">
        <v/>
      </c>
      <c r="V148" s="39" t="str">
        <v/>
      </c>
      <c r="W148" s="39" t="str">
        <v/>
      </c>
      <c r="X148" s="39" t="str">
        <v/>
      </c>
      <c r="Y148" s="39" t="str">
        <v/>
      </c>
      <c r="Z148" s="41" t="str">
        <v/>
      </c>
      <c r="AA148" s="41" t="str">
        <v/>
      </c>
      <c r="AB148" s="41" t="str">
        <v/>
      </c>
      <c r="AC148" s="41" t="str">
        <v/>
      </c>
      <c r="AD148" s="41" t="str">
        <v/>
      </c>
      <c r="AE148" s="41" t="str">
        <v/>
      </c>
      <c r="AF148" s="39">
        <v>7.96</v>
      </c>
      <c r="AG148" s="39" t="str">
        <v/>
      </c>
      <c r="AH148" s="39" t="str">
        <v/>
      </c>
      <c r="AI148" s="39" t="str">
        <v/>
      </c>
      <c r="AJ148" s="39" t="str">
        <v/>
      </c>
      <c r="AK148" s="39" t="str">
        <v/>
      </c>
      <c r="AL148" s="41">
        <v>127.41</v>
      </c>
      <c r="AM148" s="41" t="str">
        <v/>
      </c>
      <c r="AN148" s="41" t="str">
        <v/>
      </c>
      <c r="AO148" s="41" t="str">
        <v/>
      </c>
      <c r="AP148" s="41" t="str">
        <v/>
      </c>
      <c r="AQ148" s="41" t="str">
        <v/>
      </c>
      <c r="AR148" s="39" t="str">
        <v/>
      </c>
      <c r="AS148" s="39" t="str">
        <v/>
      </c>
      <c r="AT148" s="39" t="str">
        <v/>
      </c>
      <c r="AU148" s="39" t="str">
        <v/>
      </c>
      <c r="AV148" s="39" t="str">
        <v/>
      </c>
      <c r="AW148" s="39" t="str">
        <v/>
      </c>
      <c r="AX148" s="41" t="str">
        <v/>
      </c>
      <c r="AY148" s="41" t="str">
        <v/>
      </c>
      <c r="AZ148" s="41" t="str">
        <v/>
      </c>
      <c r="BA148" s="41" t="str">
        <v/>
      </c>
      <c r="BB148" s="41" t="str">
        <v/>
      </c>
      <c r="BC148" s="41" t="str">
        <v/>
      </c>
      <c r="BD148" s="32" t="str">
        <v/>
      </c>
      <c r="BE148" s="32" t="str">
        <v/>
      </c>
      <c r="BF148" s="32" t="str">
        <v/>
      </c>
      <c r="BG148" s="32" t="str">
        <v/>
      </c>
      <c r="BH148" s="32" t="str">
        <v/>
      </c>
      <c r="BI148" s="38" t="str">
        <v/>
      </c>
      <c r="BJ148" s="38">
        <v>135.37</v>
      </c>
      <c r="BK148" s="38" t="str">
        <v/>
      </c>
    </row>
    <row r="149">
      <c r="A149" s="39" t="str">
        <v>Exterior Covering</v>
      </c>
      <c r="B149" s="39" t="str">
        <v>DA</v>
      </c>
      <c r="C149" s="39" t="str">
        <v>Exterior--Siding Vertical Board and Batten - Granite Gray--O</v>
      </c>
      <c r="D149" s="39" t="str">
        <v/>
      </c>
      <c r="E149" s="39">
        <v>100081</v>
      </c>
      <c r="F149" s="39" t="str">
        <v>7' - 11.56"</v>
      </c>
      <c r="G149" s="39" t="str">
        <v>0' - 7.63"</v>
      </c>
      <c r="H149" s="39" t="str">
        <v>0' - 0.06"</v>
      </c>
      <c r="I149" s="39" t="str">
        <v/>
      </c>
      <c r="J149" s="39">
        <v>7.96</v>
      </c>
      <c r="K149" s="39" t="str">
        <v/>
      </c>
      <c r="L149" s="39" t="str">
        <v/>
      </c>
      <c r="M149" s="39" t="str">
        <v/>
      </c>
      <c r="N149" s="41" t="str">
        <v/>
      </c>
      <c r="O149" s="41" t="str">
        <v/>
      </c>
      <c r="P149" s="41" t="str">
        <v/>
      </c>
      <c r="Q149" s="41" t="str">
        <v/>
      </c>
      <c r="R149" s="41" t="str">
        <v/>
      </c>
      <c r="S149" s="41" t="str">
        <v/>
      </c>
      <c r="T149" s="39" t="str">
        <v/>
      </c>
      <c r="U149" s="39" t="str">
        <v/>
      </c>
      <c r="V149" s="39" t="str">
        <v/>
      </c>
      <c r="W149" s="39" t="str">
        <v/>
      </c>
      <c r="X149" s="39" t="str">
        <v/>
      </c>
      <c r="Y149" s="39" t="str">
        <v/>
      </c>
      <c r="Z149" s="41" t="str">
        <v/>
      </c>
      <c r="AA149" s="41" t="str">
        <v/>
      </c>
      <c r="AB149" s="41" t="str">
        <v/>
      </c>
      <c r="AC149" s="41" t="str">
        <v/>
      </c>
      <c r="AD149" s="41" t="str">
        <v/>
      </c>
      <c r="AE149" s="41" t="str">
        <v/>
      </c>
      <c r="AF149" s="39">
        <v>7.96</v>
      </c>
      <c r="AG149" s="39" t="str">
        <v/>
      </c>
      <c r="AH149" s="39" t="str">
        <v/>
      </c>
      <c r="AI149" s="39" t="str">
        <v/>
      </c>
      <c r="AJ149" s="39" t="str">
        <v/>
      </c>
      <c r="AK149" s="39" t="str">
        <v/>
      </c>
      <c r="AL149" s="41" t="str">
        <v/>
      </c>
      <c r="AM149" s="41" t="str">
        <v/>
      </c>
      <c r="AN149" s="41" t="str">
        <v/>
      </c>
      <c r="AO149" s="41" t="str">
        <v/>
      </c>
      <c r="AP149" s="41" t="str">
        <v/>
      </c>
      <c r="AQ149" s="41" t="str">
        <v/>
      </c>
      <c r="AR149" s="39" t="str">
        <v/>
      </c>
      <c r="AS149" s="39" t="str">
        <v/>
      </c>
      <c r="AT149" s="39" t="str">
        <v/>
      </c>
      <c r="AU149" s="39" t="str">
        <v/>
      </c>
      <c r="AV149" s="39" t="str">
        <v/>
      </c>
      <c r="AW149" s="39" t="str">
        <v/>
      </c>
      <c r="AX149" s="41" t="str">
        <v/>
      </c>
      <c r="AY149" s="41" t="str">
        <v/>
      </c>
      <c r="AZ149" s="41" t="str">
        <v/>
      </c>
      <c r="BA149" s="41" t="str">
        <v/>
      </c>
      <c r="BB149" s="41" t="str">
        <v/>
      </c>
      <c r="BC149" s="41" t="str">
        <v/>
      </c>
      <c r="BD149" s="32" t="str">
        <v/>
      </c>
      <c r="BE149" s="32" t="str">
        <v/>
      </c>
      <c r="BF149" s="32" t="str">
        <v/>
      </c>
      <c r="BG149" s="32" t="str">
        <v/>
      </c>
      <c r="BH149" s="32" t="str">
        <v/>
      </c>
      <c r="BI149" s="38" t="str">
        <v/>
      </c>
      <c r="BJ149" s="38">
        <v>7.96</v>
      </c>
      <c r="BK149" s="38" t="str">
        <v/>
      </c>
    </row>
    <row r="150">
      <c r="A150" s="39" t="str">
        <v>Exterior Covering</v>
      </c>
      <c r="B150" s="39" t="str">
        <v>DA</v>
      </c>
      <c r="C150" s="39" t="str">
        <v>Exterior--Siding Vertical Board and Batten - Granite Gray--C</v>
      </c>
      <c r="D150" s="39" t="str">
        <v/>
      </c>
      <c r="E150" s="39">
        <v>100094</v>
      </c>
      <c r="F150" s="39" t="str">
        <v>7' - 11.56"</v>
      </c>
      <c r="G150" s="39" t="str">
        <v>0' - 3"</v>
      </c>
      <c r="H150" s="39" t="str">
        <v>0' - 0.06"</v>
      </c>
      <c r="I150" s="39" t="str">
        <v/>
      </c>
      <c r="J150" s="39">
        <v>7.96</v>
      </c>
      <c r="K150" s="39" t="str">
        <v/>
      </c>
      <c r="L150" s="39" t="str">
        <v/>
      </c>
      <c r="M150" s="39" t="str">
        <v/>
      </c>
      <c r="N150" s="41" t="str">
        <v/>
      </c>
      <c r="O150" s="41" t="str">
        <v/>
      </c>
      <c r="P150" s="41" t="str">
        <v/>
      </c>
      <c r="Q150" s="41" t="str">
        <v/>
      </c>
      <c r="R150" s="41" t="str">
        <v/>
      </c>
      <c r="S150" s="41" t="str">
        <v/>
      </c>
      <c r="T150" s="39" t="str">
        <v/>
      </c>
      <c r="U150" s="39" t="str">
        <v/>
      </c>
      <c r="V150" s="39" t="str">
        <v/>
      </c>
      <c r="W150" s="39" t="str">
        <v/>
      </c>
      <c r="X150" s="39" t="str">
        <v/>
      </c>
      <c r="Y150" s="39" t="str">
        <v/>
      </c>
      <c r="Z150" s="41" t="str">
        <v/>
      </c>
      <c r="AA150" s="41" t="str">
        <v/>
      </c>
      <c r="AB150" s="41" t="str">
        <v/>
      </c>
      <c r="AC150" s="41" t="str">
        <v/>
      </c>
      <c r="AD150" s="41" t="str">
        <v/>
      </c>
      <c r="AE150" s="41" t="str">
        <v/>
      </c>
      <c r="AF150" s="39" t="str">
        <v/>
      </c>
      <c r="AG150" s="39" t="str">
        <v/>
      </c>
      <c r="AH150" s="39" t="str">
        <v/>
      </c>
      <c r="AI150" s="39" t="str">
        <v/>
      </c>
      <c r="AJ150" s="39" t="str">
        <v/>
      </c>
      <c r="AK150" s="39" t="str">
        <v/>
      </c>
      <c r="AL150" s="41">
        <v>127.41</v>
      </c>
      <c r="AM150" s="41" t="str">
        <v/>
      </c>
      <c r="AN150" s="41" t="str">
        <v/>
      </c>
      <c r="AO150" s="41" t="str">
        <v/>
      </c>
      <c r="AP150" s="41" t="str">
        <v/>
      </c>
      <c r="AQ150" s="41" t="str">
        <v/>
      </c>
      <c r="AR150" s="39" t="str">
        <v/>
      </c>
      <c r="AS150" s="39" t="str">
        <v/>
      </c>
      <c r="AT150" s="39" t="str">
        <v/>
      </c>
      <c r="AU150" s="39" t="str">
        <v/>
      </c>
      <c r="AV150" s="39" t="str">
        <v/>
      </c>
      <c r="AW150" s="39" t="str">
        <v/>
      </c>
      <c r="AX150" s="41" t="str">
        <v/>
      </c>
      <c r="AY150" s="41" t="str">
        <v/>
      </c>
      <c r="AZ150" s="41" t="str">
        <v/>
      </c>
      <c r="BA150" s="41" t="str">
        <v/>
      </c>
      <c r="BB150" s="41" t="str">
        <v/>
      </c>
      <c r="BC150" s="41" t="str">
        <v/>
      </c>
      <c r="BD150" s="32" t="str">
        <v/>
      </c>
      <c r="BE150" s="32" t="str">
        <v/>
      </c>
      <c r="BF150" s="32" t="str">
        <v/>
      </c>
      <c r="BG150" s="32" t="str">
        <v/>
      </c>
      <c r="BH150" s="32" t="str">
        <v/>
      </c>
      <c r="BI150" s="38" t="str">
        <v/>
      </c>
      <c r="BJ150" s="38">
        <v>127.41</v>
      </c>
      <c r="BK150" s="38" t="str">
        <v/>
      </c>
    </row>
    <row r="151">
      <c r="A151" s="30" t="str">
        <v>Nails - 3"</v>
      </c>
      <c r="L151" s="30">
        <v>0.16</v>
      </c>
      <c r="M151" s="30">
        <v>0</v>
      </c>
      <c r="N151" s="36" t="str">
        <v/>
      </c>
      <c r="O151" s="36" t="str">
        <v/>
      </c>
      <c r="P151" s="36" t="str">
        <v/>
      </c>
      <c r="Q151" s="36" t="str">
        <v/>
      </c>
      <c r="R151" s="36" t="str">
        <v/>
      </c>
      <c r="S151" s="36" t="str">
        <v/>
      </c>
      <c r="T151" s="35" t="str">
        <v/>
      </c>
      <c r="U151" s="35" t="str">
        <v/>
      </c>
      <c r="V151" s="35" t="str">
        <v/>
      </c>
      <c r="W151" s="35" t="str">
        <v/>
      </c>
      <c r="X151" s="35" t="str">
        <v/>
      </c>
      <c r="Y151" s="35" t="str">
        <v/>
      </c>
      <c r="Z151" s="36" t="str">
        <v/>
      </c>
      <c r="AA151" s="36" t="str">
        <v/>
      </c>
      <c r="AB151" s="36">
        <v>1836</v>
      </c>
      <c r="AC151" s="36">
        <v>293.76</v>
      </c>
      <c r="AD151" s="36">
        <v>0</v>
      </c>
      <c r="AE151" s="36" t="str">
        <v/>
      </c>
      <c r="AF151" s="35" t="str">
        <v/>
      </c>
      <c r="AG151" s="35" t="str">
        <v/>
      </c>
      <c r="AH151" s="35">
        <v>202</v>
      </c>
      <c r="AI151" s="35">
        <v>32.32</v>
      </c>
      <c r="AJ151" s="35">
        <v>0</v>
      </c>
      <c r="AK151" s="35" t="str">
        <v/>
      </c>
      <c r="AL151" s="36" t="str">
        <v/>
      </c>
      <c r="AM151" s="36" t="str">
        <v/>
      </c>
      <c r="AN151" s="36">
        <v>2368</v>
      </c>
      <c r="AO151" s="36">
        <v>378.88</v>
      </c>
      <c r="AP151" s="36">
        <v>0</v>
      </c>
      <c r="AQ151" s="36" t="str">
        <v/>
      </c>
      <c r="AR151" s="35" t="str">
        <v/>
      </c>
      <c r="AS151" s="35" t="str">
        <v/>
      </c>
      <c r="AT151" s="35" t="str">
        <v/>
      </c>
      <c r="AU151" s="35" t="str">
        <v/>
      </c>
      <c r="AV151" s="35" t="str">
        <v/>
      </c>
      <c r="AW151" s="35" t="str">
        <v/>
      </c>
      <c r="AX151" s="36" t="str">
        <v/>
      </c>
      <c r="AY151" s="36" t="str">
        <v/>
      </c>
      <c r="AZ151" s="36" t="str">
        <v/>
      </c>
      <c r="BA151" s="36" t="str">
        <v/>
      </c>
      <c r="BB151" s="36" t="str">
        <v/>
      </c>
      <c r="BC151" s="36" t="str">
        <v/>
      </c>
      <c r="BD151" s="32" t="str">
        <v/>
      </c>
      <c r="BE151" s="32" t="str">
        <v/>
      </c>
      <c r="BF151" s="32">
        <v>4406</v>
      </c>
      <c r="BG151" s="32">
        <v>705</v>
      </c>
      <c r="BH151" s="32">
        <v>0</v>
      </c>
      <c r="BI151" s="38" t="str">
        <v/>
      </c>
      <c r="BJ151" s="38" t="str">
        <v/>
      </c>
      <c r="BK151" s="38" t="str">
        <v/>
      </c>
    </row>
    <row r="152">
      <c r="A152" s="39" t="str">
        <v>Hardware</v>
      </c>
      <c r="B152" s="39" t="str">
        <v>EA</v>
      </c>
      <c r="C152" s="39" t="str">
        <v>Nails -3 in. x .131in 20-22 Degree Collated Ring-Shank Nails - 304 Stainless Steel</v>
      </c>
      <c r="D152" s="39" t="str">
        <v>https://www.fastenersplus.com/products/3-x-131-20-22-degree-collated-ring-shank-nails-304-stainless-steel-pkg-4000_3</v>
      </c>
      <c r="E152" s="39">
        <v>100078</v>
      </c>
      <c r="F152" s="39" t="str">
        <v>0' - 0"</v>
      </c>
      <c r="G152" s="39" t="str">
        <v>0' - 3"</v>
      </c>
      <c r="H152" s="39" t="str">
        <v>0' - 0"</v>
      </c>
      <c r="I152" s="39" t="str">
        <v/>
      </c>
      <c r="J152" s="39" t="str">
        <v/>
      </c>
      <c r="K152" s="39" t="str">
        <v/>
      </c>
      <c r="L152" s="39" t="str">
        <v/>
      </c>
      <c r="M152" s="39" t="str">
        <v/>
      </c>
      <c r="N152" s="41" t="str">
        <v/>
      </c>
      <c r="O152" s="41" t="str">
        <v/>
      </c>
      <c r="P152" s="41" t="str">
        <v/>
      </c>
      <c r="Q152" s="41" t="str">
        <v/>
      </c>
      <c r="R152" s="41" t="str">
        <v/>
      </c>
      <c r="S152" s="41" t="str">
        <v/>
      </c>
      <c r="T152" s="39" t="str">
        <v/>
      </c>
      <c r="U152" s="39" t="str">
        <v/>
      </c>
      <c r="V152" s="39" t="str">
        <v/>
      </c>
      <c r="W152" s="39" t="str">
        <v/>
      </c>
      <c r="X152" s="39" t="str">
        <v/>
      </c>
      <c r="Y152" s="39" t="str">
        <v/>
      </c>
      <c r="Z152" s="41" t="str">
        <v/>
      </c>
      <c r="AA152" s="41" t="str">
        <v/>
      </c>
      <c r="AB152" s="41">
        <v>1836</v>
      </c>
      <c r="AC152" s="41" t="str">
        <v/>
      </c>
      <c r="AD152" s="41" t="str">
        <v/>
      </c>
      <c r="AE152" s="41" t="str">
        <v/>
      </c>
      <c r="AF152" s="39" t="str">
        <v/>
      </c>
      <c r="AG152" s="39" t="str">
        <v/>
      </c>
      <c r="AH152" s="39">
        <v>202</v>
      </c>
      <c r="AI152" s="39" t="str">
        <v/>
      </c>
      <c r="AJ152" s="39" t="str">
        <v/>
      </c>
      <c r="AK152" s="39" t="str">
        <v/>
      </c>
      <c r="AL152" s="41" t="str">
        <v/>
      </c>
      <c r="AM152" s="41" t="str">
        <v/>
      </c>
      <c r="AN152" s="41">
        <v>2368</v>
      </c>
      <c r="AO152" s="41" t="str">
        <v/>
      </c>
      <c r="AP152" s="41" t="str">
        <v/>
      </c>
      <c r="AQ152" s="41" t="str">
        <v/>
      </c>
      <c r="AR152" s="39" t="str">
        <v/>
      </c>
      <c r="AS152" s="39" t="str">
        <v/>
      </c>
      <c r="AT152" s="39" t="str">
        <v/>
      </c>
      <c r="AU152" s="39" t="str">
        <v/>
      </c>
      <c r="AV152" s="39" t="str">
        <v/>
      </c>
      <c r="AW152" s="39" t="str">
        <v/>
      </c>
      <c r="AX152" s="41" t="str">
        <v/>
      </c>
      <c r="AY152" s="41" t="str">
        <v/>
      </c>
      <c r="AZ152" s="41" t="str">
        <v/>
      </c>
      <c r="BA152" s="41" t="str">
        <v/>
      </c>
      <c r="BB152" s="41" t="str">
        <v/>
      </c>
      <c r="BC152" s="41" t="str">
        <v/>
      </c>
      <c r="BD152" s="32" t="str">
        <v/>
      </c>
      <c r="BE152" s="32" t="str">
        <v/>
      </c>
      <c r="BF152" s="32" t="str">
        <v/>
      </c>
      <c r="BG152" s="32" t="str">
        <v/>
      </c>
      <c r="BH152" s="32" t="str">
        <v/>
      </c>
      <c r="BI152" s="38">
        <v>4406</v>
      </c>
      <c r="BJ152" s="38" t="str">
        <v/>
      </c>
      <c r="BK152" s="38" t="str">
        <v/>
      </c>
    </row>
    <row r="153">
      <c r="A153" s="30" t="str">
        <v>Screws - 1.5"</v>
      </c>
      <c r="L153" s="30">
        <v>0.01</v>
      </c>
      <c r="M153" s="30">
        <v>0</v>
      </c>
      <c r="N153" s="36" t="str">
        <v/>
      </c>
      <c r="O153" s="36" t="str">
        <v/>
      </c>
      <c r="P153" s="36" t="str">
        <v/>
      </c>
      <c r="Q153" s="36" t="str">
        <v/>
      </c>
      <c r="R153" s="36" t="str">
        <v/>
      </c>
      <c r="S153" s="36" t="str">
        <v/>
      </c>
      <c r="T153" s="35" t="str">
        <v/>
      </c>
      <c r="U153" s="35" t="str">
        <v/>
      </c>
      <c r="V153" s="35" t="str">
        <v/>
      </c>
      <c r="W153" s="35" t="str">
        <v/>
      </c>
      <c r="X153" s="35" t="str">
        <v/>
      </c>
      <c r="Y153" s="35" t="str">
        <v/>
      </c>
      <c r="Z153" s="36" t="str">
        <v/>
      </c>
      <c r="AA153" s="36" t="str">
        <v/>
      </c>
      <c r="AB153" s="36">
        <v>324</v>
      </c>
      <c r="AC153" s="36">
        <v>3.24</v>
      </c>
      <c r="AD153" s="36">
        <v>0</v>
      </c>
      <c r="AE153" s="36" t="str">
        <v/>
      </c>
      <c r="AF153" s="35" t="str">
        <v/>
      </c>
      <c r="AG153" s="35" t="str">
        <v/>
      </c>
      <c r="AH153" s="35">
        <v>75</v>
      </c>
      <c r="AI153" s="35">
        <v>0.75</v>
      </c>
      <c r="AJ153" s="35">
        <v>0</v>
      </c>
      <c r="AK153" s="35" t="str">
        <v/>
      </c>
      <c r="AL153" s="36" t="str">
        <v/>
      </c>
      <c r="AM153" s="36" t="str">
        <v/>
      </c>
      <c r="AN153" s="36">
        <v>752</v>
      </c>
      <c r="AO153" s="36">
        <v>7.52</v>
      </c>
      <c r="AP153" s="36">
        <v>0</v>
      </c>
      <c r="AQ153" s="36" t="str">
        <v/>
      </c>
      <c r="AR153" s="35" t="str">
        <v/>
      </c>
      <c r="AS153" s="35" t="str">
        <v/>
      </c>
      <c r="AT153" s="35" t="str">
        <v/>
      </c>
      <c r="AU153" s="35" t="str">
        <v/>
      </c>
      <c r="AV153" s="35" t="str">
        <v/>
      </c>
      <c r="AW153" s="35" t="str">
        <v/>
      </c>
      <c r="AX153" s="36" t="str">
        <v/>
      </c>
      <c r="AY153" s="36" t="str">
        <v/>
      </c>
      <c r="AZ153" s="36" t="str">
        <v/>
      </c>
      <c r="BA153" s="36" t="str">
        <v/>
      </c>
      <c r="BB153" s="36" t="str">
        <v/>
      </c>
      <c r="BC153" s="36" t="str">
        <v/>
      </c>
      <c r="BD153" s="32" t="str">
        <v/>
      </c>
      <c r="BE153" s="32" t="str">
        <v/>
      </c>
      <c r="BF153" s="32">
        <v>1151</v>
      </c>
      <c r="BG153" s="32">
        <v>12</v>
      </c>
      <c r="BH153" s="32">
        <v>0</v>
      </c>
      <c r="BI153" s="38" t="str">
        <v/>
      </c>
      <c r="BJ153" s="38" t="str">
        <v/>
      </c>
      <c r="BK153" s="38" t="str">
        <v/>
      </c>
    </row>
    <row r="154">
      <c r="A154" s="39" t="str">
        <v>Hardware</v>
      </c>
      <c r="B154" s="39" t="str">
        <v>EA</v>
      </c>
      <c r="C154" s="39" t="str">
        <v>Screws - #6 x 1.625 in Bugle Coarse Thread Drywall Screws</v>
      </c>
      <c r="D154" s="39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E154" s="39">
        <v>100245</v>
      </c>
      <c r="F154" s="39" t="str">
        <v>0' - 0"</v>
      </c>
      <c r="G154" s="39" t="str">
        <v>0' - 1.5"</v>
      </c>
      <c r="H154" s="39" t="str">
        <v>0' - 0"</v>
      </c>
      <c r="I154" s="39" t="str">
        <v/>
      </c>
      <c r="J154" s="39" t="str">
        <v/>
      </c>
      <c r="K154" s="39" t="str">
        <v/>
      </c>
      <c r="L154" s="39" t="str">
        <v/>
      </c>
      <c r="M154" s="39" t="str">
        <v/>
      </c>
      <c r="N154" s="41" t="str">
        <v/>
      </c>
      <c r="O154" s="41" t="str">
        <v/>
      </c>
      <c r="P154" s="41" t="str">
        <v/>
      </c>
      <c r="Q154" s="41" t="str">
        <v/>
      </c>
      <c r="R154" s="41" t="str">
        <v/>
      </c>
      <c r="S154" s="41" t="str">
        <v/>
      </c>
      <c r="T154" s="39" t="str">
        <v/>
      </c>
      <c r="U154" s="39" t="str">
        <v/>
      </c>
      <c r="V154" s="39" t="str">
        <v/>
      </c>
      <c r="W154" s="39" t="str">
        <v/>
      </c>
      <c r="X154" s="39" t="str">
        <v/>
      </c>
      <c r="Y154" s="39" t="str">
        <v/>
      </c>
      <c r="Z154" s="41" t="str">
        <v/>
      </c>
      <c r="AA154" s="41" t="str">
        <v/>
      </c>
      <c r="AB154" s="41">
        <v>324</v>
      </c>
      <c r="AC154" s="41" t="str">
        <v/>
      </c>
      <c r="AD154" s="41" t="str">
        <v/>
      </c>
      <c r="AE154" s="41" t="str">
        <v/>
      </c>
      <c r="AF154" s="39" t="str">
        <v/>
      </c>
      <c r="AG154" s="39" t="str">
        <v/>
      </c>
      <c r="AH154" s="39">
        <v>75</v>
      </c>
      <c r="AI154" s="39" t="str">
        <v/>
      </c>
      <c r="AJ154" s="39" t="str">
        <v/>
      </c>
      <c r="AK154" s="39" t="str">
        <v/>
      </c>
      <c r="AL154" s="41" t="str">
        <v/>
      </c>
      <c r="AM154" s="41" t="str">
        <v/>
      </c>
      <c r="AN154" s="41">
        <v>752</v>
      </c>
      <c r="AO154" s="41" t="str">
        <v/>
      </c>
      <c r="AP154" s="41" t="str">
        <v/>
      </c>
      <c r="AQ154" s="41" t="str">
        <v/>
      </c>
      <c r="AR154" s="39" t="str">
        <v/>
      </c>
      <c r="AS154" s="39" t="str">
        <v/>
      </c>
      <c r="AT154" s="39" t="str">
        <v/>
      </c>
      <c r="AU154" s="39" t="str">
        <v/>
      </c>
      <c r="AV154" s="39" t="str">
        <v/>
      </c>
      <c r="AW154" s="39" t="str">
        <v/>
      </c>
      <c r="AX154" s="41" t="str">
        <v/>
      </c>
      <c r="AY154" s="41" t="str">
        <v/>
      </c>
      <c r="AZ154" s="41" t="str">
        <v/>
      </c>
      <c r="BA154" s="41" t="str">
        <v/>
      </c>
      <c r="BB154" s="41" t="str">
        <v/>
      </c>
      <c r="BC154" s="41" t="str">
        <v/>
      </c>
      <c r="BD154" s="32" t="str">
        <v/>
      </c>
      <c r="BE154" s="32" t="str">
        <v/>
      </c>
      <c r="BF154" s="32" t="str">
        <v/>
      </c>
      <c r="BG154" s="32" t="str">
        <v/>
      </c>
      <c r="BH154" s="32" t="str">
        <v/>
      </c>
      <c r="BI154" s="38">
        <v>1151</v>
      </c>
      <c r="BJ154" s="38" t="str">
        <v/>
      </c>
      <c r="BK154" s="38" t="str">
        <v/>
      </c>
    </row>
    <row r="155">
      <c r="A155" s="30" t="str">
        <v>Exterior - Door Handle</v>
      </c>
      <c r="L155" s="30">
        <v>66.56</v>
      </c>
      <c r="M155" s="30">
        <v>0</v>
      </c>
      <c r="N155" s="36" t="str">
        <v/>
      </c>
      <c r="O155" s="36" t="str">
        <v/>
      </c>
      <c r="P155" s="36" t="str">
        <v/>
      </c>
      <c r="Q155" s="36" t="str">
        <v/>
      </c>
      <c r="R155" s="36" t="str">
        <v/>
      </c>
      <c r="S155" s="36" t="str">
        <v/>
      </c>
      <c r="T155" s="35" t="str">
        <v/>
      </c>
      <c r="U155" s="35" t="str">
        <v/>
      </c>
      <c r="V155" s="35" t="str">
        <v/>
      </c>
      <c r="W155" s="35" t="str">
        <v/>
      </c>
      <c r="X155" s="35" t="str">
        <v/>
      </c>
      <c r="Y155" s="35" t="str">
        <v/>
      </c>
      <c r="Z155" s="36" t="str">
        <v/>
      </c>
      <c r="AA155" s="36" t="str">
        <v/>
      </c>
      <c r="AB155" s="36" t="str">
        <v/>
      </c>
      <c r="AC155" s="36" t="str">
        <v/>
      </c>
      <c r="AD155" s="36" t="str">
        <v/>
      </c>
      <c r="AE155" s="36" t="str">
        <v/>
      </c>
      <c r="AF155" s="35" t="str">
        <v/>
      </c>
      <c r="AG155" s="35" t="str">
        <v/>
      </c>
      <c r="AH155" s="35">
        <v>1</v>
      </c>
      <c r="AI155" s="35">
        <v>66.56</v>
      </c>
      <c r="AJ155" s="35">
        <v>0</v>
      </c>
      <c r="AK155" s="35" t="str">
        <v/>
      </c>
      <c r="AL155" s="36" t="str">
        <v/>
      </c>
      <c r="AM155" s="36" t="str">
        <v/>
      </c>
      <c r="AN155" s="36" t="str">
        <v/>
      </c>
      <c r="AO155" s="36" t="str">
        <v/>
      </c>
      <c r="AP155" s="36" t="str">
        <v/>
      </c>
      <c r="AQ155" s="36" t="str">
        <v/>
      </c>
      <c r="AR155" s="35" t="str">
        <v/>
      </c>
      <c r="AS155" s="35" t="str">
        <v/>
      </c>
      <c r="AT155" s="35" t="str">
        <v/>
      </c>
      <c r="AU155" s="35" t="str">
        <v/>
      </c>
      <c r="AV155" s="35" t="str">
        <v/>
      </c>
      <c r="AW155" s="35" t="str">
        <v/>
      </c>
      <c r="AX155" s="36" t="str">
        <v/>
      </c>
      <c r="AY155" s="36" t="str">
        <v/>
      </c>
      <c r="AZ155" s="36" t="str">
        <v/>
      </c>
      <c r="BA155" s="36" t="str">
        <v/>
      </c>
      <c r="BB155" s="36" t="str">
        <v/>
      </c>
      <c r="BC155" s="36" t="str">
        <v/>
      </c>
      <c r="BD155" s="32" t="str">
        <v/>
      </c>
      <c r="BE155" s="32" t="str">
        <v/>
      </c>
      <c r="BF155" s="32">
        <v>1</v>
      </c>
      <c r="BG155" s="32">
        <v>67</v>
      </c>
      <c r="BH155" s="32">
        <v>0</v>
      </c>
      <c r="BI155" s="38" t="str">
        <v/>
      </c>
      <c r="BJ155" s="38" t="str">
        <v/>
      </c>
      <c r="BK155" s="38" t="str">
        <v/>
      </c>
    </row>
    <row r="156">
      <c r="A156" s="39" t="str">
        <v>Hardware</v>
      </c>
      <c r="B156" s="39" t="str">
        <v>EB</v>
      </c>
      <c r="C156" s="39" t="str">
        <v>Exterior-Door Lever Set with Deadbolt</v>
      </c>
      <c r="D156" s="39" t="str">
        <v/>
      </c>
      <c r="E156" s="39">
        <v>100128</v>
      </c>
      <c r="F156" s="39" t="str">
        <v>0' - 0"</v>
      </c>
      <c r="G156" s="39" t="str">
        <v>0' - 0"</v>
      </c>
      <c r="H156" s="39" t="str">
        <v>0' - 0"</v>
      </c>
      <c r="I156" s="39" t="str">
        <v/>
      </c>
      <c r="J156" s="39" t="str">
        <v/>
      </c>
      <c r="K156" s="39" t="str">
        <v/>
      </c>
      <c r="L156" s="39" t="str">
        <v/>
      </c>
      <c r="M156" s="39" t="str">
        <v/>
      </c>
      <c r="N156" s="41" t="str">
        <v/>
      </c>
      <c r="O156" s="41" t="str">
        <v/>
      </c>
      <c r="P156" s="41" t="str">
        <v/>
      </c>
      <c r="Q156" s="41" t="str">
        <v/>
      </c>
      <c r="R156" s="41" t="str">
        <v/>
      </c>
      <c r="S156" s="41" t="str">
        <v/>
      </c>
      <c r="T156" s="39" t="str">
        <v/>
      </c>
      <c r="U156" s="39" t="str">
        <v/>
      </c>
      <c r="V156" s="39" t="str">
        <v/>
      </c>
      <c r="W156" s="39" t="str">
        <v/>
      </c>
      <c r="X156" s="39" t="str">
        <v/>
      </c>
      <c r="Y156" s="39" t="str">
        <v/>
      </c>
      <c r="Z156" s="41" t="str">
        <v/>
      </c>
      <c r="AA156" s="41" t="str">
        <v/>
      </c>
      <c r="AB156" s="41" t="str">
        <v/>
      </c>
      <c r="AC156" s="41" t="str">
        <v/>
      </c>
      <c r="AD156" s="41" t="str">
        <v/>
      </c>
      <c r="AE156" s="41" t="str">
        <v/>
      </c>
      <c r="AF156" s="39" t="str">
        <v/>
      </c>
      <c r="AG156" s="39" t="str">
        <v/>
      </c>
      <c r="AH156" s="39">
        <v>1</v>
      </c>
      <c r="AI156" s="39" t="str">
        <v/>
      </c>
      <c r="AJ156" s="39" t="str">
        <v/>
      </c>
      <c r="AK156" s="39" t="str">
        <v/>
      </c>
      <c r="AL156" s="41" t="str">
        <v/>
      </c>
      <c r="AM156" s="41" t="str">
        <v/>
      </c>
      <c r="AN156" s="41" t="str">
        <v/>
      </c>
      <c r="AO156" s="41" t="str">
        <v/>
      </c>
      <c r="AP156" s="41" t="str">
        <v/>
      </c>
      <c r="AQ156" s="41" t="str">
        <v/>
      </c>
      <c r="AR156" s="39" t="str">
        <v/>
      </c>
      <c r="AS156" s="39" t="str">
        <v/>
      </c>
      <c r="AT156" s="39" t="str">
        <v/>
      </c>
      <c r="AU156" s="39" t="str">
        <v/>
      </c>
      <c r="AV156" s="39" t="str">
        <v/>
      </c>
      <c r="AW156" s="39" t="str">
        <v/>
      </c>
      <c r="AX156" s="41" t="str">
        <v/>
      </c>
      <c r="AY156" s="41" t="str">
        <v/>
      </c>
      <c r="AZ156" s="41" t="str">
        <v/>
      </c>
      <c r="BA156" s="41" t="str">
        <v/>
      </c>
      <c r="BB156" s="41" t="str">
        <v/>
      </c>
      <c r="BC156" s="41" t="str">
        <v/>
      </c>
      <c r="BD156" s="32" t="str">
        <v/>
      </c>
      <c r="BE156" s="32" t="str">
        <v/>
      </c>
      <c r="BF156" s="32" t="str">
        <v/>
      </c>
      <c r="BG156" s="32" t="str">
        <v/>
      </c>
      <c r="BH156" s="32" t="str">
        <v/>
      </c>
      <c r="BI156" s="38">
        <v>1</v>
      </c>
      <c r="BJ156" s="38" t="str">
        <v/>
      </c>
      <c r="BK156" s="38" t="str">
        <v/>
      </c>
    </row>
    <row r="157">
      <c r="A157" s="30" t="str">
        <v>Interior - Dummy Door handle</v>
      </c>
      <c r="L157" s="30">
        <v>23.67</v>
      </c>
      <c r="M157" s="30">
        <v>0</v>
      </c>
      <c r="N157" s="36" t="str">
        <v/>
      </c>
      <c r="O157" s="36" t="str">
        <v/>
      </c>
      <c r="P157" s="36" t="str">
        <v/>
      </c>
      <c r="Q157" s="36" t="str">
        <v/>
      </c>
      <c r="R157" s="36" t="str">
        <v/>
      </c>
      <c r="S157" s="36" t="str">
        <v/>
      </c>
      <c r="T157" s="35" t="str">
        <v/>
      </c>
      <c r="U157" s="35" t="str">
        <v/>
      </c>
      <c r="V157" s="35" t="str">
        <v/>
      </c>
      <c r="W157" s="35" t="str">
        <v/>
      </c>
      <c r="X157" s="35" t="str">
        <v/>
      </c>
      <c r="Y157" s="35" t="str">
        <v/>
      </c>
      <c r="Z157" s="36" t="str">
        <v/>
      </c>
      <c r="AA157" s="36" t="str">
        <v/>
      </c>
      <c r="AB157" s="36" t="str">
        <v/>
      </c>
      <c r="AC157" s="36" t="str">
        <v/>
      </c>
      <c r="AD157" s="36" t="str">
        <v/>
      </c>
      <c r="AE157" s="36" t="str">
        <v/>
      </c>
      <c r="AF157" s="35" t="str">
        <v/>
      </c>
      <c r="AG157" s="35" t="str">
        <v/>
      </c>
      <c r="AH157" s="35" t="str">
        <v/>
      </c>
      <c r="AI157" s="35" t="str">
        <v/>
      </c>
      <c r="AJ157" s="35" t="str">
        <v/>
      </c>
      <c r="AK157" s="35" t="str">
        <v/>
      </c>
      <c r="AL157" s="36" t="str">
        <v/>
      </c>
      <c r="AM157" s="36" t="str">
        <v/>
      </c>
      <c r="AN157" s="36" t="str">
        <v/>
      </c>
      <c r="AO157" s="36" t="str">
        <v/>
      </c>
      <c r="AP157" s="36" t="str">
        <v/>
      </c>
      <c r="AQ157" s="36" t="str">
        <v/>
      </c>
      <c r="AR157" s="35" t="str">
        <v/>
      </c>
      <c r="AS157" s="35" t="str">
        <v/>
      </c>
      <c r="AT157" s="35" t="str">
        <v/>
      </c>
      <c r="AU157" s="35" t="str">
        <v/>
      </c>
      <c r="AV157" s="35" t="str">
        <v/>
      </c>
      <c r="AW157" s="35" t="str">
        <v/>
      </c>
      <c r="AX157" s="36" t="str">
        <v/>
      </c>
      <c r="AY157" s="36" t="str">
        <v/>
      </c>
      <c r="AZ157" s="36">
        <v>10</v>
      </c>
      <c r="BA157" s="36">
        <v>236.7</v>
      </c>
      <c r="BB157" s="36">
        <v>0</v>
      </c>
      <c r="BC157" s="36" t="str">
        <v/>
      </c>
      <c r="BD157" s="32" t="str">
        <v/>
      </c>
      <c r="BE157" s="32" t="str">
        <v/>
      </c>
      <c r="BF157" s="32">
        <v>10</v>
      </c>
      <c r="BG157" s="32">
        <v>237</v>
      </c>
      <c r="BH157" s="32">
        <v>0</v>
      </c>
      <c r="BI157" s="38" t="str">
        <v/>
      </c>
      <c r="BJ157" s="38" t="str">
        <v/>
      </c>
      <c r="BK157" s="38" t="str">
        <v/>
      </c>
    </row>
    <row r="158">
      <c r="A158" s="39" t="str">
        <v>Hardware</v>
      </c>
      <c r="B158" s="39" t="str">
        <v>EB</v>
      </c>
      <c r="C158" s="39" t="str">
        <v>Interior-Door Lever Non Turning</v>
      </c>
      <c r="D158" s="39" t="str">
        <v>https://www.build.com/schlage-j170-sol/s1113650?uid=3875427</v>
      </c>
      <c r="E158" s="39">
        <v>100112</v>
      </c>
      <c r="F158" s="39" t="str">
        <v>0' - 0"</v>
      </c>
      <c r="G158" s="39" t="str">
        <v>0' - 0"</v>
      </c>
      <c r="H158" s="39" t="str">
        <v>0' - 0"</v>
      </c>
      <c r="I158" s="39" t="str">
        <v/>
      </c>
      <c r="J158" s="39" t="str">
        <v/>
      </c>
      <c r="K158" s="39" t="str">
        <v/>
      </c>
      <c r="L158" s="39" t="str">
        <v/>
      </c>
      <c r="M158" s="39" t="str">
        <v/>
      </c>
      <c r="N158" s="41" t="str">
        <v/>
      </c>
      <c r="O158" s="41" t="str">
        <v/>
      </c>
      <c r="P158" s="41" t="str">
        <v/>
      </c>
      <c r="Q158" s="41" t="str">
        <v/>
      </c>
      <c r="R158" s="41" t="str">
        <v/>
      </c>
      <c r="S158" s="41" t="str">
        <v/>
      </c>
      <c r="T158" s="39" t="str">
        <v/>
      </c>
      <c r="U158" s="39" t="str">
        <v/>
      </c>
      <c r="V158" s="39" t="str">
        <v/>
      </c>
      <c r="W158" s="39" t="str">
        <v/>
      </c>
      <c r="X158" s="39" t="str">
        <v/>
      </c>
      <c r="Y158" s="39" t="str">
        <v/>
      </c>
      <c r="Z158" s="41" t="str">
        <v/>
      </c>
      <c r="AA158" s="41" t="str">
        <v/>
      </c>
      <c r="AB158" s="41" t="str">
        <v/>
      </c>
      <c r="AC158" s="41" t="str">
        <v/>
      </c>
      <c r="AD158" s="41" t="str">
        <v/>
      </c>
      <c r="AE158" s="41" t="str">
        <v/>
      </c>
      <c r="AF158" s="39" t="str">
        <v/>
      </c>
      <c r="AG158" s="39" t="str">
        <v/>
      </c>
      <c r="AH158" s="39" t="str">
        <v/>
      </c>
      <c r="AI158" s="39" t="str">
        <v/>
      </c>
      <c r="AJ158" s="39" t="str">
        <v/>
      </c>
      <c r="AK158" s="39" t="str">
        <v/>
      </c>
      <c r="AL158" s="41" t="str">
        <v/>
      </c>
      <c r="AM158" s="41" t="str">
        <v/>
      </c>
      <c r="AN158" s="41" t="str">
        <v/>
      </c>
      <c r="AO158" s="41" t="str">
        <v/>
      </c>
      <c r="AP158" s="41" t="str">
        <v/>
      </c>
      <c r="AQ158" s="41" t="str">
        <v/>
      </c>
      <c r="AR158" s="39" t="str">
        <v/>
      </c>
      <c r="AS158" s="39" t="str">
        <v/>
      </c>
      <c r="AT158" s="39" t="str">
        <v/>
      </c>
      <c r="AU158" s="39" t="str">
        <v/>
      </c>
      <c r="AV158" s="39" t="str">
        <v/>
      </c>
      <c r="AW158" s="39" t="str">
        <v/>
      </c>
      <c r="AX158" s="41" t="str">
        <v/>
      </c>
      <c r="AY158" s="41" t="str">
        <v/>
      </c>
      <c r="AZ158" s="41">
        <v>10</v>
      </c>
      <c r="BA158" s="41" t="str">
        <v/>
      </c>
      <c r="BB158" s="41" t="str">
        <v/>
      </c>
      <c r="BC158" s="41" t="str">
        <v/>
      </c>
      <c r="BD158" s="32" t="str">
        <v/>
      </c>
      <c r="BE158" s="32" t="str">
        <v/>
      </c>
      <c r="BF158" s="32" t="str">
        <v/>
      </c>
      <c r="BG158" s="32" t="str">
        <v/>
      </c>
      <c r="BH158" s="32" t="str">
        <v/>
      </c>
      <c r="BI158" s="38">
        <v>10</v>
      </c>
      <c r="BJ158" s="38" t="str">
        <v/>
      </c>
      <c r="BK158" s="38" t="str">
        <v/>
      </c>
    </row>
    <row r="159">
      <c r="A159" s="30" t="str">
        <v>Interior - Privacy Door handle</v>
      </c>
      <c r="L159" s="30">
        <v>46.84</v>
      </c>
      <c r="M159" s="30">
        <v>10</v>
      </c>
      <c r="N159" s="36" t="str">
        <v/>
      </c>
      <c r="O159" s="36" t="str">
        <v/>
      </c>
      <c r="P159" s="36" t="str">
        <v/>
      </c>
      <c r="Q159" s="36" t="str">
        <v/>
      </c>
      <c r="R159" s="36" t="str">
        <v/>
      </c>
      <c r="S159" s="36" t="str">
        <v/>
      </c>
      <c r="T159" s="35" t="str">
        <v/>
      </c>
      <c r="U159" s="35" t="str">
        <v/>
      </c>
      <c r="V159" s="35" t="str">
        <v/>
      </c>
      <c r="W159" s="35" t="str">
        <v/>
      </c>
      <c r="X159" s="35" t="str">
        <v/>
      </c>
      <c r="Y159" s="35" t="str">
        <v/>
      </c>
      <c r="Z159" s="36" t="str">
        <v/>
      </c>
      <c r="AA159" s="36" t="str">
        <v/>
      </c>
      <c r="AB159" s="36" t="str">
        <v/>
      </c>
      <c r="AC159" s="36" t="str">
        <v/>
      </c>
      <c r="AD159" s="36" t="str">
        <v/>
      </c>
      <c r="AE159" s="36" t="str">
        <v/>
      </c>
      <c r="AF159" s="35" t="str">
        <v/>
      </c>
      <c r="AG159" s="35" t="str">
        <v/>
      </c>
      <c r="AH159" s="35" t="str">
        <v/>
      </c>
      <c r="AI159" s="35" t="str">
        <v/>
      </c>
      <c r="AJ159" s="35" t="str">
        <v/>
      </c>
      <c r="AK159" s="35" t="str">
        <v/>
      </c>
      <c r="AL159" s="36" t="str">
        <v/>
      </c>
      <c r="AM159" s="36" t="str">
        <v/>
      </c>
      <c r="AN159" s="36" t="str">
        <v/>
      </c>
      <c r="AO159" s="36" t="str">
        <v/>
      </c>
      <c r="AP159" s="36" t="str">
        <v/>
      </c>
      <c r="AQ159" s="36" t="str">
        <v/>
      </c>
      <c r="AR159" s="35" t="str">
        <v/>
      </c>
      <c r="AS159" s="35" t="str">
        <v/>
      </c>
      <c r="AT159" s="35">
        <v>3</v>
      </c>
      <c r="AU159" s="35">
        <v>140.52</v>
      </c>
      <c r="AV159" s="35">
        <v>30</v>
      </c>
      <c r="AW159" s="35" t="str">
        <v/>
      </c>
      <c r="AX159" s="36" t="str">
        <v/>
      </c>
      <c r="AY159" s="36" t="str">
        <v/>
      </c>
      <c r="AZ159" s="36" t="str">
        <v/>
      </c>
      <c r="BA159" s="36" t="str">
        <v/>
      </c>
      <c r="BB159" s="36" t="str">
        <v/>
      </c>
      <c r="BC159" s="36" t="str">
        <v/>
      </c>
      <c r="BD159" s="32" t="str">
        <v/>
      </c>
      <c r="BE159" s="32" t="str">
        <v/>
      </c>
      <c r="BF159" s="32">
        <v>3</v>
      </c>
      <c r="BG159" s="32">
        <v>141</v>
      </c>
      <c r="BH159" s="32">
        <v>30</v>
      </c>
      <c r="BI159" s="38" t="str">
        <v/>
      </c>
      <c r="BJ159" s="38" t="str">
        <v/>
      </c>
      <c r="BK159" s="38" t="str">
        <v/>
      </c>
    </row>
    <row r="160">
      <c r="A160" s="39" t="str">
        <v>Hardware</v>
      </c>
      <c r="B160" s="39" t="str">
        <v>EB</v>
      </c>
      <c r="C160" s="39" t="str">
        <v>Interior-Door Lever with Lock</v>
      </c>
      <c r="D160" s="39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E160" s="39">
        <v>100545</v>
      </c>
      <c r="F160" s="39" t="str">
        <v>0' - 0"</v>
      </c>
      <c r="G160" s="39" t="str">
        <v>0' - 0"</v>
      </c>
      <c r="H160" s="39" t="str">
        <v>0' - 0"</v>
      </c>
      <c r="I160" s="39" t="str">
        <v/>
      </c>
      <c r="J160" s="39" t="str">
        <v/>
      </c>
      <c r="K160" s="39" t="str">
        <v/>
      </c>
      <c r="L160" s="39" t="str">
        <v/>
      </c>
      <c r="M160" s="39" t="str">
        <v/>
      </c>
      <c r="N160" s="41" t="str">
        <v/>
      </c>
      <c r="O160" s="41" t="str">
        <v/>
      </c>
      <c r="P160" s="41" t="str">
        <v/>
      </c>
      <c r="Q160" s="41" t="str">
        <v/>
      </c>
      <c r="R160" s="41" t="str">
        <v/>
      </c>
      <c r="S160" s="41" t="str">
        <v/>
      </c>
      <c r="T160" s="39" t="str">
        <v/>
      </c>
      <c r="U160" s="39" t="str">
        <v/>
      </c>
      <c r="V160" s="39" t="str">
        <v/>
      </c>
      <c r="W160" s="39" t="str">
        <v/>
      </c>
      <c r="X160" s="39" t="str">
        <v/>
      </c>
      <c r="Y160" s="39" t="str">
        <v/>
      </c>
      <c r="Z160" s="41" t="str">
        <v/>
      </c>
      <c r="AA160" s="41" t="str">
        <v/>
      </c>
      <c r="AB160" s="41" t="str">
        <v/>
      </c>
      <c r="AC160" s="41" t="str">
        <v/>
      </c>
      <c r="AD160" s="41" t="str">
        <v/>
      </c>
      <c r="AE160" s="41" t="str">
        <v/>
      </c>
      <c r="AF160" s="39" t="str">
        <v/>
      </c>
      <c r="AG160" s="39" t="str">
        <v/>
      </c>
      <c r="AH160" s="39" t="str">
        <v/>
      </c>
      <c r="AI160" s="39" t="str">
        <v/>
      </c>
      <c r="AJ160" s="39" t="str">
        <v/>
      </c>
      <c r="AK160" s="39" t="str">
        <v/>
      </c>
      <c r="AL160" s="41" t="str">
        <v/>
      </c>
      <c r="AM160" s="41" t="str">
        <v/>
      </c>
      <c r="AN160" s="41" t="str">
        <v/>
      </c>
      <c r="AO160" s="41" t="str">
        <v/>
      </c>
      <c r="AP160" s="41" t="str">
        <v/>
      </c>
      <c r="AQ160" s="41" t="str">
        <v/>
      </c>
      <c r="AR160" s="39" t="str">
        <v/>
      </c>
      <c r="AS160" s="39" t="str">
        <v/>
      </c>
      <c r="AT160" s="39">
        <v>3</v>
      </c>
      <c r="AU160" s="39" t="str">
        <v/>
      </c>
      <c r="AV160" s="39" t="str">
        <v/>
      </c>
      <c r="AW160" s="39" t="str">
        <v/>
      </c>
      <c r="AX160" s="41" t="str">
        <v/>
      </c>
      <c r="AY160" s="41" t="str">
        <v/>
      </c>
      <c r="AZ160" s="41" t="str">
        <v/>
      </c>
      <c r="BA160" s="41" t="str">
        <v/>
      </c>
      <c r="BB160" s="41" t="str">
        <v/>
      </c>
      <c r="BC160" s="41" t="str">
        <v/>
      </c>
      <c r="BD160" s="32" t="str">
        <v/>
      </c>
      <c r="BE160" s="32" t="str">
        <v/>
      </c>
      <c r="BF160" s="32" t="str">
        <v/>
      </c>
      <c r="BG160" s="32" t="str">
        <v/>
      </c>
      <c r="BH160" s="32" t="str">
        <v/>
      </c>
      <c r="BI160" s="38">
        <v>3</v>
      </c>
      <c r="BJ160" s="38" t="str">
        <v/>
      </c>
      <c r="BK160" s="38" t="str">
        <v/>
      </c>
    </row>
    <row r="161">
      <c r="A161" s="30" t="str">
        <v>Bracket - Hinge For Closet Panels</v>
      </c>
      <c r="L161" s="30">
        <v>27</v>
      </c>
      <c r="M161" s="30">
        <v>10</v>
      </c>
      <c r="N161" s="36" t="str">
        <v/>
      </c>
      <c r="O161" s="36" t="str">
        <v/>
      </c>
      <c r="P161" s="36" t="str">
        <v/>
      </c>
      <c r="Q161" s="36" t="str">
        <v/>
      </c>
      <c r="R161" s="36" t="str">
        <v/>
      </c>
      <c r="S161" s="36" t="str">
        <v/>
      </c>
      <c r="T161" s="35" t="str">
        <v/>
      </c>
      <c r="U161" s="35" t="str">
        <v/>
      </c>
      <c r="V161" s="35" t="str">
        <v/>
      </c>
      <c r="W161" s="35" t="str">
        <v/>
      </c>
      <c r="X161" s="35" t="str">
        <v/>
      </c>
      <c r="Y161" s="35" t="str">
        <v/>
      </c>
      <c r="Z161" s="36" t="str">
        <v/>
      </c>
      <c r="AA161" s="36" t="str">
        <v/>
      </c>
      <c r="AB161" s="36" t="str">
        <v/>
      </c>
      <c r="AC161" s="36" t="str">
        <v/>
      </c>
      <c r="AD161" s="36" t="str">
        <v/>
      </c>
      <c r="AE161" s="36" t="str">
        <v/>
      </c>
      <c r="AF161" s="35" t="str">
        <v/>
      </c>
      <c r="AG161" s="35" t="str">
        <v/>
      </c>
      <c r="AH161" s="35" t="str">
        <v/>
      </c>
      <c r="AI161" s="35" t="str">
        <v/>
      </c>
      <c r="AJ161" s="35" t="str">
        <v/>
      </c>
      <c r="AK161" s="35" t="str">
        <v/>
      </c>
      <c r="AL161" s="36" t="str">
        <v/>
      </c>
      <c r="AM161" s="36" t="str">
        <v/>
      </c>
      <c r="AN161" s="36" t="str">
        <v/>
      </c>
      <c r="AO161" s="36" t="str">
        <v/>
      </c>
      <c r="AP161" s="36" t="str">
        <v/>
      </c>
      <c r="AQ161" s="36" t="str">
        <v/>
      </c>
      <c r="AR161" s="35" t="str">
        <v/>
      </c>
      <c r="AS161" s="35" t="str">
        <v/>
      </c>
      <c r="AT161" s="35" t="str">
        <v/>
      </c>
      <c r="AU161" s="35" t="str">
        <v/>
      </c>
      <c r="AV161" s="35" t="str">
        <v/>
      </c>
      <c r="AW161" s="35" t="str">
        <v/>
      </c>
      <c r="AX161" s="36" t="str">
        <v/>
      </c>
      <c r="AY161" s="36" t="str">
        <v/>
      </c>
      <c r="AZ161" s="36">
        <v>15</v>
      </c>
      <c r="BA161" s="36">
        <v>405</v>
      </c>
      <c r="BB161" s="36">
        <v>150</v>
      </c>
      <c r="BC161" s="36" t="str">
        <v/>
      </c>
      <c r="BD161" s="32" t="str">
        <v/>
      </c>
      <c r="BE161" s="32" t="str">
        <v/>
      </c>
      <c r="BF161" s="32">
        <v>15</v>
      </c>
      <c r="BG161" s="32">
        <v>405</v>
      </c>
      <c r="BH161" s="32">
        <v>150</v>
      </c>
      <c r="BI161" s="38" t="str">
        <v/>
      </c>
      <c r="BJ161" s="38" t="str">
        <v/>
      </c>
      <c r="BK161" s="38" t="str">
        <v/>
      </c>
    </row>
    <row r="162">
      <c r="A162" s="39" t="str">
        <v>Hardware</v>
      </c>
      <c r="B162" s="39" t="str">
        <v>EC</v>
      </c>
      <c r="C162" s="39" t="str">
        <v>Interior-Bracket-Hinges for Closet Panels</v>
      </c>
      <c r="D162" s="39" t="str">
        <v>https://www.homedepot.com/p/Everbilt-1-1-2-in-x-72-in-Bright-Nickel-Continuous-Hinge-29276/314151912</v>
      </c>
      <c r="E162" s="39">
        <v>100195</v>
      </c>
      <c r="F162" s="39" t="str">
        <v>7' - 0"</v>
      </c>
      <c r="G162" s="39" t="str">
        <v>0' - 0"</v>
      </c>
      <c r="H162" s="39" t="str">
        <v>0' - 0"</v>
      </c>
      <c r="I162" s="39" t="str">
        <v/>
      </c>
      <c r="J162" s="39" t="str">
        <v/>
      </c>
      <c r="K162" s="39" t="str">
        <v/>
      </c>
      <c r="L162" s="39" t="str">
        <v/>
      </c>
      <c r="M162" s="39" t="str">
        <v/>
      </c>
      <c r="N162" s="41" t="str">
        <v/>
      </c>
      <c r="O162" s="41" t="str">
        <v/>
      </c>
      <c r="P162" s="41" t="str">
        <v/>
      </c>
      <c r="Q162" s="41" t="str">
        <v/>
      </c>
      <c r="R162" s="41" t="str">
        <v/>
      </c>
      <c r="S162" s="41" t="str">
        <v/>
      </c>
      <c r="T162" s="39" t="str">
        <v/>
      </c>
      <c r="U162" s="39" t="str">
        <v/>
      </c>
      <c r="V162" s="39" t="str">
        <v/>
      </c>
      <c r="W162" s="39" t="str">
        <v/>
      </c>
      <c r="X162" s="39" t="str">
        <v/>
      </c>
      <c r="Y162" s="39" t="str">
        <v/>
      </c>
      <c r="Z162" s="41" t="str">
        <v/>
      </c>
      <c r="AA162" s="41" t="str">
        <v/>
      </c>
      <c r="AB162" s="41" t="str">
        <v/>
      </c>
      <c r="AC162" s="41" t="str">
        <v/>
      </c>
      <c r="AD162" s="41" t="str">
        <v/>
      </c>
      <c r="AE162" s="41" t="str">
        <v/>
      </c>
      <c r="AF162" s="39" t="str">
        <v/>
      </c>
      <c r="AG162" s="39" t="str">
        <v/>
      </c>
      <c r="AH162" s="39" t="str">
        <v/>
      </c>
      <c r="AI162" s="39" t="str">
        <v/>
      </c>
      <c r="AJ162" s="39" t="str">
        <v/>
      </c>
      <c r="AK162" s="39" t="str">
        <v/>
      </c>
      <c r="AL162" s="41" t="str">
        <v/>
      </c>
      <c r="AM162" s="41" t="str">
        <v/>
      </c>
      <c r="AN162" s="41" t="str">
        <v/>
      </c>
      <c r="AO162" s="41" t="str">
        <v/>
      </c>
      <c r="AP162" s="41" t="str">
        <v/>
      </c>
      <c r="AQ162" s="41" t="str">
        <v/>
      </c>
      <c r="AR162" s="39" t="str">
        <v/>
      </c>
      <c r="AS162" s="39" t="str">
        <v/>
      </c>
      <c r="AT162" s="39" t="str">
        <v/>
      </c>
      <c r="AU162" s="39" t="str">
        <v/>
      </c>
      <c r="AV162" s="39" t="str">
        <v/>
      </c>
      <c r="AW162" s="39" t="str">
        <v/>
      </c>
      <c r="AX162" s="41" t="str">
        <v/>
      </c>
      <c r="AY162" s="41" t="str">
        <v/>
      </c>
      <c r="AZ162" s="41">
        <v>15</v>
      </c>
      <c r="BA162" s="41" t="str">
        <v/>
      </c>
      <c r="BB162" s="41" t="str">
        <v/>
      </c>
      <c r="BC162" s="41" t="str">
        <v/>
      </c>
      <c r="BD162" s="32" t="str">
        <v/>
      </c>
      <c r="BE162" s="32" t="str">
        <v/>
      </c>
      <c r="BF162" s="32" t="str">
        <v/>
      </c>
      <c r="BG162" s="32" t="str">
        <v/>
      </c>
      <c r="BH162" s="32" t="str">
        <v/>
      </c>
      <c r="BI162" s="38">
        <v>15</v>
      </c>
      <c r="BJ162" s="38" t="str">
        <v/>
      </c>
      <c r="BK162" s="38" t="str">
        <v/>
      </c>
    </row>
    <row r="163">
      <c r="A163" s="30" t="str">
        <v>Simpson TSP Stud Plate Tie - G90 Galvanized</v>
      </c>
      <c r="L163" s="30">
        <v>1.57</v>
      </c>
      <c r="M163" s="30">
        <v>0</v>
      </c>
      <c r="N163" s="36" t="str">
        <v/>
      </c>
      <c r="O163" s="36" t="str">
        <v/>
      </c>
      <c r="P163" s="36" t="str">
        <v/>
      </c>
      <c r="Q163" s="36" t="str">
        <v/>
      </c>
      <c r="R163" s="36" t="str">
        <v/>
      </c>
      <c r="S163" s="36" t="str">
        <v/>
      </c>
      <c r="T163" s="35" t="str">
        <v/>
      </c>
      <c r="U163" s="35" t="str">
        <v/>
      </c>
      <c r="V163" s="35" t="str">
        <v/>
      </c>
      <c r="W163" s="35" t="str">
        <v/>
      </c>
      <c r="X163" s="35" t="str">
        <v/>
      </c>
      <c r="Y163" s="35" t="str">
        <v/>
      </c>
      <c r="Z163" s="36" t="str">
        <v/>
      </c>
      <c r="AA163" s="36" t="str">
        <v/>
      </c>
      <c r="AB163" s="36">
        <v>18</v>
      </c>
      <c r="AC163" s="36">
        <v>28.26</v>
      </c>
      <c r="AD163" s="36">
        <v>0</v>
      </c>
      <c r="AE163" s="36" t="str">
        <v/>
      </c>
      <c r="AF163" s="35" t="str">
        <v/>
      </c>
      <c r="AG163" s="35" t="str">
        <v/>
      </c>
      <c r="AH163" s="35">
        <v>2</v>
      </c>
      <c r="AI163" s="35">
        <v>3.14</v>
      </c>
      <c r="AJ163" s="35">
        <v>0</v>
      </c>
      <c r="AK163" s="35" t="str">
        <v/>
      </c>
      <c r="AL163" s="36" t="str">
        <v/>
      </c>
      <c r="AM163" s="36" t="str">
        <v/>
      </c>
      <c r="AN163" s="36">
        <v>32</v>
      </c>
      <c r="AO163" s="36">
        <v>50.24</v>
      </c>
      <c r="AP163" s="36">
        <v>0</v>
      </c>
      <c r="AQ163" s="36" t="str">
        <v/>
      </c>
      <c r="AR163" s="35" t="str">
        <v/>
      </c>
      <c r="AS163" s="35" t="str">
        <v/>
      </c>
      <c r="AT163" s="35" t="str">
        <v/>
      </c>
      <c r="AU163" s="35" t="str">
        <v/>
      </c>
      <c r="AV163" s="35" t="str">
        <v/>
      </c>
      <c r="AW163" s="35" t="str">
        <v/>
      </c>
      <c r="AX163" s="36" t="str">
        <v/>
      </c>
      <c r="AY163" s="36" t="str">
        <v/>
      </c>
      <c r="AZ163" s="36" t="str">
        <v/>
      </c>
      <c r="BA163" s="36" t="str">
        <v/>
      </c>
      <c r="BB163" s="36" t="str">
        <v/>
      </c>
      <c r="BC163" s="36" t="str">
        <v/>
      </c>
      <c r="BD163" s="32" t="str">
        <v/>
      </c>
      <c r="BE163" s="32" t="str">
        <v/>
      </c>
      <c r="BF163" s="32">
        <v>52</v>
      </c>
      <c r="BG163" s="32">
        <v>82</v>
      </c>
      <c r="BH163" s="32">
        <v>0</v>
      </c>
      <c r="BI163" s="38" t="str">
        <v/>
      </c>
      <c r="BJ163" s="38" t="str">
        <v/>
      </c>
      <c r="BK163" s="38" t="str">
        <v/>
      </c>
    </row>
    <row r="164">
      <c r="A164" s="39" t="str">
        <v>Hardware</v>
      </c>
      <c r="B164" s="39" t="str">
        <v>EC</v>
      </c>
      <c r="C164" s="39" t="str">
        <v>Exterior--Simpson TSP Stud Plate Tie - G90 Galvanized--</v>
      </c>
      <c r="D164" s="39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E164" s="39">
        <v>101353</v>
      </c>
      <c r="F164" s="39" t="str">
        <v>0' - 7.94"</v>
      </c>
      <c r="G164" s="39" t="str">
        <v>0' - 2.34"</v>
      </c>
      <c r="H164" s="39" t="str">
        <v>0' - 1.69"</v>
      </c>
      <c r="I164" s="39" t="str">
        <v/>
      </c>
      <c r="J164" s="39" t="str">
        <v/>
      </c>
      <c r="K164" s="39" t="str">
        <v/>
      </c>
      <c r="L164" s="39" t="str">
        <v/>
      </c>
      <c r="M164" s="39" t="str">
        <v/>
      </c>
      <c r="N164" s="41" t="str">
        <v/>
      </c>
      <c r="O164" s="41" t="str">
        <v/>
      </c>
      <c r="P164" s="41" t="str">
        <v/>
      </c>
      <c r="Q164" s="41" t="str">
        <v/>
      </c>
      <c r="R164" s="41" t="str">
        <v/>
      </c>
      <c r="S164" s="41" t="str">
        <v/>
      </c>
      <c r="T164" s="39" t="str">
        <v/>
      </c>
      <c r="U164" s="39" t="str">
        <v/>
      </c>
      <c r="V164" s="39" t="str">
        <v/>
      </c>
      <c r="W164" s="39" t="str">
        <v/>
      </c>
      <c r="X164" s="39" t="str">
        <v/>
      </c>
      <c r="Y164" s="39" t="str">
        <v/>
      </c>
      <c r="Z164" s="41" t="str">
        <v/>
      </c>
      <c r="AA164" s="41" t="str">
        <v/>
      </c>
      <c r="AB164" s="41">
        <v>18</v>
      </c>
      <c r="AC164" s="41" t="str">
        <v/>
      </c>
      <c r="AD164" s="41" t="str">
        <v/>
      </c>
      <c r="AE164" s="41" t="str">
        <v/>
      </c>
      <c r="AF164" s="39" t="str">
        <v/>
      </c>
      <c r="AG164" s="39" t="str">
        <v/>
      </c>
      <c r="AH164" s="39">
        <v>2</v>
      </c>
      <c r="AI164" s="39" t="str">
        <v/>
      </c>
      <c r="AJ164" s="39" t="str">
        <v/>
      </c>
      <c r="AK164" s="39" t="str">
        <v/>
      </c>
      <c r="AL164" s="41" t="str">
        <v/>
      </c>
      <c r="AM164" s="41" t="str">
        <v/>
      </c>
      <c r="AN164" s="41">
        <v>32</v>
      </c>
      <c r="AO164" s="41" t="str">
        <v/>
      </c>
      <c r="AP164" s="41" t="str">
        <v/>
      </c>
      <c r="AQ164" s="41" t="str">
        <v/>
      </c>
      <c r="AR164" s="39" t="str">
        <v/>
      </c>
      <c r="AS164" s="39" t="str">
        <v/>
      </c>
      <c r="AT164" s="39" t="str">
        <v/>
      </c>
      <c r="AU164" s="39" t="str">
        <v/>
      </c>
      <c r="AV164" s="39" t="str">
        <v/>
      </c>
      <c r="AW164" s="39" t="str">
        <v/>
      </c>
      <c r="AX164" s="41" t="str">
        <v/>
      </c>
      <c r="AY164" s="41" t="str">
        <v/>
      </c>
      <c r="AZ164" s="41" t="str">
        <v/>
      </c>
      <c r="BA164" s="41" t="str">
        <v/>
      </c>
      <c r="BB164" s="41" t="str">
        <v/>
      </c>
      <c r="BC164" s="41" t="str">
        <v/>
      </c>
      <c r="BD164" s="32" t="str">
        <v/>
      </c>
      <c r="BE164" s="32" t="str">
        <v/>
      </c>
      <c r="BF164" s="32" t="str">
        <v/>
      </c>
      <c r="BG164" s="32" t="str">
        <v/>
      </c>
      <c r="BH164" s="32" t="str">
        <v/>
      </c>
      <c r="BI164" s="38">
        <v>52</v>
      </c>
      <c r="BJ164" s="38" t="str">
        <v/>
      </c>
      <c r="BK164" s="38" t="str">
        <v/>
      </c>
    </row>
    <row r="165">
      <c r="A165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L165" s="30">
        <v>430.42</v>
      </c>
      <c r="M165" s="30">
        <v>0</v>
      </c>
      <c r="N165" s="36" t="str">
        <v/>
      </c>
      <c r="O165" s="36" t="str">
        <v/>
      </c>
      <c r="P165" s="36" t="str">
        <v/>
      </c>
      <c r="Q165" s="36" t="str">
        <v/>
      </c>
      <c r="R165" s="36" t="str">
        <v/>
      </c>
      <c r="S165" s="36" t="str">
        <v/>
      </c>
      <c r="T165" s="35" t="str">
        <v/>
      </c>
      <c r="U165" s="35" t="str">
        <v/>
      </c>
      <c r="V165" s="35" t="str">
        <v/>
      </c>
      <c r="W165" s="35" t="str">
        <v/>
      </c>
      <c r="X165" s="35" t="str">
        <v/>
      </c>
      <c r="Y165" s="35" t="str">
        <v/>
      </c>
      <c r="Z165" s="36" t="str">
        <v/>
      </c>
      <c r="AA165" s="36" t="str">
        <v/>
      </c>
      <c r="AB165" s="36">
        <v>9</v>
      </c>
      <c r="AC165" s="36">
        <v>3873.78</v>
      </c>
      <c r="AD165" s="36">
        <v>0</v>
      </c>
      <c r="AE165" s="36" t="str">
        <v/>
      </c>
      <c r="AF165" s="35" t="str">
        <v/>
      </c>
      <c r="AG165" s="35" t="str">
        <v/>
      </c>
      <c r="AH165" s="35" t="str">
        <v/>
      </c>
      <c r="AI165" s="35" t="str">
        <v/>
      </c>
      <c r="AJ165" s="35" t="str">
        <v/>
      </c>
      <c r="AK165" s="35" t="str">
        <v/>
      </c>
      <c r="AL165" s="36" t="str">
        <v/>
      </c>
      <c r="AM165" s="36" t="str">
        <v/>
      </c>
      <c r="AN165" s="36" t="str">
        <v/>
      </c>
      <c r="AO165" s="36" t="str">
        <v/>
      </c>
      <c r="AP165" s="36" t="str">
        <v/>
      </c>
      <c r="AQ165" s="36" t="str">
        <v/>
      </c>
      <c r="AR165" s="35" t="str">
        <v/>
      </c>
      <c r="AS165" s="35" t="str">
        <v/>
      </c>
      <c r="AT165" s="35" t="str">
        <v/>
      </c>
      <c r="AU165" s="35" t="str">
        <v/>
      </c>
      <c r="AV165" s="35" t="str">
        <v/>
      </c>
      <c r="AW165" s="35" t="str">
        <v/>
      </c>
      <c r="AX165" s="36" t="str">
        <v/>
      </c>
      <c r="AY165" s="36" t="str">
        <v/>
      </c>
      <c r="AZ165" s="36" t="str">
        <v/>
      </c>
      <c r="BA165" s="36" t="str">
        <v/>
      </c>
      <c r="BB165" s="36" t="str">
        <v/>
      </c>
      <c r="BC165" s="36" t="str">
        <v/>
      </c>
      <c r="BD165" s="32" t="str">
        <v/>
      </c>
      <c r="BE165" s="32" t="str">
        <v/>
      </c>
      <c r="BF165" s="32">
        <v>9</v>
      </c>
      <c r="BG165" s="32">
        <v>3874</v>
      </c>
      <c r="BH165" s="32">
        <v>0</v>
      </c>
      <c r="BI165" s="38" t="str">
        <v/>
      </c>
      <c r="BJ165" s="38" t="str">
        <v/>
      </c>
      <c r="BK165" s="38" t="str">
        <v/>
      </c>
    </row>
    <row r="166">
      <c r="A166" s="39" t="str">
        <v>Windows</v>
      </c>
      <c r="B166" s="39" t="str">
        <v>FA</v>
      </c>
      <c r="C166" s="39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D166" s="39" t="str">
        <v/>
      </c>
      <c r="E166" s="39">
        <v>100101</v>
      </c>
      <c r="F166" s="39" t="str">
        <v>4' - 11.25"</v>
      </c>
      <c r="G166" s="39" t="str">
        <v>0' - 0"</v>
      </c>
      <c r="H166" s="39" t="str">
        <v>3' - 1.5"</v>
      </c>
      <c r="I166" s="39" t="str">
        <v/>
      </c>
      <c r="J166" s="39" t="str">
        <v/>
      </c>
      <c r="K166" s="39" t="str">
        <v/>
      </c>
      <c r="L166" s="39" t="str">
        <v/>
      </c>
      <c r="M166" s="39" t="str">
        <v/>
      </c>
      <c r="N166" s="41" t="str">
        <v/>
      </c>
      <c r="O166" s="41" t="str">
        <v/>
      </c>
      <c r="P166" s="41" t="str">
        <v/>
      </c>
      <c r="Q166" s="41" t="str">
        <v/>
      </c>
      <c r="R166" s="41" t="str">
        <v/>
      </c>
      <c r="S166" s="41" t="str">
        <v/>
      </c>
      <c r="T166" s="39" t="str">
        <v/>
      </c>
      <c r="U166" s="39" t="str">
        <v/>
      </c>
      <c r="V166" s="39" t="str">
        <v/>
      </c>
      <c r="W166" s="39" t="str">
        <v/>
      </c>
      <c r="X166" s="39" t="str">
        <v/>
      </c>
      <c r="Y166" s="39" t="str">
        <v/>
      </c>
      <c r="Z166" s="41" t="str">
        <v/>
      </c>
      <c r="AA166" s="41" t="str">
        <v/>
      </c>
      <c r="AB166" s="41">
        <v>9</v>
      </c>
      <c r="AC166" s="41" t="str">
        <v/>
      </c>
      <c r="AD166" s="41" t="str">
        <v/>
      </c>
      <c r="AE166" s="41" t="str">
        <v/>
      </c>
      <c r="AF166" s="39" t="str">
        <v/>
      </c>
      <c r="AG166" s="39" t="str">
        <v/>
      </c>
      <c r="AH166" s="39" t="str">
        <v/>
      </c>
      <c r="AI166" s="39" t="str">
        <v/>
      </c>
      <c r="AJ166" s="39" t="str">
        <v/>
      </c>
      <c r="AK166" s="39" t="str">
        <v/>
      </c>
      <c r="AL166" s="41" t="str">
        <v/>
      </c>
      <c r="AM166" s="41" t="str">
        <v/>
      </c>
      <c r="AN166" s="41" t="str">
        <v/>
      </c>
      <c r="AO166" s="41" t="str">
        <v/>
      </c>
      <c r="AP166" s="41" t="str">
        <v/>
      </c>
      <c r="AQ166" s="41" t="str">
        <v/>
      </c>
      <c r="AR166" s="39" t="str">
        <v/>
      </c>
      <c r="AS166" s="39" t="str">
        <v/>
      </c>
      <c r="AT166" s="39" t="str">
        <v/>
      </c>
      <c r="AU166" s="39" t="str">
        <v/>
      </c>
      <c r="AV166" s="39" t="str">
        <v/>
      </c>
      <c r="AW166" s="39" t="str">
        <v/>
      </c>
      <c r="AX166" s="41" t="str">
        <v/>
      </c>
      <c r="AY166" s="41" t="str">
        <v/>
      </c>
      <c r="AZ166" s="41" t="str">
        <v/>
      </c>
      <c r="BA166" s="41" t="str">
        <v/>
      </c>
      <c r="BB166" s="41" t="str">
        <v/>
      </c>
      <c r="BC166" s="41" t="str">
        <v/>
      </c>
      <c r="BD166" s="32" t="str">
        <v/>
      </c>
      <c r="BE166" s="32" t="str">
        <v/>
      </c>
      <c r="BF166" s="32" t="str">
        <v/>
      </c>
      <c r="BG166" s="32" t="str">
        <v/>
      </c>
      <c r="BH166" s="32" t="str">
        <v/>
      </c>
      <c r="BI166" s="38">
        <v>9</v>
      </c>
      <c r="BJ166" s="38" t="str">
        <v/>
      </c>
      <c r="BK166" s="38" t="str">
        <v/>
      </c>
    </row>
    <row r="167">
      <c r="A167" s="30" t="str">
        <v>Bed Door - 2 ft.-6 in. , 4.5 in. Jamb, 30 in. x 80 in. (2668), Rough Opening 32 in.x83 in., Pre Hung, Shaker Style (BIRKDALE), Solid Core, Right Inswing, Primed, Rubbed Bronze Hinges</v>
      </c>
      <c r="L167" s="30">
        <v>137.99</v>
      </c>
      <c r="M167" s="30">
        <v>0</v>
      </c>
      <c r="N167" s="36" t="str">
        <v/>
      </c>
      <c r="O167" s="36" t="str">
        <v/>
      </c>
      <c r="P167" s="36" t="str">
        <v/>
      </c>
      <c r="Q167" s="36" t="str">
        <v/>
      </c>
      <c r="R167" s="36" t="str">
        <v/>
      </c>
      <c r="S167" s="36" t="str">
        <v/>
      </c>
      <c r="T167" s="35" t="str">
        <v/>
      </c>
      <c r="U167" s="35" t="str">
        <v/>
      </c>
      <c r="V167" s="35" t="str">
        <v/>
      </c>
      <c r="W167" s="35" t="str">
        <v/>
      </c>
      <c r="X167" s="35" t="str">
        <v/>
      </c>
      <c r="Y167" s="35" t="str">
        <v/>
      </c>
      <c r="Z167" s="36" t="str">
        <v/>
      </c>
      <c r="AA167" s="36" t="str">
        <v/>
      </c>
      <c r="AB167" s="36" t="str">
        <v/>
      </c>
      <c r="AC167" s="36" t="str">
        <v/>
      </c>
      <c r="AD167" s="36" t="str">
        <v/>
      </c>
      <c r="AE167" s="36" t="str">
        <v/>
      </c>
      <c r="AF167" s="35" t="str">
        <v/>
      </c>
      <c r="AG167" s="35" t="str">
        <v/>
      </c>
      <c r="AH167" s="35" t="str">
        <v/>
      </c>
      <c r="AI167" s="35" t="str">
        <v/>
      </c>
      <c r="AJ167" s="35" t="str">
        <v/>
      </c>
      <c r="AK167" s="35" t="str">
        <v/>
      </c>
      <c r="AL167" s="36" t="str">
        <v/>
      </c>
      <c r="AM167" s="36" t="str">
        <v/>
      </c>
      <c r="AN167" s="36" t="str">
        <v/>
      </c>
      <c r="AO167" s="36" t="str">
        <v/>
      </c>
      <c r="AP167" s="36" t="str">
        <v/>
      </c>
      <c r="AQ167" s="36" t="str">
        <v/>
      </c>
      <c r="AR167" s="35" t="str">
        <v/>
      </c>
      <c r="AS167" s="35" t="str">
        <v/>
      </c>
      <c r="AT167" s="35">
        <v>3</v>
      </c>
      <c r="AU167" s="35">
        <v>413.97</v>
      </c>
      <c r="AV167" s="35">
        <v>0</v>
      </c>
      <c r="AW167" s="35" t="str">
        <v/>
      </c>
      <c r="AX167" s="36" t="str">
        <v/>
      </c>
      <c r="AY167" s="36" t="str">
        <v/>
      </c>
      <c r="AZ167" s="36" t="str">
        <v/>
      </c>
      <c r="BA167" s="36" t="str">
        <v/>
      </c>
      <c r="BB167" s="36" t="str">
        <v/>
      </c>
      <c r="BC167" s="36" t="str">
        <v/>
      </c>
      <c r="BD167" s="32" t="str">
        <v/>
      </c>
      <c r="BE167" s="32" t="str">
        <v/>
      </c>
      <c r="BF167" s="32">
        <v>3</v>
      </c>
      <c r="BG167" s="32">
        <v>414</v>
      </c>
      <c r="BH167" s="32">
        <v>0</v>
      </c>
      <c r="BI167" s="38" t="str">
        <v/>
      </c>
      <c r="BJ167" s="38" t="str">
        <v/>
      </c>
      <c r="BK167" s="38" t="str">
        <v/>
      </c>
    </row>
    <row r="168">
      <c r="A168" s="39" t="str">
        <v>Doors</v>
      </c>
      <c r="B168" s="39" t="str">
        <v>FB</v>
      </c>
      <c r="C168" s="39" t="str">
        <v>Interior--Bed Door - 2 ft.-6 in. , 4.5 in. Jamb, 30 in. x 80 in. (2668), Rough Opening 32 in.x83 in., Pre Hung, Shaker Style (BIRKDALE), Solid Core, Right Inswing, Primed, Rubbed Bronze Hinges--</v>
      </c>
      <c r="D168" s="39" t="str">
        <v>https://www.lowes.com/pd/Masonite-Winslow-Primed-3-Panel-Craftsman-Solid-Core-Molded-Composite-Pre-Hung-Door-Common-24-in-x-80-in-Actual-25-5-in-x-81-5-in/1000343837</v>
      </c>
      <c r="E168" s="39">
        <v>100168</v>
      </c>
      <c r="F168" s="39" t="str">
        <v>6' - 8.25"</v>
      </c>
      <c r="G168" s="39" t="str">
        <v>0' - 0.75"</v>
      </c>
      <c r="H168" s="39" t="str">
        <v>2' - 8"</v>
      </c>
      <c r="I168" s="39" t="str">
        <v/>
      </c>
      <c r="J168" s="39" t="str">
        <v/>
      </c>
      <c r="K168" s="39" t="str">
        <v/>
      </c>
      <c r="L168" s="39" t="str">
        <v/>
      </c>
      <c r="M168" s="39" t="str">
        <v/>
      </c>
      <c r="N168" s="41" t="str">
        <v/>
      </c>
      <c r="O168" s="41" t="str">
        <v/>
      </c>
      <c r="P168" s="41" t="str">
        <v/>
      </c>
      <c r="Q168" s="41" t="str">
        <v/>
      </c>
      <c r="R168" s="41" t="str">
        <v/>
      </c>
      <c r="S168" s="41" t="str">
        <v/>
      </c>
      <c r="T168" s="39" t="str">
        <v/>
      </c>
      <c r="U168" s="39" t="str">
        <v/>
      </c>
      <c r="V168" s="39" t="str">
        <v/>
      </c>
      <c r="W168" s="39" t="str">
        <v/>
      </c>
      <c r="X168" s="39" t="str">
        <v/>
      </c>
      <c r="Y168" s="39" t="str">
        <v/>
      </c>
      <c r="Z168" s="41" t="str">
        <v/>
      </c>
      <c r="AA168" s="41" t="str">
        <v/>
      </c>
      <c r="AB168" s="41" t="str">
        <v/>
      </c>
      <c r="AC168" s="41" t="str">
        <v/>
      </c>
      <c r="AD168" s="41" t="str">
        <v/>
      </c>
      <c r="AE168" s="41" t="str">
        <v/>
      </c>
      <c r="AF168" s="39" t="str">
        <v/>
      </c>
      <c r="AG168" s="39" t="str">
        <v/>
      </c>
      <c r="AH168" s="39" t="str">
        <v/>
      </c>
      <c r="AI168" s="39" t="str">
        <v/>
      </c>
      <c r="AJ168" s="39" t="str">
        <v/>
      </c>
      <c r="AK168" s="39" t="str">
        <v/>
      </c>
      <c r="AL168" s="41" t="str">
        <v/>
      </c>
      <c r="AM168" s="41" t="str">
        <v/>
      </c>
      <c r="AN168" s="41" t="str">
        <v/>
      </c>
      <c r="AO168" s="41" t="str">
        <v/>
      </c>
      <c r="AP168" s="41" t="str">
        <v/>
      </c>
      <c r="AQ168" s="41" t="str">
        <v/>
      </c>
      <c r="AR168" s="39" t="str">
        <v/>
      </c>
      <c r="AS168" s="39" t="str">
        <v/>
      </c>
      <c r="AT168" s="39">
        <v>3</v>
      </c>
      <c r="AU168" s="39" t="str">
        <v/>
      </c>
      <c r="AV168" s="39" t="str">
        <v/>
      </c>
      <c r="AW168" s="39" t="str">
        <v/>
      </c>
      <c r="AX168" s="41" t="str">
        <v/>
      </c>
      <c r="AY168" s="41" t="str">
        <v/>
      </c>
      <c r="AZ168" s="41" t="str">
        <v/>
      </c>
      <c r="BA168" s="41" t="str">
        <v/>
      </c>
      <c r="BB168" s="41" t="str">
        <v/>
      </c>
      <c r="BC168" s="41" t="str">
        <v/>
      </c>
      <c r="BD168" s="32" t="str">
        <v/>
      </c>
      <c r="BE168" s="32" t="str">
        <v/>
      </c>
      <c r="BF168" s="32" t="str">
        <v/>
      </c>
      <c r="BG168" s="32" t="str">
        <v/>
      </c>
      <c r="BH168" s="32" t="str">
        <v/>
      </c>
      <c r="BI168" s="38">
        <v>3</v>
      </c>
      <c r="BJ168" s="38" t="str">
        <v/>
      </c>
      <c r="BK168" s="38" t="str">
        <v/>
      </c>
    </row>
    <row r="169">
      <c r="A169" s="30" t="str">
        <v>Closet Door - 2’-0 in. , 48 in. x 80 in. (4868),4.5 in. Jamb, Rough Opening 50 in.x83 in., Double Door, Pre Hung, Ball Catch, Shaker Style (BIRKDALE), Hollow Core, Primed, Rubbed Bronze Hinges</v>
      </c>
      <c r="L169" s="30">
        <v>128.99</v>
      </c>
      <c r="M169" s="30">
        <v>0</v>
      </c>
      <c r="N169" s="36" t="str">
        <v/>
      </c>
      <c r="O169" s="36" t="str">
        <v/>
      </c>
      <c r="P169" s="36" t="str">
        <v/>
      </c>
      <c r="Q169" s="36" t="str">
        <v/>
      </c>
      <c r="R169" s="36" t="str">
        <v/>
      </c>
      <c r="S169" s="36" t="str">
        <v/>
      </c>
      <c r="T169" s="35" t="str">
        <v/>
      </c>
      <c r="U169" s="35" t="str">
        <v/>
      </c>
      <c r="V169" s="35" t="str">
        <v/>
      </c>
      <c r="W169" s="35" t="str">
        <v/>
      </c>
      <c r="X169" s="35" t="str">
        <v/>
      </c>
      <c r="Y169" s="35" t="str">
        <v/>
      </c>
      <c r="Z169" s="36" t="str">
        <v/>
      </c>
      <c r="AA169" s="36" t="str">
        <v/>
      </c>
      <c r="AB169" s="36" t="str">
        <v/>
      </c>
      <c r="AC169" s="36" t="str">
        <v/>
      </c>
      <c r="AD169" s="36" t="str">
        <v/>
      </c>
      <c r="AE169" s="36" t="str">
        <v/>
      </c>
      <c r="AF169" s="35" t="str">
        <v/>
      </c>
      <c r="AG169" s="35" t="str">
        <v/>
      </c>
      <c r="AH169" s="35" t="str">
        <v/>
      </c>
      <c r="AI169" s="35" t="str">
        <v/>
      </c>
      <c r="AJ169" s="35" t="str">
        <v/>
      </c>
      <c r="AK169" s="35" t="str">
        <v/>
      </c>
      <c r="AL169" s="36" t="str">
        <v/>
      </c>
      <c r="AM169" s="36" t="str">
        <v/>
      </c>
      <c r="AN169" s="36" t="str">
        <v/>
      </c>
      <c r="AO169" s="36" t="str">
        <v/>
      </c>
      <c r="AP169" s="36" t="str">
        <v/>
      </c>
      <c r="AQ169" s="36" t="str">
        <v/>
      </c>
      <c r="AR169" s="35" t="str">
        <v/>
      </c>
      <c r="AS169" s="35" t="str">
        <v/>
      </c>
      <c r="AT169" s="35" t="str">
        <v/>
      </c>
      <c r="AU169" s="35" t="str">
        <v/>
      </c>
      <c r="AV169" s="35" t="str">
        <v/>
      </c>
      <c r="AW169" s="35" t="str">
        <v/>
      </c>
      <c r="AX169" s="36" t="str">
        <v/>
      </c>
      <c r="AY169" s="36" t="str">
        <v/>
      </c>
      <c r="AZ169" s="36">
        <v>5</v>
      </c>
      <c r="BA169" s="36">
        <v>644.95</v>
      </c>
      <c r="BB169" s="36">
        <v>0</v>
      </c>
      <c r="BC169" s="36" t="str">
        <v/>
      </c>
      <c r="BD169" s="32" t="str">
        <v/>
      </c>
      <c r="BE169" s="32" t="str">
        <v/>
      </c>
      <c r="BF169" s="32">
        <v>5</v>
      </c>
      <c r="BG169" s="32">
        <v>645</v>
      </c>
      <c r="BH169" s="32">
        <v>0</v>
      </c>
      <c r="BI169" s="38" t="str">
        <v/>
      </c>
      <c r="BJ169" s="38" t="str">
        <v/>
      </c>
      <c r="BK169" s="38" t="str">
        <v/>
      </c>
    </row>
    <row r="170">
      <c r="A170" s="39" t="str">
        <v>Doors</v>
      </c>
      <c r="B170" s="39" t="str">
        <v>FB</v>
      </c>
      <c r="C170" s="39" t="str">
        <v>Interior--Closet Door - 2’-0 in. , 48 in. x 80 in. (4868),4.5 in. Jamb, Rough Opening 50 in.x83 in., Double Door, Pre Hung, Ball Catch, Shaker Style (BIRKDALE), Hollow Core, Primed, Rubbed Bronze Hinges--</v>
      </c>
      <c r="D170" s="39" t="str">
        <v/>
      </c>
      <c r="E170" s="39">
        <v>100196</v>
      </c>
      <c r="F170" s="39" t="str">
        <v>6' - 8.25"</v>
      </c>
      <c r="G170" s="39" t="str">
        <v>0' - 0"</v>
      </c>
      <c r="H170" s="39" t="str">
        <v>4' - 0.09"</v>
      </c>
      <c r="I170" s="39" t="str">
        <v/>
      </c>
      <c r="J170" s="39" t="str">
        <v/>
      </c>
      <c r="K170" s="39" t="str">
        <v/>
      </c>
      <c r="L170" s="39" t="str">
        <v/>
      </c>
      <c r="M170" s="39" t="str">
        <v/>
      </c>
      <c r="N170" s="41" t="str">
        <v/>
      </c>
      <c r="O170" s="41" t="str">
        <v/>
      </c>
      <c r="P170" s="41" t="str">
        <v/>
      </c>
      <c r="Q170" s="41" t="str">
        <v/>
      </c>
      <c r="R170" s="41" t="str">
        <v/>
      </c>
      <c r="S170" s="41" t="str">
        <v/>
      </c>
      <c r="T170" s="39" t="str">
        <v/>
      </c>
      <c r="U170" s="39" t="str">
        <v/>
      </c>
      <c r="V170" s="39" t="str">
        <v/>
      </c>
      <c r="W170" s="39" t="str">
        <v/>
      </c>
      <c r="X170" s="39" t="str">
        <v/>
      </c>
      <c r="Y170" s="39" t="str">
        <v/>
      </c>
      <c r="Z170" s="41" t="str">
        <v/>
      </c>
      <c r="AA170" s="41" t="str">
        <v/>
      </c>
      <c r="AB170" s="41" t="str">
        <v/>
      </c>
      <c r="AC170" s="41" t="str">
        <v/>
      </c>
      <c r="AD170" s="41" t="str">
        <v/>
      </c>
      <c r="AE170" s="41" t="str">
        <v/>
      </c>
      <c r="AF170" s="39" t="str">
        <v/>
      </c>
      <c r="AG170" s="39" t="str">
        <v/>
      </c>
      <c r="AH170" s="39" t="str">
        <v/>
      </c>
      <c r="AI170" s="39" t="str">
        <v/>
      </c>
      <c r="AJ170" s="39" t="str">
        <v/>
      </c>
      <c r="AK170" s="39" t="str">
        <v/>
      </c>
      <c r="AL170" s="41" t="str">
        <v/>
      </c>
      <c r="AM170" s="41" t="str">
        <v/>
      </c>
      <c r="AN170" s="41" t="str">
        <v/>
      </c>
      <c r="AO170" s="41" t="str">
        <v/>
      </c>
      <c r="AP170" s="41" t="str">
        <v/>
      </c>
      <c r="AQ170" s="41" t="str">
        <v/>
      </c>
      <c r="AR170" s="39" t="str">
        <v/>
      </c>
      <c r="AS170" s="39" t="str">
        <v/>
      </c>
      <c r="AT170" s="39" t="str">
        <v/>
      </c>
      <c r="AU170" s="39" t="str">
        <v/>
      </c>
      <c r="AV170" s="39" t="str">
        <v/>
      </c>
      <c r="AW170" s="39" t="str">
        <v/>
      </c>
      <c r="AX170" s="41" t="str">
        <v/>
      </c>
      <c r="AY170" s="41" t="str">
        <v/>
      </c>
      <c r="AZ170" s="41">
        <v>5</v>
      </c>
      <c r="BA170" s="41" t="str">
        <v/>
      </c>
      <c r="BB170" s="41" t="str">
        <v/>
      </c>
      <c r="BC170" s="41" t="str">
        <v/>
      </c>
      <c r="BD170" s="32" t="str">
        <v/>
      </c>
      <c r="BE170" s="32" t="str">
        <v/>
      </c>
      <c r="BF170" s="32" t="str">
        <v/>
      </c>
      <c r="BG170" s="32" t="str">
        <v/>
      </c>
      <c r="BH170" s="32" t="str">
        <v/>
      </c>
      <c r="BI170" s="38">
        <v>5</v>
      </c>
      <c r="BJ170" s="38" t="str">
        <v/>
      </c>
      <c r="BK170" s="38" t="str">
        <v/>
      </c>
    </row>
    <row r="171">
      <c r="A171" s="30" t="str">
        <v>Ext 36 in. x 80 in. S118 RHI 6.5625 in. FrameSaver-Therma‐Tru Model S118-Reeb‐Smooth Star-Fiberglass-No Finish-Insulated Glass Clear Full Lite-Hinge Finish- Oil Rubbed Bronze-Total Opening 40.25 in.x83.375 in.</v>
      </c>
      <c r="L171" s="30">
        <v>600</v>
      </c>
      <c r="M171" s="30">
        <v>0</v>
      </c>
      <c r="N171" s="36" t="str">
        <v/>
      </c>
      <c r="O171" s="36" t="str">
        <v/>
      </c>
      <c r="P171" s="36" t="str">
        <v/>
      </c>
      <c r="Q171" s="36" t="str">
        <v/>
      </c>
      <c r="R171" s="36" t="str">
        <v/>
      </c>
      <c r="S171" s="36" t="str">
        <v/>
      </c>
      <c r="T171" s="35" t="str">
        <v/>
      </c>
      <c r="U171" s="35" t="str">
        <v/>
      </c>
      <c r="V171" s="35" t="str">
        <v/>
      </c>
      <c r="W171" s="35" t="str">
        <v/>
      </c>
      <c r="X171" s="35" t="str">
        <v/>
      </c>
      <c r="Y171" s="35" t="str">
        <v/>
      </c>
      <c r="Z171" s="36" t="str">
        <v/>
      </c>
      <c r="AA171" s="36" t="str">
        <v/>
      </c>
      <c r="AB171" s="36" t="str">
        <v/>
      </c>
      <c r="AC171" s="36" t="str">
        <v/>
      </c>
      <c r="AD171" s="36" t="str">
        <v/>
      </c>
      <c r="AE171" s="36" t="str">
        <v/>
      </c>
      <c r="AF171" s="35" t="str">
        <v/>
      </c>
      <c r="AG171" s="35" t="str">
        <v/>
      </c>
      <c r="AH171" s="35">
        <v>1</v>
      </c>
      <c r="AI171" s="35">
        <v>600</v>
      </c>
      <c r="AJ171" s="35">
        <v>0</v>
      </c>
      <c r="AK171" s="35" t="str">
        <v/>
      </c>
      <c r="AL171" s="36" t="str">
        <v/>
      </c>
      <c r="AM171" s="36" t="str">
        <v/>
      </c>
      <c r="AN171" s="36" t="str">
        <v/>
      </c>
      <c r="AO171" s="36" t="str">
        <v/>
      </c>
      <c r="AP171" s="36" t="str">
        <v/>
      </c>
      <c r="AQ171" s="36" t="str">
        <v/>
      </c>
      <c r="AR171" s="35" t="str">
        <v/>
      </c>
      <c r="AS171" s="35" t="str">
        <v/>
      </c>
      <c r="AT171" s="35" t="str">
        <v/>
      </c>
      <c r="AU171" s="35" t="str">
        <v/>
      </c>
      <c r="AV171" s="35" t="str">
        <v/>
      </c>
      <c r="AW171" s="35" t="str">
        <v/>
      </c>
      <c r="AX171" s="36" t="str">
        <v/>
      </c>
      <c r="AY171" s="36" t="str">
        <v/>
      </c>
      <c r="AZ171" s="36" t="str">
        <v/>
      </c>
      <c r="BA171" s="36" t="str">
        <v/>
      </c>
      <c r="BB171" s="36" t="str">
        <v/>
      </c>
      <c r="BC171" s="36" t="str">
        <v/>
      </c>
      <c r="BD171" s="32" t="str">
        <v/>
      </c>
      <c r="BE171" s="32" t="str">
        <v/>
      </c>
      <c r="BF171" s="32">
        <v>1</v>
      </c>
      <c r="BG171" s="32">
        <v>600</v>
      </c>
      <c r="BH171" s="32">
        <v>0</v>
      </c>
      <c r="BI171" s="38" t="str">
        <v/>
      </c>
      <c r="BJ171" s="38" t="str">
        <v/>
      </c>
      <c r="BK171" s="38" t="str">
        <v/>
      </c>
    </row>
    <row r="172">
      <c r="A172" s="39" t="str">
        <v>Doors</v>
      </c>
      <c r="B172" s="39" t="str">
        <v>FC</v>
      </c>
      <c r="C172" s="39" t="str">
        <v>Exterior- Garage Man Door--Ext 36 in. x 80 in. S118 RHI 6.5625 in. FrameSaver-Therma‐Tru Model S118-Reeb‐Smooth Star-Fiberglass-No Finish-Insulated Glass Clear Full Lite-Hinge Finish- Oil Rubbed Bronze-Total Opening 40.25 in.x83.375 in.--</v>
      </c>
      <c r="D172" s="39" t="str">
        <v/>
      </c>
      <c r="E172" s="39">
        <v>100120</v>
      </c>
      <c r="F172" s="39" t="str">
        <v>6' - 9.5"</v>
      </c>
      <c r="G172" s="39" t="str">
        <v>0' - 0"</v>
      </c>
      <c r="H172" s="39" t="str">
        <v>3' - 0"</v>
      </c>
      <c r="I172" s="39" t="str">
        <v/>
      </c>
      <c r="J172" s="39" t="str">
        <v/>
      </c>
      <c r="K172" s="39" t="str">
        <v/>
      </c>
      <c r="L172" s="39" t="str">
        <v/>
      </c>
      <c r="M172" s="39" t="str">
        <v/>
      </c>
      <c r="N172" s="41" t="str">
        <v/>
      </c>
      <c r="O172" s="41" t="str">
        <v/>
      </c>
      <c r="P172" s="41" t="str">
        <v/>
      </c>
      <c r="Q172" s="41" t="str">
        <v/>
      </c>
      <c r="R172" s="41" t="str">
        <v/>
      </c>
      <c r="S172" s="41" t="str">
        <v/>
      </c>
      <c r="T172" s="39" t="str">
        <v/>
      </c>
      <c r="U172" s="39" t="str">
        <v/>
      </c>
      <c r="V172" s="39" t="str">
        <v/>
      </c>
      <c r="W172" s="39" t="str">
        <v/>
      </c>
      <c r="X172" s="39" t="str">
        <v/>
      </c>
      <c r="Y172" s="39" t="str">
        <v/>
      </c>
      <c r="Z172" s="41" t="str">
        <v/>
      </c>
      <c r="AA172" s="41" t="str">
        <v/>
      </c>
      <c r="AB172" s="41" t="str">
        <v/>
      </c>
      <c r="AC172" s="41" t="str">
        <v/>
      </c>
      <c r="AD172" s="41" t="str">
        <v/>
      </c>
      <c r="AE172" s="41" t="str">
        <v/>
      </c>
      <c r="AF172" s="39" t="str">
        <v/>
      </c>
      <c r="AG172" s="39" t="str">
        <v/>
      </c>
      <c r="AH172" s="39">
        <v>1</v>
      </c>
      <c r="AI172" s="39" t="str">
        <v/>
      </c>
      <c r="AJ172" s="39" t="str">
        <v/>
      </c>
      <c r="AK172" s="39" t="str">
        <v/>
      </c>
      <c r="AL172" s="41" t="str">
        <v/>
      </c>
      <c r="AM172" s="41" t="str">
        <v/>
      </c>
      <c r="AN172" s="41" t="str">
        <v/>
      </c>
      <c r="AO172" s="41" t="str">
        <v/>
      </c>
      <c r="AP172" s="41" t="str">
        <v/>
      </c>
      <c r="AQ172" s="41" t="str">
        <v/>
      </c>
      <c r="AR172" s="39" t="str">
        <v/>
      </c>
      <c r="AS172" s="39" t="str">
        <v/>
      </c>
      <c r="AT172" s="39" t="str">
        <v/>
      </c>
      <c r="AU172" s="39" t="str">
        <v/>
      </c>
      <c r="AV172" s="39" t="str">
        <v/>
      </c>
      <c r="AW172" s="39" t="str">
        <v/>
      </c>
      <c r="AX172" s="41" t="str">
        <v/>
      </c>
      <c r="AY172" s="41" t="str">
        <v/>
      </c>
      <c r="AZ172" s="41" t="str">
        <v/>
      </c>
      <c r="BA172" s="41" t="str">
        <v/>
      </c>
      <c r="BB172" s="41" t="str">
        <v/>
      </c>
      <c r="BC172" s="41" t="str">
        <v/>
      </c>
      <c r="BD172" s="32" t="str">
        <v/>
      </c>
      <c r="BE172" s="32" t="str">
        <v/>
      </c>
      <c r="BF172" s="32" t="str">
        <v/>
      </c>
      <c r="BG172" s="32" t="str">
        <v/>
      </c>
      <c r="BH172" s="32" t="str">
        <v/>
      </c>
      <c r="BI172" s="38">
        <v>1</v>
      </c>
      <c r="BJ172" s="38" t="str">
        <v/>
      </c>
      <c r="BK172" s="38" t="str">
        <v/>
      </c>
    </row>
    <row r="173">
      <c r="A173" s="30" t="str">
        <v>Interior - Box - 1 Gang (plastic new work)</v>
      </c>
      <c r="L173" s="30">
        <v>0.91</v>
      </c>
      <c r="M173" s="30">
        <v>0</v>
      </c>
      <c r="N173" s="36" t="str">
        <v/>
      </c>
      <c r="O173" s="36" t="str">
        <v/>
      </c>
      <c r="P173" s="36" t="str">
        <v/>
      </c>
      <c r="Q173" s="36" t="str">
        <v/>
      </c>
      <c r="R173" s="36" t="str">
        <v/>
      </c>
      <c r="S173" s="36" t="str">
        <v/>
      </c>
      <c r="T173" s="35" t="str">
        <v/>
      </c>
      <c r="U173" s="35" t="str">
        <v/>
      </c>
      <c r="V173" s="35" t="str">
        <v/>
      </c>
      <c r="W173" s="35" t="str">
        <v/>
      </c>
      <c r="X173" s="35" t="str">
        <v/>
      </c>
      <c r="Y173" s="35" t="str">
        <v/>
      </c>
      <c r="Z173" s="36" t="str">
        <v/>
      </c>
      <c r="AA173" s="36" t="str">
        <v/>
      </c>
      <c r="AB173" s="36" t="str">
        <v/>
      </c>
      <c r="AC173" s="36" t="str">
        <v/>
      </c>
      <c r="AD173" s="36" t="str">
        <v/>
      </c>
      <c r="AE173" s="36" t="str">
        <v/>
      </c>
      <c r="AF173" s="35" t="str">
        <v/>
      </c>
      <c r="AG173" s="35" t="str">
        <v/>
      </c>
      <c r="AH173" s="35">
        <v>2</v>
      </c>
      <c r="AI173" s="35">
        <v>1.82</v>
      </c>
      <c r="AJ173" s="35">
        <v>0</v>
      </c>
      <c r="AK173" s="35" t="str">
        <v/>
      </c>
      <c r="AL173" s="36" t="str">
        <v/>
      </c>
      <c r="AM173" s="36" t="str">
        <v/>
      </c>
      <c r="AN173" s="36">
        <v>32</v>
      </c>
      <c r="AO173" s="36">
        <v>29.12</v>
      </c>
      <c r="AP173" s="36">
        <v>0</v>
      </c>
      <c r="AQ173" s="36" t="str">
        <v/>
      </c>
      <c r="AR173" s="35" t="str">
        <v/>
      </c>
      <c r="AS173" s="35" t="str">
        <v/>
      </c>
      <c r="AT173" s="35" t="str">
        <v/>
      </c>
      <c r="AU173" s="35" t="str">
        <v/>
      </c>
      <c r="AV173" s="35" t="str">
        <v/>
      </c>
      <c r="AW173" s="35" t="str">
        <v/>
      </c>
      <c r="AX173" s="36" t="str">
        <v/>
      </c>
      <c r="AY173" s="36" t="str">
        <v/>
      </c>
      <c r="AZ173" s="36" t="str">
        <v/>
      </c>
      <c r="BA173" s="36" t="str">
        <v/>
      </c>
      <c r="BB173" s="36" t="str">
        <v/>
      </c>
      <c r="BC173" s="36" t="str">
        <v/>
      </c>
      <c r="BD173" s="32" t="str">
        <v/>
      </c>
      <c r="BE173" s="32" t="str">
        <v/>
      </c>
      <c r="BF173" s="32">
        <v>34</v>
      </c>
      <c r="BG173" s="32">
        <v>31</v>
      </c>
      <c r="BH173" s="32">
        <v>0</v>
      </c>
      <c r="BI173" s="38" t="str">
        <v/>
      </c>
      <c r="BJ173" s="38" t="str">
        <v/>
      </c>
      <c r="BK173" s="38" t="str">
        <v/>
      </c>
    </row>
    <row r="174">
      <c r="A174" s="39" t="str">
        <v>Electrical Recepticals/Switches</v>
      </c>
      <c r="B174" s="39" t="str">
        <v>GD</v>
      </c>
      <c r="C174" s="39" t="str">
        <v>Interior-Electrical-BOX 1 GANG</v>
      </c>
      <c r="D174" s="39" t="str">
        <v>https://www.homedepot.com/p/Carlon-PVC-1-Gang-20-cu-in-New-Work-Electrical-Outlet-Box-B120A-UPC/205319652</v>
      </c>
      <c r="E174" s="39">
        <v>100895</v>
      </c>
      <c r="F174" s="39" t="str">
        <v>0' - 3.69"</v>
      </c>
      <c r="G174" s="39" t="str">
        <v>0' - 2.25"</v>
      </c>
      <c r="H174" s="39" t="str">
        <v>0' - 3.25"</v>
      </c>
      <c r="I174" s="39" t="str">
        <v/>
      </c>
      <c r="J174" s="39" t="str">
        <v/>
      </c>
      <c r="K174" s="39" t="str">
        <v/>
      </c>
      <c r="L174" s="39" t="str">
        <v/>
      </c>
      <c r="M174" s="39" t="str">
        <v/>
      </c>
      <c r="N174" s="41" t="str">
        <v/>
      </c>
      <c r="O174" s="41" t="str">
        <v/>
      </c>
      <c r="P174" s="41" t="str">
        <v/>
      </c>
      <c r="Q174" s="41" t="str">
        <v/>
      </c>
      <c r="R174" s="41" t="str">
        <v/>
      </c>
      <c r="S174" s="41" t="str">
        <v/>
      </c>
      <c r="T174" s="39" t="str">
        <v/>
      </c>
      <c r="U174" s="39" t="str">
        <v/>
      </c>
      <c r="V174" s="39" t="str">
        <v/>
      </c>
      <c r="W174" s="39" t="str">
        <v/>
      </c>
      <c r="X174" s="39" t="str">
        <v/>
      </c>
      <c r="Y174" s="39" t="str">
        <v/>
      </c>
      <c r="Z174" s="41" t="str">
        <v/>
      </c>
      <c r="AA174" s="41" t="str">
        <v/>
      </c>
      <c r="AB174" s="41" t="str">
        <v/>
      </c>
      <c r="AC174" s="41" t="str">
        <v/>
      </c>
      <c r="AD174" s="41" t="str">
        <v/>
      </c>
      <c r="AE174" s="41" t="str">
        <v/>
      </c>
      <c r="AF174" s="39" t="str">
        <v/>
      </c>
      <c r="AG174" s="39" t="str">
        <v/>
      </c>
      <c r="AH174" s="39">
        <v>2</v>
      </c>
      <c r="AI174" s="39" t="str">
        <v/>
      </c>
      <c r="AJ174" s="39" t="str">
        <v/>
      </c>
      <c r="AK174" s="39" t="str">
        <v/>
      </c>
      <c r="AL174" s="41" t="str">
        <v/>
      </c>
      <c r="AM174" s="41" t="str">
        <v/>
      </c>
      <c r="AN174" s="41">
        <v>32</v>
      </c>
      <c r="AO174" s="41" t="str">
        <v/>
      </c>
      <c r="AP174" s="41" t="str">
        <v/>
      </c>
      <c r="AQ174" s="41" t="str">
        <v/>
      </c>
      <c r="AR174" s="39" t="str">
        <v/>
      </c>
      <c r="AS174" s="39" t="str">
        <v/>
      </c>
      <c r="AT174" s="39" t="str">
        <v/>
      </c>
      <c r="AU174" s="39" t="str">
        <v/>
      </c>
      <c r="AV174" s="39" t="str">
        <v/>
      </c>
      <c r="AW174" s="39" t="str">
        <v/>
      </c>
      <c r="AX174" s="41" t="str">
        <v/>
      </c>
      <c r="AY174" s="41" t="str">
        <v/>
      </c>
      <c r="AZ174" s="41" t="str">
        <v/>
      </c>
      <c r="BA174" s="41" t="str">
        <v/>
      </c>
      <c r="BB174" s="41" t="str">
        <v/>
      </c>
      <c r="BC174" s="41" t="str">
        <v/>
      </c>
      <c r="BD174" s="32" t="str">
        <v/>
      </c>
      <c r="BE174" s="32" t="str">
        <v/>
      </c>
      <c r="BF174" s="32" t="str">
        <v/>
      </c>
      <c r="BG174" s="32" t="str">
        <v/>
      </c>
      <c r="BH174" s="32" t="str">
        <v/>
      </c>
      <c r="BI174" s="38">
        <v>34</v>
      </c>
      <c r="BJ174" s="38" t="str">
        <v/>
      </c>
      <c r="BK174" s="38" t="str">
        <v/>
      </c>
    </row>
    <row r="175">
      <c r="A175" s="30" t="str">
        <v>Interior - Cover Plate - 1 Gang</v>
      </c>
      <c r="L175" s="30">
        <v>0.65</v>
      </c>
      <c r="M175" s="30">
        <v>0</v>
      </c>
      <c r="N175" s="36" t="str">
        <v/>
      </c>
      <c r="O175" s="36" t="str">
        <v/>
      </c>
      <c r="P175" s="36" t="str">
        <v/>
      </c>
      <c r="Q175" s="36" t="str">
        <v/>
      </c>
      <c r="R175" s="36" t="str">
        <v/>
      </c>
      <c r="S175" s="36" t="str">
        <v/>
      </c>
      <c r="T175" s="35" t="str">
        <v/>
      </c>
      <c r="U175" s="35" t="str">
        <v/>
      </c>
      <c r="V175" s="35" t="str">
        <v/>
      </c>
      <c r="W175" s="35" t="str">
        <v/>
      </c>
      <c r="X175" s="35" t="str">
        <v/>
      </c>
      <c r="Y175" s="35" t="str">
        <v/>
      </c>
      <c r="Z175" s="36" t="str">
        <v/>
      </c>
      <c r="AA175" s="36" t="str">
        <v/>
      </c>
      <c r="AB175" s="36" t="str">
        <v/>
      </c>
      <c r="AC175" s="36" t="str">
        <v/>
      </c>
      <c r="AD175" s="36" t="str">
        <v/>
      </c>
      <c r="AE175" s="36" t="str">
        <v/>
      </c>
      <c r="AF175" s="35" t="str">
        <v/>
      </c>
      <c r="AG175" s="35" t="str">
        <v/>
      </c>
      <c r="AH175" s="35">
        <v>1</v>
      </c>
      <c r="AI175" s="35">
        <v>0.65</v>
      </c>
      <c r="AJ175" s="35">
        <v>0</v>
      </c>
      <c r="AK175" s="35" t="str">
        <v/>
      </c>
      <c r="AL175" s="36" t="str">
        <v/>
      </c>
      <c r="AM175" s="36" t="str">
        <v/>
      </c>
      <c r="AN175" s="36">
        <v>32</v>
      </c>
      <c r="AO175" s="36">
        <v>20.8</v>
      </c>
      <c r="AP175" s="36">
        <v>0</v>
      </c>
      <c r="AQ175" s="36" t="str">
        <v/>
      </c>
      <c r="AR175" s="35" t="str">
        <v/>
      </c>
      <c r="AS175" s="35" t="str">
        <v/>
      </c>
      <c r="AT175" s="35">
        <v>3</v>
      </c>
      <c r="AU175" s="35">
        <v>1.95</v>
      </c>
      <c r="AV175" s="35">
        <v>0</v>
      </c>
      <c r="AW175" s="35" t="str">
        <v/>
      </c>
      <c r="AX175" s="36" t="str">
        <v/>
      </c>
      <c r="AY175" s="36" t="str">
        <v/>
      </c>
      <c r="AZ175" s="36" t="str">
        <v/>
      </c>
      <c r="BA175" s="36" t="str">
        <v/>
      </c>
      <c r="BB175" s="36" t="str">
        <v/>
      </c>
      <c r="BC175" s="36" t="str">
        <v/>
      </c>
      <c r="BD175" s="32" t="str">
        <v/>
      </c>
      <c r="BE175" s="32" t="str">
        <v/>
      </c>
      <c r="BF175" s="32">
        <v>36</v>
      </c>
      <c r="BG175" s="32">
        <v>23</v>
      </c>
      <c r="BH175" s="32">
        <v>0</v>
      </c>
      <c r="BI175" s="38" t="str">
        <v/>
      </c>
      <c r="BJ175" s="38" t="str">
        <v/>
      </c>
      <c r="BK175" s="38" t="str">
        <v/>
      </c>
    </row>
    <row r="176">
      <c r="A176" s="39" t="str">
        <v>Electrical Recepticals/Switches</v>
      </c>
      <c r="B176" s="39" t="str">
        <v>GD</v>
      </c>
      <c r="C176" s="39" t="str">
        <v>Interior-Electrical-Cover plate- 1 gang</v>
      </c>
      <c r="D176" s="39" t="str">
        <v>https://www.homedepot.com/p/Leviton-1-Gang-White-Decorator-Rocker-Wall-Plate-10-Pack-M24-80401-WMP/100032853</v>
      </c>
      <c r="E176" s="39">
        <v>100886</v>
      </c>
      <c r="F176" s="39" t="str">
        <v>0' - 4.5"</v>
      </c>
      <c r="G176" s="39" t="str">
        <v>0' - 2.75"</v>
      </c>
      <c r="H176" s="39" t="str">
        <v>0' - 0.13"</v>
      </c>
      <c r="I176" s="39" t="str">
        <v/>
      </c>
      <c r="J176" s="39" t="str">
        <v/>
      </c>
      <c r="K176" s="39" t="str">
        <v/>
      </c>
      <c r="L176" s="39" t="str">
        <v/>
      </c>
      <c r="M176" s="39" t="str">
        <v/>
      </c>
      <c r="N176" s="41" t="str">
        <v/>
      </c>
      <c r="O176" s="41" t="str">
        <v/>
      </c>
      <c r="P176" s="41" t="str">
        <v/>
      </c>
      <c r="Q176" s="41" t="str">
        <v/>
      </c>
      <c r="R176" s="41" t="str">
        <v/>
      </c>
      <c r="S176" s="41" t="str">
        <v/>
      </c>
      <c r="T176" s="39" t="str">
        <v/>
      </c>
      <c r="U176" s="39" t="str">
        <v/>
      </c>
      <c r="V176" s="39" t="str">
        <v/>
      </c>
      <c r="W176" s="39" t="str">
        <v/>
      </c>
      <c r="X176" s="39" t="str">
        <v/>
      </c>
      <c r="Y176" s="39" t="str">
        <v/>
      </c>
      <c r="Z176" s="41" t="str">
        <v/>
      </c>
      <c r="AA176" s="41" t="str">
        <v/>
      </c>
      <c r="AB176" s="41" t="str">
        <v/>
      </c>
      <c r="AC176" s="41" t="str">
        <v/>
      </c>
      <c r="AD176" s="41" t="str">
        <v/>
      </c>
      <c r="AE176" s="41" t="str">
        <v/>
      </c>
      <c r="AF176" s="39" t="str">
        <v/>
      </c>
      <c r="AG176" s="39" t="str">
        <v/>
      </c>
      <c r="AH176" s="39">
        <v>1</v>
      </c>
      <c r="AI176" s="39" t="str">
        <v/>
      </c>
      <c r="AJ176" s="39" t="str">
        <v/>
      </c>
      <c r="AK176" s="39" t="str">
        <v/>
      </c>
      <c r="AL176" s="41" t="str">
        <v/>
      </c>
      <c r="AM176" s="41" t="str">
        <v/>
      </c>
      <c r="AN176" s="41">
        <v>32</v>
      </c>
      <c r="AO176" s="41" t="str">
        <v/>
      </c>
      <c r="AP176" s="41" t="str">
        <v/>
      </c>
      <c r="AQ176" s="41" t="str">
        <v/>
      </c>
      <c r="AR176" s="39" t="str">
        <v/>
      </c>
      <c r="AS176" s="39" t="str">
        <v/>
      </c>
      <c r="AT176" s="39">
        <v>3</v>
      </c>
      <c r="AU176" s="39" t="str">
        <v/>
      </c>
      <c r="AV176" s="39" t="str">
        <v/>
      </c>
      <c r="AW176" s="39" t="str">
        <v/>
      </c>
      <c r="AX176" s="41" t="str">
        <v/>
      </c>
      <c r="AY176" s="41" t="str">
        <v/>
      </c>
      <c r="AZ176" s="41" t="str">
        <v/>
      </c>
      <c r="BA176" s="41" t="str">
        <v/>
      </c>
      <c r="BB176" s="41" t="str">
        <v/>
      </c>
      <c r="BC176" s="41" t="str">
        <v/>
      </c>
      <c r="BD176" s="32" t="str">
        <v/>
      </c>
      <c r="BE176" s="32" t="str">
        <v/>
      </c>
      <c r="BF176" s="32" t="str">
        <v/>
      </c>
      <c r="BG176" s="32" t="str">
        <v/>
      </c>
      <c r="BH176" s="32" t="str">
        <v/>
      </c>
      <c r="BI176" s="38">
        <v>36</v>
      </c>
      <c r="BJ176" s="38" t="str">
        <v/>
      </c>
      <c r="BK176" s="38" t="str">
        <v/>
      </c>
    </row>
    <row r="177">
      <c r="A177" s="30" t="str">
        <v>Interior - Receptical Duplex 15Amp</v>
      </c>
      <c r="L177" s="30">
        <v>1.7</v>
      </c>
      <c r="M177" s="30">
        <v>0</v>
      </c>
      <c r="N177" s="36" t="str">
        <v/>
      </c>
      <c r="O177" s="36" t="str">
        <v/>
      </c>
      <c r="P177" s="36" t="str">
        <v/>
      </c>
      <c r="Q177" s="36" t="str">
        <v/>
      </c>
      <c r="R177" s="36" t="str">
        <v/>
      </c>
      <c r="S177" s="36" t="str">
        <v/>
      </c>
      <c r="T177" s="35" t="str">
        <v/>
      </c>
      <c r="U177" s="35" t="str">
        <v/>
      </c>
      <c r="V177" s="35" t="str">
        <v/>
      </c>
      <c r="W177" s="35" t="str">
        <v/>
      </c>
      <c r="X177" s="35" t="str">
        <v/>
      </c>
      <c r="Y177" s="35" t="str">
        <v/>
      </c>
      <c r="Z177" s="36" t="str">
        <v/>
      </c>
      <c r="AA177" s="36" t="str">
        <v/>
      </c>
      <c r="AB177" s="36" t="str">
        <v/>
      </c>
      <c r="AC177" s="36" t="str">
        <v/>
      </c>
      <c r="AD177" s="36" t="str">
        <v/>
      </c>
      <c r="AE177" s="36" t="str">
        <v/>
      </c>
      <c r="AF177" s="35" t="str">
        <v/>
      </c>
      <c r="AG177" s="35" t="str">
        <v/>
      </c>
      <c r="AH177" s="35">
        <v>1</v>
      </c>
      <c r="AI177" s="35">
        <v>1.7</v>
      </c>
      <c r="AJ177" s="35">
        <v>0</v>
      </c>
      <c r="AK177" s="35" t="str">
        <v/>
      </c>
      <c r="AL177" s="36" t="str">
        <v/>
      </c>
      <c r="AM177" s="36" t="str">
        <v/>
      </c>
      <c r="AN177" s="36">
        <v>32</v>
      </c>
      <c r="AO177" s="36">
        <v>54.4</v>
      </c>
      <c r="AP177" s="36">
        <v>0</v>
      </c>
      <c r="AQ177" s="36" t="str">
        <v/>
      </c>
      <c r="AR177" s="35" t="str">
        <v/>
      </c>
      <c r="AS177" s="35" t="str">
        <v/>
      </c>
      <c r="AT177" s="35" t="str">
        <v/>
      </c>
      <c r="AU177" s="35" t="str">
        <v/>
      </c>
      <c r="AV177" s="35" t="str">
        <v/>
      </c>
      <c r="AW177" s="35" t="str">
        <v/>
      </c>
      <c r="AX177" s="36" t="str">
        <v/>
      </c>
      <c r="AY177" s="36" t="str">
        <v/>
      </c>
      <c r="AZ177" s="36" t="str">
        <v/>
      </c>
      <c r="BA177" s="36" t="str">
        <v/>
      </c>
      <c r="BB177" s="36" t="str">
        <v/>
      </c>
      <c r="BC177" s="36" t="str">
        <v/>
      </c>
      <c r="BD177" s="32" t="str">
        <v/>
      </c>
      <c r="BE177" s="32" t="str">
        <v/>
      </c>
      <c r="BF177" s="32">
        <v>33</v>
      </c>
      <c r="BG177" s="32">
        <v>56</v>
      </c>
      <c r="BH177" s="32">
        <v>0</v>
      </c>
      <c r="BI177" s="38" t="str">
        <v/>
      </c>
      <c r="BJ177" s="38" t="str">
        <v/>
      </c>
      <c r="BK177" s="38" t="str">
        <v/>
      </c>
    </row>
    <row r="178">
      <c r="A178" s="39" t="str">
        <v>Electrical Recepticals/Switches</v>
      </c>
      <c r="B178" s="39" t="str">
        <v>GD</v>
      </c>
      <c r="C178" s="39" t="str">
        <v>Interior-Electrical- Receptical Duplex 15Amp</v>
      </c>
      <c r="D178" s="39" t="str">
        <v>https://www.homedepot.com/p/Leviton-Decora-15-Amp-Residential-Grade-Grounding-Duplex-Outlet-White-10-Pack-M24-05325-WMP/100357041</v>
      </c>
      <c r="E178" s="39">
        <v>100887</v>
      </c>
      <c r="F178" s="39" t="str">
        <v>0' - 0"</v>
      </c>
      <c r="G178" s="39" t="str">
        <v>0' - 0"</v>
      </c>
      <c r="H178" s="39" t="str">
        <v>0' - 0"</v>
      </c>
      <c r="I178" s="39" t="str">
        <v/>
      </c>
      <c r="J178" s="39" t="str">
        <v/>
      </c>
      <c r="K178" s="39" t="str">
        <v/>
      </c>
      <c r="L178" s="39" t="str">
        <v/>
      </c>
      <c r="M178" s="39" t="str">
        <v/>
      </c>
      <c r="N178" s="41" t="str">
        <v/>
      </c>
      <c r="O178" s="41" t="str">
        <v/>
      </c>
      <c r="P178" s="41" t="str">
        <v/>
      </c>
      <c r="Q178" s="41" t="str">
        <v/>
      </c>
      <c r="R178" s="41" t="str">
        <v/>
      </c>
      <c r="S178" s="41" t="str">
        <v/>
      </c>
      <c r="T178" s="39" t="str">
        <v/>
      </c>
      <c r="U178" s="39" t="str">
        <v/>
      </c>
      <c r="V178" s="39" t="str">
        <v/>
      </c>
      <c r="W178" s="39" t="str">
        <v/>
      </c>
      <c r="X178" s="39" t="str">
        <v/>
      </c>
      <c r="Y178" s="39" t="str">
        <v/>
      </c>
      <c r="Z178" s="41" t="str">
        <v/>
      </c>
      <c r="AA178" s="41" t="str">
        <v/>
      </c>
      <c r="AB178" s="41" t="str">
        <v/>
      </c>
      <c r="AC178" s="41" t="str">
        <v/>
      </c>
      <c r="AD178" s="41" t="str">
        <v/>
      </c>
      <c r="AE178" s="41" t="str">
        <v/>
      </c>
      <c r="AF178" s="39" t="str">
        <v/>
      </c>
      <c r="AG178" s="39" t="str">
        <v/>
      </c>
      <c r="AH178" s="39">
        <v>1</v>
      </c>
      <c r="AI178" s="39" t="str">
        <v/>
      </c>
      <c r="AJ178" s="39" t="str">
        <v/>
      </c>
      <c r="AK178" s="39" t="str">
        <v/>
      </c>
      <c r="AL178" s="41" t="str">
        <v/>
      </c>
      <c r="AM178" s="41" t="str">
        <v/>
      </c>
      <c r="AN178" s="41">
        <v>32</v>
      </c>
      <c r="AO178" s="41" t="str">
        <v/>
      </c>
      <c r="AP178" s="41" t="str">
        <v/>
      </c>
      <c r="AQ178" s="41" t="str">
        <v/>
      </c>
      <c r="AR178" s="39" t="str">
        <v/>
      </c>
      <c r="AS178" s="39" t="str">
        <v/>
      </c>
      <c r="AT178" s="39" t="str">
        <v/>
      </c>
      <c r="AU178" s="39" t="str">
        <v/>
      </c>
      <c r="AV178" s="39" t="str">
        <v/>
      </c>
      <c r="AW178" s="39" t="str">
        <v/>
      </c>
      <c r="AX178" s="41" t="str">
        <v/>
      </c>
      <c r="AY178" s="41" t="str">
        <v/>
      </c>
      <c r="AZ178" s="41" t="str">
        <v/>
      </c>
      <c r="BA178" s="41" t="str">
        <v/>
      </c>
      <c r="BB178" s="41" t="str">
        <v/>
      </c>
      <c r="BC178" s="41" t="str">
        <v/>
      </c>
      <c r="BD178" s="32" t="str">
        <v/>
      </c>
      <c r="BE178" s="32" t="str">
        <v/>
      </c>
      <c r="BF178" s="32" t="str">
        <v/>
      </c>
      <c r="BG178" s="32" t="str">
        <v/>
      </c>
      <c r="BH178" s="32" t="str">
        <v/>
      </c>
      <c r="BI178" s="38">
        <v>33</v>
      </c>
      <c r="BJ178" s="38" t="str">
        <v/>
      </c>
      <c r="BK178" s="38" t="str">
        <v/>
      </c>
    </row>
    <row r="179">
      <c r="A179" s="30" t="str">
        <v>Interior - Steel - 1 Gang</v>
      </c>
      <c r="L179" s="30">
        <v>2.2</v>
      </c>
      <c r="M179" s="30">
        <v/>
      </c>
      <c r="N179" s="36" t="str">
        <v/>
      </c>
      <c r="O179" s="36" t="str">
        <v/>
      </c>
      <c r="P179" s="36" t="str">
        <v/>
      </c>
      <c r="Q179" s="36" t="str">
        <v/>
      </c>
      <c r="R179" s="36" t="str">
        <v/>
      </c>
      <c r="S179" s="36" t="str">
        <v/>
      </c>
      <c r="T179" s="35" t="str">
        <v/>
      </c>
      <c r="U179" s="35" t="str">
        <v/>
      </c>
      <c r="V179" s="35" t="str">
        <v/>
      </c>
      <c r="W179" s="35" t="str">
        <v/>
      </c>
      <c r="X179" s="35" t="str">
        <v/>
      </c>
      <c r="Y179" s="35" t="str">
        <v/>
      </c>
      <c r="Z179" s="36" t="str">
        <v/>
      </c>
      <c r="AA179" s="36" t="str">
        <v/>
      </c>
      <c r="AB179" s="36" t="str">
        <v/>
      </c>
      <c r="AC179" s="36" t="str">
        <v/>
      </c>
      <c r="AD179" s="36" t="str">
        <v/>
      </c>
      <c r="AE179" s="36" t="str">
        <v/>
      </c>
      <c r="AF179" s="35" t="str">
        <v/>
      </c>
      <c r="AG179" s="35" t="str">
        <v/>
      </c>
      <c r="AH179" s="35">
        <v>1</v>
      </c>
      <c r="AI179" s="35">
        <v>2.2</v>
      </c>
      <c r="AJ179" s="35">
        <v/>
      </c>
      <c r="AK179" s="35" t="str">
        <v/>
      </c>
      <c r="AL179" s="36" t="str">
        <v/>
      </c>
      <c r="AM179" s="36" t="str">
        <v/>
      </c>
      <c r="AN179" s="36" t="str">
        <v/>
      </c>
      <c r="AO179" s="36" t="str">
        <v/>
      </c>
      <c r="AP179" s="36" t="str">
        <v/>
      </c>
      <c r="AQ179" s="36" t="str">
        <v/>
      </c>
      <c r="AR179" s="35" t="str">
        <v/>
      </c>
      <c r="AS179" s="35" t="str">
        <v/>
      </c>
      <c r="AT179" s="35" t="str">
        <v/>
      </c>
      <c r="AU179" s="35" t="str">
        <v/>
      </c>
      <c r="AV179" s="35" t="str">
        <v/>
      </c>
      <c r="AW179" s="35" t="str">
        <v/>
      </c>
      <c r="AX179" s="36" t="str">
        <v/>
      </c>
      <c r="AY179" s="36" t="str">
        <v/>
      </c>
      <c r="AZ179" s="36" t="str">
        <v/>
      </c>
      <c r="BA179" s="36" t="str">
        <v/>
      </c>
      <c r="BB179" s="36" t="str">
        <v/>
      </c>
      <c r="BC179" s="36" t="str">
        <v/>
      </c>
      <c r="BD179" s="32" t="str">
        <v/>
      </c>
      <c r="BE179" s="32" t="str">
        <v/>
      </c>
      <c r="BF179" s="32">
        <v>1</v>
      </c>
      <c r="BG179" s="32">
        <v>2</v>
      </c>
      <c r="BH179" s="32">
        <v>0</v>
      </c>
      <c r="BI179" s="38" t="str">
        <v/>
      </c>
      <c r="BJ179" s="38" t="str">
        <v/>
      </c>
      <c r="BK179" s="38" t="str">
        <v/>
      </c>
    </row>
    <row r="180">
      <c r="A180" s="39" t="str">
        <v>Electrical Recepticals/Switches</v>
      </c>
      <c r="B180" s="39" t="str">
        <v>GD</v>
      </c>
      <c r="C180" s="39" t="str">
        <v>Interior-Electrical-Cover plate- 1 gang- Blank Handy Box Cover</v>
      </c>
      <c r="D180" s="39" t="str">
        <v>https://www.homedepot.com/p/Steel-City-1-Gang-Metal-Electrical-Box-Cover-with-1-2-in-Knockout-58C6-25R/202590845</v>
      </c>
      <c r="E180" s="39">
        <v>101178</v>
      </c>
      <c r="F180" s="39" t="str">
        <v>0' - 4.19"</v>
      </c>
      <c r="G180" s="39" t="str">
        <v>0' - 2.31"</v>
      </c>
      <c r="H180" s="39" t="str">
        <v>0' - 0.5"</v>
      </c>
      <c r="I180" s="39" t="str">
        <v/>
      </c>
      <c r="J180" s="39" t="str">
        <v/>
      </c>
      <c r="K180" s="39" t="str">
        <v/>
      </c>
      <c r="L180" s="39" t="str">
        <v/>
      </c>
      <c r="M180" s="39" t="str">
        <v/>
      </c>
      <c r="N180" s="41" t="str">
        <v/>
      </c>
      <c r="O180" s="41" t="str">
        <v/>
      </c>
      <c r="P180" s="41" t="str">
        <v/>
      </c>
      <c r="Q180" s="41" t="str">
        <v/>
      </c>
      <c r="R180" s="41" t="str">
        <v/>
      </c>
      <c r="S180" s="41" t="str">
        <v/>
      </c>
      <c r="T180" s="39" t="str">
        <v/>
      </c>
      <c r="U180" s="39" t="str">
        <v/>
      </c>
      <c r="V180" s="39" t="str">
        <v/>
      </c>
      <c r="W180" s="39" t="str">
        <v/>
      </c>
      <c r="X180" s="39" t="str">
        <v/>
      </c>
      <c r="Y180" s="39" t="str">
        <v/>
      </c>
      <c r="Z180" s="41" t="str">
        <v/>
      </c>
      <c r="AA180" s="41" t="str">
        <v/>
      </c>
      <c r="AB180" s="41" t="str">
        <v/>
      </c>
      <c r="AC180" s="41" t="str">
        <v/>
      </c>
      <c r="AD180" s="41" t="str">
        <v/>
      </c>
      <c r="AE180" s="41" t="str">
        <v/>
      </c>
      <c r="AF180" s="39" t="str">
        <v/>
      </c>
      <c r="AG180" s="39" t="str">
        <v/>
      </c>
      <c r="AH180" s="39">
        <v>1</v>
      </c>
      <c r="AI180" s="39" t="str">
        <v/>
      </c>
      <c r="AJ180" s="39" t="str">
        <v/>
      </c>
      <c r="AK180" s="39" t="str">
        <v/>
      </c>
      <c r="AL180" s="41" t="str">
        <v/>
      </c>
      <c r="AM180" s="41" t="str">
        <v/>
      </c>
      <c r="AN180" s="41" t="str">
        <v/>
      </c>
      <c r="AO180" s="41" t="str">
        <v/>
      </c>
      <c r="AP180" s="41" t="str">
        <v/>
      </c>
      <c r="AQ180" s="41" t="str">
        <v/>
      </c>
      <c r="AR180" s="39" t="str">
        <v/>
      </c>
      <c r="AS180" s="39" t="str">
        <v/>
      </c>
      <c r="AT180" s="39" t="str">
        <v/>
      </c>
      <c r="AU180" s="39" t="str">
        <v/>
      </c>
      <c r="AV180" s="39" t="str">
        <v/>
      </c>
      <c r="AW180" s="39" t="str">
        <v/>
      </c>
      <c r="AX180" s="41" t="str">
        <v/>
      </c>
      <c r="AY180" s="41" t="str">
        <v/>
      </c>
      <c r="AZ180" s="41" t="str">
        <v/>
      </c>
      <c r="BA180" s="41" t="str">
        <v/>
      </c>
      <c r="BB180" s="41" t="str">
        <v/>
      </c>
      <c r="BC180" s="41" t="str">
        <v/>
      </c>
      <c r="BD180" s="32" t="str">
        <v/>
      </c>
      <c r="BE180" s="32" t="str">
        <v/>
      </c>
      <c r="BF180" s="32" t="str">
        <v/>
      </c>
      <c r="BG180" s="32" t="str">
        <v/>
      </c>
      <c r="BH180" s="32" t="str">
        <v/>
      </c>
      <c r="BI180" s="38">
        <v>1</v>
      </c>
      <c r="BJ180" s="38" t="str">
        <v/>
      </c>
      <c r="BK180" s="38" t="str">
        <v/>
      </c>
    </row>
    <row r="181">
      <c r="A181" s="30" t="str">
        <v>Wire 14/2</v>
      </c>
      <c r="L181" s="30">
        <v>0.64</v>
      </c>
      <c r="M181" s="30">
        <v>0</v>
      </c>
      <c r="N181" s="36" t="str">
        <v/>
      </c>
      <c r="O181" s="36" t="str">
        <v/>
      </c>
      <c r="P181" s="36" t="str">
        <v/>
      </c>
      <c r="Q181" s="36">
        <v>0</v>
      </c>
      <c r="R181" s="36" t="str">
        <v/>
      </c>
      <c r="S181" s="36" t="str">
        <v/>
      </c>
      <c r="T181" s="35" t="str">
        <v/>
      </c>
      <c r="U181" s="35" t="str">
        <v/>
      </c>
      <c r="V181" s="35" t="str">
        <v/>
      </c>
      <c r="W181" s="35">
        <v>0</v>
      </c>
      <c r="X181" s="35" t="str">
        <v/>
      </c>
      <c r="Y181" s="35" t="str">
        <v/>
      </c>
      <c r="Z181" s="36" t="str">
        <v/>
      </c>
      <c r="AA181" s="36" t="str">
        <v/>
      </c>
      <c r="AB181" s="36" t="str">
        <v/>
      </c>
      <c r="AC181" s="36">
        <v>0</v>
      </c>
      <c r="AD181" s="36" t="str">
        <v/>
      </c>
      <c r="AE181" s="36" t="str">
        <v/>
      </c>
      <c r="AF181" s="35">
        <v>15.67</v>
      </c>
      <c r="AG181" s="35" t="str">
        <v/>
      </c>
      <c r="AH181" s="35" t="str">
        <v/>
      </c>
      <c r="AI181" s="35">
        <v>10.03</v>
      </c>
      <c r="AJ181" s="35">
        <v>0</v>
      </c>
      <c r="AK181" s="35" t="str">
        <v/>
      </c>
      <c r="AL181" s="36">
        <v>217.59</v>
      </c>
      <c r="AM181" s="36" t="str">
        <v/>
      </c>
      <c r="AN181" s="36" t="str">
        <v/>
      </c>
      <c r="AO181" s="36">
        <v>139.26</v>
      </c>
      <c r="AP181" s="36">
        <v>0</v>
      </c>
      <c r="AQ181" s="36" t="str">
        <v/>
      </c>
      <c r="AR181" s="35">
        <v>69</v>
      </c>
      <c r="AS181" s="35" t="str">
        <v/>
      </c>
      <c r="AT181" s="35" t="str">
        <v/>
      </c>
      <c r="AU181" s="35">
        <v>44.16</v>
      </c>
      <c r="AV181" s="35">
        <v>0</v>
      </c>
      <c r="AW181" s="35" t="str">
        <v/>
      </c>
      <c r="AX181" s="36" t="str">
        <v/>
      </c>
      <c r="AY181" s="36" t="str">
        <v/>
      </c>
      <c r="AZ181" s="36" t="str">
        <v/>
      </c>
      <c r="BA181" s="36">
        <v>0</v>
      </c>
      <c r="BB181" s="36" t="str">
        <v/>
      </c>
      <c r="BC181" s="36" t="str">
        <v/>
      </c>
      <c r="BD181" s="32">
        <v>302.26</v>
      </c>
      <c r="BE181" s="32" t="str">
        <v/>
      </c>
      <c r="BF181" s="32" t="str">
        <v/>
      </c>
      <c r="BG181" s="32">
        <v>193</v>
      </c>
      <c r="BH181" s="32">
        <v>0</v>
      </c>
      <c r="BI181" s="38" t="str">
        <v/>
      </c>
      <c r="BJ181" s="38" t="str">
        <v/>
      </c>
      <c r="BK181" s="38" t="str">
        <v/>
      </c>
    </row>
    <row r="182">
      <c r="A182" s="39" t="str">
        <v>Electrical Wiring</v>
      </c>
      <c r="B182" s="39" t="str">
        <v>GE</v>
      </c>
      <c r="C182" s="39" t="str">
        <v>Exterior-Electrical Wire C10 14.2x 9ft.</v>
      </c>
      <c r="D182" s="39" t="str">
        <v/>
      </c>
      <c r="E182" s="39">
        <v>100083</v>
      </c>
      <c r="F182" s="39" t="str">
        <v>0' - 0"</v>
      </c>
      <c r="G182" s="39" t="str">
        <v>9' - 0"</v>
      </c>
      <c r="H182" s="39" t="str">
        <v>0' - 0"</v>
      </c>
      <c r="I182" s="39" t="str">
        <v/>
      </c>
      <c r="J182" s="39">
        <v>9</v>
      </c>
      <c r="K182" s="39" t="str">
        <v/>
      </c>
      <c r="L182" s="39" t="str">
        <v/>
      </c>
      <c r="M182" s="39" t="str">
        <v/>
      </c>
      <c r="N182" s="41" t="str">
        <v/>
      </c>
      <c r="O182" s="41" t="str">
        <v/>
      </c>
      <c r="P182" s="41" t="str">
        <v/>
      </c>
      <c r="Q182" s="41" t="str">
        <v/>
      </c>
      <c r="R182" s="41" t="str">
        <v/>
      </c>
      <c r="S182" s="41" t="str">
        <v/>
      </c>
      <c r="T182" s="39" t="str">
        <v/>
      </c>
      <c r="U182" s="39" t="str">
        <v/>
      </c>
      <c r="V182" s="39" t="str">
        <v/>
      </c>
      <c r="W182" s="39" t="str">
        <v/>
      </c>
      <c r="X182" s="39" t="str">
        <v/>
      </c>
      <c r="Y182" s="39" t="str">
        <v/>
      </c>
      <c r="Z182" s="41" t="str">
        <v/>
      </c>
      <c r="AA182" s="41" t="str">
        <v/>
      </c>
      <c r="AB182" s="41" t="str">
        <v/>
      </c>
      <c r="AC182" s="41" t="str">
        <v/>
      </c>
      <c r="AD182" s="41" t="str">
        <v/>
      </c>
      <c r="AE182" s="41" t="str">
        <v/>
      </c>
      <c r="AF182" s="39">
        <v>9</v>
      </c>
      <c r="AG182" s="39" t="str">
        <v/>
      </c>
      <c r="AH182" s="39" t="str">
        <v/>
      </c>
      <c r="AI182" s="39" t="str">
        <v/>
      </c>
      <c r="AJ182" s="39" t="str">
        <v/>
      </c>
      <c r="AK182" s="39" t="str">
        <v/>
      </c>
      <c r="AL182" s="41">
        <v>144</v>
      </c>
      <c r="AM182" s="41" t="str">
        <v/>
      </c>
      <c r="AN182" s="41" t="str">
        <v/>
      </c>
      <c r="AO182" s="41" t="str">
        <v/>
      </c>
      <c r="AP182" s="41" t="str">
        <v/>
      </c>
      <c r="AQ182" s="41" t="str">
        <v/>
      </c>
      <c r="AR182" s="39" t="str">
        <v/>
      </c>
      <c r="AS182" s="39" t="str">
        <v/>
      </c>
      <c r="AT182" s="39" t="str">
        <v/>
      </c>
      <c r="AU182" s="39" t="str">
        <v/>
      </c>
      <c r="AV182" s="39" t="str">
        <v/>
      </c>
      <c r="AW182" s="39" t="str">
        <v/>
      </c>
      <c r="AX182" s="41" t="str">
        <v/>
      </c>
      <c r="AY182" s="41" t="str">
        <v/>
      </c>
      <c r="AZ182" s="41" t="str">
        <v/>
      </c>
      <c r="BA182" s="41" t="str">
        <v/>
      </c>
      <c r="BB182" s="41" t="str">
        <v/>
      </c>
      <c r="BC182" s="41" t="str">
        <v/>
      </c>
      <c r="BD182" s="32" t="str">
        <v/>
      </c>
      <c r="BE182" s="32" t="str">
        <v/>
      </c>
      <c r="BF182" s="32" t="str">
        <v/>
      </c>
      <c r="BG182" s="32" t="str">
        <v/>
      </c>
      <c r="BH182" s="32" t="str">
        <v/>
      </c>
      <c r="BI182" s="38" t="str">
        <v/>
      </c>
      <c r="BJ182" s="38">
        <v>153</v>
      </c>
      <c r="BK182" s="38" t="str">
        <v/>
      </c>
    </row>
    <row r="183">
      <c r="A183" s="39" t="str">
        <v>Electrical Wiring</v>
      </c>
      <c r="B183" s="39" t="str">
        <v>GE</v>
      </c>
      <c r="C183" s="39" t="str">
        <v>Interior-Electrical Wire C10 14.2 x4.6 ft.</v>
      </c>
      <c r="D183" s="39" t="str">
        <v/>
      </c>
      <c r="E183" s="39">
        <v>100499</v>
      </c>
      <c r="F183" s="39" t="str">
        <v>0' - 0"</v>
      </c>
      <c r="G183" s="39" t="str">
        <v>4' - 7.19"</v>
      </c>
      <c r="H183" s="39" t="str">
        <v>0' - 0"</v>
      </c>
      <c r="I183" s="39" t="str">
        <v/>
      </c>
      <c r="J183" s="39">
        <v>4.6</v>
      </c>
      <c r="K183" s="39" t="str">
        <v/>
      </c>
      <c r="L183" s="39" t="str">
        <v/>
      </c>
      <c r="M183" s="39" t="str">
        <v/>
      </c>
      <c r="N183" s="41" t="str">
        <v/>
      </c>
      <c r="O183" s="41" t="str">
        <v/>
      </c>
      <c r="P183" s="41" t="str">
        <v/>
      </c>
      <c r="Q183" s="41" t="str">
        <v/>
      </c>
      <c r="R183" s="41" t="str">
        <v/>
      </c>
      <c r="S183" s="41" t="str">
        <v/>
      </c>
      <c r="T183" s="39" t="str">
        <v/>
      </c>
      <c r="U183" s="39" t="str">
        <v/>
      </c>
      <c r="V183" s="39" t="str">
        <v/>
      </c>
      <c r="W183" s="39" t="str">
        <v/>
      </c>
      <c r="X183" s="39" t="str">
        <v/>
      </c>
      <c r="Y183" s="39" t="str">
        <v/>
      </c>
      <c r="Z183" s="41" t="str">
        <v/>
      </c>
      <c r="AA183" s="41" t="str">
        <v/>
      </c>
      <c r="AB183" s="41" t="str">
        <v/>
      </c>
      <c r="AC183" s="41" t="str">
        <v/>
      </c>
      <c r="AD183" s="41" t="str">
        <v/>
      </c>
      <c r="AE183" s="41" t="str">
        <v/>
      </c>
      <c r="AF183" s="39" t="str">
        <v/>
      </c>
      <c r="AG183" s="39" t="str">
        <v/>
      </c>
      <c r="AH183" s="39" t="str">
        <v/>
      </c>
      <c r="AI183" s="39" t="str">
        <v/>
      </c>
      <c r="AJ183" s="39" t="str">
        <v/>
      </c>
      <c r="AK183" s="39" t="str">
        <v/>
      </c>
      <c r="AL183" s="41">
        <v>73.59</v>
      </c>
      <c r="AM183" s="41" t="str">
        <v/>
      </c>
      <c r="AN183" s="41" t="str">
        <v/>
      </c>
      <c r="AO183" s="41" t="str">
        <v/>
      </c>
      <c r="AP183" s="41" t="str">
        <v/>
      </c>
      <c r="AQ183" s="41" t="str">
        <v/>
      </c>
      <c r="AR183" s="39" t="str">
        <v/>
      </c>
      <c r="AS183" s="39" t="str">
        <v/>
      </c>
      <c r="AT183" s="39" t="str">
        <v/>
      </c>
      <c r="AU183" s="39" t="str">
        <v/>
      </c>
      <c r="AV183" s="39" t="str">
        <v/>
      </c>
      <c r="AW183" s="39" t="str">
        <v/>
      </c>
      <c r="AX183" s="41" t="str">
        <v/>
      </c>
      <c r="AY183" s="41" t="str">
        <v/>
      </c>
      <c r="AZ183" s="41" t="str">
        <v/>
      </c>
      <c r="BA183" s="41" t="str">
        <v/>
      </c>
      <c r="BB183" s="41" t="str">
        <v/>
      </c>
      <c r="BC183" s="41" t="str">
        <v/>
      </c>
      <c r="BD183" s="32" t="str">
        <v/>
      </c>
      <c r="BE183" s="32" t="str">
        <v/>
      </c>
      <c r="BF183" s="32" t="str">
        <v/>
      </c>
      <c r="BG183" s="32" t="str">
        <v/>
      </c>
      <c r="BH183" s="32" t="str">
        <v/>
      </c>
      <c r="BI183" s="38" t="str">
        <v/>
      </c>
      <c r="BJ183" s="38">
        <v>73.59</v>
      </c>
      <c r="BK183" s="38" t="str">
        <v/>
      </c>
    </row>
    <row r="184">
      <c r="A184" s="39" t="str">
        <v>Electrical Wiring</v>
      </c>
      <c r="B184" s="39" t="str">
        <v>GE</v>
      </c>
      <c r="C184" s="39" t="str">
        <v>Interior-Electrical Wire C10 14.2x5 ft</v>
      </c>
      <c r="D184" s="39" t="str">
        <v/>
      </c>
      <c r="E184" s="39">
        <v>100089</v>
      </c>
      <c r="F184" s="39" t="str">
        <v>0' - 0"</v>
      </c>
      <c r="G184" s="39" t="str">
        <v>6' - 8"</v>
      </c>
      <c r="H184" s="39" t="str">
        <v>0' - 0"</v>
      </c>
      <c r="I184" s="39" t="str">
        <v/>
      </c>
      <c r="J184" s="39">
        <v>6.67</v>
      </c>
      <c r="K184" s="39" t="str">
        <v/>
      </c>
      <c r="L184" s="39" t="str">
        <v/>
      </c>
      <c r="M184" s="39" t="str">
        <v/>
      </c>
      <c r="N184" s="41" t="str">
        <v/>
      </c>
      <c r="O184" s="41" t="str">
        <v/>
      </c>
      <c r="P184" s="41" t="str">
        <v/>
      </c>
      <c r="Q184" s="41" t="str">
        <v/>
      </c>
      <c r="R184" s="41" t="str">
        <v/>
      </c>
      <c r="S184" s="41" t="str">
        <v/>
      </c>
      <c r="T184" s="39" t="str">
        <v/>
      </c>
      <c r="U184" s="39" t="str">
        <v/>
      </c>
      <c r="V184" s="39" t="str">
        <v/>
      </c>
      <c r="W184" s="39" t="str">
        <v/>
      </c>
      <c r="X184" s="39" t="str">
        <v/>
      </c>
      <c r="Y184" s="39" t="str">
        <v/>
      </c>
      <c r="Z184" s="41" t="str">
        <v/>
      </c>
      <c r="AA184" s="41" t="str">
        <v/>
      </c>
      <c r="AB184" s="41" t="str">
        <v/>
      </c>
      <c r="AC184" s="41" t="str">
        <v/>
      </c>
      <c r="AD184" s="41" t="str">
        <v/>
      </c>
      <c r="AE184" s="41" t="str">
        <v/>
      </c>
      <c r="AF184" s="39">
        <v>6.67</v>
      </c>
      <c r="AG184" s="39" t="str">
        <v/>
      </c>
      <c r="AH184" s="39" t="str">
        <v/>
      </c>
      <c r="AI184" s="39" t="str">
        <v/>
      </c>
      <c r="AJ184" s="39" t="str">
        <v/>
      </c>
      <c r="AK184" s="39" t="str">
        <v/>
      </c>
      <c r="AL184" s="41" t="str">
        <v/>
      </c>
      <c r="AM184" s="41" t="str">
        <v/>
      </c>
      <c r="AN184" s="41" t="str">
        <v/>
      </c>
      <c r="AO184" s="41" t="str">
        <v/>
      </c>
      <c r="AP184" s="41" t="str">
        <v/>
      </c>
      <c r="AQ184" s="41" t="str">
        <v/>
      </c>
      <c r="AR184" s="39" t="str">
        <v/>
      </c>
      <c r="AS184" s="39" t="str">
        <v/>
      </c>
      <c r="AT184" s="39" t="str">
        <v/>
      </c>
      <c r="AU184" s="39" t="str">
        <v/>
      </c>
      <c r="AV184" s="39" t="str">
        <v/>
      </c>
      <c r="AW184" s="39" t="str">
        <v/>
      </c>
      <c r="AX184" s="41" t="str">
        <v/>
      </c>
      <c r="AY184" s="41" t="str">
        <v/>
      </c>
      <c r="AZ184" s="41" t="str">
        <v/>
      </c>
      <c r="BA184" s="41" t="str">
        <v/>
      </c>
      <c r="BB184" s="41" t="str">
        <v/>
      </c>
      <c r="BC184" s="41" t="str">
        <v/>
      </c>
      <c r="BD184" s="32" t="str">
        <v/>
      </c>
      <c r="BE184" s="32" t="str">
        <v/>
      </c>
      <c r="BF184" s="32" t="str">
        <v/>
      </c>
      <c r="BG184" s="32" t="str">
        <v/>
      </c>
      <c r="BH184" s="32" t="str">
        <v/>
      </c>
      <c r="BI184" s="38" t="str">
        <v/>
      </c>
      <c r="BJ184" s="38">
        <v>6.67</v>
      </c>
      <c r="BK184" s="38" t="str">
        <v/>
      </c>
    </row>
    <row r="185">
      <c r="A185" s="39" t="str">
        <v>Electrical Wiring</v>
      </c>
      <c r="B185" s="39" t="str">
        <v>GE</v>
      </c>
      <c r="C185" s="39" t="str">
        <v>Wire C10 14.2 x 23 ft.</v>
      </c>
      <c r="D185" s="39" t="str">
        <v>https://www.homedepot.com/p/Southwire-100-ft-14-2-Solid-Romex-SIMpull-CU-NM-B-W-G-Wire-28827428/202316379</v>
      </c>
      <c r="E185" s="39">
        <v>100176</v>
      </c>
      <c r="F185" s="39" t="str">
        <v>0' - 0"</v>
      </c>
      <c r="G185" s="39" t="str">
        <v>23' - 0"</v>
      </c>
      <c r="H185" s="39" t="str">
        <v>0' - 0"</v>
      </c>
      <c r="I185" s="39" t="str">
        <v/>
      </c>
      <c r="J185" s="39">
        <v>23</v>
      </c>
      <c r="K185" s="39" t="str">
        <v/>
      </c>
      <c r="L185" s="39" t="str">
        <v/>
      </c>
      <c r="M185" s="39" t="str">
        <v/>
      </c>
      <c r="N185" s="41" t="str">
        <v/>
      </c>
      <c r="O185" s="41" t="str">
        <v/>
      </c>
      <c r="P185" s="41" t="str">
        <v/>
      </c>
      <c r="Q185" s="41" t="str">
        <v/>
      </c>
      <c r="R185" s="41" t="str">
        <v/>
      </c>
      <c r="S185" s="41" t="str">
        <v/>
      </c>
      <c r="T185" s="39" t="str">
        <v/>
      </c>
      <c r="U185" s="39" t="str">
        <v/>
      </c>
      <c r="V185" s="39" t="str">
        <v/>
      </c>
      <c r="W185" s="39" t="str">
        <v/>
      </c>
      <c r="X185" s="39" t="str">
        <v/>
      </c>
      <c r="Y185" s="39" t="str">
        <v/>
      </c>
      <c r="Z185" s="41" t="str">
        <v/>
      </c>
      <c r="AA185" s="41" t="str">
        <v/>
      </c>
      <c r="AB185" s="41" t="str">
        <v/>
      </c>
      <c r="AC185" s="41" t="str">
        <v/>
      </c>
      <c r="AD185" s="41" t="str">
        <v/>
      </c>
      <c r="AE185" s="41" t="str">
        <v/>
      </c>
      <c r="AF185" s="39" t="str">
        <v/>
      </c>
      <c r="AG185" s="39" t="str">
        <v/>
      </c>
      <c r="AH185" s="39" t="str">
        <v/>
      </c>
      <c r="AI185" s="39" t="str">
        <v/>
      </c>
      <c r="AJ185" s="39" t="str">
        <v/>
      </c>
      <c r="AK185" s="39" t="str">
        <v/>
      </c>
      <c r="AL185" s="41" t="str">
        <v/>
      </c>
      <c r="AM185" s="41" t="str">
        <v/>
      </c>
      <c r="AN185" s="41" t="str">
        <v/>
      </c>
      <c r="AO185" s="41" t="str">
        <v/>
      </c>
      <c r="AP185" s="41" t="str">
        <v/>
      </c>
      <c r="AQ185" s="41" t="str">
        <v/>
      </c>
      <c r="AR185" s="39">
        <v>69</v>
      </c>
      <c r="AS185" s="39" t="str">
        <v/>
      </c>
      <c r="AT185" s="39" t="str">
        <v/>
      </c>
      <c r="AU185" s="39" t="str">
        <v/>
      </c>
      <c r="AV185" s="39" t="str">
        <v/>
      </c>
      <c r="AW185" s="39" t="str">
        <v/>
      </c>
      <c r="AX185" s="41" t="str">
        <v/>
      </c>
      <c r="AY185" s="41" t="str">
        <v/>
      </c>
      <c r="AZ185" s="41" t="str">
        <v/>
      </c>
      <c r="BA185" s="41" t="str">
        <v/>
      </c>
      <c r="BB185" s="41" t="str">
        <v/>
      </c>
      <c r="BC185" s="41" t="str">
        <v/>
      </c>
      <c r="BD185" s="32" t="str">
        <v/>
      </c>
      <c r="BE185" s="32" t="str">
        <v/>
      </c>
      <c r="BF185" s="32" t="str">
        <v/>
      </c>
      <c r="BG185" s="32" t="str">
        <v/>
      </c>
      <c r="BH185" s="32" t="str">
        <v/>
      </c>
      <c r="BI185" s="38" t="str">
        <v/>
      </c>
      <c r="BJ185" s="38">
        <v>69</v>
      </c>
      <c r="BK185" s="38" t="str">
        <v/>
      </c>
    </row>
    <row r="186">
      <c r="A186" s="30" t="str">
        <v>Interior</v>
      </c>
      <c r="L186" s="30">
        <v>0</v>
      </c>
      <c r="M186" s="30">
        <v>0</v>
      </c>
      <c r="N186" s="36" t="str">
        <v/>
      </c>
      <c r="O186" s="36" t="str">
        <v/>
      </c>
      <c r="P186" s="36" t="str">
        <v/>
      </c>
      <c r="Q186" s="36" t="str">
        <v/>
      </c>
      <c r="R186" s="36" t="str">
        <v/>
      </c>
      <c r="S186" s="36" t="str">
        <v/>
      </c>
      <c r="T186" s="35" t="str">
        <v/>
      </c>
      <c r="U186" s="35" t="str">
        <v/>
      </c>
      <c r="V186" s="35" t="str">
        <v/>
      </c>
      <c r="W186" s="35" t="str">
        <v/>
      </c>
      <c r="X186" s="35" t="str">
        <v/>
      </c>
      <c r="Y186" s="35" t="str">
        <v/>
      </c>
      <c r="Z186" s="36" t="str">
        <v/>
      </c>
      <c r="AA186" s="36" t="str">
        <v/>
      </c>
      <c r="AB186" s="36" t="str">
        <v/>
      </c>
      <c r="AC186" s="36" t="str">
        <v/>
      </c>
      <c r="AD186" s="36" t="str">
        <v/>
      </c>
      <c r="AE186" s="36" t="str">
        <v/>
      </c>
      <c r="AF186" s="35" t="str">
        <v/>
      </c>
      <c r="AG186" s="35" t="str">
        <v/>
      </c>
      <c r="AH186" s="35" t="str">
        <v/>
      </c>
      <c r="AI186" s="35" t="str">
        <v/>
      </c>
      <c r="AJ186" s="35" t="str">
        <v/>
      </c>
      <c r="AK186" s="35" t="str">
        <v/>
      </c>
      <c r="AL186" s="36" t="str">
        <v/>
      </c>
      <c r="AM186" s="36" t="str">
        <v/>
      </c>
      <c r="AN186" s="36" t="str">
        <v/>
      </c>
      <c r="AO186" s="36" t="str">
        <v/>
      </c>
      <c r="AP186" s="36" t="str">
        <v/>
      </c>
      <c r="AQ186" s="36" t="str">
        <v/>
      </c>
      <c r="AR186" s="35" t="str">
        <v/>
      </c>
      <c r="AS186" s="35" t="str">
        <v/>
      </c>
      <c r="AT186" s="35">
        <v>3</v>
      </c>
      <c r="AU186" s="35">
        <v>0</v>
      </c>
      <c r="AV186" s="35">
        <v>0</v>
      </c>
      <c r="AW186" s="35" t="str">
        <v/>
      </c>
      <c r="AX186" s="36" t="str">
        <v/>
      </c>
      <c r="AY186" s="36" t="str">
        <v/>
      </c>
      <c r="AZ186" s="36" t="str">
        <v/>
      </c>
      <c r="BA186" s="36" t="str">
        <v/>
      </c>
      <c r="BB186" s="36" t="str">
        <v/>
      </c>
      <c r="BC186" s="36" t="str">
        <v/>
      </c>
      <c r="BD186" s="32" t="str">
        <v/>
      </c>
      <c r="BE186" s="32" t="str">
        <v/>
      </c>
      <c r="BF186" s="32">
        <v>3</v>
      </c>
      <c r="BG186" s="32">
        <v>0</v>
      </c>
      <c r="BH186" s="32">
        <v>0</v>
      </c>
      <c r="BI186" s="38" t="str">
        <v/>
      </c>
      <c r="BJ186" s="38" t="str">
        <v/>
      </c>
      <c r="BK186" s="38" t="str">
        <v/>
      </c>
    </row>
    <row r="187">
      <c r="A187" s="39" t="str">
        <v>Electrical Lighting</v>
      </c>
      <c r="B187" s="39" t="str">
        <v>GF</v>
      </c>
      <c r="C187" s="39" t="str">
        <v>Interior--Smoke detector</v>
      </c>
      <c r="D187" s="39" t="str">
        <v/>
      </c>
      <c r="E187" s="39">
        <v>101571</v>
      </c>
      <c r="F187" s="39" t="str">
        <v>0' - 1.5"</v>
      </c>
      <c r="G187" s="39" t="str">
        <v>0' - 0"</v>
      </c>
      <c r="H187" s="39" t="str">
        <v>0' - 0"</v>
      </c>
      <c r="I187" s="39" t="str">
        <v/>
      </c>
      <c r="J187" s="39" t="str">
        <v/>
      </c>
      <c r="K187" s="39" t="str">
        <v/>
      </c>
      <c r="L187" s="39" t="str">
        <v/>
      </c>
      <c r="M187" s="39" t="str">
        <v/>
      </c>
      <c r="N187" s="41" t="str">
        <v/>
      </c>
      <c r="O187" s="41" t="str">
        <v/>
      </c>
      <c r="P187" s="41" t="str">
        <v/>
      </c>
      <c r="Q187" s="41" t="str">
        <v/>
      </c>
      <c r="R187" s="41" t="str">
        <v/>
      </c>
      <c r="S187" s="41" t="str">
        <v/>
      </c>
      <c r="T187" s="39" t="str">
        <v/>
      </c>
      <c r="U187" s="39" t="str">
        <v/>
      </c>
      <c r="V187" s="39" t="str">
        <v/>
      </c>
      <c r="W187" s="39" t="str">
        <v/>
      </c>
      <c r="X187" s="39" t="str">
        <v/>
      </c>
      <c r="Y187" s="39" t="str">
        <v/>
      </c>
      <c r="Z187" s="41" t="str">
        <v/>
      </c>
      <c r="AA187" s="41" t="str">
        <v/>
      </c>
      <c r="AB187" s="41" t="str">
        <v/>
      </c>
      <c r="AC187" s="41" t="str">
        <v/>
      </c>
      <c r="AD187" s="41" t="str">
        <v/>
      </c>
      <c r="AE187" s="41" t="str">
        <v/>
      </c>
      <c r="AF187" s="39" t="str">
        <v/>
      </c>
      <c r="AG187" s="39" t="str">
        <v/>
      </c>
      <c r="AH187" s="39" t="str">
        <v/>
      </c>
      <c r="AI187" s="39" t="str">
        <v/>
      </c>
      <c r="AJ187" s="39" t="str">
        <v/>
      </c>
      <c r="AK187" s="39" t="str">
        <v/>
      </c>
      <c r="AL187" s="41" t="str">
        <v/>
      </c>
      <c r="AM187" s="41" t="str">
        <v/>
      </c>
      <c r="AN187" s="41" t="str">
        <v/>
      </c>
      <c r="AO187" s="41" t="str">
        <v/>
      </c>
      <c r="AP187" s="41" t="str">
        <v/>
      </c>
      <c r="AQ187" s="41" t="str">
        <v/>
      </c>
      <c r="AR187" s="39" t="str">
        <v/>
      </c>
      <c r="AS187" s="39" t="str">
        <v/>
      </c>
      <c r="AT187" s="39">
        <v>3</v>
      </c>
      <c r="AU187" s="39" t="str">
        <v/>
      </c>
      <c r="AV187" s="39" t="str">
        <v/>
      </c>
      <c r="AW187" s="39" t="str">
        <v/>
      </c>
      <c r="AX187" s="41" t="str">
        <v/>
      </c>
      <c r="AY187" s="41" t="str">
        <v/>
      </c>
      <c r="AZ187" s="41" t="str">
        <v/>
      </c>
      <c r="BA187" s="41" t="str">
        <v/>
      </c>
      <c r="BB187" s="41" t="str">
        <v/>
      </c>
      <c r="BC187" s="41" t="str">
        <v/>
      </c>
      <c r="BD187" s="32" t="str">
        <v/>
      </c>
      <c r="BE187" s="32" t="str">
        <v/>
      </c>
      <c r="BF187" s="32" t="str">
        <v/>
      </c>
      <c r="BG187" s="32" t="str">
        <v/>
      </c>
      <c r="BH187" s="32" t="str">
        <v/>
      </c>
      <c r="BI187" s="38">
        <v>3</v>
      </c>
      <c r="BJ187" s="38" t="str">
        <v/>
      </c>
      <c r="BK187" s="38" t="str">
        <v/>
      </c>
    </row>
    <row r="188">
      <c r="A188" s="30" t="str">
        <v>Wireless - ATX LED Light Switch: Dimmer $60 AL-WS-DR2, 3-Way $6 AL-WS-M, $8 Ready at Rough switch 'AL-R@R-Wall</v>
      </c>
      <c r="L188" s="30">
        <v>15</v>
      </c>
      <c r="M188" s="30">
        <v>0</v>
      </c>
      <c r="N188" s="36" t="str">
        <v/>
      </c>
      <c r="O188" s="36" t="str">
        <v/>
      </c>
      <c r="P188" s="36" t="str">
        <v/>
      </c>
      <c r="Q188" s="36" t="str">
        <v/>
      </c>
      <c r="R188" s="36" t="str">
        <v/>
      </c>
      <c r="S188" s="36" t="str">
        <v/>
      </c>
      <c r="T188" s="35" t="str">
        <v/>
      </c>
      <c r="U188" s="35" t="str">
        <v/>
      </c>
      <c r="V188" s="35" t="str">
        <v/>
      </c>
      <c r="W188" s="35" t="str">
        <v/>
      </c>
      <c r="X188" s="35" t="str">
        <v/>
      </c>
      <c r="Y188" s="35" t="str">
        <v/>
      </c>
      <c r="Z188" s="36" t="str">
        <v/>
      </c>
      <c r="AA188" s="36" t="str">
        <v/>
      </c>
      <c r="AB188" s="36" t="str">
        <v/>
      </c>
      <c r="AC188" s="36" t="str">
        <v/>
      </c>
      <c r="AD188" s="36" t="str">
        <v/>
      </c>
      <c r="AE188" s="36" t="str">
        <v/>
      </c>
      <c r="AF188" s="35" t="str">
        <v/>
      </c>
      <c r="AG188" s="35" t="str">
        <v/>
      </c>
      <c r="AH188" s="35" t="str">
        <v/>
      </c>
      <c r="AI188" s="35" t="str">
        <v/>
      </c>
      <c r="AJ188" s="35" t="str">
        <v/>
      </c>
      <c r="AK188" s="35" t="str">
        <v/>
      </c>
      <c r="AL188" s="36" t="str">
        <v/>
      </c>
      <c r="AM188" s="36" t="str">
        <v/>
      </c>
      <c r="AN188" s="36" t="str">
        <v/>
      </c>
      <c r="AO188" s="36" t="str">
        <v/>
      </c>
      <c r="AP188" s="36" t="str">
        <v/>
      </c>
      <c r="AQ188" s="36" t="str">
        <v/>
      </c>
      <c r="AR188" s="35" t="str">
        <v/>
      </c>
      <c r="AS188" s="35" t="str">
        <v/>
      </c>
      <c r="AT188" s="35">
        <v>3</v>
      </c>
      <c r="AU188" s="35">
        <v>45</v>
      </c>
      <c r="AV188" s="35">
        <v>0</v>
      </c>
      <c r="AW188" s="35" t="str">
        <v/>
      </c>
      <c r="AX188" s="36" t="str">
        <v/>
      </c>
      <c r="AY188" s="36" t="str">
        <v/>
      </c>
      <c r="AZ188" s="36" t="str">
        <v/>
      </c>
      <c r="BA188" s="36" t="str">
        <v/>
      </c>
      <c r="BB188" s="36" t="str">
        <v/>
      </c>
      <c r="BC188" s="36" t="str">
        <v/>
      </c>
      <c r="BD188" s="32" t="str">
        <v/>
      </c>
      <c r="BE188" s="32" t="str">
        <v/>
      </c>
      <c r="BF188" s="32">
        <v>3</v>
      </c>
      <c r="BG188" s="32">
        <v>45</v>
      </c>
      <c r="BH188" s="32">
        <v>0</v>
      </c>
      <c r="BI188" s="38" t="str">
        <v/>
      </c>
      <c r="BJ188" s="38" t="str">
        <v/>
      </c>
      <c r="BK188" s="38" t="str">
        <v/>
      </c>
    </row>
    <row r="189">
      <c r="A189" s="39" t="str">
        <v>Electrical Recepticals/Switches</v>
      </c>
      <c r="B189" s="39" t="str">
        <v>GH</v>
      </c>
      <c r="C189" s="39" t="str">
        <v>Interior-Electrical- Wireless - ATX LED Light Switch Dimmer $60 AL-WS-DR2, 3-Way $6 AL-WS-M, $8 Ready at Rough switch ftAL-R@R-Wall</v>
      </c>
      <c r="D189" s="39" t="str">
        <v>https://atxledinc.com/</v>
      </c>
      <c r="E189" s="39">
        <v>100897</v>
      </c>
      <c r="F189" s="39" t="str">
        <v>0' - 0"</v>
      </c>
      <c r="G189" s="39" t="str">
        <v>0' - 0"</v>
      </c>
      <c r="H189" s="39" t="str">
        <v>0' - 0"</v>
      </c>
      <c r="I189" s="39" t="str">
        <v/>
      </c>
      <c r="J189" s="39" t="str">
        <v/>
      </c>
      <c r="K189" s="39" t="str">
        <v/>
      </c>
      <c r="L189" s="39" t="str">
        <v/>
      </c>
      <c r="M189" s="39" t="str">
        <v/>
      </c>
      <c r="N189" s="41" t="str">
        <v/>
      </c>
      <c r="O189" s="41" t="str">
        <v/>
      </c>
      <c r="P189" s="41" t="str">
        <v/>
      </c>
      <c r="Q189" s="41" t="str">
        <v/>
      </c>
      <c r="R189" s="41" t="str">
        <v/>
      </c>
      <c r="S189" s="41" t="str">
        <v/>
      </c>
      <c r="T189" s="39" t="str">
        <v/>
      </c>
      <c r="U189" s="39" t="str">
        <v/>
      </c>
      <c r="V189" s="39" t="str">
        <v/>
      </c>
      <c r="W189" s="39" t="str">
        <v/>
      </c>
      <c r="X189" s="39" t="str">
        <v/>
      </c>
      <c r="Y189" s="39" t="str">
        <v/>
      </c>
      <c r="Z189" s="41" t="str">
        <v/>
      </c>
      <c r="AA189" s="41" t="str">
        <v/>
      </c>
      <c r="AB189" s="41" t="str">
        <v/>
      </c>
      <c r="AC189" s="41" t="str">
        <v/>
      </c>
      <c r="AD189" s="41" t="str">
        <v/>
      </c>
      <c r="AE189" s="41" t="str">
        <v/>
      </c>
      <c r="AF189" s="39" t="str">
        <v/>
      </c>
      <c r="AG189" s="39" t="str">
        <v/>
      </c>
      <c r="AH189" s="39" t="str">
        <v/>
      </c>
      <c r="AI189" s="39" t="str">
        <v/>
      </c>
      <c r="AJ189" s="39" t="str">
        <v/>
      </c>
      <c r="AK189" s="39" t="str">
        <v/>
      </c>
      <c r="AL189" s="41" t="str">
        <v/>
      </c>
      <c r="AM189" s="41" t="str">
        <v/>
      </c>
      <c r="AN189" s="41" t="str">
        <v/>
      </c>
      <c r="AO189" s="41" t="str">
        <v/>
      </c>
      <c r="AP189" s="41" t="str">
        <v/>
      </c>
      <c r="AQ189" s="41" t="str">
        <v/>
      </c>
      <c r="AR189" s="39" t="str">
        <v/>
      </c>
      <c r="AS189" s="39" t="str">
        <v/>
      </c>
      <c r="AT189" s="39">
        <v>3</v>
      </c>
      <c r="AU189" s="39" t="str">
        <v/>
      </c>
      <c r="AV189" s="39" t="str">
        <v/>
      </c>
      <c r="AW189" s="39" t="str">
        <v/>
      </c>
      <c r="AX189" s="41" t="str">
        <v/>
      </c>
      <c r="AY189" s="41" t="str">
        <v/>
      </c>
      <c r="AZ189" s="41" t="str">
        <v/>
      </c>
      <c r="BA189" s="41" t="str">
        <v/>
      </c>
      <c r="BB189" s="41" t="str">
        <v/>
      </c>
      <c r="BC189" s="41" t="str">
        <v/>
      </c>
      <c r="BD189" s="32" t="str">
        <v/>
      </c>
      <c r="BE189" s="32" t="str">
        <v/>
      </c>
      <c r="BF189" s="32" t="str">
        <v/>
      </c>
      <c r="BG189" s="32" t="str">
        <v/>
      </c>
      <c r="BH189" s="32" t="str">
        <v/>
      </c>
      <c r="BI189" s="38">
        <v>3</v>
      </c>
      <c r="BJ189" s="38" t="str">
        <v/>
      </c>
      <c r="BK189" s="38" t="str">
        <v/>
      </c>
    </row>
    <row r="190">
      <c r="A190" s="30" t="str">
        <v>Transport Cable Support Sleeve-0.5 in. x 10 ft. Electric Metallic Tube (EMT) Conduit</v>
      </c>
      <c r="L190" s="30">
        <v>0.05</v>
      </c>
      <c r="M190" s="30">
        <v>0</v>
      </c>
      <c r="N190" s="36" t="str">
        <v/>
      </c>
      <c r="O190" s="36" t="str">
        <v/>
      </c>
      <c r="P190" s="36" t="str">
        <v/>
      </c>
      <c r="Q190" s="36">
        <v>0</v>
      </c>
      <c r="R190" s="36" t="str">
        <v/>
      </c>
      <c r="S190" s="36" t="str">
        <v/>
      </c>
      <c r="T190" s="35" t="str">
        <v/>
      </c>
      <c r="U190" s="35" t="str">
        <v/>
      </c>
      <c r="V190" s="35" t="str">
        <v/>
      </c>
      <c r="W190" s="35">
        <v>0</v>
      </c>
      <c r="X190" s="35" t="str">
        <v/>
      </c>
      <c r="Y190" s="35" t="str">
        <v/>
      </c>
      <c r="Z190" s="36">
        <v>4.87</v>
      </c>
      <c r="AA190" s="36" t="str">
        <v/>
      </c>
      <c r="AB190" s="36" t="str">
        <v/>
      </c>
      <c r="AC190" s="36">
        <v>0.24</v>
      </c>
      <c r="AD190" s="36">
        <v>0</v>
      </c>
      <c r="AE190" s="36" t="str">
        <v/>
      </c>
      <c r="AF190" s="35">
        <v>0.54</v>
      </c>
      <c r="AG190" s="35" t="str">
        <v/>
      </c>
      <c r="AH190" s="35" t="str">
        <v/>
      </c>
      <c r="AI190" s="35">
        <v>0.03</v>
      </c>
      <c r="AJ190" s="35">
        <v>0</v>
      </c>
      <c r="AK190" s="35" t="str">
        <v/>
      </c>
      <c r="AL190" s="36">
        <v>8.67</v>
      </c>
      <c r="AM190" s="36" t="str">
        <v/>
      </c>
      <c r="AN190" s="36" t="str">
        <v/>
      </c>
      <c r="AO190" s="36">
        <v>0.43</v>
      </c>
      <c r="AP190" s="36">
        <v>0</v>
      </c>
      <c r="AQ190" s="36" t="str">
        <v/>
      </c>
      <c r="AR190" s="35">
        <v>1.62</v>
      </c>
      <c r="AS190" s="35" t="str">
        <v/>
      </c>
      <c r="AT190" s="35" t="str">
        <v/>
      </c>
      <c r="AU190" s="35">
        <v>0.08</v>
      </c>
      <c r="AV190" s="35">
        <v>0</v>
      </c>
      <c r="AW190" s="35" t="str">
        <v/>
      </c>
      <c r="AX190" s="36">
        <v>2.71</v>
      </c>
      <c r="AY190" s="36" t="str">
        <v/>
      </c>
      <c r="AZ190" s="36" t="str">
        <v/>
      </c>
      <c r="BA190" s="36">
        <v>0.14</v>
      </c>
      <c r="BB190" s="36">
        <v>0</v>
      </c>
      <c r="BC190" s="36" t="str">
        <v/>
      </c>
      <c r="BD190" s="32">
        <v>18.41</v>
      </c>
      <c r="BE190" s="32" t="str">
        <v/>
      </c>
      <c r="BF190" s="32" t="str">
        <v/>
      </c>
      <c r="BG190" s="32">
        <v>1</v>
      </c>
      <c r="BH190" s="32">
        <v>0</v>
      </c>
      <c r="BI190" s="38" t="str">
        <v/>
      </c>
      <c r="BJ190" s="38" t="str">
        <v/>
      </c>
      <c r="BK190" s="38" t="str">
        <v/>
      </c>
    </row>
    <row r="191">
      <c r="A191" s="39" t="str">
        <v>Packaging and Transport</v>
      </c>
      <c r="B191" s="39" t="str">
        <v>LA</v>
      </c>
      <c r="C191" s="39" t="str">
        <v>Interior--Transport Cable Support Sleeve-0.5 in. x 10 ft. Electric Metallic Tube (EMT) Conduit--</v>
      </c>
      <c r="D191" s="39" t="str">
        <v>https://www.homedepot.com/p/1-2-in-x-10-ft-Electric-Metallic-Tube-EMT-Conduit-853428/100400405</v>
      </c>
      <c r="E191" s="39">
        <v>100117</v>
      </c>
      <c r="F191" s="39" t="str">
        <v>0' - 0"</v>
      </c>
      <c r="G191" s="39" t="str">
        <v>0' - 3.25"</v>
      </c>
      <c r="H191" s="39" t="str">
        <v>0' - 0"</v>
      </c>
      <c r="I191" s="39" t="str">
        <v/>
      </c>
      <c r="J191" s="39">
        <v>0.27</v>
      </c>
      <c r="K191" s="39" t="str">
        <v/>
      </c>
      <c r="L191" s="39" t="str">
        <v/>
      </c>
      <c r="M191" s="39" t="str">
        <v/>
      </c>
      <c r="N191" s="41" t="str">
        <v/>
      </c>
      <c r="O191" s="41" t="str">
        <v/>
      </c>
      <c r="P191" s="41" t="str">
        <v/>
      </c>
      <c r="Q191" s="41" t="str">
        <v/>
      </c>
      <c r="R191" s="41" t="str">
        <v/>
      </c>
      <c r="S191" s="41" t="str">
        <v/>
      </c>
      <c r="T191" s="39" t="str">
        <v/>
      </c>
      <c r="U191" s="39" t="str">
        <v/>
      </c>
      <c r="V191" s="39" t="str">
        <v/>
      </c>
      <c r="W191" s="39" t="str">
        <v/>
      </c>
      <c r="X191" s="39" t="str">
        <v/>
      </c>
      <c r="Y191" s="39" t="str">
        <v/>
      </c>
      <c r="Z191" s="41">
        <v>4.87</v>
      </c>
      <c r="AA191" s="41" t="str">
        <v/>
      </c>
      <c r="AB191" s="41" t="str">
        <v/>
      </c>
      <c r="AC191" s="41" t="str">
        <v/>
      </c>
      <c r="AD191" s="41" t="str">
        <v/>
      </c>
      <c r="AE191" s="41" t="str">
        <v/>
      </c>
      <c r="AF191" s="39">
        <v>0.54</v>
      </c>
      <c r="AG191" s="39" t="str">
        <v/>
      </c>
      <c r="AH191" s="39" t="str">
        <v/>
      </c>
      <c r="AI191" s="39" t="str">
        <v/>
      </c>
      <c r="AJ191" s="39" t="str">
        <v/>
      </c>
      <c r="AK191" s="39" t="str">
        <v/>
      </c>
      <c r="AL191" s="41">
        <v>8.67</v>
      </c>
      <c r="AM191" s="41" t="str">
        <v/>
      </c>
      <c r="AN191" s="41" t="str">
        <v/>
      </c>
      <c r="AO191" s="41" t="str">
        <v/>
      </c>
      <c r="AP191" s="41" t="str">
        <v/>
      </c>
      <c r="AQ191" s="41" t="str">
        <v/>
      </c>
      <c r="AR191" s="39">
        <v>1.62</v>
      </c>
      <c r="AS191" s="39" t="str">
        <v/>
      </c>
      <c r="AT191" s="39" t="str">
        <v/>
      </c>
      <c r="AU191" s="39" t="str">
        <v/>
      </c>
      <c r="AV191" s="39" t="str">
        <v/>
      </c>
      <c r="AW191" s="39" t="str">
        <v/>
      </c>
      <c r="AX191" s="41">
        <v>2.71</v>
      </c>
      <c r="AY191" s="41" t="str">
        <v/>
      </c>
      <c r="AZ191" s="41" t="str">
        <v/>
      </c>
      <c r="BA191" s="41" t="str">
        <v/>
      </c>
      <c r="BB191" s="41" t="str">
        <v/>
      </c>
      <c r="BC191" s="41" t="str">
        <v/>
      </c>
      <c r="BD191" s="32" t="str">
        <v/>
      </c>
      <c r="BE191" s="32" t="str">
        <v/>
      </c>
      <c r="BF191" s="32" t="str">
        <v/>
      </c>
      <c r="BG191" s="32" t="str">
        <v/>
      </c>
      <c r="BH191" s="32" t="str">
        <v/>
      </c>
      <c r="BI191" s="38" t="str">
        <v/>
      </c>
      <c r="BJ191" s="38">
        <v>18.41</v>
      </c>
      <c r="BK191" s="38" t="str">
        <v/>
      </c>
    </row>
    <row r="192">
      <c r="A192" s="30" t="str">
        <v>Transport Cable-0.25 in. X 500 ft, 7x19, Vinyl Coated Hot Dip Galvanized Cable, Coated to 0.31 in. Diameter</v>
      </c>
      <c r="L192" s="30">
        <v>0.49</v>
      </c>
      <c r="M192" s="30">
        <v>0</v>
      </c>
      <c r="N192" s="36" t="str">
        <v/>
      </c>
      <c r="O192" s="36" t="str">
        <v/>
      </c>
      <c r="P192" s="36" t="str">
        <v/>
      </c>
      <c r="Q192" s="36">
        <v>0</v>
      </c>
      <c r="R192" s="36" t="str">
        <v/>
      </c>
      <c r="S192" s="36" t="str">
        <v/>
      </c>
      <c r="T192" s="35" t="str">
        <v/>
      </c>
      <c r="U192" s="35" t="str">
        <v/>
      </c>
      <c r="V192" s="35" t="str">
        <v/>
      </c>
      <c r="W192" s="35">
        <v>0</v>
      </c>
      <c r="X192" s="35" t="str">
        <v/>
      </c>
      <c r="Y192" s="35" t="str">
        <v/>
      </c>
      <c r="Z192" s="36">
        <v>119.25</v>
      </c>
      <c r="AA192" s="36" t="str">
        <v/>
      </c>
      <c r="AB192" s="36" t="str">
        <v/>
      </c>
      <c r="AC192" s="36">
        <v>58.43</v>
      </c>
      <c r="AD192" s="36">
        <v>0</v>
      </c>
      <c r="AE192" s="36" t="str">
        <v/>
      </c>
      <c r="AF192" s="35">
        <v>13.25</v>
      </c>
      <c r="AG192" s="35" t="str">
        <v/>
      </c>
      <c r="AH192" s="35" t="str">
        <v/>
      </c>
      <c r="AI192" s="35">
        <v>6.49</v>
      </c>
      <c r="AJ192" s="35">
        <v>0</v>
      </c>
      <c r="AK192" s="35" t="str">
        <v/>
      </c>
      <c r="AL192" s="36">
        <v>212</v>
      </c>
      <c r="AM192" s="36" t="str">
        <v/>
      </c>
      <c r="AN192" s="36" t="str">
        <v/>
      </c>
      <c r="AO192" s="36">
        <v>103.88</v>
      </c>
      <c r="AP192" s="36">
        <v>0</v>
      </c>
      <c r="AQ192" s="36" t="str">
        <v/>
      </c>
      <c r="AR192" s="35">
        <v>39.75</v>
      </c>
      <c r="AS192" s="35" t="str">
        <v/>
      </c>
      <c r="AT192" s="35" t="str">
        <v/>
      </c>
      <c r="AU192" s="35">
        <v>19.48</v>
      </c>
      <c r="AV192" s="35">
        <v>0</v>
      </c>
      <c r="AW192" s="35" t="str">
        <v/>
      </c>
      <c r="AX192" s="36">
        <v>66.25</v>
      </c>
      <c r="AY192" s="36" t="str">
        <v/>
      </c>
      <c r="AZ192" s="36" t="str">
        <v/>
      </c>
      <c r="BA192" s="36">
        <v>32.46</v>
      </c>
      <c r="BB192" s="36">
        <v>0</v>
      </c>
      <c r="BC192" s="36" t="str">
        <v/>
      </c>
      <c r="BD192" s="32">
        <v>450.5</v>
      </c>
      <c r="BE192" s="32" t="str">
        <v/>
      </c>
      <c r="BF192" s="32" t="str">
        <v/>
      </c>
      <c r="BG192" s="32">
        <v>221</v>
      </c>
      <c r="BH192" s="32">
        <v>0</v>
      </c>
      <c r="BI192" s="38" t="str">
        <v/>
      </c>
      <c r="BJ192" s="38" t="str">
        <v/>
      </c>
      <c r="BK192" s="38" t="str">
        <v/>
      </c>
    </row>
    <row r="193">
      <c r="A193" s="39" t="str">
        <v>Packaging and Transport</v>
      </c>
      <c r="B193" s="39" t="str">
        <v>LA</v>
      </c>
      <c r="C193" s="39" t="str">
        <v>Interior--Transport Cable-0.25 in. X 500 ft, 7x19, Vinyl Coated Hot Dip Galvanized Cable, Coated to 0.31 in. Diameter--H</v>
      </c>
      <c r="D193" s="39" t="str">
        <v/>
      </c>
      <c r="E193" s="39">
        <v>100119</v>
      </c>
      <c r="F193" s="39" t="str">
        <v>0' - 0"</v>
      </c>
      <c r="G193" s="39" t="str">
        <v>13' - 3"</v>
      </c>
      <c r="H193" s="39" t="str">
        <v>0' - 0"</v>
      </c>
      <c r="I193" s="39" t="str">
        <v/>
      </c>
      <c r="J193" s="39">
        <v>13.25</v>
      </c>
      <c r="K193" s="39" t="str">
        <v/>
      </c>
      <c r="L193" s="39" t="str">
        <v/>
      </c>
      <c r="M193" s="39" t="str">
        <v/>
      </c>
      <c r="N193" s="41" t="str">
        <v/>
      </c>
      <c r="O193" s="41" t="str">
        <v/>
      </c>
      <c r="P193" s="41" t="str">
        <v/>
      </c>
      <c r="Q193" s="41" t="str">
        <v/>
      </c>
      <c r="R193" s="41" t="str">
        <v/>
      </c>
      <c r="S193" s="41" t="str">
        <v/>
      </c>
      <c r="T193" s="39" t="str">
        <v/>
      </c>
      <c r="U193" s="39" t="str">
        <v/>
      </c>
      <c r="V193" s="39" t="str">
        <v/>
      </c>
      <c r="W193" s="39" t="str">
        <v/>
      </c>
      <c r="X193" s="39" t="str">
        <v/>
      </c>
      <c r="Y193" s="39" t="str">
        <v/>
      </c>
      <c r="Z193" s="41">
        <v>119.25</v>
      </c>
      <c r="AA193" s="41" t="str">
        <v/>
      </c>
      <c r="AB193" s="41" t="str">
        <v/>
      </c>
      <c r="AC193" s="41" t="str">
        <v/>
      </c>
      <c r="AD193" s="41" t="str">
        <v/>
      </c>
      <c r="AE193" s="41" t="str">
        <v/>
      </c>
      <c r="AF193" s="39">
        <v>13.25</v>
      </c>
      <c r="AG193" s="39" t="str">
        <v/>
      </c>
      <c r="AH193" s="39" t="str">
        <v/>
      </c>
      <c r="AI193" s="39" t="str">
        <v/>
      </c>
      <c r="AJ193" s="39" t="str">
        <v/>
      </c>
      <c r="AK193" s="39" t="str">
        <v/>
      </c>
      <c r="AL193" s="41">
        <v>212</v>
      </c>
      <c r="AM193" s="41" t="str">
        <v/>
      </c>
      <c r="AN193" s="41" t="str">
        <v/>
      </c>
      <c r="AO193" s="41" t="str">
        <v/>
      </c>
      <c r="AP193" s="41" t="str">
        <v/>
      </c>
      <c r="AQ193" s="41" t="str">
        <v/>
      </c>
      <c r="AR193" s="39">
        <v>39.75</v>
      </c>
      <c r="AS193" s="39" t="str">
        <v/>
      </c>
      <c r="AT193" s="39" t="str">
        <v/>
      </c>
      <c r="AU193" s="39" t="str">
        <v/>
      </c>
      <c r="AV193" s="39" t="str">
        <v/>
      </c>
      <c r="AW193" s="39" t="str">
        <v/>
      </c>
      <c r="AX193" s="41">
        <v>66.25</v>
      </c>
      <c r="AY193" s="41" t="str">
        <v/>
      </c>
      <c r="AZ193" s="41" t="str">
        <v/>
      </c>
      <c r="BA193" s="41" t="str">
        <v/>
      </c>
      <c r="BB193" s="41" t="str">
        <v/>
      </c>
      <c r="BC193" s="41" t="str">
        <v/>
      </c>
      <c r="BD193" s="32" t="str">
        <v/>
      </c>
      <c r="BE193" s="32" t="str">
        <v/>
      </c>
      <c r="BF193" s="32" t="str">
        <v/>
      </c>
      <c r="BG193" s="32" t="str">
        <v/>
      </c>
      <c r="BH193" s="32" t="str">
        <v/>
      </c>
      <c r="BI193" s="38" t="str">
        <v/>
      </c>
      <c r="BJ193" s="38">
        <v>450.5</v>
      </c>
      <c r="BK193" s="38" t="str">
        <v/>
      </c>
    </row>
    <row r="194">
      <c r="A194" s="8" t="str">
        <v>Total</v>
      </c>
      <c r="L194" s="8">
        <v>1525.44</v>
      </c>
      <c r="M194" s="8">
        <v>67</v>
      </c>
      <c r="N194" s="8">
        <v>74.22</v>
      </c>
      <c r="O194" s="8">
        <v>60.79</v>
      </c>
      <c r="P194" s="8">
        <v>14</v>
      </c>
      <c r="Q194" s="8">
        <v>46</v>
      </c>
      <c r="R194" s="8">
        <v>60</v>
      </c>
      <c r="S194" s="8" t="str">
        <v/>
      </c>
      <c r="T194" s="8">
        <v>85.34</v>
      </c>
      <c r="U194" s="8">
        <v>26.88</v>
      </c>
      <c r="V194" s="8">
        <v>42</v>
      </c>
      <c r="W194" s="8">
        <v>56</v>
      </c>
      <c r="X194" s="8">
        <v>140</v>
      </c>
      <c r="Y194" s="8" t="str">
        <v/>
      </c>
      <c r="Z194" s="8">
        <v>1359.86</v>
      </c>
      <c r="AA194" s="8">
        <v>348.11</v>
      </c>
      <c r="AB194" s="8">
        <v>2817</v>
      </c>
      <c r="AC194" s="8">
        <v>5189</v>
      </c>
      <c r="AD194" s="8">
        <v>2250</v>
      </c>
      <c r="AE194" s="8" t="str">
        <v/>
      </c>
      <c r="AF194" s="8">
        <v>231.69</v>
      </c>
      <c r="AG194" s="8">
        <v>115.06</v>
      </c>
      <c r="AH194" s="8">
        <v>371</v>
      </c>
      <c r="AI194" s="8">
        <v>924</v>
      </c>
      <c r="AJ194" s="8">
        <v>220</v>
      </c>
      <c r="AK194" s="8" t="str">
        <v/>
      </c>
      <c r="AL194" s="8">
        <v>3864.01</v>
      </c>
      <c r="AM194" s="8">
        <v>2649.16</v>
      </c>
      <c r="AN194" s="8">
        <v>4176</v>
      </c>
      <c r="AO194" s="8">
        <v>4944</v>
      </c>
      <c r="AP194" s="8">
        <v>2320</v>
      </c>
      <c r="AQ194" s="8" t="str">
        <v/>
      </c>
      <c r="AR194" s="8">
        <v>333.25</v>
      </c>
      <c r="AS194" s="8">
        <v>67.63</v>
      </c>
      <c r="AT194" s="8">
        <v>96</v>
      </c>
      <c r="AU194" s="8">
        <v>752</v>
      </c>
      <c r="AV194" s="8">
        <v>375</v>
      </c>
      <c r="AW194" s="8" t="str">
        <v/>
      </c>
      <c r="AX194" s="8">
        <v>1566.97</v>
      </c>
      <c r="AY194" s="8">
        <v>774.88</v>
      </c>
      <c r="AZ194" s="8">
        <v>445</v>
      </c>
      <c r="BA194" s="8">
        <v>2502</v>
      </c>
      <c r="BB194" s="8">
        <v>2385</v>
      </c>
      <c r="BC194" s="8" t="str">
        <v/>
      </c>
      <c r="BD194" s="8">
        <v>7515.34</v>
      </c>
      <c r="BE194" s="8">
        <v>4042.51</v>
      </c>
      <c r="BF194" s="8">
        <v>5776</v>
      </c>
      <c r="BG194" s="8">
        <v>14416</v>
      </c>
      <c r="BH194" s="8">
        <v>7750</v>
      </c>
      <c r="BI194" s="8">
        <v>5776</v>
      </c>
      <c r="BJ194" s="8">
        <v>7515.34</v>
      </c>
      <c r="BK194" s="8">
        <v>4042.51</v>
      </c>
    </row>
  </sheetData>
  <mergeCells count="54">
    <mergeCell ref="A1:M2"/>
    <mergeCell ref="N1:S1"/>
    <mergeCell ref="T1:Y1"/>
    <mergeCell ref="Z1:AE1"/>
    <mergeCell ref="AF1:AK1"/>
    <mergeCell ref="AL1:AQ1"/>
    <mergeCell ref="AR1:AW1"/>
    <mergeCell ref="AX1:BC1"/>
    <mergeCell ref="BD1:BK1"/>
    <mergeCell ref="N2:S2"/>
    <mergeCell ref="T2:Y2"/>
    <mergeCell ref="Z2:AE2"/>
    <mergeCell ref="AF2:AK2"/>
    <mergeCell ref="AL2:AQ2"/>
    <mergeCell ref="AR2:AW2"/>
    <mergeCell ref="AX2:BC2"/>
    <mergeCell ref="BD2:BK2"/>
    <mergeCell ref="A4:K4"/>
    <mergeCell ref="A29:K29"/>
    <mergeCell ref="A31:K31"/>
    <mergeCell ref="A53:K53"/>
    <mergeCell ref="A59:K59"/>
    <mergeCell ref="A62:K62"/>
    <mergeCell ref="A65:K65"/>
    <mergeCell ref="A67:K67"/>
    <mergeCell ref="A69:K69"/>
    <mergeCell ref="A74:K74"/>
    <mergeCell ref="A96:K96"/>
    <mergeCell ref="A105:K105"/>
    <mergeCell ref="A127:K127"/>
    <mergeCell ref="A130:K130"/>
    <mergeCell ref="A142:K142"/>
    <mergeCell ref="A146:K146"/>
    <mergeCell ref="A151:K151"/>
    <mergeCell ref="A153:K153"/>
    <mergeCell ref="A155:K155"/>
    <mergeCell ref="A157:K157"/>
    <mergeCell ref="A159:K159"/>
    <mergeCell ref="A161:K161"/>
    <mergeCell ref="A163:K163"/>
    <mergeCell ref="A165:K165"/>
    <mergeCell ref="A167:K167"/>
    <mergeCell ref="A169:K169"/>
    <mergeCell ref="A171:K171"/>
    <mergeCell ref="A173:K173"/>
    <mergeCell ref="A175:K175"/>
    <mergeCell ref="A177:K177"/>
    <mergeCell ref="A179:K179"/>
    <mergeCell ref="A181:K181"/>
    <mergeCell ref="A186:K186"/>
    <mergeCell ref="A188:K188"/>
    <mergeCell ref="A190:K190"/>
    <mergeCell ref="A192:K192"/>
    <mergeCell ref="A194:K194"/>
  </mergeCells>
  <hyperlinks>
    <hyperlink ref="D5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2" r:id="rId16"/>
    <hyperlink ref="D24" r:id="rId17"/>
    <hyperlink ref="D25" r:id="rId18"/>
    <hyperlink ref="D26" r:id="rId19"/>
    <hyperlink ref="D27" r:id="rId20"/>
    <hyperlink ref="D28" r:id="rId21"/>
    <hyperlink ref="D30" r:id="rId22" location="overlay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5" r:id="rId34"/>
    <hyperlink ref="D47" r:id="rId35"/>
    <hyperlink ref="D50" r:id="rId36"/>
    <hyperlink ref="D51" r:id="rId37"/>
    <hyperlink ref="D52" r:id="rId38"/>
    <hyperlink ref="D54" r:id="rId39"/>
    <hyperlink ref="D55" r:id="rId40"/>
    <hyperlink ref="D56" r:id="rId41"/>
    <hyperlink ref="D57" r:id="rId42"/>
    <hyperlink ref="D58" r:id="rId43"/>
    <hyperlink ref="D60" r:id="rId44"/>
    <hyperlink ref="D61" r:id="rId45"/>
    <hyperlink ref="D66" r:id="rId46"/>
    <hyperlink ref="D68" r:id="rId47"/>
    <hyperlink ref="D72" r:id="rId48"/>
    <hyperlink ref="D75" r:id="rId49"/>
    <hyperlink ref="D76" r:id="rId50"/>
    <hyperlink ref="D77" r:id="rId51"/>
    <hyperlink ref="D78" r:id="rId52"/>
    <hyperlink ref="D79" r:id="rId53"/>
    <hyperlink ref="D80" r:id="rId54"/>
    <hyperlink ref="D81" r:id="rId55"/>
    <hyperlink ref="D82" r:id="rId56"/>
    <hyperlink ref="D83" r:id="rId57"/>
    <hyperlink ref="D84" r:id="rId58"/>
    <hyperlink ref="D85" r:id="rId59"/>
    <hyperlink ref="D86" r:id="rId60"/>
    <hyperlink ref="D87" r:id="rId61"/>
    <hyperlink ref="D88" r:id="rId62"/>
    <hyperlink ref="D89" r:id="rId63"/>
    <hyperlink ref="D90" r:id="rId64"/>
    <hyperlink ref="D91" r:id="rId65"/>
    <hyperlink ref="D92" r:id="rId66"/>
    <hyperlink ref="D93" r:id="rId67"/>
    <hyperlink ref="D94" r:id="rId68"/>
    <hyperlink ref="D107" r:id="rId69"/>
    <hyperlink ref="D108" r:id="rId70"/>
    <hyperlink ref="D109" r:id="rId71"/>
    <hyperlink ref="D110" r:id="rId72"/>
    <hyperlink ref="D111" r:id="rId73"/>
    <hyperlink ref="D121" r:id="rId74"/>
    <hyperlink ref="D122" r:id="rId75"/>
    <hyperlink ref="D123" r:id="rId76"/>
    <hyperlink ref="D124" r:id="rId77"/>
    <hyperlink ref="D125" r:id="rId78"/>
    <hyperlink ref="D126" r:id="rId79"/>
    <hyperlink ref="D129" r:id="rId80"/>
    <hyperlink ref="D131" r:id="rId81"/>
    <hyperlink ref="D132" r:id="rId82"/>
    <hyperlink ref="D133" r:id="rId83"/>
    <hyperlink ref="D134" r:id="rId84"/>
    <hyperlink ref="D135" r:id="rId85"/>
    <hyperlink ref="D136" r:id="rId86"/>
    <hyperlink ref="D137" r:id="rId87"/>
    <hyperlink ref="D138" r:id="rId88"/>
    <hyperlink ref="D139" r:id="rId89"/>
    <hyperlink ref="D140" r:id="rId90"/>
    <hyperlink ref="D141" r:id="rId91"/>
    <hyperlink ref="D147" r:id="rId92"/>
    <hyperlink ref="D152" r:id="rId93"/>
    <hyperlink ref="D154" r:id="rId94"/>
    <hyperlink ref="D158" r:id="rId95"/>
    <hyperlink ref="D160" r:id="rId96"/>
    <hyperlink ref="D162" r:id="rId97"/>
    <hyperlink ref="D164" r:id="rId98"/>
    <hyperlink ref="D168" r:id="rId99"/>
    <hyperlink ref="D174" r:id="rId100"/>
    <hyperlink ref="D176" r:id="rId101"/>
    <hyperlink ref="D178" r:id="rId102"/>
    <hyperlink ref="D180" r:id="rId103"/>
    <hyperlink ref="D185" r:id="rId104"/>
    <hyperlink ref="D189" r:id="rId105"/>
    <hyperlink ref="D191" r:id="rId106"/>
  </hyperlinks>
  <ignoredErrors>
    <ignoredError numberStoredAsText="1" sqref="A1:BK19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cols>
    <col min="1" max="1" customWidth="1" width="23"/>
    <col min="2" max="2" customWidth="1" width="8"/>
    <col min="3" max="3" customWidth="1" width="8"/>
    <col min="4" max="4" customWidth="1" width="12"/>
    <col min="5" max="5" customWidth="1" width="27"/>
    <col min="6" max="6" customWidth="1" width="10"/>
    <col min="7" max="7" customWidth="1" width="35"/>
    <col min="8" max="8" customWidth="1" width="2"/>
    <col min="9" max="9" customWidth="1" width="15"/>
    <col min="10" max="10" customWidth="1" width="15"/>
    <col min="11" max="11" customWidth="1" width="10"/>
    <col min="12" max="12" customWidth="1" width="2"/>
    <col min="13" max="13" customWidth="1" width="23"/>
    <col min="14" max="14" customWidth="1" width="30"/>
    <col min="15" max="15" customWidth="1" width="10"/>
  </cols>
  <sheetData>
    <row r="1">
      <c r="A1" s="42" t="str">
        <v/>
      </c>
      <c r="B1" s="43" t="str">
        <v/>
      </c>
      <c r="C1" s="43" t="str">
        <v>Inches</v>
      </c>
      <c r="D1" s="43" t="str">
        <v>BOM Count</v>
      </c>
      <c r="E1" s="43" t="str">
        <v>Actual Stud Inches from BOM</v>
      </c>
      <c r="F1" s="43" t="str">
        <v>Blade Cut</v>
      </c>
      <c r="G1" s="43" t="str">
        <v>Total Inches (Actual Stud + Blade Cut)</v>
      </c>
      <c r="H1" s="43" t="str">
        <v/>
      </c>
      <c r="I1" s="43" t="str">
        <v>Best Fit Count</v>
      </c>
      <c r="J1" s="43" t="str">
        <v>Best Fit Inches</v>
      </c>
      <c r="K1" s="43" t="str">
        <v>Waste %</v>
      </c>
    </row>
    <row r="2">
      <c r="A2" s="44" t="str">
        <v>For 12' Stud</v>
      </c>
    </row>
    <row r="3">
      <c r="A3" s="45" t="str">
        <v>Stud 2X4 #2&amp;BTR HF</v>
      </c>
      <c r="B3" s="46">
        <v>12</v>
      </c>
      <c r="C3" s="46">
        <v>144</v>
      </c>
      <c r="D3" s="46">
        <v>327</v>
      </c>
      <c r="E3" s="46">
        <v>17629.44</v>
      </c>
      <c r="F3" s="46">
        <f t="array" ref="F3">D3*0.125</f>
      </c>
      <c r="G3" s="46">
        <f t="array" ref="G3">E3+F3</f>
      </c>
      <c r="H3" s="47" t="str">
        <v/>
      </c>
      <c r="I3" s="46">
        <v>160</v>
      </c>
      <c r="J3" s="46">
        <f t="array" ref="J3">I3*C3</f>
      </c>
      <c r="K3" s="48">
        <f t="array" ref="K3">=IF(J3&lt;&gt;0,ROUND(((J3 - G3)/J3) * 100,3),0) &amp; " %"</f>
      </c>
    </row>
    <row r="4">
      <c r="A4" s="49" t="str">
        <v/>
      </c>
      <c r="B4" s="49" t="str">
        <v/>
      </c>
      <c r="C4" s="49" t="str">
        <v/>
      </c>
      <c r="D4" s="49" t="str">
        <v/>
      </c>
      <c r="E4" s="49" t="str">
        <v/>
      </c>
      <c r="F4" s="49" t="str">
        <v/>
      </c>
      <c r="G4" s="49" t="str">
        <v/>
      </c>
      <c r="H4" s="49" t="str">
        <v/>
      </c>
      <c r="I4" s="49" t="str">
        <v/>
      </c>
      <c r="J4" s="49" t="str">
        <v/>
      </c>
      <c r="K4" s="49" t="str">
        <v/>
      </c>
    </row>
    <row r="5">
      <c r="A5" s="46" t="str">
        <v>Stud 2X6 #2&amp;BTR HF</v>
      </c>
      <c r="B5" s="46">
        <v>12</v>
      </c>
      <c r="C5" s="46">
        <v>144</v>
      </c>
      <c r="D5" s="46">
        <v>613</v>
      </c>
      <c r="E5" s="46">
        <v>31478.4</v>
      </c>
      <c r="F5" s="46">
        <f t="array" ref="F5">D5*0.125</f>
      </c>
      <c r="G5" s="46">
        <f t="array" ref="G5">E5+F5</f>
      </c>
      <c r="H5" s="49" t="str">
        <v/>
      </c>
      <c r="I5" s="46">
        <v>252</v>
      </c>
      <c r="J5" s="46">
        <f t="array" ref="J5">I5*C5</f>
      </c>
      <c r="K5" s="50">
        <f t="array" ref="K5">=IF(J5&lt;&gt;0,ROUND(((J5 - G5)/J5) * 100,3),0) &amp; " %"</f>
      </c>
    </row>
    <row r="6"/>
    <row r="7">
      <c r="A7" s="51" t="str">
        <v xml:space="preserve">Cut Details  </v>
      </c>
    </row>
    <row r="8">
      <c r="A8" s="52" t="str">
        <v xml:space="preserve">Stud 2x4 12' Count </v>
      </c>
      <c r="B8" s="53" t="str">
        <v xml:space="preserve">Scrap </v>
      </c>
      <c r="C8" s="53" t="str">
        <v xml:space="preserve">Combination - Serial Number (LF actual inches) </v>
      </c>
    </row>
    <row r="9">
      <c r="A9" s="46">
        <v>2</v>
      </c>
      <c r="B9" s="46">
        <v>2.25</v>
      </c>
      <c r="C9" s="46" t="str">
        <v>100064(96.00) + 100160(45.50)</v>
      </c>
    </row>
    <row r="10">
      <c r="A10" s="46">
        <v>2</v>
      </c>
      <c r="B10" s="46">
        <v>2.25</v>
      </c>
      <c r="C10" s="46" t="str">
        <v>100064(96.00) + 100160(45.50)</v>
      </c>
    </row>
    <row r="11">
      <c r="A11" s="46">
        <v>2</v>
      </c>
      <c r="B11" s="46">
        <v>2.25</v>
      </c>
      <c r="C11" s="46" t="str">
        <v>100064(96.00) + 100160(45.50)</v>
      </c>
    </row>
    <row r="12">
      <c r="A12" s="46">
        <v>3</v>
      </c>
      <c r="B12" s="46">
        <v>1.625</v>
      </c>
      <c r="C12" s="46" t="str">
        <v>100064(96.00) + 100161(42.50) + 100191(3.50)</v>
      </c>
    </row>
    <row r="13">
      <c r="A13" s="46">
        <v>3</v>
      </c>
      <c r="B13" s="46">
        <v>1.625</v>
      </c>
      <c r="C13" s="46" t="str">
        <v>100064(96.00) + 100161(42.50) + 100191(3.50)</v>
      </c>
    </row>
    <row r="14">
      <c r="A14" s="46">
        <v>3</v>
      </c>
      <c r="B14" s="46">
        <v>1.625</v>
      </c>
      <c r="C14" s="46" t="str">
        <v>100064(96.00) + 100161(42.50) + 100191(3.50)</v>
      </c>
    </row>
    <row r="15">
      <c r="A15" s="46">
        <v>3</v>
      </c>
      <c r="B15" s="46">
        <v>0.655</v>
      </c>
      <c r="C15" s="46" t="str">
        <v>100064(96.00) + 100239(41.00) + 100190(5.97)</v>
      </c>
    </row>
    <row r="16">
      <c r="A16" s="46">
        <v>3</v>
      </c>
      <c r="B16" s="46">
        <v>0.155</v>
      </c>
      <c r="C16" s="46" t="str">
        <v>100064(96.00) + 100189(32.00) + 100512(15.47)</v>
      </c>
    </row>
    <row r="17">
      <c r="A17" s="46">
        <v>3</v>
      </c>
      <c r="B17" s="46">
        <v>0.155</v>
      </c>
      <c r="C17" s="46" t="str">
        <v>100064(96.00) + 100189(32.00) + 100512(15.47)</v>
      </c>
    </row>
    <row r="18">
      <c r="A18" s="46">
        <v>3</v>
      </c>
      <c r="B18" s="46">
        <v>0.155</v>
      </c>
      <c r="C18" s="46" t="str">
        <v>100064(96.00) + 100189(32.00) + 100512(15.47)</v>
      </c>
    </row>
    <row r="19">
      <c r="A19" s="46">
        <v>3</v>
      </c>
      <c r="B19" s="46">
        <v>0.155</v>
      </c>
      <c r="C19" s="46" t="str">
        <v>100064(96.00) + 100189(32.00) + 100512(15.47)</v>
      </c>
    </row>
    <row r="20">
      <c r="A20" s="46">
        <v>3</v>
      </c>
      <c r="B20" s="46">
        <v>0.155</v>
      </c>
      <c r="C20" s="46" t="str">
        <v>100064(96.00) + 100189(32.00) + 100512(15.47)</v>
      </c>
    </row>
    <row r="21">
      <c r="A21" s="46">
        <v>3</v>
      </c>
      <c r="B21" s="46">
        <v>2.625</v>
      </c>
      <c r="C21" s="46" t="str">
        <v>100064(96.00) + 100189(32.00) + 100182(13.00)</v>
      </c>
    </row>
    <row r="22">
      <c r="A22" s="46">
        <v>3</v>
      </c>
      <c r="B22" s="46">
        <v>2.625</v>
      </c>
      <c r="C22" s="46" t="str">
        <v>100064(96.00) + 100189(32.00) + 100182(13.00)</v>
      </c>
    </row>
    <row r="23">
      <c r="A23" s="46">
        <v>3</v>
      </c>
      <c r="B23" s="46">
        <v>2.625</v>
      </c>
      <c r="C23" s="46" t="str">
        <v>100064(96.00) + 100189(32.00) + 100182(13.00)</v>
      </c>
    </row>
    <row r="24">
      <c r="A24" s="46">
        <v>3</v>
      </c>
      <c r="B24" s="46">
        <v>2.625</v>
      </c>
      <c r="C24" s="46" t="str">
        <v>100064(96.00) + 100189(32.00) + 100182(13.00)</v>
      </c>
    </row>
    <row r="25">
      <c r="A25" s="46">
        <v>3</v>
      </c>
      <c r="B25" s="46">
        <v>2.625</v>
      </c>
      <c r="C25" s="46" t="str">
        <v>100064(96.00) + 100189(32.00) + 100182(13.00)</v>
      </c>
    </row>
    <row r="26">
      <c r="A26" s="46">
        <v>3</v>
      </c>
      <c r="B26" s="46">
        <v>2.625</v>
      </c>
      <c r="C26" s="46" t="str">
        <v>100064(96.00) + 100189(32.00) + 100182(13.00)</v>
      </c>
    </row>
    <row r="27">
      <c r="A27" s="46">
        <v>3</v>
      </c>
      <c r="B27" s="46">
        <v>2.625</v>
      </c>
      <c r="C27" s="46" t="str">
        <v>100064(96.00) + 100189(32.00) + 100182(13.00)</v>
      </c>
    </row>
    <row r="28">
      <c r="A28" s="46">
        <v>3</v>
      </c>
      <c r="B28" s="46">
        <v>2.625</v>
      </c>
      <c r="C28" s="46" t="str">
        <v>100064(96.00) + 100189(32.00) + 100182(13.00)</v>
      </c>
    </row>
    <row r="29">
      <c r="A29" s="46">
        <v>3</v>
      </c>
      <c r="B29" s="46">
        <v>2.625</v>
      </c>
      <c r="C29" s="46" t="str">
        <v>100064(96.00) + 100189(32.00) + 100182(13.00)</v>
      </c>
    </row>
    <row r="30">
      <c r="A30" s="46">
        <v>3</v>
      </c>
      <c r="B30" s="46">
        <v>2.625</v>
      </c>
      <c r="C30" s="46" t="str">
        <v>100064(96.00) + 100189(32.00) + 100182(13.00)</v>
      </c>
    </row>
    <row r="31">
      <c r="A31" s="46">
        <v>3</v>
      </c>
      <c r="B31" s="46">
        <v>2.625</v>
      </c>
      <c r="C31" s="46" t="str">
        <v>100064(96.00) + 100189(32.00) + 100183(13.00)</v>
      </c>
    </row>
    <row r="32">
      <c r="A32" s="46">
        <v>3</v>
      </c>
      <c r="B32" s="46">
        <v>2.625</v>
      </c>
      <c r="C32" s="46" t="str">
        <v>100064(96.00) + 100189(32.00) + 100183(13.00)</v>
      </c>
    </row>
    <row r="33">
      <c r="A33" s="46">
        <v>3</v>
      </c>
      <c r="B33" s="46">
        <v>2.625</v>
      </c>
      <c r="C33" s="46" t="str">
        <v>100064(96.00) + 100189(32.00) + 100183(13.00)</v>
      </c>
    </row>
    <row r="34">
      <c r="A34" s="46">
        <v>3</v>
      </c>
      <c r="B34" s="46">
        <v>2.625</v>
      </c>
      <c r="C34" s="46" t="str">
        <v>100064(96.00) + 100189(32.00) + 100183(13.00)</v>
      </c>
    </row>
    <row r="35">
      <c r="A35" s="46">
        <v>3</v>
      </c>
      <c r="B35" s="46">
        <v>2.625</v>
      </c>
      <c r="C35" s="46" t="str">
        <v>100064(96.00) + 100189(32.00) + 100183(13.00)</v>
      </c>
    </row>
    <row r="36">
      <c r="A36" s="46">
        <v>5</v>
      </c>
      <c r="B36" s="46">
        <v>2.405</v>
      </c>
      <c r="C36" s="46" t="str">
        <v>100064(96.00) + 100162(13.00) + 100162(13.00) + 100162(13.00) + 100190(5.97)</v>
      </c>
    </row>
    <row r="37">
      <c r="A37" s="46">
        <v>5</v>
      </c>
      <c r="B37" s="46">
        <v>2.405</v>
      </c>
      <c r="C37" s="46" t="str">
        <v>100064(96.00) + 100162(13.00) + 100162(13.00) + 100162(13.00) + 100190(5.97)</v>
      </c>
    </row>
    <row r="38">
      <c r="A38" s="46">
        <v>5</v>
      </c>
      <c r="B38" s="46">
        <v>2.405</v>
      </c>
      <c r="C38" s="46" t="str">
        <v>100064(96.00) + 100162(13.00) + 100162(13.00) + 100162(13.00) + 100190(5.97)</v>
      </c>
    </row>
    <row r="39">
      <c r="A39" s="46">
        <v>5</v>
      </c>
      <c r="B39" s="46">
        <v>3.135</v>
      </c>
      <c r="C39" s="46" t="str">
        <v>100064(96.00) + 100513(11.06) + 100513(11.06) + 100513(11.06) + 100513(11.06)</v>
      </c>
    </row>
    <row r="40">
      <c r="A40" s="46">
        <v>6</v>
      </c>
      <c r="B40" s="46">
        <v>1.94</v>
      </c>
      <c r="C40" s="46" t="str">
        <v>100064(96.00) + 100513(11.06) + 100511(10.25) + 100511(10.25) + 100511(10.25) + 100191(3.50)</v>
      </c>
    </row>
    <row r="41">
      <c r="A41" s="46">
        <v>6</v>
      </c>
      <c r="B41" s="46">
        <v>0.28</v>
      </c>
      <c r="C41" s="46" t="str">
        <v>100064(96.00) + 100511(10.25) + 100511(10.25) + 100511(10.25) + 100511(10.25) + 100190(5.97)</v>
      </c>
    </row>
    <row r="42">
      <c r="A42" s="46">
        <v>6</v>
      </c>
      <c r="B42" s="46">
        <v>0.28</v>
      </c>
      <c r="C42" s="46" t="str">
        <v>100064(96.00) + 100511(10.25) + 100511(10.25) + 100511(10.25) + 100511(10.25) + 100190(5.97)</v>
      </c>
    </row>
    <row r="43">
      <c r="A43" s="46">
        <v>6</v>
      </c>
      <c r="B43" s="46">
        <v>0.28</v>
      </c>
      <c r="C43" s="46" t="str">
        <v>100064(96.00) + 100511(10.25) + 100511(10.25) + 100511(10.25) + 100511(10.25) + 100190(5.97)</v>
      </c>
    </row>
    <row r="44">
      <c r="A44" s="46">
        <v>6</v>
      </c>
      <c r="B44" s="46">
        <v>0.28</v>
      </c>
      <c r="C44" s="46" t="str">
        <v>100064(96.00) + 100511(10.25) + 100511(10.25) + 100511(10.25) + 100511(10.25) + 100190(5.97)</v>
      </c>
    </row>
    <row r="45">
      <c r="A45" s="46">
        <v>6</v>
      </c>
      <c r="B45" s="46">
        <v>1.69</v>
      </c>
      <c r="C45" s="46" t="str">
        <v>100064(96.00) + 100511(10.25) + 100507(9.78) + 100507(9.78) + 100507(9.78) + 100190(5.97)</v>
      </c>
    </row>
    <row r="46">
      <c r="A46" s="46">
        <v>6</v>
      </c>
      <c r="B46" s="46">
        <v>2.16</v>
      </c>
      <c r="C46" s="46" t="str">
        <v>100064(96.00) + 100507(9.78) + 100507(9.78) + 100507(9.78) + 100507(9.78) + 100190(5.97)</v>
      </c>
    </row>
    <row r="47">
      <c r="A47" s="46">
        <v>7</v>
      </c>
      <c r="B47" s="46">
        <v>0.535</v>
      </c>
      <c r="C47" s="46" t="str">
        <v>100064(96.00) + 100507(9.78) + 100507(9.78) + 100507(9.78) + 100158(5.75) + 100158(5.75) + 100158(5.75)</v>
      </c>
    </row>
    <row r="48">
      <c r="A48" s="46">
        <v>12</v>
      </c>
      <c r="B48" s="46">
        <v>1.25</v>
      </c>
      <c r="C48" s="46" t="str">
        <v>100064(96.00) + 100158(5.75) + 100158(5.75) + 100158(5.75) + 100191(3.50) + 100191(3.50) + 100191(3.50) + 100191(3.50) + 100191(3.50) + 100191(3.50) + 100191(3.50) + 100191(3.50)</v>
      </c>
    </row>
    <row r="49">
      <c r="A49" s="46">
        <v>14</v>
      </c>
      <c r="B49" s="46">
        <v>0.75</v>
      </c>
      <c r="C49" s="46" t="str">
        <v>100064(96.00) + 100191(3.50) + 100191(3.50) + 100191(3.50) + 100191(3.50) + 100191(3.50) + 100191(3.50) + 100191(3.50) + 100191(3.50) + 100191(3.50) + 100191(3.50) + 100191(3.50) + 100191(3.50) + 100191(3.50)</v>
      </c>
    </row>
    <row r="50">
      <c r="A50" s="46">
        <v>14</v>
      </c>
      <c r="B50" s="46">
        <v>0.75</v>
      </c>
      <c r="C50" s="46" t="str">
        <v>100064(96.00) + 100191(3.50) + 100191(3.50) + 100191(3.50) + 100191(3.50) + 100191(3.50) + 100191(3.50) + 100191(3.50) + 100191(3.50) + 100191(3.50) + 100191(3.50) + 100191(3.50) + 100191(3.50) + 100191(3.50)</v>
      </c>
    </row>
    <row r="51">
      <c r="A51" s="46">
        <v>3</v>
      </c>
      <c r="B51" s="46">
        <v>40.625</v>
      </c>
      <c r="C51" s="46" t="str">
        <v>100064(96.00) + 100191(3.50) + 100191(3.50)</v>
      </c>
    </row>
    <row r="52">
      <c r="A52" s="46">
        <v>1</v>
      </c>
      <c r="B52" s="46">
        <v>47.875</v>
      </c>
      <c r="C52" s="46" t="str">
        <v>100064(96.00)</v>
      </c>
    </row>
    <row r="53">
      <c r="A53" s="46">
        <v>1</v>
      </c>
      <c r="B53" s="46">
        <v>47.875</v>
      </c>
      <c r="C53" s="46" t="str">
        <v>100064(96.00)</v>
      </c>
    </row>
    <row r="54">
      <c r="A54" s="46">
        <v>1</v>
      </c>
      <c r="B54" s="46">
        <v>47.875</v>
      </c>
      <c r="C54" s="46" t="str">
        <v>100064(96.00)</v>
      </c>
    </row>
    <row r="55">
      <c r="A55" s="46">
        <v>1</v>
      </c>
      <c r="B55" s="46">
        <v>47.875</v>
      </c>
      <c r="C55" s="46" t="str">
        <v>100064(96.00)</v>
      </c>
    </row>
    <row r="56">
      <c r="A56" s="46">
        <v>1</v>
      </c>
      <c r="B56" s="46">
        <v>47.875</v>
      </c>
      <c r="C56" s="46" t="str">
        <v>100064(96.00)</v>
      </c>
    </row>
    <row r="57">
      <c r="A57" s="46">
        <v>1</v>
      </c>
      <c r="B57" s="46">
        <v>47.875</v>
      </c>
      <c r="C57" s="46" t="str">
        <v>100064(96.00)</v>
      </c>
    </row>
    <row r="58">
      <c r="A58" s="46">
        <v>1</v>
      </c>
      <c r="B58" s="46">
        <v>47.875</v>
      </c>
      <c r="C58" s="46" t="str">
        <v>100064(96.00)</v>
      </c>
    </row>
    <row r="59">
      <c r="A59" s="46">
        <v>1</v>
      </c>
      <c r="B59" s="46">
        <v>47.875</v>
      </c>
      <c r="C59" s="46" t="str">
        <v>100064(96.00)</v>
      </c>
    </row>
    <row r="60">
      <c r="A60" s="46">
        <v>1</v>
      </c>
      <c r="B60" s="46">
        <v>47.875</v>
      </c>
      <c r="C60" s="46" t="str">
        <v>100064(96.00)</v>
      </c>
    </row>
    <row r="61">
      <c r="A61" s="46">
        <v>1</v>
      </c>
      <c r="B61" s="46">
        <v>47.875</v>
      </c>
      <c r="C61" s="46" t="str">
        <v>100064(96.00)</v>
      </c>
    </row>
    <row r="62">
      <c r="A62" s="46">
        <v>1</v>
      </c>
      <c r="B62" s="46">
        <v>47.875</v>
      </c>
      <c r="C62" s="46" t="str">
        <v>100064(96.00)</v>
      </c>
    </row>
    <row r="63">
      <c r="A63" s="46">
        <v>1</v>
      </c>
      <c r="B63" s="46">
        <v>47.875</v>
      </c>
      <c r="C63" s="46" t="str">
        <v>100064(96.00)</v>
      </c>
    </row>
    <row r="64">
      <c r="A64" s="46">
        <v>1</v>
      </c>
      <c r="B64" s="46">
        <v>47.875</v>
      </c>
      <c r="C64" s="46" t="str">
        <v>100064(96.00)</v>
      </c>
    </row>
    <row r="65">
      <c r="A65" s="46">
        <v>1</v>
      </c>
      <c r="B65" s="46">
        <v>47.875</v>
      </c>
      <c r="C65" s="46" t="str">
        <v>100064(96.00)</v>
      </c>
    </row>
    <row r="66">
      <c r="A66" s="46">
        <v>1</v>
      </c>
      <c r="B66" s="46">
        <v>47.875</v>
      </c>
      <c r="C66" s="46" t="str">
        <v>100064(96.00)</v>
      </c>
    </row>
    <row r="67">
      <c r="A67" s="46">
        <v>1</v>
      </c>
      <c r="B67" s="46">
        <v>47.875</v>
      </c>
      <c r="C67" s="46" t="str">
        <v>100064(96.00)</v>
      </c>
    </row>
    <row r="68">
      <c r="A68" s="46">
        <v>1</v>
      </c>
      <c r="B68" s="46">
        <v>47.875</v>
      </c>
      <c r="C68" s="46" t="str">
        <v>100064(96.00)</v>
      </c>
    </row>
    <row r="69">
      <c r="A69" s="46">
        <v>1</v>
      </c>
      <c r="B69" s="46">
        <v>47.875</v>
      </c>
      <c r="C69" s="46" t="str">
        <v>100065(96.00)</v>
      </c>
    </row>
    <row r="70">
      <c r="A70" s="46">
        <v>1</v>
      </c>
      <c r="B70" s="46">
        <v>47.875</v>
      </c>
      <c r="C70" s="46" t="str">
        <v>100065(96.00)</v>
      </c>
    </row>
    <row r="71">
      <c r="A71" s="46">
        <v>1</v>
      </c>
      <c r="B71" s="46">
        <v>47.875</v>
      </c>
      <c r="C71" s="46" t="str">
        <v>100065(96.00)</v>
      </c>
    </row>
    <row r="72">
      <c r="A72" s="46">
        <v>1</v>
      </c>
      <c r="B72" s="46">
        <v>47.875</v>
      </c>
      <c r="C72" s="46" t="str">
        <v>100065(96.00)</v>
      </c>
    </row>
    <row r="73">
      <c r="A73" s="46">
        <v>1</v>
      </c>
      <c r="B73" s="46">
        <v>47.875</v>
      </c>
      <c r="C73" s="46" t="str">
        <v>100065(96.00)</v>
      </c>
    </row>
    <row r="74">
      <c r="A74" s="46">
        <v>1</v>
      </c>
      <c r="B74" s="46">
        <v>47.875</v>
      </c>
      <c r="C74" s="46" t="str">
        <v>101472(96.00)</v>
      </c>
    </row>
    <row r="75">
      <c r="A75" s="46">
        <v>1</v>
      </c>
      <c r="B75" s="46">
        <v>47.875</v>
      </c>
      <c r="C75" s="46" t="str">
        <v>101472(96.00)</v>
      </c>
    </row>
    <row r="76">
      <c r="A76" s="46">
        <v>1</v>
      </c>
      <c r="B76" s="46">
        <v>47.875</v>
      </c>
      <c r="C76" s="46" t="str">
        <v>101472(96.00)</v>
      </c>
    </row>
    <row r="77">
      <c r="A77" s="46">
        <v>1</v>
      </c>
      <c r="B77" s="46">
        <v>47.875</v>
      </c>
      <c r="C77" s="46" t="str">
        <v>101472(96.00)</v>
      </c>
    </row>
    <row r="78">
      <c r="A78" s="46">
        <v>1</v>
      </c>
      <c r="B78" s="46">
        <v>47.875</v>
      </c>
      <c r="C78" s="46" t="str">
        <v>101472(96.00)</v>
      </c>
    </row>
    <row r="79">
      <c r="A79" s="46">
        <v>1</v>
      </c>
      <c r="B79" s="46">
        <v>47.875</v>
      </c>
      <c r="C79" s="46" t="str">
        <v>101472(96.00)</v>
      </c>
    </row>
    <row r="80">
      <c r="A80" s="46">
        <v>2</v>
      </c>
      <c r="B80" s="46">
        <v>0.03</v>
      </c>
      <c r="C80" s="46" t="str">
        <v>100002(92.63) + 100181(51.09)</v>
      </c>
    </row>
    <row r="81">
      <c r="A81" s="46">
        <v>2</v>
      </c>
      <c r="B81" s="46">
        <v>0.03</v>
      </c>
      <c r="C81" s="46" t="str">
        <v>100002(92.63) + 100181(51.09)</v>
      </c>
    </row>
    <row r="82">
      <c r="A82" s="46">
        <v>2</v>
      </c>
      <c r="B82" s="46">
        <v>0.03</v>
      </c>
      <c r="C82" s="46" t="str">
        <v>100002(92.63) + 100181(51.09)</v>
      </c>
    </row>
    <row r="83">
      <c r="A83" s="46">
        <v>2</v>
      </c>
      <c r="B83" s="46">
        <v>0.03</v>
      </c>
      <c r="C83" s="46" t="str">
        <v>100002(92.63) + 100181(51.09)</v>
      </c>
    </row>
    <row r="84">
      <c r="A84" s="46">
        <v>2</v>
      </c>
      <c r="B84" s="46">
        <v>0.03</v>
      </c>
      <c r="C84" s="46" t="str">
        <v>100002(92.63) + 100181(51.09)</v>
      </c>
    </row>
    <row r="85">
      <c r="A85" s="46">
        <v>1</v>
      </c>
      <c r="B85" s="46">
        <v>51.245</v>
      </c>
      <c r="C85" s="46" t="str">
        <v>100002(92.63)</v>
      </c>
    </row>
    <row r="86">
      <c r="A86" s="46">
        <v>1</v>
      </c>
      <c r="B86" s="46">
        <v>51.245</v>
      </c>
      <c r="C86" s="46" t="str">
        <v>100002(92.63)</v>
      </c>
    </row>
    <row r="87">
      <c r="A87" s="46">
        <v>1</v>
      </c>
      <c r="B87" s="46">
        <v>51.245</v>
      </c>
      <c r="C87" s="46" t="str">
        <v>100002(92.63)</v>
      </c>
    </row>
    <row r="88">
      <c r="A88" s="46">
        <v>1</v>
      </c>
      <c r="B88" s="46">
        <v>51.245</v>
      </c>
      <c r="C88" s="46" t="str">
        <v>100002(92.63)</v>
      </c>
    </row>
    <row r="89">
      <c r="A89" s="46">
        <v>1</v>
      </c>
      <c r="B89" s="46">
        <v>51.245</v>
      </c>
      <c r="C89" s="46" t="str">
        <v>100002(92.63)</v>
      </c>
    </row>
    <row r="90">
      <c r="A90" s="46">
        <v>1</v>
      </c>
      <c r="B90" s="46">
        <v>51.245</v>
      </c>
      <c r="C90" s="46" t="str">
        <v>100002(92.63)</v>
      </c>
    </row>
    <row r="91">
      <c r="A91" s="46">
        <v>1</v>
      </c>
      <c r="B91" s="46">
        <v>51.245</v>
      </c>
      <c r="C91" s="46" t="str">
        <v>100002(92.63)</v>
      </c>
    </row>
    <row r="92">
      <c r="A92" s="46">
        <v>1</v>
      </c>
      <c r="B92" s="46">
        <v>51.245</v>
      </c>
      <c r="C92" s="46" t="str">
        <v>100002(92.63)</v>
      </c>
    </row>
    <row r="93">
      <c r="A93" s="46">
        <v>1</v>
      </c>
      <c r="B93" s="46">
        <v>51.245</v>
      </c>
      <c r="C93" s="46" t="str">
        <v>100002(92.63)</v>
      </c>
    </row>
    <row r="94">
      <c r="A94" s="46">
        <v>1</v>
      </c>
      <c r="B94" s="46">
        <v>51.245</v>
      </c>
      <c r="C94" s="46" t="str">
        <v>100002(92.63)</v>
      </c>
    </row>
    <row r="95">
      <c r="A95" s="46">
        <v>1</v>
      </c>
      <c r="B95" s="46">
        <v>51.245</v>
      </c>
      <c r="C95" s="46" t="str">
        <v>100002(92.63)</v>
      </c>
    </row>
    <row r="96">
      <c r="A96" s="46">
        <v>1</v>
      </c>
      <c r="B96" s="46">
        <v>51.245</v>
      </c>
      <c r="C96" s="46" t="str">
        <v>100002(92.63)</v>
      </c>
    </row>
    <row r="97">
      <c r="A97" s="46">
        <v>1</v>
      </c>
      <c r="B97" s="46">
        <v>51.245</v>
      </c>
      <c r="C97" s="46" t="str">
        <v>100002(92.63)</v>
      </c>
    </row>
    <row r="98">
      <c r="A98" s="46">
        <v>1</v>
      </c>
      <c r="B98" s="46">
        <v>57.875</v>
      </c>
      <c r="C98" s="46" t="str">
        <v>100194(86.00)</v>
      </c>
    </row>
    <row r="99">
      <c r="A99" s="46">
        <v>1</v>
      </c>
      <c r="B99" s="46">
        <v>57.875</v>
      </c>
      <c r="C99" s="46" t="str">
        <v>100194(86.00)</v>
      </c>
    </row>
    <row r="100">
      <c r="A100" s="46">
        <v>1</v>
      </c>
      <c r="B100" s="46">
        <v>57.875</v>
      </c>
      <c r="C100" s="46" t="str">
        <v>100194(86.00)</v>
      </c>
    </row>
    <row r="101">
      <c r="A101" s="46">
        <v>1</v>
      </c>
      <c r="B101" s="46">
        <v>57.875</v>
      </c>
      <c r="C101" s="46" t="str">
        <v>100194(86.00)</v>
      </c>
    </row>
    <row r="102">
      <c r="A102" s="46">
        <v>1</v>
      </c>
      <c r="B102" s="46">
        <v>57.875</v>
      </c>
      <c r="C102" s="46" t="str">
        <v>100194(86.00)</v>
      </c>
    </row>
    <row r="103">
      <c r="A103" s="46">
        <v>1</v>
      </c>
      <c r="B103" s="46">
        <v>57.875</v>
      </c>
      <c r="C103" s="46" t="str">
        <v>100194(86.00)</v>
      </c>
    </row>
    <row r="104">
      <c r="A104" s="46">
        <v>1</v>
      </c>
      <c r="B104" s="46">
        <v>57.875</v>
      </c>
      <c r="C104" s="46" t="str">
        <v>100194(86.00)</v>
      </c>
    </row>
    <row r="105">
      <c r="A105" s="46">
        <v>1</v>
      </c>
      <c r="B105" s="46">
        <v>57.875</v>
      </c>
      <c r="C105" s="46" t="str">
        <v>100194(86.00)</v>
      </c>
    </row>
    <row r="106">
      <c r="A106" s="46">
        <v>1</v>
      </c>
      <c r="B106" s="46">
        <v>57.875</v>
      </c>
      <c r="C106" s="46" t="str">
        <v>100194(86.00)</v>
      </c>
    </row>
    <row r="107">
      <c r="A107" s="46">
        <v>1</v>
      </c>
      <c r="B107" s="46">
        <v>57.875</v>
      </c>
      <c r="C107" s="46" t="str">
        <v>100194(86.00)</v>
      </c>
    </row>
    <row r="108">
      <c r="A108" s="46">
        <v>1</v>
      </c>
      <c r="B108" s="46">
        <v>57.875</v>
      </c>
      <c r="C108" s="46" t="str">
        <v>100194(86.00)</v>
      </c>
    </row>
    <row r="109">
      <c r="A109" s="46">
        <v>1</v>
      </c>
      <c r="B109" s="46">
        <v>57.875</v>
      </c>
      <c r="C109" s="46" t="str">
        <v>100194(86.00)</v>
      </c>
    </row>
    <row r="110">
      <c r="A110" s="46">
        <v>1</v>
      </c>
      <c r="B110" s="46">
        <v>57.875</v>
      </c>
      <c r="C110" s="46" t="str">
        <v>100194(86.00)</v>
      </c>
    </row>
    <row r="111">
      <c r="A111" s="46">
        <v>1</v>
      </c>
      <c r="B111" s="46">
        <v>57.875</v>
      </c>
      <c r="C111" s="46" t="str">
        <v>100194(86.00)</v>
      </c>
    </row>
    <row r="112">
      <c r="A112" s="46">
        <v>1</v>
      </c>
      <c r="B112" s="46">
        <v>57.875</v>
      </c>
      <c r="C112" s="46" t="str">
        <v>100194(86.00)</v>
      </c>
    </row>
    <row r="113">
      <c r="A113" s="46">
        <v>1</v>
      </c>
      <c r="B113" s="46">
        <v>57.875</v>
      </c>
      <c r="C113" s="46" t="str">
        <v>100194(86.00)</v>
      </c>
    </row>
    <row r="114">
      <c r="A114" s="46">
        <v>1</v>
      </c>
      <c r="B114" s="46">
        <v>57.875</v>
      </c>
      <c r="C114" s="46" t="str">
        <v>100194(86.00)</v>
      </c>
    </row>
    <row r="115">
      <c r="A115" s="46">
        <v>1</v>
      </c>
      <c r="B115" s="46">
        <v>57.875</v>
      </c>
      <c r="C115" s="46" t="str">
        <v>100194(86.00)</v>
      </c>
    </row>
    <row r="116">
      <c r="A116" s="46">
        <v>1</v>
      </c>
      <c r="B116" s="46">
        <v>57.875</v>
      </c>
      <c r="C116" s="46" t="str">
        <v>100194(86.00)</v>
      </c>
    </row>
    <row r="117">
      <c r="A117" s="46">
        <v>1</v>
      </c>
      <c r="B117" s="46">
        <v>57.875</v>
      </c>
      <c r="C117" s="46" t="str">
        <v>100194(86.00)</v>
      </c>
    </row>
    <row r="118">
      <c r="A118" s="46">
        <v>1</v>
      </c>
      <c r="B118" s="46">
        <v>57.875</v>
      </c>
      <c r="C118" s="46" t="str">
        <v>100194(86.00)</v>
      </c>
    </row>
    <row r="119">
      <c r="A119" s="46">
        <v>1</v>
      </c>
      <c r="B119" s="46">
        <v>57.875</v>
      </c>
      <c r="C119" s="46" t="str">
        <v>100194(86.00)</v>
      </c>
    </row>
    <row r="120">
      <c r="A120" s="46">
        <v>1</v>
      </c>
      <c r="B120" s="46">
        <v>57.875</v>
      </c>
      <c r="C120" s="46" t="str">
        <v>100194(86.00)</v>
      </c>
    </row>
    <row r="121">
      <c r="A121" s="46">
        <v>1</v>
      </c>
      <c r="B121" s="46">
        <v>57.875</v>
      </c>
      <c r="C121" s="46" t="str">
        <v>100194(86.00)</v>
      </c>
    </row>
    <row r="122">
      <c r="A122" s="46">
        <v>1</v>
      </c>
      <c r="B122" s="46">
        <v>57.875</v>
      </c>
      <c r="C122" s="46" t="str">
        <v>100194(86.00)</v>
      </c>
    </row>
    <row r="123">
      <c r="A123" s="46">
        <v>1</v>
      </c>
      <c r="B123" s="46">
        <v>57.875</v>
      </c>
      <c r="C123" s="46" t="str">
        <v>100194(86.00)</v>
      </c>
    </row>
    <row r="124">
      <c r="A124" s="46">
        <v>1</v>
      </c>
      <c r="B124" s="46">
        <v>57.875</v>
      </c>
      <c r="C124" s="46" t="str">
        <v>100194(86.00)</v>
      </c>
    </row>
    <row r="125">
      <c r="A125" s="46">
        <v>1</v>
      </c>
      <c r="B125" s="46">
        <v>57.875</v>
      </c>
      <c r="C125" s="46" t="str">
        <v>100194(86.00)</v>
      </c>
    </row>
    <row r="126">
      <c r="A126" s="46">
        <v>1</v>
      </c>
      <c r="B126" s="46">
        <v>57.875</v>
      </c>
      <c r="C126" s="46" t="str">
        <v>100194(86.00)</v>
      </c>
    </row>
    <row r="127">
      <c r="A127" s="46">
        <v>1</v>
      </c>
      <c r="B127" s="46">
        <v>57.875</v>
      </c>
      <c r="C127" s="46" t="str">
        <v>100194(86.00)</v>
      </c>
    </row>
    <row r="128">
      <c r="A128" s="46">
        <v>1</v>
      </c>
      <c r="B128" s="46">
        <v>57.875</v>
      </c>
      <c r="C128" s="46" t="str">
        <v>100194(86.00)</v>
      </c>
    </row>
    <row r="129">
      <c r="A129" s="46">
        <v>1</v>
      </c>
      <c r="B129" s="46">
        <v>57.875</v>
      </c>
      <c r="C129" s="46" t="str">
        <v>100194(86.00)</v>
      </c>
    </row>
    <row r="130">
      <c r="A130" s="46">
        <v>1</v>
      </c>
      <c r="B130" s="46">
        <v>57.875</v>
      </c>
      <c r="C130" s="46" t="str">
        <v>100194(86.00)</v>
      </c>
    </row>
    <row r="131">
      <c r="A131" s="46">
        <v>1</v>
      </c>
      <c r="B131" s="46">
        <v>57.875</v>
      </c>
      <c r="C131" s="46" t="str">
        <v>100194(86.00)</v>
      </c>
    </row>
    <row r="132">
      <c r="A132" s="46">
        <v>1</v>
      </c>
      <c r="B132" s="46">
        <v>57.875</v>
      </c>
      <c r="C132" s="46" t="str">
        <v>100194(86.00)</v>
      </c>
    </row>
    <row r="133">
      <c r="A133" s="46">
        <v>1</v>
      </c>
      <c r="B133" s="46">
        <v>57.875</v>
      </c>
      <c r="C133" s="46" t="str">
        <v>100194(86.00)</v>
      </c>
    </row>
    <row r="134">
      <c r="A134" s="46">
        <v>1</v>
      </c>
      <c r="B134" s="46">
        <v>57.875</v>
      </c>
      <c r="C134" s="46" t="str">
        <v>100194(86.00)</v>
      </c>
    </row>
    <row r="135">
      <c r="A135" s="46">
        <v>1</v>
      </c>
      <c r="B135" s="46">
        <v>57.875</v>
      </c>
      <c r="C135" s="46" t="str">
        <v>100194(86.00)</v>
      </c>
    </row>
    <row r="136">
      <c r="A136" s="46">
        <v>1</v>
      </c>
      <c r="B136" s="46">
        <v>57.875</v>
      </c>
      <c r="C136" s="46" t="str">
        <v>100194(86.00)</v>
      </c>
    </row>
    <row r="137">
      <c r="A137" s="46">
        <v>1</v>
      </c>
      <c r="B137" s="46">
        <v>57.875</v>
      </c>
      <c r="C137" s="46" t="str">
        <v>100194(86.00)</v>
      </c>
    </row>
    <row r="138">
      <c r="A138" s="46">
        <v>1</v>
      </c>
      <c r="B138" s="46">
        <v>57.875</v>
      </c>
      <c r="C138" s="46" t="str">
        <v>100193(86.00)</v>
      </c>
    </row>
    <row r="139">
      <c r="A139" s="46">
        <v>1</v>
      </c>
      <c r="B139" s="46">
        <v>57.875</v>
      </c>
      <c r="C139" s="46" t="str">
        <v>100193(86.00)</v>
      </c>
    </row>
    <row r="140">
      <c r="A140" s="46">
        <v>1</v>
      </c>
      <c r="B140" s="46">
        <v>57.875</v>
      </c>
      <c r="C140" s="46" t="str">
        <v>100193(86.00)</v>
      </c>
    </row>
    <row r="141">
      <c r="A141" s="46">
        <v>1</v>
      </c>
      <c r="B141" s="46">
        <v>57.875</v>
      </c>
      <c r="C141" s="46" t="str">
        <v>100193(86.00)</v>
      </c>
    </row>
    <row r="142">
      <c r="A142" s="46">
        <v>1</v>
      </c>
      <c r="B142" s="46">
        <v>57.875</v>
      </c>
      <c r="C142" s="46" t="str">
        <v>100193(86.00)</v>
      </c>
    </row>
    <row r="143">
      <c r="A143" s="46">
        <v>1</v>
      </c>
      <c r="B143" s="46">
        <v>57.875</v>
      </c>
      <c r="C143" s="46" t="str">
        <v>100193(86.00)</v>
      </c>
    </row>
    <row r="144">
      <c r="A144" s="46">
        <v>1</v>
      </c>
      <c r="B144" s="46">
        <v>57.875</v>
      </c>
      <c r="C144" s="46" t="str">
        <v>100193(86.00)</v>
      </c>
    </row>
    <row r="145">
      <c r="A145" s="46">
        <v>1</v>
      </c>
      <c r="B145" s="46">
        <v>57.875</v>
      </c>
      <c r="C145" s="46" t="str">
        <v>100193(86.00)</v>
      </c>
    </row>
    <row r="146">
      <c r="A146" s="46">
        <v>1</v>
      </c>
      <c r="B146" s="46">
        <v>57.875</v>
      </c>
      <c r="C146" s="46" t="str">
        <v>100193(86.00)</v>
      </c>
    </row>
    <row r="147">
      <c r="A147" s="46">
        <v>1</v>
      </c>
      <c r="B147" s="46">
        <v>57.875</v>
      </c>
      <c r="C147" s="46" t="str">
        <v>100193(86.00)</v>
      </c>
    </row>
    <row r="148">
      <c r="A148" s="46">
        <v>1</v>
      </c>
      <c r="B148" s="46">
        <v>57.875</v>
      </c>
      <c r="C148" s="46" t="str">
        <v>100193(86.00)</v>
      </c>
    </row>
    <row r="149">
      <c r="A149" s="46">
        <v>1</v>
      </c>
      <c r="B149" s="46">
        <v>57.875</v>
      </c>
      <c r="C149" s="46" t="str">
        <v>100193(86.00)</v>
      </c>
    </row>
    <row r="150">
      <c r="A150" s="46">
        <v>1</v>
      </c>
      <c r="B150" s="46">
        <v>57.875</v>
      </c>
      <c r="C150" s="46" t="str">
        <v>100193(86.00)</v>
      </c>
    </row>
    <row r="151">
      <c r="A151" s="46">
        <v>1</v>
      </c>
      <c r="B151" s="46">
        <v>57.875</v>
      </c>
      <c r="C151" s="46" t="str">
        <v>100193(86.00)</v>
      </c>
    </row>
    <row r="152">
      <c r="A152" s="46">
        <v>1</v>
      </c>
      <c r="B152" s="46">
        <v>57.875</v>
      </c>
      <c r="C152" s="46" t="str">
        <v>100193(86.00)</v>
      </c>
    </row>
    <row r="153">
      <c r="A153" s="46">
        <v>2</v>
      </c>
      <c r="B153" s="46">
        <v>0.25</v>
      </c>
      <c r="C153" s="46" t="str">
        <v>100037(81.50) + 100208(62.00)</v>
      </c>
    </row>
    <row r="154">
      <c r="A154" s="46">
        <v>2</v>
      </c>
      <c r="B154" s="46">
        <v>0.25</v>
      </c>
      <c r="C154" s="46" t="str">
        <v>100037(81.50) + 100208(62.00)</v>
      </c>
    </row>
    <row r="155">
      <c r="A155" s="46">
        <v>2</v>
      </c>
      <c r="B155" s="46">
        <v>0.25</v>
      </c>
      <c r="C155" s="46" t="str">
        <v>100037(81.50) + 100208(62.00)</v>
      </c>
    </row>
    <row r="156">
      <c r="A156" s="46">
        <v>2</v>
      </c>
      <c r="B156" s="46">
        <v>0.25</v>
      </c>
      <c r="C156" s="46" t="str">
        <v>100037(81.50) + 100208(62.00)</v>
      </c>
    </row>
    <row r="157">
      <c r="A157" s="46">
        <v>2</v>
      </c>
      <c r="B157" s="46">
        <v>0.25</v>
      </c>
      <c r="C157" s="46" t="str">
        <v>100037(81.50) + 100208(62.00)</v>
      </c>
    </row>
    <row r="158">
      <c r="A158" s="46">
        <v>2</v>
      </c>
      <c r="B158" s="46">
        <v>0.25</v>
      </c>
      <c r="C158" s="46" t="str">
        <v>100037(81.50) + 100208(62.00)</v>
      </c>
    </row>
    <row r="159">
      <c r="A159" s="46">
        <v>2</v>
      </c>
      <c r="B159" s="46">
        <v>0.25</v>
      </c>
      <c r="C159" s="46" t="str">
        <v>100037(81.50) + 100208(62.00)</v>
      </c>
    </row>
    <row r="160">
      <c r="A160" s="46">
        <v>2</v>
      </c>
      <c r="B160" s="46">
        <v>0.25</v>
      </c>
      <c r="C160" s="46" t="str">
        <v>100037(81.50) + 100208(62.00)</v>
      </c>
    </row>
    <row r="161">
      <c r="A161" s="46">
        <v>2</v>
      </c>
      <c r="B161" s="46">
        <v>0.25</v>
      </c>
      <c r="C161" s="46" t="str">
        <v>100037(81.50) + 100208(62.00)</v>
      </c>
    </row>
    <row r="162">
      <c r="A162" s="46">
        <v>2</v>
      </c>
      <c r="B162" s="46">
        <v>0.25</v>
      </c>
      <c r="C162" s="46" t="str">
        <v>100037(81.50) + 100208(62.00)</v>
      </c>
    </row>
    <row r="163">
      <c r="A163" s="46">
        <v>2</v>
      </c>
      <c r="B163" s="46">
        <v>0.25</v>
      </c>
      <c r="C163" s="46" t="str">
        <v>100159(81.50) + 100208(62.00)</v>
      </c>
    </row>
    <row r="164">
      <c r="A164" s="46">
        <v>2</v>
      </c>
      <c r="B164" s="46">
        <v>0.25</v>
      </c>
      <c r="C164" s="46" t="str">
        <v>100159(81.50) + 100208(62.00)</v>
      </c>
    </row>
    <row r="165">
      <c r="A165" s="46">
        <v>2</v>
      </c>
      <c r="B165" s="46">
        <v>0.25</v>
      </c>
      <c r="C165" s="46" t="str">
        <v>100159(81.50) + 100208(62.00)</v>
      </c>
    </row>
    <row r="166">
      <c r="A166" s="46">
        <v>2</v>
      </c>
      <c r="B166" s="46">
        <v>0.25</v>
      </c>
      <c r="C166" s="46" t="str">
        <v>100159(81.50) + 100208(62.00)</v>
      </c>
    </row>
    <row r="167">
      <c r="A167" s="46">
        <v>2</v>
      </c>
      <c r="B167" s="46">
        <v>0.25</v>
      </c>
      <c r="C167" s="46" t="str">
        <v>100159(81.50) + 100208(62.00)</v>
      </c>
    </row>
    <row r="168">
      <c r="A168" s="46">
        <v>1</v>
      </c>
      <c r="B168" s="46">
        <v>62.375</v>
      </c>
      <c r="C168" s="46" t="str">
        <v>100159(81.50)</v>
      </c>
    </row>
    <row r="169"/>
    <row r="170">
      <c r="A170" s="53" t="str">
        <v xml:space="preserve">Stud 2x6 12' Count </v>
      </c>
      <c r="B170" s="53" t="str">
        <v xml:space="preserve">Scrap </v>
      </c>
      <c r="C170" s="53" t="str">
        <v xml:space="preserve">Combination - Serial Number (LF actual inches) </v>
      </c>
    </row>
    <row r="171">
      <c r="A171" s="46">
        <v>2</v>
      </c>
      <c r="B171" s="46">
        <v>2</v>
      </c>
      <c r="C171" s="46" t="str">
        <v>101075(120.00) + 100021(21.75)</v>
      </c>
    </row>
    <row r="172">
      <c r="A172" s="46">
        <v>2</v>
      </c>
      <c r="B172" s="46">
        <v>2</v>
      </c>
      <c r="C172" s="46" t="str">
        <v>101075(120.00) + 100021(21.75)</v>
      </c>
    </row>
    <row r="173">
      <c r="A173" s="46">
        <v>3</v>
      </c>
      <c r="B173" s="46">
        <v>0.625</v>
      </c>
      <c r="C173" s="46" t="str">
        <v>101474(96.00) + 101514(41.00) + 100013(6.00)</v>
      </c>
    </row>
    <row r="174">
      <c r="A174" s="46">
        <v>3</v>
      </c>
      <c r="B174" s="46">
        <v>0.625</v>
      </c>
      <c r="C174" s="46" t="str">
        <v>101474(96.00) + 101514(41.00) + 100013(6.00)</v>
      </c>
    </row>
    <row r="175">
      <c r="A175" s="46">
        <v>2</v>
      </c>
      <c r="B175" s="46">
        <v>6.75</v>
      </c>
      <c r="C175" s="46" t="str">
        <v>101474(96.00) + 101514(41.00)</v>
      </c>
    </row>
    <row r="176">
      <c r="A176" s="46">
        <v>2</v>
      </c>
      <c r="B176" s="46">
        <v>6.75</v>
      </c>
      <c r="C176" s="46" t="str">
        <v>101474(96.00) + 101514(41.00)</v>
      </c>
    </row>
    <row r="177">
      <c r="A177" s="46">
        <v>2</v>
      </c>
      <c r="B177" s="46">
        <v>6.75</v>
      </c>
      <c r="C177" s="46" t="str">
        <v>101474(96.00) + 101514(41.00)</v>
      </c>
    </row>
    <row r="178">
      <c r="A178" s="46">
        <v>2</v>
      </c>
      <c r="B178" s="46">
        <v>6.75</v>
      </c>
      <c r="C178" s="46" t="str">
        <v>101474(96.00) + 101514(41.00)</v>
      </c>
    </row>
    <row r="179">
      <c r="A179" s="46">
        <v>2</v>
      </c>
      <c r="B179" s="46">
        <v>6.75</v>
      </c>
      <c r="C179" s="46" t="str">
        <v>101474(96.00) + 101514(41.00)</v>
      </c>
    </row>
    <row r="180">
      <c r="A180" s="46">
        <v>2</v>
      </c>
      <c r="B180" s="46">
        <v>6.75</v>
      </c>
      <c r="C180" s="46" t="str">
        <v>101474(96.00) + 101514(41.00)</v>
      </c>
    </row>
    <row r="181">
      <c r="A181" s="46">
        <v>2</v>
      </c>
      <c r="B181" s="46">
        <v>6.75</v>
      </c>
      <c r="C181" s="46" t="str">
        <v>101474(96.00) + 101514(41.00)</v>
      </c>
    </row>
    <row r="182">
      <c r="A182" s="46">
        <v>2</v>
      </c>
      <c r="B182" s="46">
        <v>6.75</v>
      </c>
      <c r="C182" s="46" t="str">
        <v>101474(96.00) + 101514(41.00)</v>
      </c>
    </row>
    <row r="183">
      <c r="A183" s="46">
        <v>2</v>
      </c>
      <c r="B183" s="46">
        <v>6.75</v>
      </c>
      <c r="C183" s="46" t="str">
        <v>101474(96.00) + 101514(41.00)</v>
      </c>
    </row>
    <row r="184">
      <c r="A184" s="46">
        <v>2</v>
      </c>
      <c r="B184" s="46">
        <v>6.75</v>
      </c>
      <c r="C184" s="46" t="str">
        <v>101474(96.00) + 101514(41.00)</v>
      </c>
    </row>
    <row r="185">
      <c r="A185" s="46">
        <v>2</v>
      </c>
      <c r="B185" s="46">
        <v>6.75</v>
      </c>
      <c r="C185" s="46" t="str">
        <v>101474(96.00) + 101514(41.00)</v>
      </c>
    </row>
    <row r="186">
      <c r="A186" s="46">
        <v>2</v>
      </c>
      <c r="B186" s="46">
        <v>6.75</v>
      </c>
      <c r="C186" s="46" t="str">
        <v>101474(96.00) + 101514(41.00)</v>
      </c>
    </row>
    <row r="187">
      <c r="A187" s="46">
        <v>2</v>
      </c>
      <c r="B187" s="46">
        <v>6.75</v>
      </c>
      <c r="C187" s="46" t="str">
        <v>101474(96.00) + 101514(41.00)</v>
      </c>
    </row>
    <row r="188">
      <c r="A188" s="46">
        <v>2</v>
      </c>
      <c r="B188" s="46">
        <v>6.75</v>
      </c>
      <c r="C188" s="46" t="str">
        <v>101474(96.00) + 101514(41.00)</v>
      </c>
    </row>
    <row r="189">
      <c r="A189" s="46">
        <v>2</v>
      </c>
      <c r="B189" s="46">
        <v>6.75</v>
      </c>
      <c r="C189" s="46" t="str">
        <v>101474(96.00) + 101514(41.00)</v>
      </c>
    </row>
    <row r="190">
      <c r="A190" s="46">
        <v>2</v>
      </c>
      <c r="B190" s="46">
        <v>6.75</v>
      </c>
      <c r="C190" s="46" t="str">
        <v>101474(96.00) + 101514(41.00)</v>
      </c>
    </row>
    <row r="191">
      <c r="A191" s="46">
        <v>2</v>
      </c>
      <c r="B191" s="46">
        <v>6.75</v>
      </c>
      <c r="C191" s="46" t="str">
        <v>101474(96.00) + 101514(41.00)</v>
      </c>
    </row>
    <row r="192">
      <c r="A192" s="46">
        <v>2</v>
      </c>
      <c r="B192" s="46">
        <v>6.75</v>
      </c>
      <c r="C192" s="46" t="str">
        <v>101474(96.00) + 101514(41.00)</v>
      </c>
    </row>
    <row r="193">
      <c r="A193" s="46">
        <v>2</v>
      </c>
      <c r="B193" s="46">
        <v>6.75</v>
      </c>
      <c r="C193" s="46" t="str">
        <v>101474(96.00) + 101514(41.00)</v>
      </c>
    </row>
    <row r="194">
      <c r="A194" s="46">
        <v>2</v>
      </c>
      <c r="B194" s="46">
        <v>6.75</v>
      </c>
      <c r="C194" s="46" t="str">
        <v>101474(96.00) + 101514(41.00)</v>
      </c>
    </row>
    <row r="195">
      <c r="A195" s="46">
        <v>2</v>
      </c>
      <c r="B195" s="46">
        <v>6.75</v>
      </c>
      <c r="C195" s="46" t="str">
        <v>101474(96.00) + 101514(41.00)</v>
      </c>
    </row>
    <row r="196">
      <c r="A196" s="46">
        <v>2</v>
      </c>
      <c r="B196" s="46">
        <v>6.75</v>
      </c>
      <c r="C196" s="46" t="str">
        <v>101474(96.00) + 101514(41.00)</v>
      </c>
    </row>
    <row r="197">
      <c r="A197" s="46">
        <v>2</v>
      </c>
      <c r="B197" s="46">
        <v>6.75</v>
      </c>
      <c r="C197" s="46" t="str">
        <v>101474(96.00) + 101514(41.00)</v>
      </c>
    </row>
    <row r="198">
      <c r="A198" s="46">
        <v>2</v>
      </c>
      <c r="B198" s="46">
        <v>6.75</v>
      </c>
      <c r="C198" s="46" t="str">
        <v>101474(96.00) + 101514(41.00)</v>
      </c>
    </row>
    <row r="199">
      <c r="A199" s="46">
        <v>2</v>
      </c>
      <c r="B199" s="46">
        <v>6.75</v>
      </c>
      <c r="C199" s="46" t="str">
        <v>101474(96.00) + 101514(41.00)</v>
      </c>
    </row>
    <row r="200">
      <c r="A200" s="46">
        <v>2</v>
      </c>
      <c r="B200" s="46">
        <v>6.75</v>
      </c>
      <c r="C200" s="46" t="str">
        <v>101474(96.00) + 101514(41.00)</v>
      </c>
    </row>
    <row r="201">
      <c r="A201" s="46">
        <v>2</v>
      </c>
      <c r="B201" s="46">
        <v>6.75</v>
      </c>
      <c r="C201" s="46" t="str">
        <v>101474(96.00) + 101514(41.00)</v>
      </c>
    </row>
    <row r="202">
      <c r="A202" s="46">
        <v>2</v>
      </c>
      <c r="B202" s="46">
        <v>6.75</v>
      </c>
      <c r="C202" s="46" t="str">
        <v>101474(96.00) + 101514(41.00)</v>
      </c>
    </row>
    <row r="203">
      <c r="A203" s="46">
        <v>2</v>
      </c>
      <c r="B203" s="46">
        <v>6.75</v>
      </c>
      <c r="C203" s="46" t="str">
        <v>101474(96.00) + 101514(41.00)</v>
      </c>
    </row>
    <row r="204">
      <c r="A204" s="46">
        <v>2</v>
      </c>
      <c r="B204" s="46">
        <v>6.75</v>
      </c>
      <c r="C204" s="46" t="str">
        <v>101474(96.00) + 101514(41.00)</v>
      </c>
    </row>
    <row r="205">
      <c r="A205" s="46">
        <v>2</v>
      </c>
      <c r="B205" s="46">
        <v>6.75</v>
      </c>
      <c r="C205" s="46" t="str">
        <v>101474(96.00) + 101514(41.00)</v>
      </c>
    </row>
    <row r="206">
      <c r="A206" s="46">
        <v>2</v>
      </c>
      <c r="B206" s="46">
        <v>6.75</v>
      </c>
      <c r="C206" s="46" t="str">
        <v>101474(96.00) + 101514(41.00)</v>
      </c>
    </row>
    <row r="207">
      <c r="A207" s="46">
        <v>2</v>
      </c>
      <c r="B207" s="46">
        <v>6.75</v>
      </c>
      <c r="C207" s="46" t="str">
        <v>101474(96.00) + 101514(41.00)</v>
      </c>
    </row>
    <row r="208">
      <c r="A208" s="46">
        <v>2</v>
      </c>
      <c r="B208" s="46">
        <v>6.75</v>
      </c>
      <c r="C208" s="46" t="str">
        <v>101474(96.00) + 101514(41.00)</v>
      </c>
    </row>
    <row r="209">
      <c r="A209" s="46">
        <v>2</v>
      </c>
      <c r="B209" s="46">
        <v>6.75</v>
      </c>
      <c r="C209" s="46" t="str">
        <v>101474(96.00) + 101514(41.00)</v>
      </c>
    </row>
    <row r="210">
      <c r="A210" s="46">
        <v>2</v>
      </c>
      <c r="B210" s="46">
        <v>6.75</v>
      </c>
      <c r="C210" s="46" t="str">
        <v>101474(96.00) + 101514(41.00)</v>
      </c>
    </row>
    <row r="211">
      <c r="A211" s="46">
        <v>2</v>
      </c>
      <c r="B211" s="46">
        <v>6.75</v>
      </c>
      <c r="C211" s="46" t="str">
        <v>101474(96.00) + 101514(41.00)</v>
      </c>
    </row>
    <row r="212">
      <c r="A212" s="46">
        <v>2</v>
      </c>
      <c r="B212" s="46">
        <v>6.75</v>
      </c>
      <c r="C212" s="46" t="str">
        <v>101474(96.00) + 101514(41.00)</v>
      </c>
    </row>
    <row r="213">
      <c r="A213" s="46">
        <v>2</v>
      </c>
      <c r="B213" s="46">
        <v>6.75</v>
      </c>
      <c r="C213" s="46" t="str">
        <v>101474(96.00) + 101514(41.00)</v>
      </c>
    </row>
    <row r="214">
      <c r="A214" s="46">
        <v>2</v>
      </c>
      <c r="B214" s="46">
        <v>6.75</v>
      </c>
      <c r="C214" s="46" t="str">
        <v>101474(96.00) + 101514(41.00)</v>
      </c>
    </row>
    <row r="215">
      <c r="A215" s="46">
        <v>2</v>
      </c>
      <c r="B215" s="46">
        <v>6.75</v>
      </c>
      <c r="C215" s="46" t="str">
        <v>101474(96.00) + 101514(41.00)</v>
      </c>
    </row>
    <row r="216">
      <c r="A216" s="46">
        <v>2</v>
      </c>
      <c r="B216" s="46">
        <v>6.75</v>
      </c>
      <c r="C216" s="46" t="str">
        <v>101474(96.00) + 101514(41.00)</v>
      </c>
    </row>
    <row r="217">
      <c r="A217" s="46">
        <v>2</v>
      </c>
      <c r="B217" s="46">
        <v>6.75</v>
      </c>
      <c r="C217" s="46" t="str">
        <v>101474(96.00) + 101514(41.00)</v>
      </c>
    </row>
    <row r="218">
      <c r="A218" s="46">
        <v>2</v>
      </c>
      <c r="B218" s="46">
        <v>6.75</v>
      </c>
      <c r="C218" s="46" t="str">
        <v>101474(96.00) + 101514(41.00)</v>
      </c>
    </row>
    <row r="219">
      <c r="A219" s="46">
        <v>2</v>
      </c>
      <c r="B219" s="46">
        <v>6.75</v>
      </c>
      <c r="C219" s="46" t="str">
        <v>101474(96.00) + 101514(41.00)</v>
      </c>
    </row>
    <row r="220">
      <c r="A220" s="46">
        <v>3</v>
      </c>
      <c r="B220" s="46">
        <v>4.125</v>
      </c>
      <c r="C220" s="46" t="str">
        <v>101474(96.00) + 100439(21.75) + 100439(21.75)</v>
      </c>
    </row>
    <row r="221">
      <c r="A221" s="46">
        <v>3</v>
      </c>
      <c r="B221" s="46">
        <v>4.125</v>
      </c>
      <c r="C221" s="46" t="str">
        <v>101474(96.00) + 100439(21.75) + 100439(21.75)</v>
      </c>
    </row>
    <row r="222">
      <c r="A222" s="46">
        <v>3</v>
      </c>
      <c r="B222" s="46">
        <v>4.125</v>
      </c>
      <c r="C222" s="46" t="str">
        <v>101474(96.00) + 100439(21.75) + 100439(21.75)</v>
      </c>
    </row>
    <row r="223">
      <c r="A223" s="46">
        <v>3</v>
      </c>
      <c r="B223" s="46">
        <v>4.125</v>
      </c>
      <c r="C223" s="46" t="str">
        <v>101474(96.00) + 100439(21.75) + 100439(21.75)</v>
      </c>
    </row>
    <row r="224">
      <c r="A224" s="46">
        <v>2</v>
      </c>
      <c r="B224" s="46">
        <v>3.12</v>
      </c>
      <c r="C224" s="46" t="str">
        <v>100006(92.63) + 100024(48.00)</v>
      </c>
    </row>
    <row r="225">
      <c r="A225" s="46">
        <v>2</v>
      </c>
      <c r="B225" s="46">
        <v>3.12</v>
      </c>
      <c r="C225" s="46" t="str">
        <v>100006(92.63) + 100024(48.00)</v>
      </c>
    </row>
    <row r="226">
      <c r="A226" s="46">
        <v>2</v>
      </c>
      <c r="B226" s="46">
        <v>3.12</v>
      </c>
      <c r="C226" s="46" t="str">
        <v>100006(92.63) + 100024(48.00)</v>
      </c>
    </row>
    <row r="227">
      <c r="A227" s="46">
        <v>2</v>
      </c>
      <c r="B227" s="46">
        <v>3.12</v>
      </c>
      <c r="C227" s="46" t="str">
        <v>100006(92.63) + 100024(48.00)</v>
      </c>
    </row>
    <row r="228">
      <c r="A228" s="46">
        <v>2</v>
      </c>
      <c r="B228" s="46">
        <v>3.12</v>
      </c>
      <c r="C228" s="46" t="str">
        <v>100006(92.63) + 100024(48.00)</v>
      </c>
    </row>
    <row r="229">
      <c r="A229" s="46">
        <v>2</v>
      </c>
      <c r="B229" s="46">
        <v>3.12</v>
      </c>
      <c r="C229" s="46" t="str">
        <v>100006(92.63) + 100024(48.00)</v>
      </c>
    </row>
    <row r="230">
      <c r="A230" s="46">
        <v>2</v>
      </c>
      <c r="B230" s="46">
        <v>3.12</v>
      </c>
      <c r="C230" s="46" t="str">
        <v>100006(92.63) + 100024(48.00)</v>
      </c>
    </row>
    <row r="231">
      <c r="A231" s="46">
        <v>2</v>
      </c>
      <c r="B231" s="46">
        <v>3.12</v>
      </c>
      <c r="C231" s="46" t="str">
        <v>100006(92.63) + 100024(48.00)</v>
      </c>
    </row>
    <row r="232">
      <c r="A232" s="46">
        <v>2</v>
      </c>
      <c r="B232" s="46">
        <v>3.12</v>
      </c>
      <c r="C232" s="46" t="str">
        <v>100006(92.63) + 100024(48.00)</v>
      </c>
    </row>
    <row r="233">
      <c r="A233" s="46">
        <v>2</v>
      </c>
      <c r="B233" s="46">
        <v>3.12</v>
      </c>
      <c r="C233" s="46" t="str">
        <v>100006(92.63) + 100024(48.00)</v>
      </c>
    </row>
    <row r="234">
      <c r="A234" s="46">
        <v>2</v>
      </c>
      <c r="B234" s="46">
        <v>3.12</v>
      </c>
      <c r="C234" s="46" t="str">
        <v>100006(92.63) + 100024(48.00)</v>
      </c>
    </row>
    <row r="235">
      <c r="A235" s="46">
        <v>2</v>
      </c>
      <c r="B235" s="46">
        <v>3.12</v>
      </c>
      <c r="C235" s="46" t="str">
        <v>100006(92.63) + 100024(48.00)</v>
      </c>
    </row>
    <row r="236">
      <c r="A236" s="46">
        <v>2</v>
      </c>
      <c r="B236" s="46">
        <v>3.12</v>
      </c>
      <c r="C236" s="46" t="str">
        <v>100006(92.63) + 100024(48.00)</v>
      </c>
    </row>
    <row r="237">
      <c r="A237" s="46">
        <v>2</v>
      </c>
      <c r="B237" s="46">
        <v>3.12</v>
      </c>
      <c r="C237" s="46" t="str">
        <v>100043(92.63) + 100024(48.00)</v>
      </c>
    </row>
    <row r="238">
      <c r="A238" s="46">
        <v>2</v>
      </c>
      <c r="B238" s="46">
        <v>3.12</v>
      </c>
      <c r="C238" s="46" t="str">
        <v>100043(92.63) + 100024(48.00)</v>
      </c>
    </row>
    <row r="239">
      <c r="A239" s="46">
        <v>2</v>
      </c>
      <c r="B239" s="46">
        <v>3.12</v>
      </c>
      <c r="C239" s="46" t="str">
        <v>100043(92.63) + 100024(48.00)</v>
      </c>
    </row>
    <row r="240">
      <c r="A240" s="46">
        <v>2</v>
      </c>
      <c r="B240" s="46">
        <v>3.12</v>
      </c>
      <c r="C240" s="46" t="str">
        <v>100043(92.63) + 100024(48.00)</v>
      </c>
    </row>
    <row r="241">
      <c r="A241" s="46">
        <v>2</v>
      </c>
      <c r="B241" s="46">
        <v>3.12</v>
      </c>
      <c r="C241" s="46" t="str">
        <v>100043(92.63) + 100024(48.00)</v>
      </c>
    </row>
    <row r="242">
      <c r="A242" s="46">
        <v>2</v>
      </c>
      <c r="B242" s="46">
        <v>3.12</v>
      </c>
      <c r="C242" s="46" t="str">
        <v>100043(92.63) + 100024(48.00)</v>
      </c>
    </row>
    <row r="243">
      <c r="A243" s="46">
        <v>2</v>
      </c>
      <c r="B243" s="46">
        <v>3.12</v>
      </c>
      <c r="C243" s="46" t="str">
        <v>100043(92.63) + 100024(48.00)</v>
      </c>
    </row>
    <row r="244">
      <c r="A244" s="46">
        <v>2</v>
      </c>
      <c r="B244" s="46">
        <v>3.12</v>
      </c>
      <c r="C244" s="46" t="str">
        <v>100043(92.63) + 100024(48.00)</v>
      </c>
    </row>
    <row r="245">
      <c r="A245" s="46">
        <v>2</v>
      </c>
      <c r="B245" s="46">
        <v>3.12</v>
      </c>
      <c r="C245" s="46" t="str">
        <v>100043(92.63) + 100024(48.00)</v>
      </c>
    </row>
    <row r="246">
      <c r="A246" s="46">
        <v>2</v>
      </c>
      <c r="B246" s="46">
        <v>3.12</v>
      </c>
      <c r="C246" s="46" t="str">
        <v>100043(92.63) + 100024(48.00)</v>
      </c>
    </row>
    <row r="247">
      <c r="A247" s="46">
        <v>2</v>
      </c>
      <c r="B247" s="46">
        <v>3.12</v>
      </c>
      <c r="C247" s="46" t="str">
        <v>100043(92.63) + 100024(48.00)</v>
      </c>
    </row>
    <row r="248">
      <c r="A248" s="46">
        <v>2</v>
      </c>
      <c r="B248" s="46">
        <v>3.12</v>
      </c>
      <c r="C248" s="46" t="str">
        <v>100043(92.63) + 100024(48.00)</v>
      </c>
    </row>
    <row r="249">
      <c r="A249" s="46">
        <v>2</v>
      </c>
      <c r="B249" s="46">
        <v>3.12</v>
      </c>
      <c r="C249" s="46" t="str">
        <v>100043(92.63) + 100024(48.00)</v>
      </c>
    </row>
    <row r="250">
      <c r="A250" s="46">
        <v>2</v>
      </c>
      <c r="B250" s="46">
        <v>3.12</v>
      </c>
      <c r="C250" s="46" t="str">
        <v>100043(92.63) + 100024(48.00)</v>
      </c>
    </row>
    <row r="251">
      <c r="A251" s="46">
        <v>3</v>
      </c>
      <c r="B251" s="46">
        <v>7.495</v>
      </c>
      <c r="C251" s="46" t="str">
        <v>100043(92.63) + 100439(21.75) + 100439(21.75)</v>
      </c>
    </row>
    <row r="252">
      <c r="A252" s="46">
        <v>3</v>
      </c>
      <c r="B252" s="46">
        <v>7.495</v>
      </c>
      <c r="C252" s="46" t="str">
        <v>100043(92.63) + 100439(21.75) + 100439(21.75)</v>
      </c>
    </row>
    <row r="253">
      <c r="A253" s="46">
        <v>3</v>
      </c>
      <c r="B253" s="46">
        <v>7.495</v>
      </c>
      <c r="C253" s="46" t="str">
        <v>100043(92.63) + 100439(21.75) + 100439(21.75)</v>
      </c>
    </row>
    <row r="254">
      <c r="A254" s="46">
        <v>3</v>
      </c>
      <c r="B254" s="46">
        <v>7.495</v>
      </c>
      <c r="C254" s="46" t="str">
        <v>100043(92.63) + 100439(21.75) + 100439(21.75)</v>
      </c>
    </row>
    <row r="255">
      <c r="A255" s="46">
        <v>3</v>
      </c>
      <c r="B255" s="46">
        <v>7.495</v>
      </c>
      <c r="C255" s="46" t="str">
        <v>101478(92.63) + 100439(21.75) + 100439(21.75)</v>
      </c>
    </row>
    <row r="256">
      <c r="A256" s="46">
        <v>3</v>
      </c>
      <c r="B256" s="46">
        <v>7.495</v>
      </c>
      <c r="C256" s="46" t="str">
        <v>101478(92.63) + 100439(21.75) + 100439(21.75)</v>
      </c>
    </row>
    <row r="257">
      <c r="A257" s="46">
        <v>3</v>
      </c>
      <c r="B257" s="46">
        <v>7.495</v>
      </c>
      <c r="C257" s="46" t="str">
        <v>100044(92.63) + 100439(21.75) + 100439(21.75)</v>
      </c>
    </row>
    <row r="258">
      <c r="A258" s="46">
        <v>3</v>
      </c>
      <c r="B258" s="46">
        <v>7.495</v>
      </c>
      <c r="C258" s="46" t="str">
        <v>100044(92.63) + 100439(21.75) + 100439(21.75)</v>
      </c>
    </row>
    <row r="259">
      <c r="A259" s="46">
        <v>3</v>
      </c>
      <c r="B259" s="46">
        <v>7.495</v>
      </c>
      <c r="C259" s="46" t="str">
        <v>100044(92.63) + 100439(21.75) + 100439(21.75)</v>
      </c>
    </row>
    <row r="260">
      <c r="A260" s="46">
        <v>3</v>
      </c>
      <c r="B260" s="46">
        <v>7.495</v>
      </c>
      <c r="C260" s="46" t="str">
        <v>100044(92.63) + 100439(21.75) + 100439(21.75)</v>
      </c>
    </row>
    <row r="261">
      <c r="A261" s="46">
        <v>3</v>
      </c>
      <c r="B261" s="46">
        <v>7.495</v>
      </c>
      <c r="C261" s="46" t="str">
        <v>100044(92.63) + 100439(21.75) + 100439(21.75)</v>
      </c>
    </row>
    <row r="262">
      <c r="A262" s="46">
        <v>3</v>
      </c>
      <c r="B262" s="46">
        <v>7.495</v>
      </c>
      <c r="C262" s="46" t="str">
        <v>100044(92.63) + 100439(21.75) + 100439(21.75)</v>
      </c>
    </row>
    <row r="263">
      <c r="A263" s="46">
        <v>3</v>
      </c>
      <c r="B263" s="46">
        <v>7.495</v>
      </c>
      <c r="C263" s="46" t="str">
        <v>100044(92.63) + 100439(21.75) + 100439(21.75)</v>
      </c>
    </row>
    <row r="264">
      <c r="A264" s="46">
        <v>3</v>
      </c>
      <c r="B264" s="46">
        <v>7.495</v>
      </c>
      <c r="C264" s="46" t="str">
        <v>100044(92.63) + 100439(21.75) + 100439(21.75)</v>
      </c>
    </row>
    <row r="265">
      <c r="A265" s="46">
        <v>3</v>
      </c>
      <c r="B265" s="46">
        <v>7.495</v>
      </c>
      <c r="C265" s="46" t="str">
        <v>100044(92.63) + 100439(21.75) + 100439(21.75)</v>
      </c>
    </row>
    <row r="266">
      <c r="A266" s="46">
        <v>3</v>
      </c>
      <c r="B266" s="46">
        <v>7.495</v>
      </c>
      <c r="C266" s="46" t="str">
        <v>100044(92.63) + 100439(21.75) + 100439(21.75)</v>
      </c>
    </row>
    <row r="267">
      <c r="A267" s="46">
        <v>3</v>
      </c>
      <c r="B267" s="46">
        <v>7.495</v>
      </c>
      <c r="C267" s="46" t="str">
        <v>100044(92.63) + 100439(21.75) + 100439(21.75)</v>
      </c>
    </row>
    <row r="268">
      <c r="A268" s="46">
        <v>3</v>
      </c>
      <c r="B268" s="46">
        <v>7.495</v>
      </c>
      <c r="C268" s="46" t="str">
        <v>100044(92.63) + 100439(21.75) + 100439(21.75)</v>
      </c>
    </row>
    <row r="269">
      <c r="A269" s="46">
        <v>3</v>
      </c>
      <c r="B269" s="46">
        <v>7.495</v>
      </c>
      <c r="C269" s="46" t="str">
        <v>100044(92.63) + 100439(21.75) + 100439(21.75)</v>
      </c>
    </row>
    <row r="270">
      <c r="A270" s="46">
        <v>3</v>
      </c>
      <c r="B270" s="46">
        <v>7.495</v>
      </c>
      <c r="C270" s="46" t="str">
        <v>100044(92.63) + 100439(21.75) + 100439(21.75)</v>
      </c>
    </row>
    <row r="271">
      <c r="A271" s="46">
        <v>3</v>
      </c>
      <c r="B271" s="46">
        <v>7.495</v>
      </c>
      <c r="C271" s="46" t="str">
        <v>100044(92.63) + 100439(21.75) + 100439(21.75)</v>
      </c>
    </row>
    <row r="272">
      <c r="A272" s="46">
        <v>3</v>
      </c>
      <c r="B272" s="46">
        <v>7.495</v>
      </c>
      <c r="C272" s="46" t="str">
        <v>100044(92.63) + 100439(21.75) + 100439(21.75)</v>
      </c>
    </row>
    <row r="273">
      <c r="A273" s="46">
        <v>3</v>
      </c>
      <c r="B273" s="46">
        <v>7.495</v>
      </c>
      <c r="C273" s="46" t="str">
        <v>100044(92.63) + 100439(21.75) + 100439(21.75)</v>
      </c>
    </row>
    <row r="274">
      <c r="A274" s="46">
        <v>3</v>
      </c>
      <c r="B274" s="46">
        <v>7.495</v>
      </c>
      <c r="C274" s="46" t="str">
        <v>100044(92.63) + 100439(21.75) + 100439(21.75)</v>
      </c>
    </row>
    <row r="275">
      <c r="A275" s="46">
        <v>3</v>
      </c>
      <c r="B275" s="46">
        <v>7.495</v>
      </c>
      <c r="C275" s="46" t="str">
        <v>100044(92.63) + 100439(21.75) + 100439(21.75)</v>
      </c>
    </row>
    <row r="276">
      <c r="A276" s="46">
        <v>3</v>
      </c>
      <c r="B276" s="46">
        <v>7.495</v>
      </c>
      <c r="C276" s="46" t="str">
        <v>100044(92.63) + 100439(21.75) + 100439(21.75)</v>
      </c>
    </row>
    <row r="277">
      <c r="A277" s="46">
        <v>3</v>
      </c>
      <c r="B277" s="46">
        <v>7.495</v>
      </c>
      <c r="C277" s="46" t="str">
        <v>100044(92.63) + 100439(21.75) + 100439(21.75)</v>
      </c>
    </row>
    <row r="278">
      <c r="A278" s="46">
        <v>3</v>
      </c>
      <c r="B278" s="46">
        <v>7.495</v>
      </c>
      <c r="C278" s="46" t="str">
        <v>100044(92.63) + 100439(21.75) + 100439(21.75)</v>
      </c>
    </row>
    <row r="279">
      <c r="A279" s="46">
        <v>3</v>
      </c>
      <c r="B279" s="46">
        <v>7.495</v>
      </c>
      <c r="C279" s="46" t="str">
        <v>100044(92.63) + 100439(21.75) + 100439(21.75)</v>
      </c>
    </row>
    <row r="280">
      <c r="A280" s="46">
        <v>3</v>
      </c>
      <c r="B280" s="46">
        <v>7.495</v>
      </c>
      <c r="C280" s="46" t="str">
        <v>100044(92.63) + 100439(21.75) + 100439(21.75)</v>
      </c>
    </row>
    <row r="281">
      <c r="A281" s="46">
        <v>3</v>
      </c>
      <c r="B281" s="46">
        <v>7.495</v>
      </c>
      <c r="C281" s="46" t="str">
        <v>100044(92.63) + 100439(21.75) + 100439(21.75)</v>
      </c>
    </row>
    <row r="282">
      <c r="A282" s="46">
        <v>3</v>
      </c>
      <c r="B282" s="46">
        <v>7.495</v>
      </c>
      <c r="C282" s="46" t="str">
        <v>100044(92.63) + 100439(21.75) + 100439(21.75)</v>
      </c>
    </row>
    <row r="283">
      <c r="A283" s="46">
        <v>3</v>
      </c>
      <c r="B283" s="46">
        <v>7.495</v>
      </c>
      <c r="C283" s="46" t="str">
        <v>100044(92.63) + 100439(21.75) + 100439(21.75)</v>
      </c>
    </row>
    <row r="284">
      <c r="A284" s="46">
        <v>3</v>
      </c>
      <c r="B284" s="46">
        <v>7.495</v>
      </c>
      <c r="C284" s="46" t="str">
        <v>100044(92.63) + 100439(21.75) + 100439(21.75)</v>
      </c>
    </row>
    <row r="285">
      <c r="A285" s="46">
        <v>3</v>
      </c>
      <c r="B285" s="46">
        <v>7.495</v>
      </c>
      <c r="C285" s="46" t="str">
        <v>100044(92.63) + 100439(21.75) + 100439(21.75)</v>
      </c>
    </row>
    <row r="286">
      <c r="A286" s="46">
        <v>3</v>
      </c>
      <c r="B286" s="46">
        <v>7.495</v>
      </c>
      <c r="C286" s="46" t="str">
        <v>100044(92.63) + 100439(21.75) + 100439(21.75)</v>
      </c>
    </row>
    <row r="287">
      <c r="A287" s="46">
        <v>4</v>
      </c>
      <c r="B287" s="46">
        <v>2.74</v>
      </c>
      <c r="C287" s="46" t="str">
        <v>100044(92.63) + 100020(20.25) + 100020(20.25) + 100036(7.63)</v>
      </c>
    </row>
    <row r="288">
      <c r="A288" s="46">
        <v>4</v>
      </c>
      <c r="B288" s="46">
        <v>2.74</v>
      </c>
      <c r="C288" s="46" t="str">
        <v>100044(92.63) + 100020(20.25) + 100020(20.25) + 100036(7.63)</v>
      </c>
    </row>
    <row r="289">
      <c r="A289" s="46">
        <v>4</v>
      </c>
      <c r="B289" s="46">
        <v>2.74</v>
      </c>
      <c r="C289" s="46" t="str">
        <v>100044(92.63) + 100020(20.25) + 100020(20.25) + 100036(7.63)</v>
      </c>
    </row>
    <row r="290">
      <c r="A290" s="46">
        <v>4</v>
      </c>
      <c r="B290" s="46">
        <v>2.74</v>
      </c>
      <c r="C290" s="46" t="str">
        <v>100044(92.63) + 100020(20.25) + 100020(20.25) + 100036(7.63)</v>
      </c>
    </row>
    <row r="291">
      <c r="A291" s="46">
        <v>4</v>
      </c>
      <c r="B291" s="46">
        <v>2.74</v>
      </c>
      <c r="C291" s="46" t="str">
        <v>100044(92.63) + 100020(20.25) + 100020(20.25) + 100036(7.63)</v>
      </c>
    </row>
    <row r="292">
      <c r="A292" s="46">
        <v>4</v>
      </c>
      <c r="B292" s="46">
        <v>2.74</v>
      </c>
      <c r="C292" s="46" t="str">
        <v>100044(92.63) + 100020(20.25) + 100020(20.25) + 100036(7.63)</v>
      </c>
    </row>
    <row r="293">
      <c r="A293" s="46">
        <v>4</v>
      </c>
      <c r="B293" s="46">
        <v>2.74</v>
      </c>
      <c r="C293" s="46" t="str">
        <v>100044(92.63) + 100020(20.25) + 100020(20.25) + 100036(7.63)</v>
      </c>
    </row>
    <row r="294">
      <c r="A294" s="46">
        <v>4</v>
      </c>
      <c r="B294" s="46">
        <v>2.74</v>
      </c>
      <c r="C294" s="46" t="str">
        <v>100044(92.63) + 100020(20.25) + 100020(20.25) + 100036(7.63)</v>
      </c>
    </row>
    <row r="295">
      <c r="A295" s="46">
        <v>4</v>
      </c>
      <c r="B295" s="46">
        <v>2.74</v>
      </c>
      <c r="C295" s="46" t="str">
        <v>100044(92.63) + 100020(20.25) + 100020(20.25) + 100036(7.63)</v>
      </c>
    </row>
    <row r="296">
      <c r="A296" s="46">
        <v>4</v>
      </c>
      <c r="B296" s="46">
        <v>2.74</v>
      </c>
      <c r="C296" s="46" t="str">
        <v>100044(92.63) + 100020(20.25) + 100020(20.25) + 100036(7.63)</v>
      </c>
    </row>
    <row r="297">
      <c r="A297" s="46">
        <v>4</v>
      </c>
      <c r="B297" s="46">
        <v>2.74</v>
      </c>
      <c r="C297" s="46" t="str">
        <v>100044(92.63) + 100020(20.25) + 100020(20.25) + 100036(7.63)</v>
      </c>
    </row>
    <row r="298">
      <c r="A298" s="46">
        <v>4</v>
      </c>
      <c r="B298" s="46">
        <v>2.74</v>
      </c>
      <c r="C298" s="46" t="str">
        <v>100044(92.63) + 100020(20.25) + 100020(20.25) + 100036(7.63)</v>
      </c>
    </row>
    <row r="299">
      <c r="A299" s="46">
        <v>4</v>
      </c>
      <c r="B299" s="46">
        <v>2.74</v>
      </c>
      <c r="C299" s="46" t="str">
        <v>100044(92.63) + 100020(20.25) + 100020(20.25) + 100036(7.63)</v>
      </c>
    </row>
    <row r="300">
      <c r="A300" s="46">
        <v>4</v>
      </c>
      <c r="B300" s="46">
        <v>2.74</v>
      </c>
      <c r="C300" s="46" t="str">
        <v>100044(92.63) + 100020(20.25) + 100020(20.25) + 100036(7.63)</v>
      </c>
    </row>
    <row r="301">
      <c r="A301" s="46">
        <v>4</v>
      </c>
      <c r="B301" s="46">
        <v>2.74</v>
      </c>
      <c r="C301" s="46" t="str">
        <v>100044(92.63) + 100020(20.25) + 100020(20.25) + 100036(7.63)</v>
      </c>
    </row>
    <row r="302">
      <c r="A302" s="46">
        <v>4</v>
      </c>
      <c r="B302" s="46">
        <v>2.74</v>
      </c>
      <c r="C302" s="46" t="str">
        <v>100044(92.63) + 100020(20.25) + 100020(20.25) + 100036(7.63)</v>
      </c>
    </row>
    <row r="303">
      <c r="A303" s="46">
        <v>4</v>
      </c>
      <c r="B303" s="46">
        <v>2.74</v>
      </c>
      <c r="C303" s="46" t="str">
        <v>100044(92.63) + 100020(20.25) + 100020(20.25) + 100036(7.63)</v>
      </c>
    </row>
    <row r="304">
      <c r="A304" s="46">
        <v>4</v>
      </c>
      <c r="B304" s="46">
        <v>2.74</v>
      </c>
      <c r="C304" s="46" t="str">
        <v>100044(92.63) + 100020(20.25) + 100020(20.25) + 100036(7.63)</v>
      </c>
    </row>
    <row r="305">
      <c r="A305" s="46">
        <v>4</v>
      </c>
      <c r="B305" s="46">
        <v>2.74</v>
      </c>
      <c r="C305" s="46" t="str">
        <v>100044(92.63) + 100020(20.25) + 100020(20.25) + 100036(7.63)</v>
      </c>
    </row>
    <row r="306">
      <c r="A306" s="46">
        <v>4</v>
      </c>
      <c r="B306" s="46">
        <v>2.74</v>
      </c>
      <c r="C306" s="46" t="str">
        <v>100044(92.63) + 100020(20.25) + 100020(20.25) + 100036(7.63)</v>
      </c>
    </row>
    <row r="307">
      <c r="A307" s="46">
        <v>4</v>
      </c>
      <c r="B307" s="46">
        <v>2.74</v>
      </c>
      <c r="C307" s="46" t="str">
        <v>100044(92.63) + 100020(20.25) + 100020(20.25) + 100036(7.63)</v>
      </c>
    </row>
    <row r="308">
      <c r="A308" s="46">
        <v>4</v>
      </c>
      <c r="B308" s="46">
        <v>2.74</v>
      </c>
      <c r="C308" s="46" t="str">
        <v>100044(92.63) + 100020(20.25) + 100020(20.25) + 100036(7.63)</v>
      </c>
    </row>
    <row r="309">
      <c r="A309" s="46">
        <v>4</v>
      </c>
      <c r="B309" s="46">
        <v>2.74</v>
      </c>
      <c r="C309" s="46" t="str">
        <v>100044(92.63) + 100020(20.25) + 100020(20.25) + 100036(7.63)</v>
      </c>
    </row>
    <row r="310">
      <c r="A310" s="46">
        <v>4</v>
      </c>
      <c r="B310" s="46">
        <v>2.74</v>
      </c>
      <c r="C310" s="46" t="str">
        <v>100044(92.63) + 100020(20.25) + 100020(20.25) + 100036(7.63)</v>
      </c>
    </row>
    <row r="311">
      <c r="A311" s="46">
        <v>4</v>
      </c>
      <c r="B311" s="46">
        <v>2.74</v>
      </c>
      <c r="C311" s="46" t="str">
        <v>100044(92.63) + 100020(20.25) + 100020(20.25) + 100036(7.63)</v>
      </c>
    </row>
    <row r="312">
      <c r="A312" s="46">
        <v>4</v>
      </c>
      <c r="B312" s="46">
        <v>2.74</v>
      </c>
      <c r="C312" s="46" t="str">
        <v>100044(92.63) + 100020(20.25) + 100020(20.25) + 100036(7.63)</v>
      </c>
    </row>
    <row r="313">
      <c r="A313" s="46">
        <v>4</v>
      </c>
      <c r="B313" s="46">
        <v>2.74</v>
      </c>
      <c r="C313" s="46" t="str">
        <v>100044(92.63) + 100020(20.25) + 100020(20.25) + 100036(7.63)</v>
      </c>
    </row>
    <row r="314">
      <c r="A314" s="46">
        <v>4</v>
      </c>
      <c r="B314" s="46">
        <v>2.74</v>
      </c>
      <c r="C314" s="46" t="str">
        <v>100044(92.63) + 100020(20.25) + 100020(20.25) + 100036(7.63)</v>
      </c>
    </row>
    <row r="315">
      <c r="A315" s="46">
        <v>4</v>
      </c>
      <c r="B315" s="46">
        <v>2.74</v>
      </c>
      <c r="C315" s="46" t="str">
        <v>100044(92.63) + 100020(20.25) + 100020(20.25) + 100036(7.63)</v>
      </c>
    </row>
    <row r="316">
      <c r="A316" s="46">
        <v>4</v>
      </c>
      <c r="B316" s="46">
        <v>2.74</v>
      </c>
      <c r="C316" s="46" t="str">
        <v>100044(92.63) + 100020(20.25) + 100020(20.25) + 100036(7.63)</v>
      </c>
    </row>
    <row r="317">
      <c r="A317" s="46">
        <v>4</v>
      </c>
      <c r="B317" s="46">
        <v>2.74</v>
      </c>
      <c r="C317" s="46" t="str">
        <v>100044(92.63) + 100020(20.25) + 100020(20.25) + 100036(7.63)</v>
      </c>
    </row>
    <row r="318">
      <c r="A318" s="46">
        <v>4</v>
      </c>
      <c r="B318" s="46">
        <v>2.74</v>
      </c>
      <c r="C318" s="46" t="str">
        <v>100044(92.63) + 100020(20.25) + 100020(20.25) + 100036(7.63)</v>
      </c>
    </row>
    <row r="319">
      <c r="A319" s="46">
        <v>4</v>
      </c>
      <c r="B319" s="46">
        <v>2.74</v>
      </c>
      <c r="C319" s="46" t="str">
        <v>100044(92.63) + 100020(20.25) + 100020(20.25) + 100036(7.63)</v>
      </c>
    </row>
    <row r="320">
      <c r="A320" s="46">
        <v>4</v>
      </c>
      <c r="B320" s="46">
        <v>1.37</v>
      </c>
      <c r="C320" s="46" t="str">
        <v>100044(92.63) + 100014(16.50) + 100014(16.50) + 100014(16.50)</v>
      </c>
    </row>
    <row r="321">
      <c r="A321" s="46">
        <v>4</v>
      </c>
      <c r="B321" s="46">
        <v>1.37</v>
      </c>
      <c r="C321" s="46" t="str">
        <v>100044(92.63) + 100014(16.50) + 100014(16.50) + 100014(16.50)</v>
      </c>
    </row>
    <row r="322">
      <c r="A322" s="46">
        <v>4</v>
      </c>
      <c r="B322" s="46">
        <v>1.37</v>
      </c>
      <c r="C322" s="46" t="str">
        <v>100044(92.63) + 100014(16.50) + 100014(16.50) + 100014(16.50)</v>
      </c>
    </row>
    <row r="323">
      <c r="A323" s="46">
        <v>4</v>
      </c>
      <c r="B323" s="46">
        <v>1.37</v>
      </c>
      <c r="C323" s="46" t="str">
        <v>100044(92.63) + 100014(16.50) + 100014(16.50) + 100014(16.50)</v>
      </c>
    </row>
    <row r="324">
      <c r="A324" s="46">
        <v>4</v>
      </c>
      <c r="B324" s="46">
        <v>1.37</v>
      </c>
      <c r="C324" s="46" t="str">
        <v>100044(92.63) + 100014(16.50) + 100014(16.50) + 100014(16.50)</v>
      </c>
    </row>
    <row r="325">
      <c r="A325" s="46">
        <v>4</v>
      </c>
      <c r="B325" s="46">
        <v>1.37</v>
      </c>
      <c r="C325" s="46" t="str">
        <v>100044(92.63) + 100014(16.50) + 100014(16.50) + 100014(16.50)</v>
      </c>
    </row>
    <row r="326">
      <c r="A326" s="46">
        <v>4</v>
      </c>
      <c r="B326" s="46">
        <v>1.37</v>
      </c>
      <c r="C326" s="46" t="str">
        <v>100044(92.63) + 100014(16.50) + 100014(16.50) + 100014(16.50)</v>
      </c>
    </row>
    <row r="327">
      <c r="A327" s="46">
        <v>4</v>
      </c>
      <c r="B327" s="46">
        <v>1.37</v>
      </c>
      <c r="C327" s="46" t="str">
        <v>100044(92.63) + 100014(16.50) + 100014(16.50) + 100014(16.50)</v>
      </c>
    </row>
    <row r="328">
      <c r="A328" s="46">
        <v>4</v>
      </c>
      <c r="B328" s="46">
        <v>1.37</v>
      </c>
      <c r="C328" s="46" t="str">
        <v>100044(92.63) + 100014(16.50) + 100014(16.50) + 100014(16.50)</v>
      </c>
    </row>
    <row r="329">
      <c r="A329" s="46">
        <v>4</v>
      </c>
      <c r="B329" s="46">
        <v>7.37</v>
      </c>
      <c r="C329" s="46" t="str">
        <v>100044(92.63) + 100466(14.50) + 100466(14.50) + 100466(14.50)</v>
      </c>
    </row>
    <row r="330">
      <c r="A330" s="46">
        <v>4</v>
      </c>
      <c r="B330" s="46">
        <v>7.37</v>
      </c>
      <c r="C330" s="46" t="str">
        <v>100044(92.63) + 100466(14.50) + 100466(14.50) + 100466(14.50)</v>
      </c>
    </row>
    <row r="331">
      <c r="A331" s="46">
        <v>4</v>
      </c>
      <c r="B331" s="46">
        <v>7.37</v>
      </c>
      <c r="C331" s="46" t="str">
        <v>100044(92.63) + 100466(14.50) + 100466(14.50) + 100466(14.50)</v>
      </c>
    </row>
    <row r="332">
      <c r="A332" s="46">
        <v>4</v>
      </c>
      <c r="B332" s="46">
        <v>7.37</v>
      </c>
      <c r="C332" s="46" t="str">
        <v>100044(92.63) + 100466(14.50) + 100466(14.50) + 100466(14.50)</v>
      </c>
    </row>
    <row r="333">
      <c r="A333" s="46">
        <v>4</v>
      </c>
      <c r="B333" s="46">
        <v>7.37</v>
      </c>
      <c r="C333" s="46" t="str">
        <v>100044(92.63) + 100466(14.50) + 100466(14.50) + 100466(14.50)</v>
      </c>
    </row>
    <row r="334">
      <c r="A334" s="46">
        <v>4</v>
      </c>
      <c r="B334" s="46">
        <v>7.37</v>
      </c>
      <c r="C334" s="46" t="str">
        <v>100044(92.63) + 100466(14.50) + 100466(14.50) + 100466(14.50)</v>
      </c>
    </row>
    <row r="335">
      <c r="A335" s="46">
        <v>4</v>
      </c>
      <c r="B335" s="46">
        <v>7.37</v>
      </c>
      <c r="C335" s="46" t="str">
        <v>100044(92.63) + 100466(14.50) + 100466(14.50) + 100466(14.50)</v>
      </c>
    </row>
    <row r="336">
      <c r="A336" s="46">
        <v>5</v>
      </c>
      <c r="B336" s="46">
        <v>0.245</v>
      </c>
      <c r="C336" s="46" t="str">
        <v>100044(92.63) + 100466(14.50) + 101073(12.00) + 101073(12.00) + 101073(12.00)</v>
      </c>
    </row>
    <row r="337">
      <c r="A337" s="46">
        <v>5</v>
      </c>
      <c r="B337" s="46">
        <v>2.745</v>
      </c>
      <c r="C337" s="46" t="str">
        <v>100044(92.63) + 101073(12.00) + 101073(12.00) + 101073(12.00) + 101384(12.00)</v>
      </c>
    </row>
    <row r="338">
      <c r="A338" s="46">
        <v>7</v>
      </c>
      <c r="B338" s="46">
        <v>4.715</v>
      </c>
      <c r="C338" s="46" t="str">
        <v>100044(92.63) + 100036(7.63) + 100036(7.63) + 100036(7.63) + 100036(7.63) + 100036(7.63) + 100036(7.63)</v>
      </c>
    </row>
    <row r="339">
      <c r="A339" s="46">
        <v>7</v>
      </c>
      <c r="B339" s="46">
        <v>4.715</v>
      </c>
      <c r="C339" s="46" t="str">
        <v>100044(92.63) + 100036(7.63) + 100036(7.63) + 100036(7.63) + 100036(7.63) + 100036(7.63) + 100036(7.63)</v>
      </c>
    </row>
    <row r="340">
      <c r="A340" s="46">
        <v>7</v>
      </c>
      <c r="B340" s="46">
        <v>4.715</v>
      </c>
      <c r="C340" s="46" t="str">
        <v>100044(92.63) + 100036(7.63) + 100036(7.63) + 100036(7.63) + 100036(7.63) + 100036(7.63) + 100036(7.63)</v>
      </c>
    </row>
    <row r="341">
      <c r="A341" s="46">
        <v>7</v>
      </c>
      <c r="B341" s="46">
        <v>4.715</v>
      </c>
      <c r="C341" s="46" t="str">
        <v>100044(92.63) + 100036(7.63) + 100036(7.63) + 100036(7.63) + 100036(7.63) + 100036(7.63) + 100036(7.63)</v>
      </c>
    </row>
    <row r="342">
      <c r="A342" s="46">
        <v>7</v>
      </c>
      <c r="B342" s="46">
        <v>4.715</v>
      </c>
      <c r="C342" s="46" t="str">
        <v>100044(92.63) + 100036(7.63) + 100036(7.63) + 100036(7.63) + 100036(7.63) + 100036(7.63) + 100036(7.63)</v>
      </c>
    </row>
    <row r="343">
      <c r="A343" s="46">
        <v>7</v>
      </c>
      <c r="B343" s="46">
        <v>4.715</v>
      </c>
      <c r="C343" s="46" t="str">
        <v>100044(92.63) + 100036(7.63) + 100036(7.63) + 100036(7.63) + 100036(7.63) + 100036(7.63) + 100036(7.63)</v>
      </c>
    </row>
    <row r="344">
      <c r="A344" s="46">
        <v>1</v>
      </c>
      <c r="B344" s="46">
        <v>51.245</v>
      </c>
      <c r="C344" s="46" t="str">
        <v>100044(92.63)</v>
      </c>
    </row>
    <row r="345">
      <c r="A345" s="46">
        <v>1</v>
      </c>
      <c r="B345" s="46">
        <v>51.245</v>
      </c>
      <c r="C345" s="46" t="str">
        <v>100044(92.63)</v>
      </c>
    </row>
    <row r="346">
      <c r="A346" s="46">
        <v>1</v>
      </c>
      <c r="B346" s="46">
        <v>51.245</v>
      </c>
      <c r="C346" s="46" t="str">
        <v>100044(92.63)</v>
      </c>
    </row>
    <row r="347">
      <c r="A347" s="46">
        <v>1</v>
      </c>
      <c r="B347" s="46">
        <v>51.245</v>
      </c>
      <c r="C347" s="46" t="str">
        <v>100044(92.63)</v>
      </c>
    </row>
    <row r="348">
      <c r="A348" s="46">
        <v>1</v>
      </c>
      <c r="B348" s="46">
        <v>51.245</v>
      </c>
      <c r="C348" s="46" t="str">
        <v>100044(92.63)</v>
      </c>
    </row>
    <row r="349">
      <c r="A349" s="46">
        <v>1</v>
      </c>
      <c r="B349" s="46">
        <v>51.245</v>
      </c>
      <c r="C349" s="46" t="str">
        <v>100044(92.63)</v>
      </c>
    </row>
    <row r="350">
      <c r="A350" s="46">
        <v>1</v>
      </c>
      <c r="B350" s="46">
        <v>51.245</v>
      </c>
      <c r="C350" s="46" t="str">
        <v>100044(92.63)</v>
      </c>
    </row>
    <row r="351">
      <c r="A351" s="46">
        <v>1</v>
      </c>
      <c r="B351" s="46">
        <v>51.245</v>
      </c>
      <c r="C351" s="46" t="str">
        <v>100044(92.63)</v>
      </c>
    </row>
    <row r="352">
      <c r="A352" s="46">
        <v>1</v>
      </c>
      <c r="B352" s="46">
        <v>51.245</v>
      </c>
      <c r="C352" s="46" t="str">
        <v>100044(92.63)</v>
      </c>
    </row>
    <row r="353">
      <c r="A353" s="46">
        <v>1</v>
      </c>
      <c r="B353" s="46">
        <v>51.245</v>
      </c>
      <c r="C353" s="46" t="str">
        <v>101473(92.63)</v>
      </c>
    </row>
    <row r="354">
      <c r="A354" s="46">
        <v>1</v>
      </c>
      <c r="B354" s="46">
        <v>51.245</v>
      </c>
      <c r="C354" s="46" t="str">
        <v>101473(92.63)</v>
      </c>
    </row>
    <row r="355">
      <c r="A355" s="46">
        <v>1</v>
      </c>
      <c r="B355" s="46">
        <v>51.245</v>
      </c>
      <c r="C355" s="46" t="str">
        <v>101473(92.63)</v>
      </c>
    </row>
    <row r="356">
      <c r="A356" s="46">
        <v>1</v>
      </c>
      <c r="B356" s="46">
        <v>51.245</v>
      </c>
      <c r="C356" s="46" t="str">
        <v>101473(92.63)</v>
      </c>
    </row>
    <row r="357">
      <c r="A357" s="46">
        <v>1</v>
      </c>
      <c r="B357" s="46">
        <v>51.245</v>
      </c>
      <c r="C357" s="46" t="str">
        <v>101473(92.63)</v>
      </c>
    </row>
    <row r="358">
      <c r="A358" s="46">
        <v>1</v>
      </c>
      <c r="B358" s="46">
        <v>51.245</v>
      </c>
      <c r="C358" s="46" t="str">
        <v>101473(92.63)</v>
      </c>
    </row>
    <row r="359">
      <c r="A359" s="46">
        <v>1</v>
      </c>
      <c r="B359" s="46">
        <v>51.245</v>
      </c>
      <c r="C359" s="46" t="str">
        <v>101473(92.63)</v>
      </c>
    </row>
    <row r="360">
      <c r="A360" s="46">
        <v>1</v>
      </c>
      <c r="B360" s="46">
        <v>51.245</v>
      </c>
      <c r="C360" s="46" t="str">
        <v>101473(92.63)</v>
      </c>
    </row>
    <row r="361">
      <c r="A361" s="46">
        <v>1</v>
      </c>
      <c r="B361" s="46">
        <v>51.245</v>
      </c>
      <c r="C361" s="46" t="str">
        <v>101473(92.63)</v>
      </c>
    </row>
    <row r="362">
      <c r="A362" s="46">
        <v>1</v>
      </c>
      <c r="B362" s="46">
        <v>51.245</v>
      </c>
      <c r="C362" s="46" t="str">
        <v>101473(92.63)</v>
      </c>
    </row>
    <row r="363">
      <c r="A363" s="46">
        <v>1</v>
      </c>
      <c r="B363" s="46">
        <v>51.245</v>
      </c>
      <c r="C363" s="46" t="str">
        <v>101473(92.63)</v>
      </c>
    </row>
    <row r="364">
      <c r="A364" s="46">
        <v>1</v>
      </c>
      <c r="B364" s="46">
        <v>51.245</v>
      </c>
      <c r="C364" s="46" t="str">
        <v>101473(92.63)</v>
      </c>
    </row>
    <row r="365">
      <c r="A365" s="46">
        <v>1</v>
      </c>
      <c r="B365" s="46">
        <v>51.245</v>
      </c>
      <c r="C365" s="46" t="str">
        <v>101473(92.63)</v>
      </c>
    </row>
    <row r="366">
      <c r="A366" s="46">
        <v>1</v>
      </c>
      <c r="B366" s="46">
        <v>51.245</v>
      </c>
      <c r="C366" s="46" t="str">
        <v>101473(92.63)</v>
      </c>
    </row>
    <row r="367">
      <c r="A367" s="46">
        <v>1</v>
      </c>
      <c r="B367" s="46">
        <v>51.245</v>
      </c>
      <c r="C367" s="46" t="str">
        <v>101473(92.63)</v>
      </c>
    </row>
    <row r="368">
      <c r="A368" s="46">
        <v>1</v>
      </c>
      <c r="B368" s="46">
        <v>51.245</v>
      </c>
      <c r="C368" s="46" t="str">
        <v>101473(92.63)</v>
      </c>
    </row>
    <row r="369">
      <c r="A369" s="46">
        <v>1</v>
      </c>
      <c r="B369" s="46">
        <v>51.245</v>
      </c>
      <c r="C369" s="46" t="str">
        <v>101473(92.63)</v>
      </c>
    </row>
    <row r="370">
      <c r="A370" s="46">
        <v>1</v>
      </c>
      <c r="B370" s="46">
        <v>51.245</v>
      </c>
      <c r="C370" s="46" t="str">
        <v>101473(92.63)</v>
      </c>
    </row>
    <row r="371">
      <c r="A371" s="46">
        <v>1</v>
      </c>
      <c r="B371" s="46">
        <v>51.245</v>
      </c>
      <c r="C371" s="46" t="str">
        <v>101473(92.63)</v>
      </c>
    </row>
    <row r="372">
      <c r="A372" s="46">
        <v>1</v>
      </c>
      <c r="B372" s="46">
        <v>51.245</v>
      </c>
      <c r="C372" s="46" t="str">
        <v>101473(92.63)</v>
      </c>
    </row>
    <row r="373">
      <c r="A373" s="46">
        <v>1</v>
      </c>
      <c r="B373" s="46">
        <v>51.245</v>
      </c>
      <c r="C373" s="46" t="str">
        <v>101473(92.63)</v>
      </c>
    </row>
    <row r="374">
      <c r="A374" s="46">
        <v>1</v>
      </c>
      <c r="B374" s="46">
        <v>51.245</v>
      </c>
      <c r="C374" s="46" t="str">
        <v>101473(92.63)</v>
      </c>
    </row>
    <row r="375">
      <c r="A375" s="46">
        <v>1</v>
      </c>
      <c r="B375" s="46">
        <v>51.245</v>
      </c>
      <c r="C375" s="46" t="str">
        <v>101473(92.63)</v>
      </c>
    </row>
    <row r="376">
      <c r="A376" s="46">
        <v>1</v>
      </c>
      <c r="B376" s="46">
        <v>51.245</v>
      </c>
      <c r="C376" s="46" t="str">
        <v>101473(92.63)</v>
      </c>
    </row>
    <row r="377">
      <c r="A377" s="46">
        <v>1</v>
      </c>
      <c r="B377" s="46">
        <v>51.245</v>
      </c>
      <c r="C377" s="46" t="str">
        <v>101473(92.63)</v>
      </c>
    </row>
    <row r="378">
      <c r="A378" s="46">
        <v>1</v>
      </c>
      <c r="B378" s="46">
        <v>51.245</v>
      </c>
      <c r="C378" s="46" t="str">
        <v>101473(92.63)</v>
      </c>
    </row>
    <row r="379">
      <c r="A379" s="46">
        <v>1</v>
      </c>
      <c r="B379" s="46">
        <v>51.245</v>
      </c>
      <c r="C379" s="46" t="str">
        <v>101473(92.63)</v>
      </c>
    </row>
    <row r="380">
      <c r="A380" s="46">
        <v>1</v>
      </c>
      <c r="B380" s="46">
        <v>51.245</v>
      </c>
      <c r="C380" s="46" t="str">
        <v>101473(92.63)</v>
      </c>
    </row>
    <row r="381">
      <c r="A381" s="46">
        <v>1</v>
      </c>
      <c r="B381" s="46">
        <v>51.245</v>
      </c>
      <c r="C381" s="46" t="str">
        <v>101473(92.63)</v>
      </c>
    </row>
    <row r="382">
      <c r="A382" s="46">
        <v>1</v>
      </c>
      <c r="B382" s="46">
        <v>51.245</v>
      </c>
      <c r="C382" s="46" t="str">
        <v>101473(92.63)</v>
      </c>
    </row>
    <row r="383">
      <c r="A383" s="46">
        <v>1</v>
      </c>
      <c r="B383" s="46">
        <v>51.245</v>
      </c>
      <c r="C383" s="46" t="str">
        <v>101473(92.63)</v>
      </c>
    </row>
    <row r="384">
      <c r="A384" s="46">
        <v>1</v>
      </c>
      <c r="B384" s="46">
        <v>51.245</v>
      </c>
      <c r="C384" s="46" t="str">
        <v>101473(92.63)</v>
      </c>
    </row>
    <row r="385">
      <c r="A385" s="46">
        <v>1</v>
      </c>
      <c r="B385" s="46">
        <v>57.875</v>
      </c>
      <c r="C385" s="46" t="str">
        <v>100243(86.00)</v>
      </c>
    </row>
    <row r="386">
      <c r="A386" s="46">
        <v>1</v>
      </c>
      <c r="B386" s="46">
        <v>57.875</v>
      </c>
      <c r="C386" s="46" t="str">
        <v>100243(86.00)</v>
      </c>
    </row>
    <row r="387">
      <c r="A387" s="46">
        <v>1</v>
      </c>
      <c r="B387" s="46">
        <v>57.875</v>
      </c>
      <c r="C387" s="46" t="str">
        <v>100243(86.00)</v>
      </c>
    </row>
    <row r="388">
      <c r="A388" s="46">
        <v>1</v>
      </c>
      <c r="B388" s="46">
        <v>57.875</v>
      </c>
      <c r="C388" s="46" t="str">
        <v>100243(86.00)</v>
      </c>
    </row>
    <row r="389">
      <c r="A389" s="46">
        <v>1</v>
      </c>
      <c r="B389" s="46">
        <v>57.875</v>
      </c>
      <c r="C389" s="46" t="str">
        <v>100243(86.00)</v>
      </c>
    </row>
    <row r="390">
      <c r="A390" s="46">
        <v>1</v>
      </c>
      <c r="B390" s="46">
        <v>57.875</v>
      </c>
      <c r="C390" s="46" t="str">
        <v>100243(86.00)</v>
      </c>
    </row>
    <row r="391">
      <c r="A391" s="46">
        <v>1</v>
      </c>
      <c r="B391" s="46">
        <v>57.875</v>
      </c>
      <c r="C391" s="46" t="str">
        <v>100243(86.00)</v>
      </c>
    </row>
    <row r="392">
      <c r="A392" s="46">
        <v>1</v>
      </c>
      <c r="B392" s="46">
        <v>57.875</v>
      </c>
      <c r="C392" s="46" t="str">
        <v>100243(86.00)</v>
      </c>
    </row>
    <row r="393">
      <c r="A393" s="46">
        <v>1</v>
      </c>
      <c r="B393" s="46">
        <v>57.875</v>
      </c>
      <c r="C393" s="46" t="str">
        <v>100243(86.00)</v>
      </c>
    </row>
    <row r="394">
      <c r="A394" s="46">
        <v>1</v>
      </c>
      <c r="B394" s="46">
        <v>57.875</v>
      </c>
      <c r="C394" s="46" t="str">
        <v>100243(86.00)</v>
      </c>
    </row>
    <row r="395">
      <c r="A395" s="46">
        <v>1</v>
      </c>
      <c r="B395" s="46">
        <v>57.875</v>
      </c>
      <c r="C395" s="46" t="str">
        <v>100243(86.00)</v>
      </c>
    </row>
    <row r="396">
      <c r="A396" s="46">
        <v>1</v>
      </c>
      <c r="B396" s="46">
        <v>57.875</v>
      </c>
      <c r="C396" s="46" t="str">
        <v>100243(86.00)</v>
      </c>
    </row>
    <row r="397">
      <c r="A397" s="46">
        <v>1</v>
      </c>
      <c r="B397" s="46">
        <v>57.875</v>
      </c>
      <c r="C397" s="46" t="str">
        <v>100243(86.00)</v>
      </c>
    </row>
    <row r="398">
      <c r="A398" s="46">
        <v>1</v>
      </c>
      <c r="B398" s="46">
        <v>57.875</v>
      </c>
      <c r="C398" s="46" t="str">
        <v>100243(86.00)</v>
      </c>
    </row>
    <row r="399">
      <c r="A399" s="46">
        <v>1</v>
      </c>
      <c r="B399" s="46">
        <v>57.875</v>
      </c>
      <c r="C399" s="46" t="str">
        <v>100243(86.00)</v>
      </c>
    </row>
    <row r="400">
      <c r="A400" s="46">
        <v>1</v>
      </c>
      <c r="B400" s="46">
        <v>57.875</v>
      </c>
      <c r="C400" s="46" t="str">
        <v>100243(86.00)</v>
      </c>
    </row>
    <row r="401">
      <c r="A401" s="46">
        <v>1</v>
      </c>
      <c r="B401" s="46">
        <v>57.875</v>
      </c>
      <c r="C401" s="46" t="str">
        <v>100243(86.00)</v>
      </c>
    </row>
    <row r="402">
      <c r="A402" s="46">
        <v>1</v>
      </c>
      <c r="B402" s="46">
        <v>57.875</v>
      </c>
      <c r="C402" s="46" t="str">
        <v>100243(86.00)</v>
      </c>
    </row>
    <row r="403">
      <c r="A403" s="46">
        <v>1</v>
      </c>
      <c r="B403" s="46">
        <v>57.875</v>
      </c>
      <c r="C403" s="46" t="str">
        <v>100243(86.00)</v>
      </c>
    </row>
    <row r="404">
      <c r="A404" s="46">
        <v>1</v>
      </c>
      <c r="B404" s="46">
        <v>57.875</v>
      </c>
      <c r="C404" s="46" t="str">
        <v>100243(86.00)</v>
      </c>
    </row>
    <row r="405">
      <c r="A405" s="46">
        <v>1</v>
      </c>
      <c r="B405" s="46">
        <v>57.875</v>
      </c>
      <c r="C405" s="46" t="str">
        <v>100243(86.00)</v>
      </c>
    </row>
    <row r="406">
      <c r="A406" s="46">
        <v>1</v>
      </c>
      <c r="B406" s="46">
        <v>57.875</v>
      </c>
      <c r="C406" s="46" t="str">
        <v>100243(86.00)</v>
      </c>
    </row>
    <row r="407">
      <c r="A407" s="46">
        <v>1</v>
      </c>
      <c r="B407" s="46">
        <v>57.875</v>
      </c>
      <c r="C407" s="46" t="str">
        <v>100243(86.00)</v>
      </c>
    </row>
    <row r="408">
      <c r="A408" s="46">
        <v>1</v>
      </c>
      <c r="B408" s="46">
        <v>57.875</v>
      </c>
      <c r="C408" s="46" t="str">
        <v>100243(86.00)</v>
      </c>
    </row>
    <row r="409">
      <c r="A409" s="46">
        <v>1</v>
      </c>
      <c r="B409" s="46">
        <v>57.875</v>
      </c>
      <c r="C409" s="46" t="str">
        <v>100243(86.00)</v>
      </c>
    </row>
    <row r="410">
      <c r="A410" s="46">
        <v>2</v>
      </c>
      <c r="B410" s="46">
        <v>2.25</v>
      </c>
      <c r="C410" s="46" t="str">
        <v>100012(79.50) + 100030(62.00)</v>
      </c>
    </row>
    <row r="411">
      <c r="A411" s="46">
        <v>2</v>
      </c>
      <c r="B411" s="46">
        <v>2.25</v>
      </c>
      <c r="C411" s="46" t="str">
        <v>100012(79.50) + 100030(62.00)</v>
      </c>
    </row>
    <row r="412">
      <c r="A412" s="46">
        <v>2</v>
      </c>
      <c r="B412" s="46">
        <v>19.75</v>
      </c>
      <c r="C412" s="46" t="str">
        <v>100030(62.00) + 100030(62.00)</v>
      </c>
    </row>
    <row r="413">
      <c r="A413" s="46">
        <v>2</v>
      </c>
      <c r="B413" s="46">
        <v>21.75</v>
      </c>
      <c r="C413" s="46" t="str">
        <v>100030(62.00) + 100015(60.00)</v>
      </c>
    </row>
    <row r="414">
      <c r="A414" s="46">
        <v>2</v>
      </c>
      <c r="B414" s="46">
        <v>23.75</v>
      </c>
      <c r="C414" s="46" t="str">
        <v>100015(60.00) + 100015(60.00)</v>
      </c>
    </row>
    <row r="415">
      <c r="A415" s="46">
        <v>2</v>
      </c>
      <c r="B415" s="46">
        <v>23.75</v>
      </c>
      <c r="C415" s="46" t="str">
        <v>100015(60.00) + 100015(60.00)</v>
      </c>
    </row>
    <row r="416">
      <c r="A416" s="46">
        <v>2</v>
      </c>
      <c r="B416" s="46">
        <v>23.75</v>
      </c>
      <c r="C416" s="46" t="str">
        <v>100015(60.00) + 100015(60.00)</v>
      </c>
    </row>
    <row r="417">
      <c r="A417" s="46">
        <v>2</v>
      </c>
      <c r="B417" s="46">
        <v>23.75</v>
      </c>
      <c r="C417" s="46" t="str">
        <v>100015(60.00) + 100015(60.00)</v>
      </c>
    </row>
    <row r="418">
      <c r="A418" s="46">
        <v>2</v>
      </c>
      <c r="B418" s="46">
        <v>23.75</v>
      </c>
      <c r="C418" s="46" t="str">
        <v>100015(60.00) + 100015(60.00)</v>
      </c>
    </row>
    <row r="419">
      <c r="A419" s="46">
        <v>2</v>
      </c>
      <c r="B419" s="46">
        <v>23.75</v>
      </c>
      <c r="C419" s="46" t="str">
        <v>100015(60.00) + 100015(60.00)</v>
      </c>
    </row>
    <row r="420">
      <c r="A420" s="46">
        <v>2</v>
      </c>
      <c r="B420" s="46">
        <v>23.75</v>
      </c>
      <c r="C420" s="46" t="str">
        <v>100015(60.00) + 100015(60.00)</v>
      </c>
    </row>
    <row r="421">
      <c r="A421" s="46">
        <v>2</v>
      </c>
      <c r="B421" s="46">
        <v>23.75</v>
      </c>
      <c r="C421" s="46" t="str">
        <v>100015(60.00) + 100015(60.00)</v>
      </c>
    </row>
    <row r="422">
      <c r="A422" s="46">
        <v>1</v>
      </c>
      <c r="B422" s="46">
        <v>83.875</v>
      </c>
      <c r="C422" s="46" t="str">
        <v>100015(60.00)</v>
      </c>
    </row>
    <row r="423"/>
    <row r="424">
      <c r="A424" s="54" t="str">
        <v xml:space="preserve">Scrap Details  </v>
      </c>
    </row>
    <row r="425">
      <c r="A425" s="53" t="str">
        <v xml:space="preserve">Count </v>
      </c>
      <c r="B425" s="53" t="str">
        <v xml:space="preserve">Scrap </v>
      </c>
    </row>
    <row r="426">
      <c r="A426" s="46">
        <v>5</v>
      </c>
      <c r="B426" s="46">
        <v>0.03</v>
      </c>
    </row>
    <row r="427">
      <c r="A427" s="46">
        <v>5</v>
      </c>
      <c r="B427" s="46">
        <v>0.155</v>
      </c>
    </row>
    <row r="428">
      <c r="A428" s="46">
        <v>1</v>
      </c>
      <c r="B428" s="46">
        <v>0.245</v>
      </c>
    </row>
    <row r="429">
      <c r="A429" s="46">
        <v>15</v>
      </c>
      <c r="B429" s="46">
        <v>0.25</v>
      </c>
    </row>
    <row r="430">
      <c r="A430" s="46">
        <v>4</v>
      </c>
      <c r="B430" s="46">
        <v>0.28</v>
      </c>
    </row>
    <row r="431">
      <c r="A431" s="46">
        <v>1</v>
      </c>
      <c r="B431" s="46">
        <v>0.535</v>
      </c>
    </row>
    <row r="432">
      <c r="A432" s="46">
        <v>2</v>
      </c>
      <c r="B432" s="46">
        <v>0.625</v>
      </c>
    </row>
    <row r="433">
      <c r="A433" s="46">
        <v>1</v>
      </c>
      <c r="B433" s="46">
        <v>0.655</v>
      </c>
    </row>
    <row r="434">
      <c r="A434" s="46">
        <v>2</v>
      </c>
      <c r="B434" s="46">
        <v>0.75</v>
      </c>
    </row>
    <row r="435">
      <c r="A435" s="46">
        <v>1</v>
      </c>
      <c r="B435" s="46">
        <v>1.25</v>
      </c>
    </row>
    <row r="436">
      <c r="A436" s="46">
        <v>9</v>
      </c>
      <c r="B436" s="46">
        <v>1.37</v>
      </c>
    </row>
    <row r="437">
      <c r="A437" s="46">
        <v>3</v>
      </c>
      <c r="B437" s="46">
        <v>1.625</v>
      </c>
    </row>
    <row r="438">
      <c r="A438" s="46">
        <v>1</v>
      </c>
      <c r="B438" s="46">
        <v>1.69</v>
      </c>
    </row>
    <row r="439">
      <c r="A439" s="46">
        <v>1</v>
      </c>
      <c r="B439" s="46">
        <v>1.94</v>
      </c>
    </row>
    <row r="440">
      <c r="A440" s="46">
        <v>2</v>
      </c>
      <c r="B440" s="46">
        <v>2</v>
      </c>
    </row>
    <row r="441">
      <c r="A441" s="46">
        <v>1</v>
      </c>
      <c r="B441" s="46">
        <v>2.16</v>
      </c>
    </row>
    <row r="442">
      <c r="A442" s="46">
        <v>5</v>
      </c>
      <c r="B442" s="46">
        <v>2.25</v>
      </c>
    </row>
    <row r="443">
      <c r="A443" s="46">
        <v>3</v>
      </c>
      <c r="B443" s="46">
        <v>2.405</v>
      </c>
    </row>
    <row r="444">
      <c r="A444" s="46">
        <v>15</v>
      </c>
      <c r="B444" s="46">
        <v>2.625</v>
      </c>
    </row>
    <row r="445">
      <c r="A445" s="46">
        <v>33</v>
      </c>
      <c r="B445" s="46">
        <v>2.74</v>
      </c>
    </row>
    <row r="446">
      <c r="A446" s="46">
        <v>1</v>
      </c>
      <c r="B446" s="46">
        <v>2.745</v>
      </c>
    </row>
    <row r="447">
      <c r="A447" s="46">
        <v>27</v>
      </c>
      <c r="B447" s="46">
        <v>3.12</v>
      </c>
    </row>
    <row r="448">
      <c r="A448" s="46">
        <v>1</v>
      </c>
      <c r="B448" s="46">
        <v>3.135</v>
      </c>
    </row>
    <row r="449">
      <c r="A449" s="46">
        <v>4</v>
      </c>
      <c r="B449" s="46">
        <v>4.125</v>
      </c>
    </row>
    <row r="450">
      <c r="A450" s="46">
        <v>6</v>
      </c>
      <c r="B450" s="46">
        <v>4.715</v>
      </c>
    </row>
    <row r="451">
      <c r="A451" s="46">
        <v>45</v>
      </c>
      <c r="B451" s="46">
        <v>6.75</v>
      </c>
    </row>
    <row r="452">
      <c r="A452" s="46">
        <v>7</v>
      </c>
      <c r="B452" s="46">
        <v>7.37</v>
      </c>
    </row>
    <row r="453">
      <c r="A453" s="46">
        <v>36</v>
      </c>
      <c r="B453" s="46">
        <v>7.495</v>
      </c>
    </row>
    <row r="454">
      <c r="A454" s="46">
        <v>1</v>
      </c>
      <c r="B454" s="46">
        <v>19.75</v>
      </c>
    </row>
    <row r="455">
      <c r="A455" s="46">
        <v>1</v>
      </c>
      <c r="B455" s="46">
        <v>21.75</v>
      </c>
    </row>
    <row r="456">
      <c r="A456" s="46">
        <v>8</v>
      </c>
      <c r="B456" s="46">
        <v>23.75</v>
      </c>
    </row>
    <row r="457">
      <c r="A457" s="46">
        <v>1</v>
      </c>
      <c r="B457" s="46">
        <v>40.625</v>
      </c>
    </row>
    <row r="458">
      <c r="A458" s="46">
        <v>28</v>
      </c>
      <c r="B458" s="46">
        <v>47.875</v>
      </c>
    </row>
    <row r="459">
      <c r="A459" s="46">
        <v>54</v>
      </c>
      <c r="B459" s="46">
        <v>51.245</v>
      </c>
    </row>
    <row r="460">
      <c r="A460" s="46">
        <v>80</v>
      </c>
      <c r="B460" s="46">
        <v>57.875</v>
      </c>
    </row>
    <row r="461">
      <c r="A461" s="46">
        <v>1</v>
      </c>
      <c r="B461" s="46">
        <v>62.375</v>
      </c>
    </row>
    <row r="462">
      <c r="A462" s="46">
        <v>1</v>
      </c>
      <c r="B462" s="46">
        <v>83.875</v>
      </c>
    </row>
  </sheetData>
  <ignoredErrors>
    <ignoredError numberStoredAsText="1" sqref="A1:K46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cols>
    <col min="1" max="1" customWidth="1" width="23"/>
    <col min="2" max="2" customWidth="1" width="8"/>
    <col min="3" max="3" customWidth="1" width="8"/>
    <col min="4" max="4" customWidth="1" width="12"/>
    <col min="5" max="5" customWidth="1" width="27"/>
    <col min="6" max="6" customWidth="1" width="10"/>
    <col min="7" max="7" customWidth="1" width="35"/>
    <col min="8" max="8" customWidth="1" width="2"/>
    <col min="9" max="9" customWidth="1" width="15"/>
    <col min="10" max="10" customWidth="1" width="15"/>
    <col min="11" max="11" customWidth="1" width="10"/>
    <col min="12" max="12" customWidth="1" width="2"/>
    <col min="13" max="13" customWidth="1" width="23"/>
    <col min="14" max="14" customWidth="1" width="30"/>
    <col min="15" max="15" customWidth="1" width="10"/>
  </cols>
  <sheetData>
    <row r="1">
      <c r="A1" s="43" t="str">
        <v/>
      </c>
      <c r="B1" s="43" t="str">
        <v/>
      </c>
      <c r="C1" s="43" t="str">
        <v>Inche</v>
      </c>
      <c r="D1" s="43" t="str">
        <v>BOM Count</v>
      </c>
      <c r="E1" s="43" t="str">
        <v>Actual Trim Inches from BOM</v>
      </c>
      <c r="F1" s="43" t="str">
        <v>Blade Cut</v>
      </c>
      <c r="G1" s="43" t="str">
        <v>Total Inches (Actual Trim + Blade Cut)</v>
      </c>
      <c r="H1" s="43" t="str">
        <v/>
      </c>
      <c r="I1" s="43" t="str">
        <v>Best Fit Count</v>
      </c>
      <c r="J1" s="43" t="str">
        <v>Best Fit Inches</v>
      </c>
      <c r="K1" s="43" t="str">
        <v>Waste %</v>
      </c>
    </row>
    <row r="2">
      <c r="A2" s="55" t="str">
        <v>For 12' Trim</v>
      </c>
    </row>
    <row r="3">
      <c r="A3" s="46" t="str">
        <v>Trim 0.38x 2.25 in.</v>
      </c>
      <c r="B3" s="46">
        <v>12</v>
      </c>
      <c r="C3" s="46">
        <v>144</v>
      </c>
      <c r="D3" s="46">
        <v>27</v>
      </c>
      <c r="E3" s="46">
        <v>1428.75</v>
      </c>
      <c r="F3" s="46">
        <f t="array" ref="F3">D3*0.125</f>
      </c>
      <c r="G3" s="46">
        <f t="array" ref="G3">E3+F3</f>
      </c>
      <c r="H3" s="49" t="str">
        <v/>
      </c>
      <c r="I3" s="46">
        <v>12</v>
      </c>
      <c r="J3" s="46">
        <f t="array" ref="J3">I3*C3</f>
      </c>
      <c r="K3" s="50">
        <f t="array" ref="K3">=IF(J3&lt;&gt;0,ROUND(((J3 - G3)/J3) * 100,3),0) &amp; " %"</f>
      </c>
    </row>
    <row r="4">
      <c r="A4" s="49" t="str">
        <v/>
      </c>
      <c r="B4" s="49" t="str">
        <v/>
      </c>
      <c r="C4" s="49" t="str">
        <v/>
      </c>
      <c r="D4" s="49" t="str">
        <v/>
      </c>
      <c r="E4" s="49" t="str">
        <v/>
      </c>
      <c r="F4" s="49" t="str">
        <v/>
      </c>
      <c r="G4" s="49" t="str">
        <v/>
      </c>
      <c r="H4" s="49" t="str">
        <v/>
      </c>
      <c r="I4" s="49" t="str">
        <v/>
      </c>
      <c r="J4" s="49" t="str">
        <v/>
      </c>
      <c r="K4" s="49" t="str">
        <v/>
      </c>
    </row>
    <row r="5">
      <c r="A5" s="46" t="str">
        <v>Trim 0.63x 2.25 in.</v>
      </c>
      <c r="B5" s="46">
        <v>12</v>
      </c>
      <c r="C5" s="46">
        <v>144</v>
      </c>
      <c r="D5" s="46">
        <v>36</v>
      </c>
      <c r="E5" s="46">
        <v>2474.05</v>
      </c>
      <c r="F5" s="46">
        <f t="array" ref="F5">D5*0.125</f>
      </c>
      <c r="G5" s="46">
        <f t="array" ref="G5">E5+F5</f>
      </c>
      <c r="H5" s="49" t="str">
        <v/>
      </c>
      <c r="I5" s="46">
        <v>24</v>
      </c>
      <c r="J5" s="46">
        <f t="array" ref="J5">I5*C5</f>
      </c>
      <c r="K5" s="50">
        <f t="array" ref="K5">=IF(J5&lt;&gt;0,ROUND(((J5 - G5)/J5) * 100,3),0) &amp; " %"</f>
      </c>
    </row>
    <row r="6"/>
    <row r="7">
      <c r="A7" s="54" t="str">
        <v xml:space="preserve">Cut Details  </v>
      </c>
    </row>
    <row r="8">
      <c r="A8" s="53" t="str">
        <v xml:space="preserve">Trim 0.38x 2.25 in. Count </v>
      </c>
      <c r="B8" s="53" t="str">
        <v xml:space="preserve">Scrap </v>
      </c>
      <c r="C8" s="53" t="str">
        <v xml:space="preserve">Combination - Serial Number (LF actual inches) </v>
      </c>
    </row>
    <row r="9">
      <c r="A9" s="46">
        <v>2</v>
      </c>
      <c r="B9" s="46">
        <v>26.25</v>
      </c>
      <c r="C9" s="46" t="str">
        <v>100129(58.75) + 100129(58.75)</v>
      </c>
    </row>
    <row r="10">
      <c r="A10" s="46">
        <v>2</v>
      </c>
      <c r="B10" s="46">
        <v>26.25</v>
      </c>
      <c r="C10" s="46" t="str">
        <v>100129(58.75) + 100129(58.75)</v>
      </c>
    </row>
    <row r="11">
      <c r="A11" s="46">
        <v>2</v>
      </c>
      <c r="B11" s="46">
        <v>26.25</v>
      </c>
      <c r="C11" s="46" t="str">
        <v>100129(58.75) + 100129(58.75)</v>
      </c>
    </row>
    <row r="12">
      <c r="A12" s="46">
        <v>2</v>
      </c>
      <c r="B12" s="46">
        <v>26.25</v>
      </c>
      <c r="C12" s="46" t="str">
        <v>100129(58.75) + 100129(58.75)</v>
      </c>
    </row>
    <row r="13">
      <c r="A13" s="46">
        <v>2</v>
      </c>
      <c r="B13" s="46">
        <v>26.25</v>
      </c>
      <c r="C13" s="46" t="str">
        <v>100129(58.75) + 100129(58.75)</v>
      </c>
    </row>
    <row r="14">
      <c r="A14" s="46">
        <v>2</v>
      </c>
      <c r="B14" s="46">
        <v>26.25</v>
      </c>
      <c r="C14" s="46" t="str">
        <v>100129(58.75) + 100129(58.75)</v>
      </c>
    </row>
    <row r="15">
      <c r="A15" s="46">
        <v>2</v>
      </c>
      <c r="B15" s="46">
        <v>26.25</v>
      </c>
      <c r="C15" s="46" t="str">
        <v>100129(58.75) + 100129(58.75)</v>
      </c>
    </row>
    <row r="16">
      <c r="A16" s="46">
        <v>2</v>
      </c>
      <c r="B16" s="46">
        <v>26.25</v>
      </c>
      <c r="C16" s="46" t="str">
        <v>100129(58.75) + 100129(58.75)</v>
      </c>
    </row>
    <row r="17">
      <c r="A17" s="46">
        <v>2</v>
      </c>
      <c r="B17" s="46">
        <v>26.25</v>
      </c>
      <c r="C17" s="46" t="str">
        <v>100129(58.75) + 100129(58.75)</v>
      </c>
    </row>
    <row r="18">
      <c r="A18" s="46">
        <v>3</v>
      </c>
      <c r="B18" s="46">
        <v>19.875</v>
      </c>
      <c r="C18" s="46" t="str">
        <v>100082(41.25) + 100082(41.25) + 100082(41.25)</v>
      </c>
    </row>
    <row r="19">
      <c r="A19" s="46">
        <v>3</v>
      </c>
      <c r="B19" s="46">
        <v>19.875</v>
      </c>
      <c r="C19" s="46" t="str">
        <v>100082(41.25) + 100082(41.25) + 100082(41.25)</v>
      </c>
    </row>
    <row r="20">
      <c r="A20" s="46">
        <v>3</v>
      </c>
      <c r="B20" s="46">
        <v>19.875</v>
      </c>
      <c r="C20" s="46" t="str">
        <v>100082(41.25) + 100082(41.25) + 100082(41.25)</v>
      </c>
    </row>
    <row r="21"/>
    <row r="22">
      <c r="A22" s="53" t="str">
        <v xml:space="preserve">Trim 0.63x 2.25 in. Count </v>
      </c>
      <c r="B22" s="53" t="str">
        <v xml:space="preserve">Scrap </v>
      </c>
      <c r="C22" s="53" t="str">
        <v xml:space="preserve">Combination - Serial Number (LF actual inches) </v>
      </c>
    </row>
    <row r="23">
      <c r="A23" s="46">
        <v>2</v>
      </c>
      <c r="B23" s="46">
        <v>8.94</v>
      </c>
      <c r="C23" s="46" t="str">
        <v>100131(81.75) + 100198(53.06)</v>
      </c>
    </row>
    <row r="24">
      <c r="A24" s="46">
        <v>2</v>
      </c>
      <c r="B24" s="46">
        <v>8.94</v>
      </c>
      <c r="C24" s="46" t="str">
        <v>100131(81.75) + 100198(53.06)</v>
      </c>
    </row>
    <row r="25">
      <c r="A25" s="46">
        <v>2</v>
      </c>
      <c r="B25" s="46">
        <v>9.69</v>
      </c>
      <c r="C25" s="46" t="str">
        <v>100167(81.00) + 100198(53.06)</v>
      </c>
    </row>
    <row r="26">
      <c r="A26" s="46">
        <v>2</v>
      </c>
      <c r="B26" s="46">
        <v>9.69</v>
      </c>
      <c r="C26" s="46" t="str">
        <v>100167(81.00) + 100198(53.06)</v>
      </c>
    </row>
    <row r="27">
      <c r="A27" s="46">
        <v>2</v>
      </c>
      <c r="B27" s="46">
        <v>9.69</v>
      </c>
      <c r="C27" s="46" t="str">
        <v>100167(81.00) + 100198(53.06)</v>
      </c>
    </row>
    <row r="28">
      <c r="A28" s="46">
        <v>2</v>
      </c>
      <c r="B28" s="46">
        <v>21.5</v>
      </c>
      <c r="C28" s="46" t="str">
        <v>100167(81.00) + 101585(41.25)</v>
      </c>
    </row>
    <row r="29">
      <c r="A29" s="46">
        <v>2</v>
      </c>
      <c r="B29" s="46">
        <v>25.75</v>
      </c>
      <c r="C29" s="46" t="str">
        <v>100167(81.00) + 100166(37.00)</v>
      </c>
    </row>
    <row r="30">
      <c r="A30" s="46">
        <v>2</v>
      </c>
      <c r="B30" s="46">
        <v>25.75</v>
      </c>
      <c r="C30" s="46" t="str">
        <v>100167(81.00) + 100166(37.00)</v>
      </c>
    </row>
    <row r="31">
      <c r="A31" s="46">
        <v>2</v>
      </c>
      <c r="B31" s="46">
        <v>25.75</v>
      </c>
      <c r="C31" s="46" t="str">
        <v>100167(81.00) + 100166(37.00)</v>
      </c>
    </row>
    <row r="32">
      <c r="A32" s="46">
        <v>2</v>
      </c>
      <c r="B32" s="46">
        <v>25.75</v>
      </c>
      <c r="C32" s="46" t="str">
        <v>100167(81.00) + 100166(37.00)</v>
      </c>
    </row>
    <row r="33">
      <c r="A33" s="46">
        <v>2</v>
      </c>
      <c r="B33" s="46">
        <v>25.75</v>
      </c>
      <c r="C33" s="46" t="str">
        <v>100167(81.00) + 100166(37.00)</v>
      </c>
    </row>
    <row r="34">
      <c r="A34" s="46">
        <v>2</v>
      </c>
      <c r="B34" s="46">
        <v>25.75</v>
      </c>
      <c r="C34" s="46" t="str">
        <v>100167(81.00) + 100166(37.00)</v>
      </c>
    </row>
    <row r="35">
      <c r="A35" s="46">
        <v>1</v>
      </c>
      <c r="B35" s="46">
        <v>62.875</v>
      </c>
      <c r="C35" s="46" t="str">
        <v>100167(81.00)</v>
      </c>
    </row>
    <row r="36">
      <c r="A36" s="46">
        <v>1</v>
      </c>
      <c r="B36" s="46">
        <v>62.875</v>
      </c>
      <c r="C36" s="46" t="str">
        <v>100167(81.00)</v>
      </c>
    </row>
    <row r="37">
      <c r="A37" s="46">
        <v>1</v>
      </c>
      <c r="B37" s="46">
        <v>62.875</v>
      </c>
      <c r="C37" s="46" t="str">
        <v>100167(81.00)</v>
      </c>
    </row>
    <row r="38">
      <c r="A38" s="46">
        <v>1</v>
      </c>
      <c r="B38" s="46">
        <v>62.875</v>
      </c>
      <c r="C38" s="46" t="str">
        <v>100167(81.00)</v>
      </c>
    </row>
    <row r="39">
      <c r="A39" s="46">
        <v>1</v>
      </c>
      <c r="B39" s="46">
        <v>62.875</v>
      </c>
      <c r="C39" s="46" t="str">
        <v>100167(81.00)</v>
      </c>
    </row>
    <row r="40">
      <c r="A40" s="46">
        <v>1</v>
      </c>
      <c r="B40" s="46">
        <v>62.875</v>
      </c>
      <c r="C40" s="46" t="str">
        <v>100167(81.00)</v>
      </c>
    </row>
    <row r="41">
      <c r="A41" s="46">
        <v>1</v>
      </c>
      <c r="B41" s="46">
        <v>62.875</v>
      </c>
      <c r="C41" s="46" t="str">
        <v>100167(81.00)</v>
      </c>
    </row>
    <row r="42">
      <c r="A42" s="46">
        <v>1</v>
      </c>
      <c r="B42" s="46">
        <v>62.875</v>
      </c>
      <c r="C42" s="46" t="str">
        <v>100167(81.00)</v>
      </c>
    </row>
    <row r="43">
      <c r="A43" s="46">
        <v>1</v>
      </c>
      <c r="B43" s="46">
        <v>62.875</v>
      </c>
      <c r="C43" s="46" t="str">
        <v>100167(81.00)</v>
      </c>
    </row>
    <row r="44">
      <c r="A44" s="46">
        <v>1</v>
      </c>
      <c r="B44" s="46">
        <v>62.875</v>
      </c>
      <c r="C44" s="46" t="str">
        <v>100167(81.00)</v>
      </c>
    </row>
    <row r="45">
      <c r="A45" s="46">
        <v>1</v>
      </c>
      <c r="B45" s="46">
        <v>62.875</v>
      </c>
      <c r="C45" s="46" t="str">
        <v>100167(81.00)</v>
      </c>
    </row>
    <row r="46">
      <c r="A46" s="46">
        <v>1</v>
      </c>
      <c r="B46" s="46">
        <v>62.875</v>
      </c>
      <c r="C46" s="46" t="str">
        <v>100167(81.00)</v>
      </c>
    </row>
    <row r="47"/>
    <row r="48">
      <c r="A48" s="54" t="str">
        <v xml:space="preserve">Scrap Details  </v>
      </c>
    </row>
    <row r="49">
      <c r="A49" s="53" t="str">
        <v xml:space="preserve">Count </v>
      </c>
      <c r="B49" s="53" t="str">
        <v xml:space="preserve">Scrap </v>
      </c>
    </row>
    <row r="50">
      <c r="A50" s="46">
        <v>2</v>
      </c>
      <c r="B50" s="46">
        <v>8.94</v>
      </c>
    </row>
    <row r="51">
      <c r="A51" s="46">
        <v>3</v>
      </c>
      <c r="B51" s="46">
        <v>9.69</v>
      </c>
    </row>
    <row r="52">
      <c r="A52" s="46">
        <v>3</v>
      </c>
      <c r="B52" s="46">
        <v>19.875</v>
      </c>
    </row>
    <row r="53">
      <c r="A53" s="46">
        <v>1</v>
      </c>
      <c r="B53" s="46">
        <v>21.5</v>
      </c>
    </row>
    <row r="54">
      <c r="A54" s="46">
        <v>6</v>
      </c>
      <c r="B54" s="46">
        <v>25.75</v>
      </c>
    </row>
    <row r="55">
      <c r="A55" s="46">
        <v>9</v>
      </c>
      <c r="B55" s="46">
        <v>26.25</v>
      </c>
    </row>
    <row r="56">
      <c r="A56" s="46">
        <v>12</v>
      </c>
      <c r="B56" s="46">
        <v>62.875</v>
      </c>
    </row>
  </sheetData>
  <ignoredErrors>
    <ignoredError numberStoredAsText="1" sqref="A1:K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45"/>
    <col min="6" max="6" customWidth="1" width="25"/>
    <col min="7" max="7" customWidth="1" width="5"/>
    <col min="8" max="8" customWidth="1" width="10"/>
    <col min="9" max="9" customWidth="1" width="35"/>
    <col min="10" max="10" customWidth="1" width="10"/>
    <col min="11" max="11" customWidth="1" width="8"/>
    <col min="12" max="12" customWidth="1" width="8"/>
    <col min="13" max="13" customWidth="1" width="8"/>
    <col min="14" max="14" customWidth="1" width="13"/>
    <col min="15" max="15" customWidth="1" width="8"/>
    <col min="16" max="16" customWidth="1" width="8"/>
    <col min="17" max="17" customWidth="1" width="16"/>
    <col min="18" max="18" customWidth="1" width="18"/>
  </cols>
  <sheetData>
    <row r="1">
      <c r="A1" s="8">
        <v/>
      </c>
      <c r="B1" s="8">
        <v/>
      </c>
      <c r="C1" s="8">
        <v/>
      </c>
      <c r="D1" s="8">
        <v/>
      </c>
      <c r="E1" s="8" t="str">
        <v>HomeRev Description</v>
      </c>
      <c r="F1" s="8">
        <v/>
      </c>
      <c r="G1" s="8">
        <v/>
      </c>
      <c r="H1" s="8">
        <v/>
      </c>
      <c r="I1" s="8">
        <v/>
      </c>
      <c r="J1" s="8">
        <v/>
      </c>
      <c r="K1" s="8">
        <v/>
      </c>
      <c r="L1" s="8">
        <v/>
      </c>
      <c r="M1" s="8">
        <v/>
      </c>
    </row>
    <row r="2">
      <c r="A2" s="8" t="str">
        <v>Supplier</v>
      </c>
      <c r="B2" s="8" t="str">
        <v>Supplier Part No</v>
      </c>
      <c r="C2" s="8" t="str">
        <v>Description</v>
      </c>
      <c r="D2" s="8" t="str">
        <v>Pricing</v>
      </c>
      <c r="E2" s="8" t="str">
        <v>Name</v>
      </c>
      <c r="F2" s="8" t="str">
        <v>Category</v>
      </c>
      <c r="G2" s="8" t="str">
        <v>Type</v>
      </c>
      <c r="H2" s="8" t="str">
        <v>S.No</v>
      </c>
      <c r="I2" s="8" t="str">
        <v>URL</v>
      </c>
      <c r="J2" s="8" t="str">
        <v>Cost Type</v>
      </c>
      <c r="K2" s="8" t="str">
        <v>LF</v>
      </c>
      <c r="L2" s="8" t="str">
        <v>SF</v>
      </c>
      <c r="M2" s="8" t="str">
        <v>Items</v>
      </c>
    </row>
    <row r="3">
      <c r="A3" s="56" t="str">
        <v>BFS</v>
      </c>
      <c r="B3" s="57" t="str">
        <v>248HF20</v>
      </c>
      <c r="C3" s="57" t="str">
        <v>2X4-8’ #2&amp;BTR HF</v>
      </c>
      <c r="D3" s="57">
        <v>3.68</v>
      </c>
      <c r="E3" s="30" t="str">
        <v>Stud 2X4-8’ #2&amp;BTR HF</v>
      </c>
      <c r="F3" s="30" t="str">
        <v>Lumber</v>
      </c>
      <c r="G3" s="32" t="str">
        <v>AA</v>
      </c>
      <c r="H3" s="32" t="str">
        <v/>
      </c>
      <c r="I3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3" s="32" t="str">
        <v>LF</v>
      </c>
      <c r="K3" s="32">
        <v>1419.41</v>
      </c>
      <c r="L3" s="32" t="str">
        <v/>
      </c>
      <c r="M3" s="32">
        <v/>
      </c>
    </row>
    <row r="4">
      <c r="A4" s="57" t="str">
        <v>BFS</v>
      </c>
      <c r="B4" s="57" t="str">
        <v>268HF2</v>
      </c>
      <c r="C4" s="57" t="str">
        <v>2X6-8’ #2&amp;BTR HF</v>
      </c>
      <c r="D4" s="57">
        <v>4.78</v>
      </c>
      <c r="E4" s="30" t="str">
        <v>Stud 2X6-8’ #2&amp;BTR HF</v>
      </c>
      <c r="F4" s="30" t="str">
        <v>Lumber</v>
      </c>
      <c r="G4" s="32" t="str">
        <v>AA</v>
      </c>
      <c r="H4" s="32" t="str">
        <v/>
      </c>
      <c r="I4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4" s="32" t="str">
        <v>LF</v>
      </c>
      <c r="K4" s="32">
        <v>1405.78</v>
      </c>
      <c r="L4" s="32" t="str">
        <v/>
      </c>
      <c r="M4" s="32">
        <v/>
      </c>
    </row>
    <row r="5">
      <c r="A5" s="57" t="str">
        <v>BFS</v>
      </c>
      <c r="E5" s="30" t="str">
        <v>Trim-Door 0.625 in.x2.25 in.</v>
      </c>
      <c r="F5" s="30" t="str">
        <v>Lumber</v>
      </c>
      <c r="G5" s="32" t="str">
        <v>AB</v>
      </c>
      <c r="H5" s="32" t="str">
        <v/>
      </c>
      <c r="I5" s="32" t="str">
        <v>https://www.lowes.com/pd/3-1-4-in-x-12-ft-Primed-MDF-Baseboard-Moulding-Actual-3-25-in-x-12-ft/1000522169</v>
      </c>
      <c r="J5" s="32" t="str">
        <v>LF</v>
      </c>
      <c r="K5" s="32">
        <v>189.11</v>
      </c>
      <c r="L5" s="32" t="str">
        <v/>
      </c>
      <c r="M5" s="32">
        <v/>
      </c>
    </row>
    <row r="6">
      <c r="A6" s="57" t="str">
        <v>BFS</v>
      </c>
      <c r="E6" s="30" t="str">
        <v>Trim-Window 0.375 in.x2.25 in.</v>
      </c>
      <c r="F6" s="30" t="str">
        <v>Lumber</v>
      </c>
      <c r="G6" s="32" t="str">
        <v>AB</v>
      </c>
      <c r="H6" s="32" t="str">
        <v/>
      </c>
      <c r="I6" s="32" t="str">
        <v>https://www.lowes.com/pd/3-1-4-in-x-12-ft-Primed-MDF-Baseboard-Moulding-Actual-3-25-in-x-12-ft/1000522169</v>
      </c>
      <c r="J6" s="32" t="str">
        <v>LF</v>
      </c>
      <c r="K6" s="32">
        <v>79.37</v>
      </c>
      <c r="L6" s="32" t="str">
        <v/>
      </c>
      <c r="M6" s="32">
        <v/>
      </c>
    </row>
    <row r="7">
      <c r="A7" s="57" t="str">
        <v>BFS</v>
      </c>
      <c r="B7" s="57" t="str">
        <v>WM452P</v>
      </c>
      <c r="C7" s="57" t="str">
        <v>PRMD 11/16"X2-1/2" CASNG E1E SANITARY CASING</v>
      </c>
      <c r="D7" s="57">
        <v>0.57</v>
      </c>
      <c r="E7" s="30" t="str">
        <v>Window Jamb 0.75 in. x 4.375 in external</v>
      </c>
      <c r="F7" s="30" t="str">
        <v>Lumber</v>
      </c>
      <c r="G7" s="32" t="str">
        <v>AB</v>
      </c>
      <c r="H7" s="32" t="str">
        <v/>
      </c>
      <c r="I7" s="32" t="str">
        <v/>
      </c>
      <c r="J7" s="32" t="str">
        <v>LF</v>
      </c>
      <c r="K7" s="32">
        <v>96</v>
      </c>
      <c r="L7" s="32" t="str">
        <v/>
      </c>
      <c r="M7" s="32">
        <v/>
      </c>
    </row>
    <row r="8">
      <c r="A8" s="57" t="str">
        <v>HomeDepot</v>
      </c>
      <c r="B8" s="57" t="str">
        <v>Buy from Home Depot</v>
      </c>
      <c r="E8" s="30" t="str">
        <v>ClosetMaid Shelf and Rod 6-ft x 12-in White Universal Wire Shelf</v>
      </c>
      <c r="F8" s="30" t="str">
        <v>Lumber</v>
      </c>
      <c r="G8" s="32" t="str">
        <v>AC</v>
      </c>
      <c r="H8" s="32">
        <v>100177</v>
      </c>
      <c r="I8" s="32" t="str">
        <v>https://www.lowes.com/pd/ClosetMaid-6-ft-x-12-in-White-Wire-Shelf/1091037</v>
      </c>
      <c r="J8" s="32" t="str">
        <v>Item</v>
      </c>
      <c r="K8" s="32" t="str">
        <v/>
      </c>
      <c r="L8" s="32" t="str">
        <v/>
      </c>
      <c r="M8" s="32">
        <v>5</v>
      </c>
    </row>
    <row r="9">
      <c r="A9" s="57" t="str">
        <v>HomeDepot</v>
      </c>
      <c r="E9" s="30" t="str">
        <v>DELETE part of 100177</v>
      </c>
      <c r="F9" s="30" t="str">
        <v>Lumber</v>
      </c>
      <c r="G9" s="32" t="str">
        <v>AC</v>
      </c>
      <c r="H9" s="32">
        <v>100178</v>
      </c>
      <c r="I9" s="32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J9" s="32" t="str">
        <v>Item</v>
      </c>
      <c r="K9" s="32" t="str">
        <v/>
      </c>
      <c r="L9" s="32" t="str">
        <v/>
      </c>
      <c r="M9" s="32">
        <v>5</v>
      </c>
    </row>
    <row r="10">
      <c r="A10" s="57" t="str">
        <v>BFS</v>
      </c>
      <c r="B10" s="57" t="str">
        <v>716OSB</v>
      </c>
      <c r="C10" s="57" t="str">
        <v>7/16"4X8 OSB RTD</v>
      </c>
      <c r="D10" s="57">
        <v>15.66</v>
      </c>
      <c r="E10" s="30" t="str">
        <v>OSB -7/16"4X8 OSB RTD</v>
      </c>
      <c r="F10" s="30" t="str">
        <v>Wall Covering</v>
      </c>
      <c r="G10" s="32" t="str">
        <v>BA</v>
      </c>
      <c r="H10" s="32" t="str">
        <v/>
      </c>
      <c r="I10" s="32" t="str">
        <v>https://www.homedepot.com/p/OSB-7-16-Application-as-4ft-X-8-ft-Sheathing-Panel-386081/202106230</v>
      </c>
      <c r="J10" s="32" t="str">
        <v>SF</v>
      </c>
      <c r="K10" s="32" t="str">
        <v/>
      </c>
      <c r="L10" s="32">
        <v>45.81</v>
      </c>
      <c r="M10" s="32">
        <v/>
      </c>
    </row>
    <row r="11">
      <c r="A11" s="57" t="str">
        <v>SummitGypsum</v>
      </c>
      <c r="B11" s="57" t="str">
        <v>12R08</v>
      </c>
      <c r="C11" s="57" t="str">
        <v>1/2" REG 4 X 8 WALLBOARD</v>
      </c>
      <c r="D11" s="57">
        <v>0.44</v>
      </c>
      <c r="E11" s="30" t="str">
        <v>Sheetrock 4'x8'x0.5"</v>
      </c>
      <c r="F11" s="30" t="str">
        <v>Wall Covering</v>
      </c>
      <c r="G11" s="32" t="str">
        <v>BB</v>
      </c>
      <c r="H11" s="32" t="str">
        <v/>
      </c>
      <c r="I11" s="32" t="str">
        <v>https://www.lowes.com/pd/CertainTeed-Common-1-2-in-x-4-ft-x-8-ft-Actual-0-5-in-x-4-ft-x-8-ft-Drywall-Panel/1002992798</v>
      </c>
      <c r="J11" s="32" t="str">
        <v>SF</v>
      </c>
      <c r="K11" s="32" t="str">
        <v/>
      </c>
      <c r="L11" s="32">
        <v>1293.05</v>
      </c>
      <c r="M11" s="32">
        <v/>
      </c>
    </row>
    <row r="12">
      <c r="A12" s="57" t="str">
        <v>Capital Forest</v>
      </c>
      <c r="E12" s="30" t="str">
        <v>OX-IS</v>
      </c>
      <c r="F12" s="30" t="str">
        <v>Wall Covering</v>
      </c>
      <c r="G12" s="32" t="str">
        <v>BF</v>
      </c>
      <c r="H12" s="32" t="str">
        <v/>
      </c>
      <c r="I12" s="32" t="str">
        <v/>
      </c>
      <c r="J12" s="32" t="str">
        <v>SF</v>
      </c>
      <c r="K12" s="32" t="str">
        <v/>
      </c>
      <c r="L12" s="32">
        <v>610.26</v>
      </c>
      <c r="M12" s="32">
        <v/>
      </c>
    </row>
    <row r="13">
      <c r="A13" s="57" t="str">
        <v>SummitGypsum</v>
      </c>
      <c r="C13" s="57" t="str">
        <v>R13 UNFACED 23"OC 106.56SF/BG</v>
      </c>
      <c r="D13" s="57">
        <v>0.5</v>
      </c>
      <c r="E13" s="30" t="str">
        <v>Insulation R21 Faced Fiberglass Insulation Batt 23 in. W x</v>
      </c>
      <c r="F13" s="30" t="str">
        <v>Insulation</v>
      </c>
      <c r="G13" s="32" t="str">
        <v>CA</v>
      </c>
      <c r="H13" s="32" t="str">
        <v/>
      </c>
      <c r="I13" s="32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J13" s="32" t="str">
        <v>SF</v>
      </c>
      <c r="K13" s="32" t="str">
        <v/>
      </c>
      <c r="L13" s="32">
        <v>450.03</v>
      </c>
      <c r="M13" s="32">
        <v/>
      </c>
    </row>
    <row r="14">
      <c r="A14" s="57" t="str">
        <v>Beacon/CertainTeed or Royal</v>
      </c>
      <c r="E14" s="30" t="str">
        <v>0.75 in. Vinyl J Bead Channel - Granite Gray</v>
      </c>
      <c r="F14" s="30" t="str">
        <v>Exterior Covering</v>
      </c>
      <c r="G14" s="32" t="str">
        <v>DA</v>
      </c>
      <c r="H14" s="32">
        <v>100090</v>
      </c>
      <c r="I14" s="32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J14" s="32" t="str">
        <v>Item</v>
      </c>
      <c r="K14" s="32">
        <v>62.5</v>
      </c>
      <c r="L14" s="32" t="str">
        <v/>
      </c>
      <c r="M14" s="32">
        <v/>
      </c>
    </row>
    <row r="15">
      <c r="A15" s="57" t="str">
        <v>Beacon/CertainTeed or Royal</v>
      </c>
      <c r="E15" s="30" t="str">
        <v>Siding Horizontal Double 4 in. Clap Board - Slate Gray</v>
      </c>
      <c r="F15" s="30" t="str">
        <v>Exterior Covering</v>
      </c>
      <c r="G15" s="32" t="str">
        <v>DA</v>
      </c>
      <c r="H15" s="32" t="str">
        <v/>
      </c>
      <c r="I15" s="32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J15" s="32" t="str">
        <v>LF</v>
      </c>
      <c r="K15" s="32">
        <v>154.74</v>
      </c>
      <c r="L15" s="32" t="str">
        <v/>
      </c>
      <c r="M15" s="32">
        <v/>
      </c>
    </row>
    <row r="16">
      <c r="A16" s="57" t="str">
        <v>Beacon/CertainTeed or Royal</v>
      </c>
      <c r="E16" s="30" t="str">
        <v>Siding Horizontal Double 4 in. Clap Board Starter Strip</v>
      </c>
      <c r="F16" s="30" t="str">
        <v>Exterior Covering</v>
      </c>
      <c r="G16" s="32" t="str">
        <v>DA</v>
      </c>
      <c r="H16" s="32">
        <v>100091</v>
      </c>
      <c r="I16" s="32" t="str">
        <v/>
      </c>
      <c r="J16" s="32" t="str">
        <v>LF</v>
      </c>
      <c r="K16" s="32">
        <v>22.5</v>
      </c>
      <c r="L16" s="32" t="str">
        <v/>
      </c>
      <c r="M16" s="32">
        <v/>
      </c>
    </row>
    <row r="17">
      <c r="A17" s="57" t="str">
        <v>Beacon/CertainTeed or Royal</v>
      </c>
      <c r="E17" s="30" t="str">
        <v>Siding Vertical Board and Batten - Granite Gray</v>
      </c>
      <c r="F17" s="30" t="str">
        <v>Exterior Covering</v>
      </c>
      <c r="G17" s="32" t="str">
        <v>DA</v>
      </c>
      <c r="H17" s="32" t="str">
        <v/>
      </c>
      <c r="I17" s="32" t="str">
        <v>https://www.certainteed.com/products/siding-products/board-batten?marketingColor=Granite_Gray</v>
      </c>
      <c r="J17" s="32" t="str">
        <v>Item</v>
      </c>
      <c r="K17" s="32">
        <v>828.19</v>
      </c>
      <c r="L17" s="32" t="str">
        <v/>
      </c>
      <c r="M17" s="32">
        <v/>
      </c>
    </row>
    <row r="18">
      <c r="A18" s="57" t="str">
        <v>SummitGypsum</v>
      </c>
      <c r="B18" s="57" t="str">
        <v>Buy from Home Depot</v>
      </c>
      <c r="E18" s="30" t="str">
        <v>Nails - 3"</v>
      </c>
      <c r="F18" s="30" t="str">
        <v>Hardware</v>
      </c>
      <c r="G18" s="32" t="str">
        <v>EA</v>
      </c>
      <c r="H18" s="32">
        <v>100078</v>
      </c>
      <c r="I18" s="32" t="str">
        <v>https://www.fastenersplus.com/products/3-x-131-20-22-degree-collated-ring-shank-nails-304-stainless-steel-pkg-4000_3</v>
      </c>
      <c r="J18" s="32" t="str">
        <v>Item</v>
      </c>
      <c r="K18" s="32" t="str">
        <v/>
      </c>
      <c r="L18" s="32" t="str">
        <v/>
      </c>
      <c r="M18" s="32">
        <v>2408</v>
      </c>
    </row>
    <row r="19">
      <c r="A19" s="57" t="str">
        <v>SummitGypsum</v>
      </c>
      <c r="E19" s="30" t="str">
        <v>Screws - 1.5"</v>
      </c>
      <c r="F19" s="30" t="str">
        <v>Hardware</v>
      </c>
      <c r="G19" s="32" t="str">
        <v>EA</v>
      </c>
      <c r="H19" s="32">
        <v>100245</v>
      </c>
      <c r="I19" s="32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J19" s="32" t="str">
        <v>Item</v>
      </c>
      <c r="K19" s="32" t="str">
        <v/>
      </c>
      <c r="L19" s="32" t="str">
        <v/>
      </c>
      <c r="M19" s="32">
        <v>592</v>
      </c>
    </row>
    <row r="20">
      <c r="A20" s="57" t="str">
        <v>BFS / Schlug</v>
      </c>
      <c r="B20" s="57" t="str">
        <v>(we could buy directly)</v>
      </c>
      <c r="E20" s="30" t="str">
        <v>Interior - Dummy Door handle</v>
      </c>
      <c r="F20" s="30" t="str">
        <v>Hardware</v>
      </c>
      <c r="G20" s="32" t="str">
        <v>EB</v>
      </c>
      <c r="H20" s="32">
        <v>100112</v>
      </c>
      <c r="I20" s="32" t="str">
        <v>https://www.build.com/schlage-j170-sol/s1113650?uid=3875427</v>
      </c>
      <c r="J20" s="32" t="str">
        <v>Item</v>
      </c>
      <c r="K20" s="32" t="str">
        <v/>
      </c>
      <c r="L20" s="32" t="str">
        <v/>
      </c>
      <c r="M20" s="32">
        <v>10</v>
      </c>
    </row>
    <row r="21">
      <c r="A21" s="57" t="str">
        <v>BFS / Schlug</v>
      </c>
      <c r="B21" s="57" t="str">
        <v>(we could buy directly)</v>
      </c>
      <c r="E21" s="30" t="str">
        <v>Interior - Privacy Door handle</v>
      </c>
      <c r="F21" s="30" t="str">
        <v>Hardware</v>
      </c>
      <c r="G21" s="32" t="str">
        <v>EB</v>
      </c>
      <c r="H21" s="32">
        <v>100545</v>
      </c>
      <c r="I21" s="32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J21" s="32" t="str">
        <v>Item</v>
      </c>
      <c r="K21" s="32" t="str">
        <v/>
      </c>
      <c r="L21" s="32" t="str">
        <v/>
      </c>
      <c r="M21" s="32">
        <v>3</v>
      </c>
    </row>
    <row r="22">
      <c r="A22" s="57" t="str">
        <v>WoodworderExpress</v>
      </c>
      <c r="E22" s="30" t="str">
        <v>Bracket - Hinge For Closet Panels</v>
      </c>
      <c r="F22" s="30" t="str">
        <v>Hardware</v>
      </c>
      <c r="G22" s="32" t="str">
        <v>EC</v>
      </c>
      <c r="H22" s="32">
        <v>100195</v>
      </c>
      <c r="I22" s="32" t="str">
        <v>https://www.homedepot.com/p/Everbilt-1-1-2-in-x-72-in-Bright-Nickel-Continuous-Hinge-29276/314151912</v>
      </c>
      <c r="J22" s="32" t="str">
        <v>Item</v>
      </c>
      <c r="K22" s="32" t="str">
        <v/>
      </c>
      <c r="L22" s="32" t="str">
        <v/>
      </c>
      <c r="M22" s="32">
        <v>15</v>
      </c>
    </row>
    <row r="23">
      <c r="A23" s="57" t="str">
        <v>Simpson Strong-Tie or BFS</v>
      </c>
      <c r="E23" s="30" t="str">
        <v>Simpson TSP Stud Plate Tie - G90 Galvanized</v>
      </c>
      <c r="F23" s="30" t="str">
        <v>Hardware</v>
      </c>
      <c r="G23" s="32" t="str">
        <v>EC</v>
      </c>
      <c r="H23" s="32">
        <v>101353</v>
      </c>
      <c r="I23" s="32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J23" s="32" t="str">
        <v>Item</v>
      </c>
      <c r="K23" s="32" t="str">
        <v/>
      </c>
      <c r="L23" s="32" t="str">
        <v/>
      </c>
      <c r="M23" s="32">
        <v>28</v>
      </c>
    </row>
    <row r="24">
      <c r="A24" s="57" t="str">
        <v>BFS / Anderson</v>
      </c>
      <c r="C24" s="57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4" s="57">
        <v>445.88</v>
      </c>
      <c r="E24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F24" s="30" t="str">
        <v>Windows</v>
      </c>
      <c r="G24" s="32" t="str">
        <v>FA</v>
      </c>
      <c r="H24" s="32">
        <v>100101</v>
      </c>
      <c r="I24" s="32" t="str">
        <v/>
      </c>
      <c r="J24" s="32" t="str">
        <v>Item</v>
      </c>
      <c r="K24" s="32" t="str">
        <v/>
      </c>
      <c r="L24" s="32" t="str">
        <v/>
      </c>
      <c r="M24" s="32">
        <v>6</v>
      </c>
    </row>
    <row r="25">
      <c r="A25" s="57" t="str">
        <v>BFS</v>
      </c>
      <c r="B25" s="57" t="str">
        <v>I2PSL4FP40BCSN</v>
      </c>
      <c r="C25" s="57" t="str">
        <v>458P FL 4068 BC 2FP SM NC 15</v>
      </c>
      <c r="D25" s="57">
        <v>232.99</v>
      </c>
      <c r="E25" s="30" t="str">
        <v>Bed Door - 2 ft.-6 in. , 4.5 in. Jamb, 30 in. x 80 in. (2668), Rough Opening 32 in.x83 in., Pre Hung, Shaker Style (BIRKDALE), Solid Core, Right Inswing, Primed, Rubbed Bronze Hinges</v>
      </c>
      <c r="F25" s="30" t="str">
        <v>Doors</v>
      </c>
      <c r="G25" s="32" t="str">
        <v>FB</v>
      </c>
      <c r="H25" s="32">
        <v>100168</v>
      </c>
      <c r="I25" s="32" t="str">
        <v>https://www.lowes.com/pd/Masonite-Winslow-Primed-3-Panel-Craftsman-Solid-Core-Molded-Composite-Pre-Hung-Door-Common-24-in-x-80-in-Actual-25-5-in-x-81-5-in/1000343837</v>
      </c>
      <c r="J25" s="32" t="str">
        <v>Item</v>
      </c>
      <c r="K25" s="32" t="str">
        <v/>
      </c>
      <c r="L25" s="32" t="str">
        <v/>
      </c>
      <c r="M25" s="32">
        <v>3</v>
      </c>
    </row>
    <row r="26">
      <c r="A26" s="57" t="str">
        <v>BFS</v>
      </c>
      <c r="B26" s="57" t="str">
        <v>I2PSL4FP24RSN</v>
      </c>
      <c r="C26" s="57" t="str">
        <v>458P FL 2468 RH 2FP SM NC 15</v>
      </c>
      <c r="D26" s="57">
        <v>128.99</v>
      </c>
      <c r="E26" s="30" t="str">
        <v>Closet Door - 2’-0 in. , 48 in. x 80 in. (4868),4.5 in. Jamb, Rough Opening 50 in.x83 in., Double Door, Pre Hung, Ball Catch, Shaker Style (BIRKDALE), Hollow Core, Primed, Rubbed Bronze Hinges</v>
      </c>
      <c r="F26" s="30" t="str">
        <v>Doors</v>
      </c>
      <c r="G26" s="32" t="str">
        <v>FB</v>
      </c>
      <c r="H26" s="32">
        <v>100196</v>
      </c>
      <c r="I26" s="32" t="str">
        <v/>
      </c>
      <c r="J26" s="32" t="str">
        <v>Item</v>
      </c>
      <c r="K26" s="32" t="str">
        <v/>
      </c>
      <c r="L26" s="32" t="str">
        <v/>
      </c>
      <c r="M26" s="32">
        <v>5</v>
      </c>
    </row>
    <row r="27">
      <c r="A27" s="57" t="str">
        <v>Graybar Electrical Supplier</v>
      </c>
      <c r="E27" s="30" t="str">
        <v>Interior - Box - 1 Gang (plastic new work)</v>
      </c>
      <c r="F27" s="30" t="str">
        <v>Electrical Recepticals/Switches</v>
      </c>
      <c r="G27" s="32" t="str">
        <v>GD</v>
      </c>
      <c r="H27" s="32">
        <v>100895</v>
      </c>
      <c r="I27" s="32" t="str">
        <v>https://www.homedepot.com/p/Carlon-PVC-1-Gang-20-cu-in-New-Work-Electrical-Outlet-Box-B120A-UPC/205319652</v>
      </c>
      <c r="J27" s="32" t="str">
        <v>Item</v>
      </c>
      <c r="K27" s="32" t="str">
        <v/>
      </c>
      <c r="L27" s="32" t="str">
        <v/>
      </c>
      <c r="M27" s="32">
        <v>16</v>
      </c>
    </row>
    <row r="28">
      <c r="A28" s="57" t="str">
        <v>Graybar Electrical Supplier</v>
      </c>
      <c r="E28" s="30" t="str">
        <v>Interior - Cover Plate - 1 Gang</v>
      </c>
      <c r="F28" s="30" t="str">
        <v>Electrical Recepticals/Switches</v>
      </c>
      <c r="G28" s="32" t="str">
        <v>GD</v>
      </c>
      <c r="H28" s="32">
        <v>100886</v>
      </c>
      <c r="I28" s="32" t="str">
        <v>https://www.homedepot.com/p/Leviton-1-Gang-White-Decorator-Rocker-Wall-Plate-10-Pack-M24-80401-WMP/100032853</v>
      </c>
      <c r="J28" s="32" t="str">
        <v>Item</v>
      </c>
      <c r="K28" s="32" t="str">
        <v/>
      </c>
      <c r="L28" s="32" t="str">
        <v/>
      </c>
      <c r="M28" s="32">
        <v>19</v>
      </c>
    </row>
    <row r="29">
      <c r="A29" s="57" t="str">
        <v>Graybar Electrical Supplier</v>
      </c>
      <c r="E29" s="30" t="str">
        <v>Interior - Receptical Duplex 15Amp</v>
      </c>
      <c r="F29" s="30" t="str">
        <v>Electrical Recepticals/Switches</v>
      </c>
      <c r="G29" s="32" t="str">
        <v>GD</v>
      </c>
      <c r="H29" s="32">
        <v>100887</v>
      </c>
      <c r="I29" s="32" t="str">
        <v>https://www.homedepot.com/p/Leviton-Decora-15-Amp-Residential-Grade-Grounding-Duplex-Outlet-White-10-Pack-M24-05325-WMP/100357041</v>
      </c>
      <c r="J29" s="32" t="str">
        <v>Item</v>
      </c>
      <c r="K29" s="32" t="str">
        <v/>
      </c>
      <c r="L29" s="32" t="str">
        <v/>
      </c>
      <c r="M29" s="32">
        <v>16</v>
      </c>
    </row>
    <row r="30">
      <c r="A30" s="57" t="str">
        <v>Graybar Electrical Supplier</v>
      </c>
      <c r="E30" s="30" t="str">
        <v>Wire 14/2</v>
      </c>
      <c r="F30" s="30" t="str">
        <v>Electrical Wiring</v>
      </c>
      <c r="G30" s="32" t="str">
        <v>GE</v>
      </c>
      <c r="H30" s="32" t="str">
        <v/>
      </c>
      <c r="I30" s="32" t="str">
        <v>https://www.homedepot.com/p/Southwire-100-ft-14-2-Solid-Romex-SIMpull-CU-NM-B-W-G-Wire-28827428/202316379</v>
      </c>
      <c r="J30" s="32" t="str">
        <v>LF</v>
      </c>
      <c r="K30" s="32">
        <v>177.79</v>
      </c>
      <c r="L30" s="32" t="str">
        <v/>
      </c>
      <c r="M30" s="32">
        <v/>
      </c>
    </row>
    <row r="31">
      <c r="E31" s="30" t="str">
        <v>Interior</v>
      </c>
      <c r="F31" s="30" t="str">
        <v>Electrical Lighting</v>
      </c>
      <c r="G31" s="32" t="str">
        <v>GF</v>
      </c>
      <c r="H31" s="32">
        <v>101571</v>
      </c>
      <c r="I31" s="32" t="str">
        <v/>
      </c>
      <c r="J31" s="32" t="str">
        <v>Item</v>
      </c>
      <c r="K31" s="32" t="str">
        <v/>
      </c>
      <c r="L31" s="32" t="str">
        <v/>
      </c>
      <c r="M31" s="32">
        <v>3</v>
      </c>
    </row>
    <row r="32">
      <c r="E32" s="30" t="str">
        <v>Wireless - ATX LED Light Switch: Dimmer $60 AL-WS-DR2, 3-Way $6 AL-WS-M, $8 Ready at Rough switch 'AL-R@R-Wall</v>
      </c>
      <c r="F32" s="30" t="str">
        <v>Electrical Recepticals/Switches</v>
      </c>
      <c r="G32" s="32" t="str">
        <v>GH</v>
      </c>
      <c r="H32" s="32">
        <v>100897</v>
      </c>
      <c r="I32" s="32" t="str">
        <v>https://atxledinc.com/</v>
      </c>
      <c r="J32" s="32" t="str">
        <v>Item</v>
      </c>
      <c r="K32" s="32" t="str">
        <v/>
      </c>
      <c r="L32" s="32" t="str">
        <v/>
      </c>
      <c r="M32" s="32">
        <v>3</v>
      </c>
    </row>
    <row r="33">
      <c r="A33" s="57" t="str">
        <v>HomeDepot</v>
      </c>
      <c r="E33" s="30" t="str">
        <v>Transport Cable Support Sleeve-0.5 in. x 10 ft. Electric Metallic Tube (EMT) Conduit</v>
      </c>
      <c r="F33" s="30" t="str">
        <v>Packaging and Transport</v>
      </c>
      <c r="G33" s="32" t="str">
        <v>LA</v>
      </c>
      <c r="H33" s="32">
        <v>100117</v>
      </c>
      <c r="I33" s="32" t="str">
        <v>https://www.homedepot.com/p/1-2-in-x-10-ft-Electric-Metallic-Tube-EMT-Conduit-853428/100400405</v>
      </c>
      <c r="J33" s="32" t="str">
        <v>LF</v>
      </c>
      <c r="K33" s="32">
        <v>11.91</v>
      </c>
      <c r="L33" s="32" t="str">
        <v/>
      </c>
      <c r="M33" s="32">
        <v/>
      </c>
    </row>
    <row r="34">
      <c r="A34" s="57" t="str">
        <v>HomeDepot</v>
      </c>
      <c r="E34" s="30" t="str">
        <v>Transport Cable-0.25 in. X 500 ft, 7x19, Vinyl Coated Hot Dip Galvanized Cable, Coated to 0.31 in. Diameter</v>
      </c>
      <c r="F34" s="30" t="str">
        <v>Packaging and Transport</v>
      </c>
      <c r="G34" s="32" t="str">
        <v>LA</v>
      </c>
      <c r="H34" s="32">
        <v>100119</v>
      </c>
      <c r="I34" s="32" t="str">
        <v/>
      </c>
      <c r="J34" s="32" t="str">
        <v>LF</v>
      </c>
      <c r="K34" s="32">
        <v>291.5</v>
      </c>
      <c r="L34" s="32" t="str">
        <v/>
      </c>
      <c r="M34" s="32">
        <v/>
      </c>
    </row>
  </sheetData>
  <hyperlinks>
    <hyperlink ref="I3" r:id="rId1"/>
    <hyperlink ref="I4" r:id="rId2"/>
    <hyperlink ref="I5" r:id="rId3"/>
    <hyperlink ref="I6" r:id="rId4"/>
    <hyperlink ref="I8" r:id="rId5"/>
    <hyperlink ref="I9" r:id="rId6"/>
    <hyperlink ref="I10" r:id="rId7"/>
    <hyperlink ref="I11" r:id="rId8"/>
    <hyperlink ref="I13" r:id="rId9"/>
    <hyperlink ref="I14" r:id="rId10"/>
    <hyperlink ref="I15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5" r:id="rId19"/>
    <hyperlink ref="I27" r:id="rId20"/>
    <hyperlink ref="I28" r:id="rId21"/>
    <hyperlink ref="I29" r:id="rId22"/>
    <hyperlink ref="I30" r:id="rId23"/>
    <hyperlink ref="I32" r:id="rId24"/>
    <hyperlink ref="I33" r:id="rId25"/>
  </hyperlinks>
  <ignoredErrors>
    <ignoredError numberStoredAsText="1" sqref="A1:M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45"/>
    <col min="6" max="6" customWidth="1" width="25"/>
    <col min="7" max="7" customWidth="1" width="5"/>
    <col min="8" max="8" customWidth="1" width="10"/>
    <col min="9" max="9" customWidth="1" width="35"/>
    <col min="10" max="10" customWidth="1" width="10"/>
    <col min="11" max="11" customWidth="1" width="8"/>
    <col min="12" max="12" customWidth="1" width="8"/>
    <col min="13" max="13" customWidth="1" width="8"/>
    <col min="14" max="14" customWidth="1" width="13"/>
    <col min="15" max="15" customWidth="1" width="8"/>
    <col min="16" max="16" customWidth="1" width="8"/>
    <col min="17" max="17" customWidth="1" width="16"/>
    <col min="18" max="18" customWidth="1" width="18"/>
  </cols>
  <sheetData>
    <row r="1">
      <c r="A1" s="8">
        <v/>
      </c>
      <c r="B1" s="8">
        <v/>
      </c>
      <c r="C1" s="8">
        <v/>
      </c>
      <c r="D1" s="8">
        <v/>
      </c>
      <c r="E1" s="8" t="str">
        <v>HomeRev Description</v>
      </c>
      <c r="F1" s="8">
        <v/>
      </c>
      <c r="G1" s="8">
        <v/>
      </c>
      <c r="H1" s="8">
        <v/>
      </c>
      <c r="I1" s="8">
        <v/>
      </c>
      <c r="J1" s="8">
        <v/>
      </c>
      <c r="K1" s="8">
        <v/>
      </c>
      <c r="L1" s="8">
        <v/>
      </c>
      <c r="M1" s="8">
        <v/>
      </c>
    </row>
    <row r="2">
      <c r="A2" s="8" t="str">
        <v>Supplier</v>
      </c>
      <c r="B2" s="8" t="str">
        <v>Supplier Part No</v>
      </c>
      <c r="C2" s="8" t="str">
        <v>Description</v>
      </c>
      <c r="D2" s="8" t="str">
        <v>Pricing</v>
      </c>
      <c r="E2" s="8" t="str">
        <v>Name</v>
      </c>
      <c r="F2" s="8" t="str">
        <v>Category</v>
      </c>
      <c r="G2" s="8" t="str">
        <v>Type</v>
      </c>
      <c r="H2" s="8" t="str">
        <v>S.No</v>
      </c>
      <c r="I2" s="8" t="str">
        <v>URL</v>
      </c>
      <c r="J2" s="8" t="str">
        <v>Cost Type</v>
      </c>
      <c r="K2" s="8" t="str">
        <v>LF</v>
      </c>
      <c r="L2" s="8" t="str">
        <v>SF</v>
      </c>
      <c r="M2" s="8" t="str">
        <v>Items</v>
      </c>
    </row>
    <row r="3">
      <c r="A3" s="57" t="str">
        <v>BFS</v>
      </c>
      <c r="B3" s="57" t="str">
        <v>248HF70</v>
      </c>
      <c r="C3" s="57" t="str">
        <v>2X4-8’ #2&amp;BTR HF</v>
      </c>
      <c r="D3" s="57">
        <v>3.68</v>
      </c>
      <c r="E3" s="30" t="str">
        <v>Stud 2X4-8’ #2&amp;BTR HF</v>
      </c>
      <c r="F3" s="30" t="str">
        <v>Lumber</v>
      </c>
      <c r="G3" s="32" t="str">
        <v>AA</v>
      </c>
      <c r="H3" s="32" t="str">
        <v/>
      </c>
      <c r="I3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3" s="32" t="str">
        <v>LF</v>
      </c>
      <c r="K3" s="32">
        <v>49.74</v>
      </c>
      <c r="L3" s="32" t="str">
        <v/>
      </c>
      <c r="M3" s="32">
        <v/>
      </c>
    </row>
    <row r="4">
      <c r="A4" s="57" t="str">
        <v>BFS</v>
      </c>
      <c r="B4" s="57" t="str">
        <v>2612HF2</v>
      </c>
      <c r="C4" s="57" t="str">
        <v>2X6-12’ #2&amp;BTR HF</v>
      </c>
      <c r="D4" s="57">
        <v>7.46</v>
      </c>
      <c r="E4" s="30" t="str">
        <v>Stud 2X6-12’ #2&amp;BTR HF</v>
      </c>
      <c r="F4" s="30" t="str">
        <v>Lumber</v>
      </c>
      <c r="G4" s="32" t="str">
        <v>AA</v>
      </c>
      <c r="H4" s="32">
        <v>101075</v>
      </c>
      <c r="I4" s="32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J4" s="32" t="str">
        <v>LF</v>
      </c>
      <c r="K4" s="32">
        <v>20</v>
      </c>
      <c r="L4" s="32" t="str">
        <v/>
      </c>
      <c r="M4" s="32">
        <v/>
      </c>
    </row>
    <row r="5">
      <c r="A5" s="57" t="str">
        <v>BFS</v>
      </c>
      <c r="B5" s="57" t="str">
        <v>268HF2</v>
      </c>
      <c r="C5" s="57" t="str">
        <v>2X6-8’ #2&amp;BTR HF</v>
      </c>
      <c r="D5" s="57">
        <v>4.78</v>
      </c>
      <c r="E5" s="30" t="str">
        <v>Stud 2X6-8’ #2&amp;BTR HF</v>
      </c>
      <c r="F5" s="30" t="str">
        <v>Lumber</v>
      </c>
      <c r="G5" s="32" t="str">
        <v>AA</v>
      </c>
      <c r="H5" s="32" t="str">
        <v/>
      </c>
      <c r="I5" s="32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J5" s="32" t="str">
        <v>LF</v>
      </c>
      <c r="K5" s="32">
        <v>1197.43</v>
      </c>
      <c r="L5" s="32" t="str">
        <v/>
      </c>
      <c r="M5" s="32">
        <v/>
      </c>
    </row>
    <row r="6">
      <c r="A6" s="57" t="str">
        <v>BFS</v>
      </c>
      <c r="E6" s="30" t="str">
        <v>Trim-Door 0.625 in.x2.25 in.</v>
      </c>
      <c r="F6" s="30" t="str">
        <v>Lumber</v>
      </c>
      <c r="G6" s="32" t="str">
        <v>AB</v>
      </c>
      <c r="H6" s="32" t="str">
        <v/>
      </c>
      <c r="I6" s="32" t="str">
        <v>https://www.lowes.com/pd/3-1-4-in-x-12-ft-Primed-MDF-Baseboard-Moulding-Actual-3-25-in-x-12-ft/1000522169</v>
      </c>
      <c r="J6" s="32" t="str">
        <v>LF</v>
      </c>
      <c r="K6" s="32">
        <v>17.06</v>
      </c>
      <c r="L6" s="32" t="str">
        <v/>
      </c>
      <c r="M6" s="32">
        <v/>
      </c>
    </row>
    <row r="7">
      <c r="A7" s="57" t="str">
        <v>BFS</v>
      </c>
      <c r="E7" s="30" t="str">
        <v>Trim-Window 0.375 in.x2.25 in.</v>
      </c>
      <c r="F7" s="30" t="str">
        <v>Lumber</v>
      </c>
      <c r="G7" s="32" t="str">
        <v>AB</v>
      </c>
      <c r="H7" s="32" t="str">
        <v/>
      </c>
      <c r="I7" s="32" t="str">
        <v>https://www.lowes.com/pd/3-1-4-in-x-12-ft-Primed-MDF-Baseboard-Moulding-Actual-3-25-in-x-12-ft/1000522169</v>
      </c>
      <c r="J7" s="32" t="str">
        <v>LF</v>
      </c>
      <c r="K7" s="32">
        <v>39.69</v>
      </c>
      <c r="L7" s="32" t="str">
        <v/>
      </c>
      <c r="M7" s="32">
        <v/>
      </c>
    </row>
    <row r="8">
      <c r="A8" s="57" t="str">
        <v>BFS</v>
      </c>
      <c r="B8" s="57" t="str">
        <v>WM452P</v>
      </c>
      <c r="C8" s="57" t="str">
        <v>PRMD 11/16"X2-1/2" CASNG E1E SANITARY CASING</v>
      </c>
      <c r="D8" s="57">
        <v>0.57</v>
      </c>
      <c r="E8" s="30" t="str">
        <v>Window Jamb 0.75 in. x 4.375 in external</v>
      </c>
      <c r="F8" s="30" t="str">
        <v>Lumber</v>
      </c>
      <c r="G8" s="32" t="str">
        <v>AB</v>
      </c>
      <c r="H8" s="32" t="str">
        <v/>
      </c>
      <c r="I8" s="32" t="str">
        <v/>
      </c>
      <c r="J8" s="32" t="str">
        <v>LF</v>
      </c>
      <c r="K8" s="32">
        <v>48</v>
      </c>
      <c r="L8" s="32" t="str">
        <v/>
      </c>
      <c r="M8" s="32">
        <v/>
      </c>
    </row>
    <row r="9">
      <c r="A9" s="57" t="str">
        <v>BFS</v>
      </c>
      <c r="B9" s="57" t="str">
        <v>716OSB</v>
      </c>
      <c r="C9" s="57" t="str">
        <v>7/16"4X8 OSB RTD</v>
      </c>
      <c r="D9" s="57">
        <v>15.66</v>
      </c>
      <c r="E9" s="30" t="str">
        <v>OSB -7/16"4X8 OSB RTD</v>
      </c>
      <c r="F9" s="30" t="str">
        <v>Wall Covering</v>
      </c>
      <c r="G9" s="32" t="str">
        <v>BA</v>
      </c>
      <c r="H9" s="32" t="str">
        <v/>
      </c>
      <c r="I9" s="32" t="str">
        <v>https://www.homedepot.com/p/OSB-7-16-Application-as-4ft-X-8-ft-Sheathing-Panel-386081/202106230</v>
      </c>
      <c r="J9" s="32" t="str">
        <v>SF</v>
      </c>
      <c r="K9" s="32" t="str">
        <v/>
      </c>
      <c r="L9" s="32">
        <v>110.58</v>
      </c>
      <c r="M9" s="32">
        <v/>
      </c>
    </row>
    <row r="10">
      <c r="A10" s="57" t="str">
        <v>SummitGypsum</v>
      </c>
      <c r="B10" s="57" t="str">
        <v>12R08</v>
      </c>
      <c r="C10" s="57" t="str">
        <v>1/2" REG 4 X 8 WALLBOARD</v>
      </c>
      <c r="D10" s="57">
        <v>0.44</v>
      </c>
      <c r="E10" s="30" t="str">
        <v>Sheetrock 4'x8'x0.5"</v>
      </c>
      <c r="F10" s="30" t="str">
        <v>Wall Covering</v>
      </c>
      <c r="G10" s="32" t="str">
        <v>BB</v>
      </c>
      <c r="H10" s="32" t="str">
        <v/>
      </c>
      <c r="I10" s="32" t="str">
        <v>https://www.lowes.com/pd/CertainTeed-Common-1-2-in-x-4-ft-x-8-ft-Actual-0-5-in-x-4-ft-x-8-ft-Drywall-Panel/1002992798</v>
      </c>
      <c r="J10" s="32" t="str">
        <v>SF</v>
      </c>
      <c r="K10" s="32" t="str">
        <v/>
      </c>
      <c r="L10" s="32">
        <v>465.89</v>
      </c>
      <c r="M10" s="32">
        <v/>
      </c>
    </row>
    <row r="11">
      <c r="A11" s="57" t="str">
        <v>Capital Forest</v>
      </c>
      <c r="E11" s="30" t="str">
        <v>OX-IS</v>
      </c>
      <c r="F11" s="30" t="str">
        <v>Wall Covering</v>
      </c>
      <c r="G11" s="32" t="str">
        <v>BF</v>
      </c>
      <c r="H11" s="32" t="str">
        <v/>
      </c>
      <c r="I11" s="32" t="str">
        <v/>
      </c>
      <c r="J11" s="32" t="str">
        <v>SF</v>
      </c>
      <c r="K11" s="32" t="str">
        <v/>
      </c>
      <c r="L11" s="32">
        <v>601.78</v>
      </c>
      <c r="M11" s="32">
        <v/>
      </c>
    </row>
    <row r="12">
      <c r="A12" s="57" t="str">
        <v>SummitGypsum</v>
      </c>
      <c r="C12" s="57" t="str">
        <v>R13 UNFACED 23"OC 106.56SF/BG</v>
      </c>
      <c r="D12" s="57">
        <v>0.5</v>
      </c>
      <c r="E12" s="30" t="str">
        <v>Insulation R21 Faced Fiberglass Insulation Batt 23 in. W x</v>
      </c>
      <c r="F12" s="30" t="str">
        <v>Insulation</v>
      </c>
      <c r="G12" s="32" t="str">
        <v>CA</v>
      </c>
      <c r="H12" s="32" t="str">
        <v/>
      </c>
      <c r="I12" s="32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J12" s="32" t="str">
        <v>SF</v>
      </c>
      <c r="K12" s="32" t="str">
        <v/>
      </c>
      <c r="L12" s="32">
        <v>465.1</v>
      </c>
      <c r="M12" s="32">
        <v/>
      </c>
    </row>
    <row r="13">
      <c r="A13" s="57" t="str">
        <v>Beacon/CertainTeed or Royal</v>
      </c>
      <c r="E13" s="30" t="str">
        <v>0.75 in. Vinyl J Bead Channel - Granite Gray</v>
      </c>
      <c r="F13" s="30" t="str">
        <v>Exterior Covering</v>
      </c>
      <c r="G13" s="32" t="str">
        <v>DA</v>
      </c>
      <c r="H13" s="32" t="str">
        <v/>
      </c>
      <c r="I13" s="32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J13" s="32" t="str">
        <v>Item</v>
      </c>
      <c r="K13" s="32">
        <v>65.96</v>
      </c>
      <c r="L13" s="32" t="str">
        <v/>
      </c>
      <c r="M13" s="32">
        <v/>
      </c>
    </row>
    <row r="14">
      <c r="A14" s="57" t="str">
        <v>Beacon/CertainTeed or Royal</v>
      </c>
      <c r="E14" s="30" t="str">
        <v>Siding Horizontal Double 4 in. Clap Board - Slate Gray</v>
      </c>
      <c r="F14" s="30" t="str">
        <v>Exterior Covering</v>
      </c>
      <c r="G14" s="32" t="str">
        <v>DA</v>
      </c>
      <c r="H14" s="32" t="str">
        <v/>
      </c>
      <c r="I14" s="32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J14" s="32" t="str">
        <v>LF</v>
      </c>
      <c r="K14" s="32">
        <v>159.36</v>
      </c>
      <c r="L14" s="32" t="str">
        <v/>
      </c>
      <c r="M14" s="32">
        <v/>
      </c>
    </row>
    <row r="15">
      <c r="A15" s="57" t="str">
        <v>Beacon/CertainTeed or Royal</v>
      </c>
      <c r="E15" s="30" t="str">
        <v>Siding Horizontal Double 4 in. Clap Board Starter Strip</v>
      </c>
      <c r="F15" s="30" t="str">
        <v>Exterior Covering</v>
      </c>
      <c r="G15" s="32" t="str">
        <v>DA</v>
      </c>
      <c r="H15" s="32" t="str">
        <v/>
      </c>
      <c r="I15" s="32" t="str">
        <v/>
      </c>
      <c r="J15" s="32" t="str">
        <v>LF</v>
      </c>
      <c r="K15" s="32">
        <v>13.42</v>
      </c>
      <c r="L15" s="32" t="str">
        <v/>
      </c>
      <c r="M15" s="32">
        <v/>
      </c>
    </row>
    <row r="16">
      <c r="A16" s="57" t="str">
        <v>Beacon/CertainTeed or Royal</v>
      </c>
      <c r="E16" s="30" t="str">
        <v>Siding Vertical Board and Batten - Granite Gray</v>
      </c>
      <c r="F16" s="30" t="str">
        <v>Exterior Covering</v>
      </c>
      <c r="G16" s="32" t="str">
        <v>DA</v>
      </c>
      <c r="H16" s="32" t="str">
        <v/>
      </c>
      <c r="I16" s="32" t="str">
        <v>https://www.certainteed.com/products/siding-products/board-batten?marketingColor=Granite_Gray</v>
      </c>
      <c r="J16" s="32" t="str">
        <v>Item</v>
      </c>
      <c r="K16" s="32">
        <v>875.96</v>
      </c>
      <c r="L16" s="32" t="str">
        <v/>
      </c>
      <c r="M16" s="32">
        <v/>
      </c>
    </row>
    <row r="17">
      <c r="A17" s="57" t="str">
        <v>SummitGypsum</v>
      </c>
      <c r="B17" s="57" t="str">
        <v>Buy from Home Depot</v>
      </c>
      <c r="E17" s="30" t="str">
        <v>Nails - 3"</v>
      </c>
      <c r="F17" s="30" t="str">
        <v>Hardware</v>
      </c>
      <c r="G17" s="32" t="str">
        <v>EA</v>
      </c>
      <c r="H17" s="32">
        <v>100078</v>
      </c>
      <c r="I17" s="32" t="str">
        <v>https://www.fastenersplus.com/products/3-x-131-20-22-degree-collated-ring-shank-nails-304-stainless-steel-pkg-4000_3</v>
      </c>
      <c r="J17" s="32" t="str">
        <v>Item</v>
      </c>
      <c r="K17" s="32" t="str">
        <v/>
      </c>
      <c r="L17" s="32" t="str">
        <v/>
      </c>
      <c r="M17" s="32">
        <v>1998</v>
      </c>
    </row>
    <row r="18">
      <c r="A18" s="57" t="str">
        <v>SummitGypsum</v>
      </c>
      <c r="E18" s="30" t="str">
        <v>Screws - 1.5"</v>
      </c>
      <c r="F18" s="30" t="str">
        <v>Hardware</v>
      </c>
      <c r="G18" s="32" t="str">
        <v>EA</v>
      </c>
      <c r="H18" s="32">
        <v>100245</v>
      </c>
      <c r="I18" s="32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J18" s="32" t="str">
        <v>Item</v>
      </c>
      <c r="K18" s="32" t="str">
        <v/>
      </c>
      <c r="L18" s="32" t="str">
        <v/>
      </c>
      <c r="M18" s="32">
        <v>559</v>
      </c>
    </row>
    <row r="19">
      <c r="A19" s="57" t="str">
        <v>BFS / Schlug</v>
      </c>
      <c r="B19" s="57" t="str">
        <v>(we could buy directly)</v>
      </c>
      <c r="E19" s="30" t="str">
        <v>Exterior - Door Handle</v>
      </c>
      <c r="F19" s="30" t="str">
        <v>Hardware</v>
      </c>
      <c r="G19" s="32" t="str">
        <v>EB</v>
      </c>
      <c r="H19" s="32">
        <v>100128</v>
      </c>
      <c r="I19" s="32" t="str">
        <v/>
      </c>
      <c r="J19" s="32" t="str">
        <v>Item</v>
      </c>
      <c r="K19" s="32" t="str">
        <v/>
      </c>
      <c r="L19" s="32" t="str">
        <v/>
      </c>
      <c r="M19" s="32">
        <v>1</v>
      </c>
    </row>
    <row r="20">
      <c r="A20" s="57" t="str">
        <v>Simpson Strong-Tie or BFS</v>
      </c>
      <c r="E20" s="30" t="str">
        <v>Simpson TSP Stud Plate Tie - G90 Galvanized</v>
      </c>
      <c r="F20" s="30" t="str">
        <v>Hardware</v>
      </c>
      <c r="G20" s="32" t="str">
        <v>EC</v>
      </c>
      <c r="H20" s="32">
        <v>101353</v>
      </c>
      <c r="I20" s="32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J20" s="32" t="str">
        <v>Item</v>
      </c>
      <c r="K20" s="32" t="str">
        <v/>
      </c>
      <c r="L20" s="32" t="str">
        <v/>
      </c>
      <c r="M20" s="32">
        <v>24</v>
      </c>
    </row>
    <row r="21">
      <c r="A21" s="57" t="str">
        <v>BFS / Anderson</v>
      </c>
      <c r="C21" s="57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1" s="57">
        <v>445.88</v>
      </c>
      <c r="E21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F21" s="30" t="str">
        <v>Windows</v>
      </c>
      <c r="G21" s="32" t="str">
        <v>FA</v>
      </c>
      <c r="H21" s="32">
        <v>100101</v>
      </c>
      <c r="I21" s="32" t="str">
        <v/>
      </c>
      <c r="J21" s="32" t="str">
        <v>Item</v>
      </c>
      <c r="K21" s="32" t="str">
        <v/>
      </c>
      <c r="L21" s="32" t="str">
        <v/>
      </c>
      <c r="M21" s="32">
        <v>3</v>
      </c>
    </row>
    <row r="22">
      <c r="A22" s="57" t="str">
        <v>BFS</v>
      </c>
      <c r="B22" s="57" t="str">
        <v>Ext 36" x 80" S118 RHI 6 9/16" FrameSaver</v>
      </c>
      <c r="D22" s="57">
        <v>596</v>
      </c>
      <c r="E22" s="30" t="str">
        <v>Ext 36 in. x 80 in. S118 RHI 6.5625 in. FrameSaver-Therma‐Tru Model S118-Reeb‐Smooth Star-Fiberglass-No Finish-Insulated Glass Clear Full Lite-Hinge Finish- Oil Rubbed Bronze-Total Opening 40.25 in.x83.375 in.</v>
      </c>
      <c r="F22" s="30" t="str">
        <v>Doors</v>
      </c>
      <c r="G22" s="32" t="str">
        <v>FC</v>
      </c>
      <c r="H22" s="32">
        <v>100120</v>
      </c>
      <c r="I22" s="32" t="str">
        <v/>
      </c>
      <c r="J22" s="32" t="str">
        <v>Item</v>
      </c>
      <c r="K22" s="32" t="str">
        <v/>
      </c>
      <c r="L22" s="32" t="str">
        <v/>
      </c>
      <c r="M22" s="32">
        <v>1</v>
      </c>
    </row>
    <row r="23">
      <c r="A23" s="57" t="str">
        <v>Graybar Electrical Supplier</v>
      </c>
      <c r="E23" s="30" t="str">
        <v>Interior - Box - 1 Gang (plastic new work)</v>
      </c>
      <c r="F23" s="30" t="str">
        <v>Electrical Recepticals/Switches</v>
      </c>
      <c r="G23" s="32" t="str">
        <v>GD</v>
      </c>
      <c r="H23" s="32">
        <v>100895</v>
      </c>
      <c r="I23" s="32" t="str">
        <v>https://www.homedepot.com/p/Carlon-PVC-1-Gang-20-cu-in-New-Work-Electrical-Outlet-Box-B120A-UPC/205319652</v>
      </c>
      <c r="J23" s="32" t="str">
        <v>Item</v>
      </c>
      <c r="K23" s="32" t="str">
        <v/>
      </c>
      <c r="L23" s="32" t="str">
        <v/>
      </c>
      <c r="M23" s="32">
        <v>18</v>
      </c>
    </row>
    <row r="24">
      <c r="A24" s="57" t="str">
        <v>Graybar Electrical Supplier</v>
      </c>
      <c r="E24" s="30" t="str">
        <v>Interior - Cover Plate - 1 Gang</v>
      </c>
      <c r="F24" s="30" t="str">
        <v>Electrical Recepticals/Switches</v>
      </c>
      <c r="G24" s="32" t="str">
        <v>GD</v>
      </c>
      <c r="H24" s="32">
        <v>100886</v>
      </c>
      <c r="I24" s="32" t="str">
        <v>https://www.homedepot.com/p/Leviton-1-Gang-White-Decorator-Rocker-Wall-Plate-10-Pack-M24-80401-WMP/100032853</v>
      </c>
      <c r="J24" s="32" t="str">
        <v>Item</v>
      </c>
      <c r="K24" s="32" t="str">
        <v/>
      </c>
      <c r="L24" s="32" t="str">
        <v/>
      </c>
      <c r="M24" s="32">
        <v>17</v>
      </c>
    </row>
    <row r="25">
      <c r="A25" s="57" t="str">
        <v>Graybar Electrical Supplier</v>
      </c>
      <c r="E25" s="30" t="str">
        <v>Interior - Receptical Duplex 15Amp</v>
      </c>
      <c r="F25" s="30" t="str">
        <v>Electrical Recepticals/Switches</v>
      </c>
      <c r="G25" s="32" t="str">
        <v>GD</v>
      </c>
      <c r="H25" s="32">
        <v>100887</v>
      </c>
      <c r="I25" s="32" t="str">
        <v>https://www.homedepot.com/p/Leviton-Decora-15-Amp-Residential-Grade-Grounding-Duplex-Outlet-White-10-Pack-M24-05325-WMP/100357041</v>
      </c>
      <c r="J25" s="32" t="str">
        <v>Item</v>
      </c>
      <c r="K25" s="32" t="str">
        <v/>
      </c>
      <c r="L25" s="32" t="str">
        <v/>
      </c>
      <c r="M25" s="32">
        <v>17</v>
      </c>
    </row>
    <row r="26">
      <c r="A26" s="57" t="str">
        <v>Graybar Electrical Supplier</v>
      </c>
      <c r="E26" s="30" t="str">
        <v>Interior - Steel - 1 Gang</v>
      </c>
      <c r="F26" s="30" t="str">
        <v>Electrical Recepticals/Switches</v>
      </c>
      <c r="G26" s="32" t="str">
        <v>GD</v>
      </c>
      <c r="H26" s="32">
        <v>101178</v>
      </c>
      <c r="I26" s="32" t="str">
        <v>https://www.homedepot.com/p/Steel-City-1-Gang-Metal-Electrical-Box-Cover-with-1-2-in-Knockout-58C6-25R/202590845</v>
      </c>
      <c r="J26" s="32" t="str">
        <v>Item</v>
      </c>
      <c r="K26" s="32" t="str">
        <v/>
      </c>
      <c r="L26" s="32" t="str">
        <v/>
      </c>
      <c r="M26" s="32">
        <v>1</v>
      </c>
    </row>
    <row r="27">
      <c r="A27" s="57" t="str">
        <v>Graybar Electrical Supplier</v>
      </c>
      <c r="E27" s="30" t="str">
        <v>Wire 14/2</v>
      </c>
      <c r="F27" s="30" t="str">
        <v>Electrical Wiring</v>
      </c>
      <c r="G27" s="32" t="str">
        <v>GE</v>
      </c>
      <c r="H27" s="32" t="str">
        <v/>
      </c>
      <c r="I27" s="32" t="str">
        <v/>
      </c>
      <c r="J27" s="32" t="str">
        <v>LF</v>
      </c>
      <c r="K27" s="32">
        <v>124.46</v>
      </c>
      <c r="L27" s="32" t="str">
        <v/>
      </c>
      <c r="M27" s="32">
        <v/>
      </c>
    </row>
    <row r="28">
      <c r="A28" s="57" t="str">
        <v>HomeDepot</v>
      </c>
      <c r="E28" s="30" t="str">
        <v>Transport Cable Support Sleeve-0.5 in. x 10 ft. Electric Metallic Tube (EMT) Conduit</v>
      </c>
      <c r="F28" s="30" t="str">
        <v>Packaging and Transport</v>
      </c>
      <c r="G28" s="32" t="str">
        <v>LA</v>
      </c>
      <c r="H28" s="32">
        <v>100117</v>
      </c>
      <c r="I28" s="32" t="str">
        <v>https://www.homedepot.com/p/1-2-in-x-10-ft-Electric-Metallic-Tube-EMT-Conduit-853428/100400405</v>
      </c>
      <c r="J28" s="32" t="str">
        <v>LF</v>
      </c>
      <c r="K28" s="32">
        <v>6.49</v>
      </c>
      <c r="L28" s="32" t="str">
        <v/>
      </c>
      <c r="M28" s="32">
        <v/>
      </c>
    </row>
    <row r="29">
      <c r="A29" s="57" t="str">
        <v>HomeDepot</v>
      </c>
      <c r="E29" s="30" t="str">
        <v>Transport Cable-0.25 in. X 500 ft, 7x19, Vinyl Coated Hot Dip Galvanized Cable, Coated to 0.31 in. Diameter</v>
      </c>
      <c r="F29" s="30" t="str">
        <v>Packaging and Transport</v>
      </c>
      <c r="G29" s="32" t="str">
        <v>LA</v>
      </c>
      <c r="H29" s="32">
        <v>100119</v>
      </c>
      <c r="I29" s="32" t="str">
        <v/>
      </c>
      <c r="J29" s="32" t="str">
        <v>LF</v>
      </c>
      <c r="K29" s="32">
        <v>159</v>
      </c>
      <c r="L29" s="32" t="str">
        <v/>
      </c>
      <c r="M29" s="32">
        <v/>
      </c>
    </row>
  </sheetData>
  <hyperlinks>
    <hyperlink ref="I3" r:id="rId1"/>
    <hyperlink ref="I4" r:id="rId2" location="overlay"/>
    <hyperlink ref="I5" r:id="rId3"/>
    <hyperlink ref="I6" r:id="rId4"/>
    <hyperlink ref="I7" r:id="rId5"/>
    <hyperlink ref="I9" r:id="rId6"/>
    <hyperlink ref="I10" r:id="rId7"/>
    <hyperlink ref="I12" r:id="rId8"/>
    <hyperlink ref="I13" r:id="rId9"/>
    <hyperlink ref="I14" r:id="rId10"/>
    <hyperlink ref="I16" r:id="rId11"/>
    <hyperlink ref="I17" r:id="rId12"/>
    <hyperlink ref="I18" r:id="rId13"/>
    <hyperlink ref="I20" r:id="rId14"/>
    <hyperlink ref="I23" r:id="rId15"/>
    <hyperlink ref="I24" r:id="rId16"/>
    <hyperlink ref="I25" r:id="rId17"/>
    <hyperlink ref="I26" r:id="rId18"/>
    <hyperlink ref="I28" r:id="rId19"/>
  </hyperlinks>
  <ignoredErrors>
    <ignoredError numberStoredAsText="1" sqref="A1:M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 Summary</vt:lpstr>
      <vt:lpstr>Purchase Summary</vt:lpstr>
      <vt:lpstr>Purchase Details</vt:lpstr>
      <vt:lpstr>Stud - Wastage Calc</vt:lpstr>
      <vt:lpstr>Trim - Wastage Calc</vt:lpstr>
      <vt:lpstr>House</vt:lpstr>
      <vt:lpstr>Garage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