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E6" i="1"/>
  <c r="D6" i="1"/>
  <c r="H3" i="1" s="1"/>
  <c r="H4" i="1" s="1"/>
  <c r="L4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K4" i="1" l="1"/>
  <c r="M4" i="1"/>
</calcChain>
</file>

<file path=xl/sharedStrings.xml><?xml version="1.0" encoding="utf-8"?>
<sst xmlns="http://schemas.openxmlformats.org/spreadsheetml/2006/main" count="21" uniqueCount="17">
  <si>
    <t>Temp</t>
  </si>
  <si>
    <t>Volts</t>
  </si>
  <si>
    <t>C</t>
  </si>
  <si>
    <t>Amps</t>
  </si>
  <si>
    <t>Power (from Amps)</t>
  </si>
  <si>
    <t>Power (from C)</t>
  </si>
  <si>
    <t>Program</t>
  </si>
  <si>
    <t>Iterations</t>
  </si>
  <si>
    <t>Time</t>
  </si>
  <si>
    <t>Flops per iteration:</t>
  </si>
  <si>
    <t xml:space="preserve">Total Flops </t>
  </si>
  <si>
    <t>FLOPS =</t>
  </si>
  <si>
    <t>Average Power</t>
  </si>
  <si>
    <t>Average of Both</t>
  </si>
  <si>
    <t>Both</t>
  </si>
  <si>
    <t>FLOPS/WATT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</si>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</sst>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Pi,</a:t>
            </a:r>
            <a:r>
              <a:rPr lang="en-US" baseline="0"/>
              <a:t> High Arithmetic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Sheet1!$A$12:$A$165</c:f>
              <c:numCache>
                <c:formatCode>General</c:formatCode>
                <c:ptCount val="154"/>
                <c:pt idx="0">
                  <c:v>52.1</c:v>
                </c:pt>
                <c:pt idx="1">
                  <c:v>53.7</c:v>
                </c:pt>
                <c:pt idx="2">
                  <c:v>53.7</c:v>
                </c:pt>
                <c:pt idx="3">
                  <c:v>60.7</c:v>
                </c:pt>
                <c:pt idx="4">
                  <c:v>67.7</c:v>
                </c:pt>
                <c:pt idx="5">
                  <c:v>70.900000000000006</c:v>
                </c:pt>
                <c:pt idx="6">
                  <c:v>73.599999999999994</c:v>
                </c:pt>
                <c:pt idx="7">
                  <c:v>75.2</c:v>
                </c:pt>
                <c:pt idx="8">
                  <c:v>76.3</c:v>
                </c:pt>
                <c:pt idx="9">
                  <c:v>77.400000000000006</c:v>
                </c:pt>
                <c:pt idx="10">
                  <c:v>78.400000000000006</c:v>
                </c:pt>
                <c:pt idx="11">
                  <c:v>79.5</c:v>
                </c:pt>
                <c:pt idx="12">
                  <c:v>80.599999999999994</c:v>
                </c:pt>
                <c:pt idx="13">
                  <c:v>80.599999999999994</c:v>
                </c:pt>
                <c:pt idx="14">
                  <c:v>80.599999999999994</c:v>
                </c:pt>
                <c:pt idx="15">
                  <c:v>80.599999999999994</c:v>
                </c:pt>
                <c:pt idx="16">
                  <c:v>81.7</c:v>
                </c:pt>
                <c:pt idx="17">
                  <c:v>81.099999999999994</c:v>
                </c:pt>
                <c:pt idx="18">
                  <c:v>81.7</c:v>
                </c:pt>
                <c:pt idx="19">
                  <c:v>81.7</c:v>
                </c:pt>
                <c:pt idx="20">
                  <c:v>81.7</c:v>
                </c:pt>
                <c:pt idx="21">
                  <c:v>81.7</c:v>
                </c:pt>
                <c:pt idx="22">
                  <c:v>81.7</c:v>
                </c:pt>
                <c:pt idx="23">
                  <c:v>81.7</c:v>
                </c:pt>
                <c:pt idx="24">
                  <c:v>81.7</c:v>
                </c:pt>
                <c:pt idx="25">
                  <c:v>82.2</c:v>
                </c:pt>
                <c:pt idx="26">
                  <c:v>82.7</c:v>
                </c:pt>
                <c:pt idx="27">
                  <c:v>81.7</c:v>
                </c:pt>
                <c:pt idx="28">
                  <c:v>82.2</c:v>
                </c:pt>
                <c:pt idx="29">
                  <c:v>82.7</c:v>
                </c:pt>
                <c:pt idx="30">
                  <c:v>82.2</c:v>
                </c:pt>
                <c:pt idx="31">
                  <c:v>82.2</c:v>
                </c:pt>
                <c:pt idx="32">
                  <c:v>82.7</c:v>
                </c:pt>
                <c:pt idx="33">
                  <c:v>82.7</c:v>
                </c:pt>
                <c:pt idx="34">
                  <c:v>82.7</c:v>
                </c:pt>
                <c:pt idx="35">
                  <c:v>82.2</c:v>
                </c:pt>
                <c:pt idx="36">
                  <c:v>82.2</c:v>
                </c:pt>
                <c:pt idx="37">
                  <c:v>82.2</c:v>
                </c:pt>
                <c:pt idx="38">
                  <c:v>82.7</c:v>
                </c:pt>
                <c:pt idx="39">
                  <c:v>82.2</c:v>
                </c:pt>
                <c:pt idx="40">
                  <c:v>82.2</c:v>
                </c:pt>
                <c:pt idx="41">
                  <c:v>82.7</c:v>
                </c:pt>
                <c:pt idx="42">
                  <c:v>82.7</c:v>
                </c:pt>
                <c:pt idx="43">
                  <c:v>82.7</c:v>
                </c:pt>
                <c:pt idx="44">
                  <c:v>82.7</c:v>
                </c:pt>
                <c:pt idx="45">
                  <c:v>82.7</c:v>
                </c:pt>
                <c:pt idx="46">
                  <c:v>82.2</c:v>
                </c:pt>
                <c:pt idx="47">
                  <c:v>82.7</c:v>
                </c:pt>
                <c:pt idx="48">
                  <c:v>82.7</c:v>
                </c:pt>
                <c:pt idx="49">
                  <c:v>82.7</c:v>
                </c:pt>
                <c:pt idx="50">
                  <c:v>82.7</c:v>
                </c:pt>
                <c:pt idx="51">
                  <c:v>82.2</c:v>
                </c:pt>
                <c:pt idx="52">
                  <c:v>82.2</c:v>
                </c:pt>
                <c:pt idx="53">
                  <c:v>82.7</c:v>
                </c:pt>
                <c:pt idx="54">
                  <c:v>82.7</c:v>
                </c:pt>
                <c:pt idx="55">
                  <c:v>82.7</c:v>
                </c:pt>
                <c:pt idx="56">
                  <c:v>82.2</c:v>
                </c:pt>
                <c:pt idx="57">
                  <c:v>82.7</c:v>
                </c:pt>
                <c:pt idx="58">
                  <c:v>82.2</c:v>
                </c:pt>
                <c:pt idx="59">
                  <c:v>82.7</c:v>
                </c:pt>
                <c:pt idx="60">
                  <c:v>82.2</c:v>
                </c:pt>
                <c:pt idx="61">
                  <c:v>82.7</c:v>
                </c:pt>
                <c:pt idx="62">
                  <c:v>82.7</c:v>
                </c:pt>
                <c:pt idx="63">
                  <c:v>82.2</c:v>
                </c:pt>
                <c:pt idx="64">
                  <c:v>82.7</c:v>
                </c:pt>
                <c:pt idx="65">
                  <c:v>82.7</c:v>
                </c:pt>
                <c:pt idx="66">
                  <c:v>82.7</c:v>
                </c:pt>
                <c:pt idx="67">
                  <c:v>82.7</c:v>
                </c:pt>
                <c:pt idx="68">
                  <c:v>82.7</c:v>
                </c:pt>
                <c:pt idx="69">
                  <c:v>83.3</c:v>
                </c:pt>
                <c:pt idx="70">
                  <c:v>82.2</c:v>
                </c:pt>
                <c:pt idx="71">
                  <c:v>83.3</c:v>
                </c:pt>
                <c:pt idx="72">
                  <c:v>82.7</c:v>
                </c:pt>
                <c:pt idx="73">
                  <c:v>83.3</c:v>
                </c:pt>
                <c:pt idx="74">
                  <c:v>82.7</c:v>
                </c:pt>
                <c:pt idx="75">
                  <c:v>82.7</c:v>
                </c:pt>
                <c:pt idx="76">
                  <c:v>82.7</c:v>
                </c:pt>
                <c:pt idx="77">
                  <c:v>83.3</c:v>
                </c:pt>
                <c:pt idx="78">
                  <c:v>83.3</c:v>
                </c:pt>
                <c:pt idx="79">
                  <c:v>82.7</c:v>
                </c:pt>
                <c:pt idx="80">
                  <c:v>82.7</c:v>
                </c:pt>
                <c:pt idx="81">
                  <c:v>82.7</c:v>
                </c:pt>
                <c:pt idx="82">
                  <c:v>82.7</c:v>
                </c:pt>
                <c:pt idx="83">
                  <c:v>82.7</c:v>
                </c:pt>
                <c:pt idx="84">
                  <c:v>83.3</c:v>
                </c:pt>
                <c:pt idx="85">
                  <c:v>82.7</c:v>
                </c:pt>
                <c:pt idx="86">
                  <c:v>82.7</c:v>
                </c:pt>
                <c:pt idx="87">
                  <c:v>83.3</c:v>
                </c:pt>
                <c:pt idx="88">
                  <c:v>82.7</c:v>
                </c:pt>
                <c:pt idx="89">
                  <c:v>82.7</c:v>
                </c:pt>
                <c:pt idx="90">
                  <c:v>83.3</c:v>
                </c:pt>
                <c:pt idx="91">
                  <c:v>82.7</c:v>
                </c:pt>
                <c:pt idx="92">
                  <c:v>82.2</c:v>
                </c:pt>
                <c:pt idx="93">
                  <c:v>82.7</c:v>
                </c:pt>
                <c:pt idx="94">
                  <c:v>82.7</c:v>
                </c:pt>
                <c:pt idx="95">
                  <c:v>82.7</c:v>
                </c:pt>
                <c:pt idx="96">
                  <c:v>82.7</c:v>
                </c:pt>
                <c:pt idx="97">
                  <c:v>82.7</c:v>
                </c:pt>
                <c:pt idx="98">
                  <c:v>82.7</c:v>
                </c:pt>
                <c:pt idx="99">
                  <c:v>82.7</c:v>
                </c:pt>
                <c:pt idx="100">
                  <c:v>82.7</c:v>
                </c:pt>
                <c:pt idx="101">
                  <c:v>82.7</c:v>
                </c:pt>
                <c:pt idx="102">
                  <c:v>82.2</c:v>
                </c:pt>
                <c:pt idx="103">
                  <c:v>83.3</c:v>
                </c:pt>
                <c:pt idx="104">
                  <c:v>82.7</c:v>
                </c:pt>
                <c:pt idx="105">
                  <c:v>82.7</c:v>
                </c:pt>
                <c:pt idx="106">
                  <c:v>83.3</c:v>
                </c:pt>
                <c:pt idx="107">
                  <c:v>82.7</c:v>
                </c:pt>
                <c:pt idx="108">
                  <c:v>83.8</c:v>
                </c:pt>
                <c:pt idx="109">
                  <c:v>82.7</c:v>
                </c:pt>
                <c:pt idx="110">
                  <c:v>82.7</c:v>
                </c:pt>
                <c:pt idx="111">
                  <c:v>82.7</c:v>
                </c:pt>
                <c:pt idx="112">
                  <c:v>82.7</c:v>
                </c:pt>
                <c:pt idx="113">
                  <c:v>82.7</c:v>
                </c:pt>
                <c:pt idx="114">
                  <c:v>83.3</c:v>
                </c:pt>
                <c:pt idx="115">
                  <c:v>82.7</c:v>
                </c:pt>
                <c:pt idx="116">
                  <c:v>83.3</c:v>
                </c:pt>
                <c:pt idx="117">
                  <c:v>83.3</c:v>
                </c:pt>
                <c:pt idx="118">
                  <c:v>83.3</c:v>
                </c:pt>
                <c:pt idx="119">
                  <c:v>82.7</c:v>
                </c:pt>
                <c:pt idx="120">
                  <c:v>83.3</c:v>
                </c:pt>
                <c:pt idx="121">
                  <c:v>82.7</c:v>
                </c:pt>
                <c:pt idx="122">
                  <c:v>82.7</c:v>
                </c:pt>
                <c:pt idx="123">
                  <c:v>82.7</c:v>
                </c:pt>
                <c:pt idx="124">
                  <c:v>82.7</c:v>
                </c:pt>
                <c:pt idx="125">
                  <c:v>82.2</c:v>
                </c:pt>
                <c:pt idx="126">
                  <c:v>82.7</c:v>
                </c:pt>
                <c:pt idx="127">
                  <c:v>83.3</c:v>
                </c:pt>
                <c:pt idx="128">
                  <c:v>82.7</c:v>
                </c:pt>
                <c:pt idx="129">
                  <c:v>82.7</c:v>
                </c:pt>
                <c:pt idx="130">
                  <c:v>82.7</c:v>
                </c:pt>
                <c:pt idx="131">
                  <c:v>82.7</c:v>
                </c:pt>
                <c:pt idx="132">
                  <c:v>82.7</c:v>
                </c:pt>
                <c:pt idx="133">
                  <c:v>83.3</c:v>
                </c:pt>
                <c:pt idx="134">
                  <c:v>82.7</c:v>
                </c:pt>
                <c:pt idx="135">
                  <c:v>83.3</c:v>
                </c:pt>
                <c:pt idx="136">
                  <c:v>83.8</c:v>
                </c:pt>
                <c:pt idx="137">
                  <c:v>82.7</c:v>
                </c:pt>
                <c:pt idx="138">
                  <c:v>83.3</c:v>
                </c:pt>
                <c:pt idx="139">
                  <c:v>82.7</c:v>
                </c:pt>
                <c:pt idx="140">
                  <c:v>83.3</c:v>
                </c:pt>
                <c:pt idx="141">
                  <c:v>82.7</c:v>
                </c:pt>
                <c:pt idx="142">
                  <c:v>82.7</c:v>
                </c:pt>
                <c:pt idx="143">
                  <c:v>82.7</c:v>
                </c:pt>
                <c:pt idx="144">
                  <c:v>83.3</c:v>
                </c:pt>
                <c:pt idx="145">
                  <c:v>82.7</c:v>
                </c:pt>
                <c:pt idx="146">
                  <c:v>83.3</c:v>
                </c:pt>
                <c:pt idx="147">
                  <c:v>80.099999999999994</c:v>
                </c:pt>
                <c:pt idx="148">
                  <c:v>73.599999999999994</c:v>
                </c:pt>
                <c:pt idx="149">
                  <c:v>69.3</c:v>
                </c:pt>
                <c:pt idx="150">
                  <c:v>67.7</c:v>
                </c:pt>
                <c:pt idx="151">
                  <c:v>65.5</c:v>
                </c:pt>
                <c:pt idx="152">
                  <c:v>64.5</c:v>
                </c:pt>
                <c:pt idx="153">
                  <c:v>63.9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5C0-468A-A1B9-465E56F26CD5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Power (from Amps)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Sheet1!$C$12:$C$165</c:f>
              <c:numCache>
                <c:formatCode>General</c:formatCode>
                <c:ptCount val="154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3.1348799999999999</c:v>
                </c:pt>
                <c:pt idx="4">
                  <c:v>3.1348799999999999</c:v>
                </c:pt>
                <c:pt idx="5">
                  <c:v>3.1348799999999999</c:v>
                </c:pt>
                <c:pt idx="6">
                  <c:v>3.1348799999999999</c:v>
                </c:pt>
                <c:pt idx="7">
                  <c:v>3.1348799999999999</c:v>
                </c:pt>
                <c:pt idx="8">
                  <c:v>3.1348799999999999</c:v>
                </c:pt>
                <c:pt idx="9">
                  <c:v>3.1348799999999999</c:v>
                </c:pt>
                <c:pt idx="10">
                  <c:v>3.1348799999999999</c:v>
                </c:pt>
                <c:pt idx="11">
                  <c:v>3.1348799999999999</c:v>
                </c:pt>
                <c:pt idx="12">
                  <c:v>3.1348799999999999</c:v>
                </c:pt>
                <c:pt idx="13">
                  <c:v>3.1348799999999999</c:v>
                </c:pt>
                <c:pt idx="14">
                  <c:v>3.1348799999999999</c:v>
                </c:pt>
                <c:pt idx="15">
                  <c:v>3.1348799999999999</c:v>
                </c:pt>
                <c:pt idx="16">
                  <c:v>3.1348799999999999</c:v>
                </c:pt>
                <c:pt idx="17">
                  <c:v>3.1348799999999999</c:v>
                </c:pt>
                <c:pt idx="18">
                  <c:v>3.1348799999999999</c:v>
                </c:pt>
                <c:pt idx="19">
                  <c:v>3.1348799999999999</c:v>
                </c:pt>
                <c:pt idx="20">
                  <c:v>3.1348799999999999</c:v>
                </c:pt>
                <c:pt idx="21">
                  <c:v>3.1348799999999999</c:v>
                </c:pt>
                <c:pt idx="22">
                  <c:v>3.1348799999999999</c:v>
                </c:pt>
                <c:pt idx="23">
                  <c:v>3.1348799999999999</c:v>
                </c:pt>
                <c:pt idx="24">
                  <c:v>3.1348799999999999</c:v>
                </c:pt>
                <c:pt idx="25">
                  <c:v>3.1348799999999999</c:v>
                </c:pt>
                <c:pt idx="26">
                  <c:v>3.1348799999999999</c:v>
                </c:pt>
                <c:pt idx="27">
                  <c:v>3.1348799999999999</c:v>
                </c:pt>
                <c:pt idx="28">
                  <c:v>3.1348799999999999</c:v>
                </c:pt>
                <c:pt idx="29">
                  <c:v>3.1348799999999999</c:v>
                </c:pt>
                <c:pt idx="30">
                  <c:v>3.1348799999999999</c:v>
                </c:pt>
                <c:pt idx="31">
                  <c:v>3.1348799999999999</c:v>
                </c:pt>
                <c:pt idx="32">
                  <c:v>3.1348799999999999</c:v>
                </c:pt>
                <c:pt idx="33">
                  <c:v>3.1348799999999999</c:v>
                </c:pt>
                <c:pt idx="34">
                  <c:v>3.1348799999999999</c:v>
                </c:pt>
                <c:pt idx="35">
                  <c:v>3.1348799999999999</c:v>
                </c:pt>
                <c:pt idx="36">
                  <c:v>3.1348799999999999</c:v>
                </c:pt>
                <c:pt idx="37">
                  <c:v>3.1348799999999999</c:v>
                </c:pt>
                <c:pt idx="38">
                  <c:v>3.1348799999999999</c:v>
                </c:pt>
                <c:pt idx="39">
                  <c:v>3.1348799999999999</c:v>
                </c:pt>
                <c:pt idx="40">
                  <c:v>3.1348799999999999</c:v>
                </c:pt>
                <c:pt idx="41">
                  <c:v>3.1348799999999999</c:v>
                </c:pt>
                <c:pt idx="42">
                  <c:v>3.1348799999999999</c:v>
                </c:pt>
                <c:pt idx="43">
                  <c:v>3.1348799999999999</c:v>
                </c:pt>
                <c:pt idx="44">
                  <c:v>3.1348799999999999</c:v>
                </c:pt>
                <c:pt idx="45">
                  <c:v>3.1348799999999999</c:v>
                </c:pt>
                <c:pt idx="46">
                  <c:v>3.1348799999999999</c:v>
                </c:pt>
                <c:pt idx="47">
                  <c:v>3.1348799999999999</c:v>
                </c:pt>
                <c:pt idx="48">
                  <c:v>3.1348799999999999</c:v>
                </c:pt>
                <c:pt idx="49">
                  <c:v>3.1348799999999999</c:v>
                </c:pt>
                <c:pt idx="50">
                  <c:v>3.1348799999999999</c:v>
                </c:pt>
                <c:pt idx="51">
                  <c:v>3.1348799999999999</c:v>
                </c:pt>
                <c:pt idx="52">
                  <c:v>3.1348799999999999</c:v>
                </c:pt>
                <c:pt idx="53">
                  <c:v>3.1348799999999999</c:v>
                </c:pt>
                <c:pt idx="54">
                  <c:v>3.1348799999999999</c:v>
                </c:pt>
                <c:pt idx="55">
                  <c:v>3.1348799999999999</c:v>
                </c:pt>
                <c:pt idx="56">
                  <c:v>3.1348799999999999</c:v>
                </c:pt>
                <c:pt idx="57">
                  <c:v>3.1348799999999999</c:v>
                </c:pt>
                <c:pt idx="58">
                  <c:v>3.1348799999999999</c:v>
                </c:pt>
                <c:pt idx="59">
                  <c:v>3.1348799999999999</c:v>
                </c:pt>
                <c:pt idx="60">
                  <c:v>3.1348799999999999</c:v>
                </c:pt>
                <c:pt idx="61">
                  <c:v>3.1348799999999999</c:v>
                </c:pt>
                <c:pt idx="62">
                  <c:v>3.1348799999999999</c:v>
                </c:pt>
                <c:pt idx="63">
                  <c:v>3.1348799999999999</c:v>
                </c:pt>
                <c:pt idx="64">
                  <c:v>3.1348799999999999</c:v>
                </c:pt>
                <c:pt idx="65">
                  <c:v>3.1348799999999999</c:v>
                </c:pt>
                <c:pt idx="66">
                  <c:v>3.1348799999999999</c:v>
                </c:pt>
                <c:pt idx="67">
                  <c:v>3.1348799999999999</c:v>
                </c:pt>
                <c:pt idx="68">
                  <c:v>3.1348799999999999</c:v>
                </c:pt>
                <c:pt idx="69">
                  <c:v>3.1348799999999999</c:v>
                </c:pt>
                <c:pt idx="70">
                  <c:v>3.1348799999999999</c:v>
                </c:pt>
                <c:pt idx="71">
                  <c:v>3.1348799999999999</c:v>
                </c:pt>
                <c:pt idx="72">
                  <c:v>3.1348799999999999</c:v>
                </c:pt>
                <c:pt idx="73">
                  <c:v>3.1348799999999999</c:v>
                </c:pt>
                <c:pt idx="74">
                  <c:v>3.1348799999999999</c:v>
                </c:pt>
                <c:pt idx="75">
                  <c:v>3.1348799999999999</c:v>
                </c:pt>
                <c:pt idx="76">
                  <c:v>3.1348799999999999</c:v>
                </c:pt>
                <c:pt idx="77">
                  <c:v>3.1348799999999999</c:v>
                </c:pt>
                <c:pt idx="78">
                  <c:v>3.1348799999999999</c:v>
                </c:pt>
                <c:pt idx="79">
                  <c:v>3.1348799999999999</c:v>
                </c:pt>
                <c:pt idx="80">
                  <c:v>3.1348799999999999</c:v>
                </c:pt>
                <c:pt idx="81">
                  <c:v>3.1348799999999999</c:v>
                </c:pt>
                <c:pt idx="82">
                  <c:v>3.1348799999999999</c:v>
                </c:pt>
                <c:pt idx="83">
                  <c:v>3.1348799999999999</c:v>
                </c:pt>
                <c:pt idx="84">
                  <c:v>3.1348799999999999</c:v>
                </c:pt>
                <c:pt idx="85">
                  <c:v>3.1348799999999999</c:v>
                </c:pt>
                <c:pt idx="86">
                  <c:v>3.1348799999999999</c:v>
                </c:pt>
                <c:pt idx="87">
                  <c:v>3.1348799999999999</c:v>
                </c:pt>
                <c:pt idx="88">
                  <c:v>3.1348799999999999</c:v>
                </c:pt>
                <c:pt idx="89">
                  <c:v>3.1348799999999999</c:v>
                </c:pt>
                <c:pt idx="90">
                  <c:v>3.1348799999999999</c:v>
                </c:pt>
                <c:pt idx="91">
                  <c:v>3.1348799999999999</c:v>
                </c:pt>
                <c:pt idx="92">
                  <c:v>3.1348799999999999</c:v>
                </c:pt>
                <c:pt idx="93">
                  <c:v>3.1348799999999999</c:v>
                </c:pt>
                <c:pt idx="94">
                  <c:v>3.1348799999999999</c:v>
                </c:pt>
                <c:pt idx="95">
                  <c:v>3.1348799999999999</c:v>
                </c:pt>
                <c:pt idx="96">
                  <c:v>3.1348799999999999</c:v>
                </c:pt>
                <c:pt idx="97">
                  <c:v>3.1348799999999999</c:v>
                </c:pt>
                <c:pt idx="98">
                  <c:v>3.1348799999999999</c:v>
                </c:pt>
                <c:pt idx="99">
                  <c:v>3.1348799999999999</c:v>
                </c:pt>
                <c:pt idx="100">
                  <c:v>3.1348799999999999</c:v>
                </c:pt>
                <c:pt idx="101">
                  <c:v>3.1348799999999999</c:v>
                </c:pt>
                <c:pt idx="102">
                  <c:v>3.1348799999999999</c:v>
                </c:pt>
                <c:pt idx="103">
                  <c:v>3.1348799999999999</c:v>
                </c:pt>
                <c:pt idx="104">
                  <c:v>3.1348799999999999</c:v>
                </c:pt>
                <c:pt idx="105">
                  <c:v>3.1348799999999999</c:v>
                </c:pt>
                <c:pt idx="106">
                  <c:v>3.1348799999999999</c:v>
                </c:pt>
                <c:pt idx="107">
                  <c:v>3.1348799999999999</c:v>
                </c:pt>
                <c:pt idx="108">
                  <c:v>3.1348799999999999</c:v>
                </c:pt>
                <c:pt idx="109">
                  <c:v>3.1348799999999999</c:v>
                </c:pt>
                <c:pt idx="110">
                  <c:v>3.1348799999999999</c:v>
                </c:pt>
                <c:pt idx="111">
                  <c:v>3.1348799999999999</c:v>
                </c:pt>
                <c:pt idx="112">
                  <c:v>3.1348799999999999</c:v>
                </c:pt>
                <c:pt idx="113">
                  <c:v>3.1348799999999999</c:v>
                </c:pt>
                <c:pt idx="114">
                  <c:v>3.1348799999999999</c:v>
                </c:pt>
                <c:pt idx="115">
                  <c:v>3.1348799999999999</c:v>
                </c:pt>
                <c:pt idx="116">
                  <c:v>3.1348799999999999</c:v>
                </c:pt>
                <c:pt idx="117">
                  <c:v>3.1348799999999999</c:v>
                </c:pt>
                <c:pt idx="118">
                  <c:v>3.1348799999999999</c:v>
                </c:pt>
                <c:pt idx="119">
                  <c:v>3.1348799999999999</c:v>
                </c:pt>
                <c:pt idx="120">
                  <c:v>3.1348799999999999</c:v>
                </c:pt>
                <c:pt idx="121">
                  <c:v>3.1348799999999999</c:v>
                </c:pt>
                <c:pt idx="122">
                  <c:v>3.1348799999999999</c:v>
                </c:pt>
                <c:pt idx="123">
                  <c:v>3.1348799999999999</c:v>
                </c:pt>
                <c:pt idx="124">
                  <c:v>3.1348799999999999</c:v>
                </c:pt>
                <c:pt idx="125">
                  <c:v>3.1348799999999999</c:v>
                </c:pt>
                <c:pt idx="126">
                  <c:v>3.1348799999999999</c:v>
                </c:pt>
                <c:pt idx="127">
                  <c:v>3.1348799999999999</c:v>
                </c:pt>
                <c:pt idx="128">
                  <c:v>3.1348799999999999</c:v>
                </c:pt>
                <c:pt idx="129">
                  <c:v>3.1348799999999999</c:v>
                </c:pt>
                <c:pt idx="130">
                  <c:v>3.1348799999999999</c:v>
                </c:pt>
                <c:pt idx="131">
                  <c:v>3.1348799999999999</c:v>
                </c:pt>
                <c:pt idx="132">
                  <c:v>3.1348799999999999</c:v>
                </c:pt>
                <c:pt idx="133">
                  <c:v>3.1348799999999999</c:v>
                </c:pt>
                <c:pt idx="134">
                  <c:v>3.1348799999999999</c:v>
                </c:pt>
                <c:pt idx="135">
                  <c:v>3.1348799999999999</c:v>
                </c:pt>
                <c:pt idx="136">
                  <c:v>3.1348799999999999</c:v>
                </c:pt>
                <c:pt idx="137">
                  <c:v>3.1348799999999999</c:v>
                </c:pt>
                <c:pt idx="138">
                  <c:v>3.1348799999999999</c:v>
                </c:pt>
                <c:pt idx="139">
                  <c:v>3.1348799999999999</c:v>
                </c:pt>
                <c:pt idx="140">
                  <c:v>3.1348799999999999</c:v>
                </c:pt>
                <c:pt idx="141">
                  <c:v>3.1348799999999999</c:v>
                </c:pt>
                <c:pt idx="142">
                  <c:v>3.1348799999999999</c:v>
                </c:pt>
                <c:pt idx="143">
                  <c:v>3.1348799999999999</c:v>
                </c:pt>
                <c:pt idx="144">
                  <c:v>3.1348799999999999</c:v>
                </c:pt>
                <c:pt idx="145">
                  <c:v>3.1348799999999999</c:v>
                </c:pt>
                <c:pt idx="146">
                  <c:v>3.1348799999999999</c:v>
                </c:pt>
                <c:pt idx="147">
                  <c:v>3.1348799999999999</c:v>
                </c:pt>
                <c:pt idx="148">
                  <c:v>2.88</c:v>
                </c:pt>
                <c:pt idx="149">
                  <c:v>2.88</c:v>
                </c:pt>
                <c:pt idx="150">
                  <c:v>2.88</c:v>
                </c:pt>
                <c:pt idx="151">
                  <c:v>2.88</c:v>
                </c:pt>
                <c:pt idx="152">
                  <c:v>2.88</c:v>
                </c:pt>
                <c:pt idx="153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0-468A-A1B9-465E56F26CD5}"/>
            </c:ext>
          </c:extLst>
        </c:ser>
        <c:ser>
          <c:idx val="3"/>
          <c:order val="3"/>
          <c:tx>
            <c:strRef>
              <c:f>Sheet1!$D$11</c:f>
              <c:strCache>
                <c:ptCount val="1"/>
                <c:pt idx="0">
                  <c:v>Power (from 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Sheet1!$D$12:$D$165</c:f>
              <c:numCache>
                <c:formatCode>General</c:formatCode>
                <c:ptCount val="154"/>
                <c:pt idx="0">
                  <c:v>6.5125000000000002</c:v>
                </c:pt>
                <c:pt idx="1">
                  <c:v>6.7125000000000004</c:v>
                </c:pt>
                <c:pt idx="2">
                  <c:v>6.7125000000000004</c:v>
                </c:pt>
                <c:pt idx="3">
                  <c:v>7.5875000000000004</c:v>
                </c:pt>
                <c:pt idx="4">
                  <c:v>8.4625000000000004</c:v>
                </c:pt>
                <c:pt idx="5">
                  <c:v>8.8625000000000007</c:v>
                </c:pt>
                <c:pt idx="6">
                  <c:v>9.1999999999999993</c:v>
                </c:pt>
                <c:pt idx="7">
                  <c:v>9.4</c:v>
                </c:pt>
                <c:pt idx="8">
                  <c:v>9.5374999999999996</c:v>
                </c:pt>
                <c:pt idx="9">
                  <c:v>9.6750000000000007</c:v>
                </c:pt>
                <c:pt idx="10">
                  <c:v>9.8000000000000007</c:v>
                </c:pt>
                <c:pt idx="11">
                  <c:v>9.9375</c:v>
                </c:pt>
                <c:pt idx="12">
                  <c:v>10.074999999999999</c:v>
                </c:pt>
                <c:pt idx="13">
                  <c:v>10.074999999999999</c:v>
                </c:pt>
                <c:pt idx="14">
                  <c:v>10.074999999999999</c:v>
                </c:pt>
                <c:pt idx="15">
                  <c:v>10.074999999999999</c:v>
                </c:pt>
                <c:pt idx="16">
                  <c:v>10.2125</c:v>
                </c:pt>
                <c:pt idx="17">
                  <c:v>10.137499999999999</c:v>
                </c:pt>
                <c:pt idx="18">
                  <c:v>10.2125</c:v>
                </c:pt>
                <c:pt idx="19">
                  <c:v>10.2125</c:v>
                </c:pt>
                <c:pt idx="20">
                  <c:v>10.2125</c:v>
                </c:pt>
                <c:pt idx="21">
                  <c:v>10.2125</c:v>
                </c:pt>
                <c:pt idx="22">
                  <c:v>10.2125</c:v>
                </c:pt>
                <c:pt idx="23">
                  <c:v>10.2125</c:v>
                </c:pt>
                <c:pt idx="24">
                  <c:v>10.2125</c:v>
                </c:pt>
                <c:pt idx="25">
                  <c:v>10.275</c:v>
                </c:pt>
                <c:pt idx="26">
                  <c:v>10.3375</c:v>
                </c:pt>
                <c:pt idx="27">
                  <c:v>10.2125</c:v>
                </c:pt>
                <c:pt idx="28">
                  <c:v>10.275</c:v>
                </c:pt>
                <c:pt idx="29">
                  <c:v>10.3375</c:v>
                </c:pt>
                <c:pt idx="30">
                  <c:v>10.275</c:v>
                </c:pt>
                <c:pt idx="31">
                  <c:v>10.275</c:v>
                </c:pt>
                <c:pt idx="32">
                  <c:v>10.3375</c:v>
                </c:pt>
                <c:pt idx="33">
                  <c:v>10.3375</c:v>
                </c:pt>
                <c:pt idx="34">
                  <c:v>10.3375</c:v>
                </c:pt>
                <c:pt idx="35">
                  <c:v>10.275</c:v>
                </c:pt>
                <c:pt idx="36">
                  <c:v>10.275</c:v>
                </c:pt>
                <c:pt idx="37">
                  <c:v>10.275</c:v>
                </c:pt>
                <c:pt idx="38">
                  <c:v>10.3375</c:v>
                </c:pt>
                <c:pt idx="39">
                  <c:v>10.275</c:v>
                </c:pt>
                <c:pt idx="40">
                  <c:v>10.275</c:v>
                </c:pt>
                <c:pt idx="41">
                  <c:v>10.3375</c:v>
                </c:pt>
                <c:pt idx="42">
                  <c:v>10.3375</c:v>
                </c:pt>
                <c:pt idx="43">
                  <c:v>10.3375</c:v>
                </c:pt>
                <c:pt idx="44">
                  <c:v>10.3375</c:v>
                </c:pt>
                <c:pt idx="45">
                  <c:v>10.3375</c:v>
                </c:pt>
                <c:pt idx="46">
                  <c:v>10.275</c:v>
                </c:pt>
                <c:pt idx="47">
                  <c:v>10.3375</c:v>
                </c:pt>
                <c:pt idx="48">
                  <c:v>10.3375</c:v>
                </c:pt>
                <c:pt idx="49">
                  <c:v>10.3375</c:v>
                </c:pt>
                <c:pt idx="50">
                  <c:v>10.3375</c:v>
                </c:pt>
                <c:pt idx="51">
                  <c:v>10.275</c:v>
                </c:pt>
                <c:pt idx="52">
                  <c:v>10.275</c:v>
                </c:pt>
                <c:pt idx="53">
                  <c:v>10.3375</c:v>
                </c:pt>
                <c:pt idx="54">
                  <c:v>10.3375</c:v>
                </c:pt>
                <c:pt idx="55">
                  <c:v>10.3375</c:v>
                </c:pt>
                <c:pt idx="56">
                  <c:v>10.275</c:v>
                </c:pt>
                <c:pt idx="57">
                  <c:v>10.3375</c:v>
                </c:pt>
                <c:pt idx="58">
                  <c:v>10.275</c:v>
                </c:pt>
                <c:pt idx="59">
                  <c:v>10.3375</c:v>
                </c:pt>
                <c:pt idx="60">
                  <c:v>10.275</c:v>
                </c:pt>
                <c:pt idx="61">
                  <c:v>10.3375</c:v>
                </c:pt>
                <c:pt idx="62">
                  <c:v>10.3375</c:v>
                </c:pt>
                <c:pt idx="63">
                  <c:v>10.275</c:v>
                </c:pt>
                <c:pt idx="64">
                  <c:v>10.3375</c:v>
                </c:pt>
                <c:pt idx="65">
                  <c:v>10.3375</c:v>
                </c:pt>
                <c:pt idx="66">
                  <c:v>10.3375</c:v>
                </c:pt>
                <c:pt idx="67">
                  <c:v>10.3375</c:v>
                </c:pt>
                <c:pt idx="68">
                  <c:v>10.3375</c:v>
                </c:pt>
                <c:pt idx="69">
                  <c:v>10.4125</c:v>
                </c:pt>
                <c:pt idx="70">
                  <c:v>10.275</c:v>
                </c:pt>
                <c:pt idx="71">
                  <c:v>10.4125</c:v>
                </c:pt>
                <c:pt idx="72">
                  <c:v>10.3375</c:v>
                </c:pt>
                <c:pt idx="73">
                  <c:v>10.4125</c:v>
                </c:pt>
                <c:pt idx="74">
                  <c:v>10.3375</c:v>
                </c:pt>
                <c:pt idx="75">
                  <c:v>10.3375</c:v>
                </c:pt>
                <c:pt idx="76">
                  <c:v>10.3375</c:v>
                </c:pt>
                <c:pt idx="77">
                  <c:v>10.4125</c:v>
                </c:pt>
                <c:pt idx="78">
                  <c:v>10.4125</c:v>
                </c:pt>
                <c:pt idx="79">
                  <c:v>10.3375</c:v>
                </c:pt>
                <c:pt idx="80">
                  <c:v>10.3375</c:v>
                </c:pt>
                <c:pt idx="81">
                  <c:v>10.3375</c:v>
                </c:pt>
                <c:pt idx="82">
                  <c:v>10.3375</c:v>
                </c:pt>
                <c:pt idx="83">
                  <c:v>10.3375</c:v>
                </c:pt>
                <c:pt idx="84">
                  <c:v>10.4125</c:v>
                </c:pt>
                <c:pt idx="85">
                  <c:v>10.3375</c:v>
                </c:pt>
                <c:pt idx="86">
                  <c:v>10.3375</c:v>
                </c:pt>
                <c:pt idx="87">
                  <c:v>10.4125</c:v>
                </c:pt>
                <c:pt idx="88">
                  <c:v>10.3375</c:v>
                </c:pt>
                <c:pt idx="89">
                  <c:v>10.3375</c:v>
                </c:pt>
                <c:pt idx="90">
                  <c:v>10.4125</c:v>
                </c:pt>
                <c:pt idx="91">
                  <c:v>10.3375</c:v>
                </c:pt>
                <c:pt idx="92">
                  <c:v>10.275</c:v>
                </c:pt>
                <c:pt idx="93">
                  <c:v>10.3375</c:v>
                </c:pt>
                <c:pt idx="94">
                  <c:v>10.3375</c:v>
                </c:pt>
                <c:pt idx="95">
                  <c:v>10.3375</c:v>
                </c:pt>
                <c:pt idx="96">
                  <c:v>10.3375</c:v>
                </c:pt>
                <c:pt idx="97">
                  <c:v>10.3375</c:v>
                </c:pt>
                <c:pt idx="98">
                  <c:v>10.3375</c:v>
                </c:pt>
                <c:pt idx="99">
                  <c:v>10.3375</c:v>
                </c:pt>
                <c:pt idx="100">
                  <c:v>10.3375</c:v>
                </c:pt>
                <c:pt idx="101">
                  <c:v>10.3375</c:v>
                </c:pt>
                <c:pt idx="102">
                  <c:v>10.275</c:v>
                </c:pt>
                <c:pt idx="103">
                  <c:v>10.4125</c:v>
                </c:pt>
                <c:pt idx="104">
                  <c:v>10.3375</c:v>
                </c:pt>
                <c:pt idx="105">
                  <c:v>10.3375</c:v>
                </c:pt>
                <c:pt idx="106">
                  <c:v>10.4125</c:v>
                </c:pt>
                <c:pt idx="107">
                  <c:v>10.3375</c:v>
                </c:pt>
                <c:pt idx="108">
                  <c:v>10.475</c:v>
                </c:pt>
                <c:pt idx="109">
                  <c:v>10.3375</c:v>
                </c:pt>
                <c:pt idx="110">
                  <c:v>10.3375</c:v>
                </c:pt>
                <c:pt idx="111">
                  <c:v>10.3375</c:v>
                </c:pt>
                <c:pt idx="112">
                  <c:v>10.3375</c:v>
                </c:pt>
                <c:pt idx="113">
                  <c:v>10.3375</c:v>
                </c:pt>
                <c:pt idx="114">
                  <c:v>10.4125</c:v>
                </c:pt>
                <c:pt idx="115">
                  <c:v>10.3375</c:v>
                </c:pt>
                <c:pt idx="116">
                  <c:v>10.4125</c:v>
                </c:pt>
                <c:pt idx="117">
                  <c:v>10.4125</c:v>
                </c:pt>
                <c:pt idx="118">
                  <c:v>10.4125</c:v>
                </c:pt>
                <c:pt idx="119">
                  <c:v>10.3375</c:v>
                </c:pt>
                <c:pt idx="120">
                  <c:v>10.4125</c:v>
                </c:pt>
                <c:pt idx="121">
                  <c:v>10.3375</c:v>
                </c:pt>
                <c:pt idx="122">
                  <c:v>10.3375</c:v>
                </c:pt>
                <c:pt idx="123">
                  <c:v>10.3375</c:v>
                </c:pt>
                <c:pt idx="124">
                  <c:v>10.3375</c:v>
                </c:pt>
                <c:pt idx="125">
                  <c:v>10.275</c:v>
                </c:pt>
                <c:pt idx="126">
                  <c:v>10.3375</c:v>
                </c:pt>
                <c:pt idx="127">
                  <c:v>10.4125</c:v>
                </c:pt>
                <c:pt idx="128">
                  <c:v>10.3375</c:v>
                </c:pt>
                <c:pt idx="129">
                  <c:v>10.3375</c:v>
                </c:pt>
                <c:pt idx="130">
                  <c:v>10.3375</c:v>
                </c:pt>
                <c:pt idx="131">
                  <c:v>10.3375</c:v>
                </c:pt>
                <c:pt idx="132">
                  <c:v>10.3375</c:v>
                </c:pt>
                <c:pt idx="133">
                  <c:v>10.4125</c:v>
                </c:pt>
                <c:pt idx="134">
                  <c:v>10.3375</c:v>
                </c:pt>
                <c:pt idx="135">
                  <c:v>10.4125</c:v>
                </c:pt>
                <c:pt idx="136">
                  <c:v>10.475</c:v>
                </c:pt>
                <c:pt idx="137">
                  <c:v>10.3375</c:v>
                </c:pt>
                <c:pt idx="138">
                  <c:v>10.4125</c:v>
                </c:pt>
                <c:pt idx="139">
                  <c:v>10.3375</c:v>
                </c:pt>
                <c:pt idx="140">
                  <c:v>10.4125</c:v>
                </c:pt>
                <c:pt idx="141">
                  <c:v>10.3375</c:v>
                </c:pt>
                <c:pt idx="142">
                  <c:v>10.3375</c:v>
                </c:pt>
                <c:pt idx="143">
                  <c:v>10.3375</c:v>
                </c:pt>
                <c:pt idx="144">
                  <c:v>10.4125</c:v>
                </c:pt>
                <c:pt idx="145">
                  <c:v>10.3375</c:v>
                </c:pt>
                <c:pt idx="146">
                  <c:v>10.4125</c:v>
                </c:pt>
                <c:pt idx="147">
                  <c:v>10.012499999999999</c:v>
                </c:pt>
                <c:pt idx="148">
                  <c:v>9.1999999999999993</c:v>
                </c:pt>
                <c:pt idx="149">
                  <c:v>8.6624999999999996</c:v>
                </c:pt>
                <c:pt idx="150">
                  <c:v>8.4625000000000004</c:v>
                </c:pt>
                <c:pt idx="151">
                  <c:v>8.1875</c:v>
                </c:pt>
                <c:pt idx="152">
                  <c:v>8.0625</c:v>
                </c:pt>
                <c:pt idx="153">
                  <c:v>7.9874999999999998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0-468A-A1B9-465E56F26CD5}"/>
            </c:ext>
          </c:extLst>
        </c:ser>
        <c:ser>
          <c:idx val="4"/>
          <c:order val="4"/>
          <c:tx>
            <c:strRef>
              <c:f>Sheet1!$E$11</c:f>
              <c:strCache>
                <c:ptCount val="1"/>
                <c:pt idx="0">
                  <c:v>Average of Both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Sheet1!$E$12:$E$165</c:f>
              <c:numCache>
                <c:formatCode>General</c:formatCode>
                <c:ptCount val="154"/>
                <c:pt idx="0">
                  <c:v>4.69625</c:v>
                </c:pt>
                <c:pt idx="1">
                  <c:v>4.7962500000000006</c:v>
                </c:pt>
                <c:pt idx="2">
                  <c:v>4.7962500000000006</c:v>
                </c:pt>
                <c:pt idx="3">
                  <c:v>5.3611900000000006</c:v>
                </c:pt>
                <c:pt idx="4">
                  <c:v>5.7986900000000006</c:v>
                </c:pt>
                <c:pt idx="5">
                  <c:v>5.9986899999999999</c:v>
                </c:pt>
                <c:pt idx="6">
                  <c:v>6.1674399999999991</c:v>
                </c:pt>
                <c:pt idx="7">
                  <c:v>6.2674400000000006</c:v>
                </c:pt>
                <c:pt idx="8">
                  <c:v>6.3361900000000002</c:v>
                </c:pt>
                <c:pt idx="9">
                  <c:v>6.4049399999999999</c:v>
                </c:pt>
                <c:pt idx="10">
                  <c:v>6.4674399999999999</c:v>
                </c:pt>
                <c:pt idx="11">
                  <c:v>6.5361899999999995</c:v>
                </c:pt>
                <c:pt idx="12">
                  <c:v>6.6049399999999991</c:v>
                </c:pt>
                <c:pt idx="13">
                  <c:v>6.6049399999999991</c:v>
                </c:pt>
                <c:pt idx="14">
                  <c:v>6.6049399999999991</c:v>
                </c:pt>
                <c:pt idx="15">
                  <c:v>6.6049399999999991</c:v>
                </c:pt>
                <c:pt idx="16">
                  <c:v>6.6736900000000006</c:v>
                </c:pt>
                <c:pt idx="17">
                  <c:v>6.6361899999999991</c:v>
                </c:pt>
                <c:pt idx="18">
                  <c:v>6.6736900000000006</c:v>
                </c:pt>
                <c:pt idx="19">
                  <c:v>6.6736900000000006</c:v>
                </c:pt>
                <c:pt idx="20">
                  <c:v>6.6736900000000006</c:v>
                </c:pt>
                <c:pt idx="21">
                  <c:v>6.6736900000000006</c:v>
                </c:pt>
                <c:pt idx="22">
                  <c:v>6.6736900000000006</c:v>
                </c:pt>
                <c:pt idx="23">
                  <c:v>6.6736900000000006</c:v>
                </c:pt>
                <c:pt idx="24">
                  <c:v>6.6736900000000006</c:v>
                </c:pt>
                <c:pt idx="25">
                  <c:v>6.7049400000000006</c:v>
                </c:pt>
                <c:pt idx="26">
                  <c:v>6.7361900000000006</c:v>
                </c:pt>
                <c:pt idx="27">
                  <c:v>6.6736900000000006</c:v>
                </c:pt>
                <c:pt idx="28">
                  <c:v>6.7049400000000006</c:v>
                </c:pt>
                <c:pt idx="29">
                  <c:v>6.7361900000000006</c:v>
                </c:pt>
                <c:pt idx="30">
                  <c:v>6.7049400000000006</c:v>
                </c:pt>
                <c:pt idx="31">
                  <c:v>6.7049400000000006</c:v>
                </c:pt>
                <c:pt idx="32">
                  <c:v>6.7361900000000006</c:v>
                </c:pt>
                <c:pt idx="33">
                  <c:v>6.7361900000000006</c:v>
                </c:pt>
                <c:pt idx="34">
                  <c:v>6.7361900000000006</c:v>
                </c:pt>
                <c:pt idx="35">
                  <c:v>6.7049400000000006</c:v>
                </c:pt>
                <c:pt idx="36">
                  <c:v>6.7049400000000006</c:v>
                </c:pt>
                <c:pt idx="37">
                  <c:v>6.7049400000000006</c:v>
                </c:pt>
                <c:pt idx="38">
                  <c:v>6.7361900000000006</c:v>
                </c:pt>
                <c:pt idx="39">
                  <c:v>6.7049400000000006</c:v>
                </c:pt>
                <c:pt idx="40">
                  <c:v>6.7049400000000006</c:v>
                </c:pt>
                <c:pt idx="41">
                  <c:v>6.7361900000000006</c:v>
                </c:pt>
                <c:pt idx="42">
                  <c:v>6.7361900000000006</c:v>
                </c:pt>
                <c:pt idx="43">
                  <c:v>6.7361900000000006</c:v>
                </c:pt>
                <c:pt idx="44">
                  <c:v>6.7361900000000006</c:v>
                </c:pt>
                <c:pt idx="45">
                  <c:v>6.7361900000000006</c:v>
                </c:pt>
                <c:pt idx="46">
                  <c:v>6.7049400000000006</c:v>
                </c:pt>
                <c:pt idx="47">
                  <c:v>6.7361900000000006</c:v>
                </c:pt>
                <c:pt idx="48">
                  <c:v>6.7361900000000006</c:v>
                </c:pt>
                <c:pt idx="49">
                  <c:v>6.7361900000000006</c:v>
                </c:pt>
                <c:pt idx="50">
                  <c:v>6.7361900000000006</c:v>
                </c:pt>
                <c:pt idx="51">
                  <c:v>6.7049400000000006</c:v>
                </c:pt>
                <c:pt idx="52">
                  <c:v>6.7049400000000006</c:v>
                </c:pt>
                <c:pt idx="53">
                  <c:v>6.7361900000000006</c:v>
                </c:pt>
                <c:pt idx="54">
                  <c:v>6.7361900000000006</c:v>
                </c:pt>
                <c:pt idx="55">
                  <c:v>6.7361900000000006</c:v>
                </c:pt>
                <c:pt idx="56">
                  <c:v>6.7049400000000006</c:v>
                </c:pt>
                <c:pt idx="57">
                  <c:v>6.7361900000000006</c:v>
                </c:pt>
                <c:pt idx="58">
                  <c:v>6.7049400000000006</c:v>
                </c:pt>
                <c:pt idx="59">
                  <c:v>6.7361900000000006</c:v>
                </c:pt>
                <c:pt idx="60">
                  <c:v>6.7049400000000006</c:v>
                </c:pt>
                <c:pt idx="61">
                  <c:v>6.7361900000000006</c:v>
                </c:pt>
                <c:pt idx="62">
                  <c:v>6.7361900000000006</c:v>
                </c:pt>
                <c:pt idx="63">
                  <c:v>6.7049400000000006</c:v>
                </c:pt>
                <c:pt idx="64">
                  <c:v>6.7361900000000006</c:v>
                </c:pt>
                <c:pt idx="65">
                  <c:v>6.7361900000000006</c:v>
                </c:pt>
                <c:pt idx="66">
                  <c:v>6.7361900000000006</c:v>
                </c:pt>
                <c:pt idx="67">
                  <c:v>6.7361900000000006</c:v>
                </c:pt>
                <c:pt idx="68">
                  <c:v>6.7361900000000006</c:v>
                </c:pt>
                <c:pt idx="69">
                  <c:v>6.7736900000000002</c:v>
                </c:pt>
                <c:pt idx="70">
                  <c:v>6.7049400000000006</c:v>
                </c:pt>
                <c:pt idx="71">
                  <c:v>6.7736900000000002</c:v>
                </c:pt>
                <c:pt idx="72">
                  <c:v>6.7361900000000006</c:v>
                </c:pt>
                <c:pt idx="73">
                  <c:v>6.7736900000000002</c:v>
                </c:pt>
                <c:pt idx="74">
                  <c:v>6.7361900000000006</c:v>
                </c:pt>
                <c:pt idx="75">
                  <c:v>6.7361900000000006</c:v>
                </c:pt>
                <c:pt idx="76">
                  <c:v>6.7361900000000006</c:v>
                </c:pt>
                <c:pt idx="77">
                  <c:v>6.7736900000000002</c:v>
                </c:pt>
                <c:pt idx="78">
                  <c:v>6.7736900000000002</c:v>
                </c:pt>
                <c:pt idx="79">
                  <c:v>6.7361900000000006</c:v>
                </c:pt>
                <c:pt idx="80">
                  <c:v>6.7361900000000006</c:v>
                </c:pt>
                <c:pt idx="81">
                  <c:v>6.7361900000000006</c:v>
                </c:pt>
                <c:pt idx="82">
                  <c:v>6.7361900000000006</c:v>
                </c:pt>
                <c:pt idx="83">
                  <c:v>6.7361900000000006</c:v>
                </c:pt>
                <c:pt idx="84">
                  <c:v>6.7736900000000002</c:v>
                </c:pt>
                <c:pt idx="85">
                  <c:v>6.7361900000000006</c:v>
                </c:pt>
                <c:pt idx="86">
                  <c:v>6.7361900000000006</c:v>
                </c:pt>
                <c:pt idx="87">
                  <c:v>6.7736900000000002</c:v>
                </c:pt>
                <c:pt idx="88">
                  <c:v>6.7361900000000006</c:v>
                </c:pt>
                <c:pt idx="89">
                  <c:v>6.7361900000000006</c:v>
                </c:pt>
                <c:pt idx="90">
                  <c:v>6.7736900000000002</c:v>
                </c:pt>
                <c:pt idx="91">
                  <c:v>6.7361900000000006</c:v>
                </c:pt>
                <c:pt idx="92">
                  <c:v>6.7049400000000006</c:v>
                </c:pt>
                <c:pt idx="93">
                  <c:v>6.7361900000000006</c:v>
                </c:pt>
                <c:pt idx="94">
                  <c:v>6.7361900000000006</c:v>
                </c:pt>
                <c:pt idx="95">
                  <c:v>6.7361900000000006</c:v>
                </c:pt>
                <c:pt idx="96">
                  <c:v>6.7361900000000006</c:v>
                </c:pt>
                <c:pt idx="97">
                  <c:v>6.7361900000000006</c:v>
                </c:pt>
                <c:pt idx="98">
                  <c:v>6.7361900000000006</c:v>
                </c:pt>
                <c:pt idx="99">
                  <c:v>6.7361900000000006</c:v>
                </c:pt>
                <c:pt idx="100">
                  <c:v>6.7361900000000006</c:v>
                </c:pt>
                <c:pt idx="101">
                  <c:v>6.7361900000000006</c:v>
                </c:pt>
                <c:pt idx="102">
                  <c:v>6.7049400000000006</c:v>
                </c:pt>
                <c:pt idx="103">
                  <c:v>6.7736900000000002</c:v>
                </c:pt>
                <c:pt idx="104">
                  <c:v>6.7361900000000006</c:v>
                </c:pt>
                <c:pt idx="105">
                  <c:v>6.7361900000000006</c:v>
                </c:pt>
                <c:pt idx="106">
                  <c:v>6.7736900000000002</c:v>
                </c:pt>
                <c:pt idx="107">
                  <c:v>6.7361900000000006</c:v>
                </c:pt>
                <c:pt idx="108">
                  <c:v>6.8049400000000002</c:v>
                </c:pt>
                <c:pt idx="109">
                  <c:v>6.7361900000000006</c:v>
                </c:pt>
                <c:pt idx="110">
                  <c:v>6.7361900000000006</c:v>
                </c:pt>
                <c:pt idx="111">
                  <c:v>6.7361900000000006</c:v>
                </c:pt>
                <c:pt idx="112">
                  <c:v>6.7361900000000006</c:v>
                </c:pt>
                <c:pt idx="113">
                  <c:v>6.7361900000000006</c:v>
                </c:pt>
                <c:pt idx="114">
                  <c:v>6.7736900000000002</c:v>
                </c:pt>
                <c:pt idx="115">
                  <c:v>6.7361900000000006</c:v>
                </c:pt>
                <c:pt idx="116">
                  <c:v>6.7736900000000002</c:v>
                </c:pt>
                <c:pt idx="117">
                  <c:v>6.7736900000000002</c:v>
                </c:pt>
                <c:pt idx="118">
                  <c:v>6.7736900000000002</c:v>
                </c:pt>
                <c:pt idx="119">
                  <c:v>6.7361900000000006</c:v>
                </c:pt>
                <c:pt idx="120">
                  <c:v>6.7736900000000002</c:v>
                </c:pt>
                <c:pt idx="121">
                  <c:v>6.7361900000000006</c:v>
                </c:pt>
                <c:pt idx="122">
                  <c:v>6.7361900000000006</c:v>
                </c:pt>
                <c:pt idx="123">
                  <c:v>6.7361900000000006</c:v>
                </c:pt>
                <c:pt idx="124">
                  <c:v>6.7361900000000006</c:v>
                </c:pt>
                <c:pt idx="125">
                  <c:v>6.7049400000000006</c:v>
                </c:pt>
                <c:pt idx="126">
                  <c:v>6.7361900000000006</c:v>
                </c:pt>
                <c:pt idx="127">
                  <c:v>6.7736900000000002</c:v>
                </c:pt>
                <c:pt idx="128">
                  <c:v>6.7361900000000006</c:v>
                </c:pt>
                <c:pt idx="129">
                  <c:v>6.7361900000000006</c:v>
                </c:pt>
                <c:pt idx="130">
                  <c:v>6.7361900000000006</c:v>
                </c:pt>
                <c:pt idx="131">
                  <c:v>6.7361900000000006</c:v>
                </c:pt>
                <c:pt idx="132">
                  <c:v>6.7361900000000006</c:v>
                </c:pt>
                <c:pt idx="133">
                  <c:v>6.7736900000000002</c:v>
                </c:pt>
                <c:pt idx="134">
                  <c:v>6.7361900000000006</c:v>
                </c:pt>
                <c:pt idx="135">
                  <c:v>6.7736900000000002</c:v>
                </c:pt>
                <c:pt idx="136">
                  <c:v>6.8049400000000002</c:v>
                </c:pt>
                <c:pt idx="137">
                  <c:v>6.7361900000000006</c:v>
                </c:pt>
                <c:pt idx="138">
                  <c:v>6.7736900000000002</c:v>
                </c:pt>
                <c:pt idx="139">
                  <c:v>6.7361900000000006</c:v>
                </c:pt>
                <c:pt idx="140">
                  <c:v>6.7736900000000002</c:v>
                </c:pt>
                <c:pt idx="141">
                  <c:v>6.7361900000000006</c:v>
                </c:pt>
                <c:pt idx="142">
                  <c:v>6.7361900000000006</c:v>
                </c:pt>
                <c:pt idx="143">
                  <c:v>6.7361900000000006</c:v>
                </c:pt>
                <c:pt idx="144">
                  <c:v>6.7736900000000002</c:v>
                </c:pt>
                <c:pt idx="145">
                  <c:v>6.7361900000000006</c:v>
                </c:pt>
                <c:pt idx="146">
                  <c:v>6.7736900000000002</c:v>
                </c:pt>
                <c:pt idx="147">
                  <c:v>6.5736899999999991</c:v>
                </c:pt>
                <c:pt idx="148">
                  <c:v>6.0399999999999991</c:v>
                </c:pt>
                <c:pt idx="149">
                  <c:v>5.7712500000000002</c:v>
                </c:pt>
                <c:pt idx="150">
                  <c:v>5.6712500000000006</c:v>
                </c:pt>
                <c:pt idx="151">
                  <c:v>5.5337499999999995</c:v>
                </c:pt>
                <c:pt idx="152">
                  <c:v>5.4712499999999995</c:v>
                </c:pt>
                <c:pt idx="153">
                  <c:v>5.4337499999999999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0-468A-A1B9-465E56F2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09544"/>
        <c:axId val="367808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Volts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Sheet1!$B$12:$B$165</c15:sqref>
                        </c15:formulaRef>
                      </c:ext>
                    </c:extLst>
                    <c:numCache>
                      <c:formatCode>General</c:formatCode>
                      <c:ptCount val="154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1.3062</c:v>
                      </c:pt>
                      <c:pt idx="4">
                        <c:v>1.3062</c:v>
                      </c:pt>
                      <c:pt idx="5">
                        <c:v>1.3062</c:v>
                      </c:pt>
                      <c:pt idx="6">
                        <c:v>1.3062</c:v>
                      </c:pt>
                      <c:pt idx="7">
                        <c:v>1.3062</c:v>
                      </c:pt>
                      <c:pt idx="8">
                        <c:v>1.3062</c:v>
                      </c:pt>
                      <c:pt idx="9">
                        <c:v>1.3062</c:v>
                      </c:pt>
                      <c:pt idx="10">
                        <c:v>1.3062</c:v>
                      </c:pt>
                      <c:pt idx="11">
                        <c:v>1.3062</c:v>
                      </c:pt>
                      <c:pt idx="12">
                        <c:v>1.3062</c:v>
                      </c:pt>
                      <c:pt idx="13">
                        <c:v>1.3062</c:v>
                      </c:pt>
                      <c:pt idx="14">
                        <c:v>1.3062</c:v>
                      </c:pt>
                      <c:pt idx="15">
                        <c:v>1.3062</c:v>
                      </c:pt>
                      <c:pt idx="16">
                        <c:v>1.3062</c:v>
                      </c:pt>
                      <c:pt idx="17">
                        <c:v>1.3062</c:v>
                      </c:pt>
                      <c:pt idx="18">
                        <c:v>1.3062</c:v>
                      </c:pt>
                      <c:pt idx="19">
                        <c:v>1.3062</c:v>
                      </c:pt>
                      <c:pt idx="20">
                        <c:v>1.3062</c:v>
                      </c:pt>
                      <c:pt idx="21">
                        <c:v>1.3062</c:v>
                      </c:pt>
                      <c:pt idx="22">
                        <c:v>1.3062</c:v>
                      </c:pt>
                      <c:pt idx="23">
                        <c:v>1.3062</c:v>
                      </c:pt>
                      <c:pt idx="24">
                        <c:v>1.3062</c:v>
                      </c:pt>
                      <c:pt idx="25">
                        <c:v>1.3062</c:v>
                      </c:pt>
                      <c:pt idx="26">
                        <c:v>1.3062</c:v>
                      </c:pt>
                      <c:pt idx="27">
                        <c:v>1.3062</c:v>
                      </c:pt>
                      <c:pt idx="28">
                        <c:v>1.3062</c:v>
                      </c:pt>
                      <c:pt idx="29">
                        <c:v>1.3062</c:v>
                      </c:pt>
                      <c:pt idx="30">
                        <c:v>1.3062</c:v>
                      </c:pt>
                      <c:pt idx="31">
                        <c:v>1.3062</c:v>
                      </c:pt>
                      <c:pt idx="32">
                        <c:v>1.3062</c:v>
                      </c:pt>
                      <c:pt idx="33">
                        <c:v>1.3062</c:v>
                      </c:pt>
                      <c:pt idx="34">
                        <c:v>1.3062</c:v>
                      </c:pt>
                      <c:pt idx="35">
                        <c:v>1.3062</c:v>
                      </c:pt>
                      <c:pt idx="36">
                        <c:v>1.3062</c:v>
                      </c:pt>
                      <c:pt idx="37">
                        <c:v>1.3062</c:v>
                      </c:pt>
                      <c:pt idx="38">
                        <c:v>1.3062</c:v>
                      </c:pt>
                      <c:pt idx="39">
                        <c:v>1.3062</c:v>
                      </c:pt>
                      <c:pt idx="40">
                        <c:v>1.3062</c:v>
                      </c:pt>
                      <c:pt idx="41">
                        <c:v>1.3062</c:v>
                      </c:pt>
                      <c:pt idx="42">
                        <c:v>1.3062</c:v>
                      </c:pt>
                      <c:pt idx="43">
                        <c:v>1.3062</c:v>
                      </c:pt>
                      <c:pt idx="44">
                        <c:v>1.3062</c:v>
                      </c:pt>
                      <c:pt idx="45">
                        <c:v>1.3062</c:v>
                      </c:pt>
                      <c:pt idx="46">
                        <c:v>1.3062</c:v>
                      </c:pt>
                      <c:pt idx="47">
                        <c:v>1.3062</c:v>
                      </c:pt>
                      <c:pt idx="48">
                        <c:v>1.3062</c:v>
                      </c:pt>
                      <c:pt idx="49">
                        <c:v>1.3062</c:v>
                      </c:pt>
                      <c:pt idx="50">
                        <c:v>1.3062</c:v>
                      </c:pt>
                      <c:pt idx="51">
                        <c:v>1.3062</c:v>
                      </c:pt>
                      <c:pt idx="52">
                        <c:v>1.3062</c:v>
                      </c:pt>
                      <c:pt idx="53">
                        <c:v>1.3062</c:v>
                      </c:pt>
                      <c:pt idx="54">
                        <c:v>1.3062</c:v>
                      </c:pt>
                      <c:pt idx="55">
                        <c:v>1.3062</c:v>
                      </c:pt>
                      <c:pt idx="56">
                        <c:v>1.3062</c:v>
                      </c:pt>
                      <c:pt idx="57">
                        <c:v>1.3062</c:v>
                      </c:pt>
                      <c:pt idx="58">
                        <c:v>1.3062</c:v>
                      </c:pt>
                      <c:pt idx="59">
                        <c:v>1.3062</c:v>
                      </c:pt>
                      <c:pt idx="60">
                        <c:v>1.3062</c:v>
                      </c:pt>
                      <c:pt idx="61">
                        <c:v>1.3062</c:v>
                      </c:pt>
                      <c:pt idx="62">
                        <c:v>1.3062</c:v>
                      </c:pt>
                      <c:pt idx="63">
                        <c:v>1.3062</c:v>
                      </c:pt>
                      <c:pt idx="64">
                        <c:v>1.3062</c:v>
                      </c:pt>
                      <c:pt idx="65">
                        <c:v>1.3062</c:v>
                      </c:pt>
                      <c:pt idx="66">
                        <c:v>1.3062</c:v>
                      </c:pt>
                      <c:pt idx="67">
                        <c:v>1.3062</c:v>
                      </c:pt>
                      <c:pt idx="68">
                        <c:v>1.3062</c:v>
                      </c:pt>
                      <c:pt idx="69">
                        <c:v>1.3062</c:v>
                      </c:pt>
                      <c:pt idx="70">
                        <c:v>1.3062</c:v>
                      </c:pt>
                      <c:pt idx="71">
                        <c:v>1.3062</c:v>
                      </c:pt>
                      <c:pt idx="72">
                        <c:v>1.3062</c:v>
                      </c:pt>
                      <c:pt idx="73">
                        <c:v>1.3062</c:v>
                      </c:pt>
                      <c:pt idx="74">
                        <c:v>1.3062</c:v>
                      </c:pt>
                      <c:pt idx="75">
                        <c:v>1.3062</c:v>
                      </c:pt>
                      <c:pt idx="76">
                        <c:v>1.3062</c:v>
                      </c:pt>
                      <c:pt idx="77">
                        <c:v>1.3062</c:v>
                      </c:pt>
                      <c:pt idx="78">
                        <c:v>1.3062</c:v>
                      </c:pt>
                      <c:pt idx="79">
                        <c:v>1.3062</c:v>
                      </c:pt>
                      <c:pt idx="80">
                        <c:v>1.3062</c:v>
                      </c:pt>
                      <c:pt idx="81">
                        <c:v>1.3062</c:v>
                      </c:pt>
                      <c:pt idx="82">
                        <c:v>1.3062</c:v>
                      </c:pt>
                      <c:pt idx="83">
                        <c:v>1.3062</c:v>
                      </c:pt>
                      <c:pt idx="84">
                        <c:v>1.3062</c:v>
                      </c:pt>
                      <c:pt idx="85">
                        <c:v>1.3062</c:v>
                      </c:pt>
                      <c:pt idx="86">
                        <c:v>1.3062</c:v>
                      </c:pt>
                      <c:pt idx="87">
                        <c:v>1.3062</c:v>
                      </c:pt>
                      <c:pt idx="88">
                        <c:v>1.3062</c:v>
                      </c:pt>
                      <c:pt idx="89">
                        <c:v>1.3062</c:v>
                      </c:pt>
                      <c:pt idx="90">
                        <c:v>1.3062</c:v>
                      </c:pt>
                      <c:pt idx="91">
                        <c:v>1.3062</c:v>
                      </c:pt>
                      <c:pt idx="92">
                        <c:v>1.3062</c:v>
                      </c:pt>
                      <c:pt idx="93">
                        <c:v>1.3062</c:v>
                      </c:pt>
                      <c:pt idx="94">
                        <c:v>1.3062</c:v>
                      </c:pt>
                      <c:pt idx="95">
                        <c:v>1.3062</c:v>
                      </c:pt>
                      <c:pt idx="96">
                        <c:v>1.3062</c:v>
                      </c:pt>
                      <c:pt idx="97">
                        <c:v>1.3062</c:v>
                      </c:pt>
                      <c:pt idx="98">
                        <c:v>1.3062</c:v>
                      </c:pt>
                      <c:pt idx="99">
                        <c:v>1.3062</c:v>
                      </c:pt>
                      <c:pt idx="100">
                        <c:v>1.3062</c:v>
                      </c:pt>
                      <c:pt idx="101">
                        <c:v>1.3062</c:v>
                      </c:pt>
                      <c:pt idx="102">
                        <c:v>1.3062</c:v>
                      </c:pt>
                      <c:pt idx="103">
                        <c:v>1.3062</c:v>
                      </c:pt>
                      <c:pt idx="104">
                        <c:v>1.3062</c:v>
                      </c:pt>
                      <c:pt idx="105">
                        <c:v>1.3062</c:v>
                      </c:pt>
                      <c:pt idx="106">
                        <c:v>1.3062</c:v>
                      </c:pt>
                      <c:pt idx="107">
                        <c:v>1.3062</c:v>
                      </c:pt>
                      <c:pt idx="108">
                        <c:v>1.3062</c:v>
                      </c:pt>
                      <c:pt idx="109">
                        <c:v>1.3062</c:v>
                      </c:pt>
                      <c:pt idx="110">
                        <c:v>1.3062</c:v>
                      </c:pt>
                      <c:pt idx="111">
                        <c:v>1.3062</c:v>
                      </c:pt>
                      <c:pt idx="112">
                        <c:v>1.3062</c:v>
                      </c:pt>
                      <c:pt idx="113">
                        <c:v>1.3062</c:v>
                      </c:pt>
                      <c:pt idx="114">
                        <c:v>1.3062</c:v>
                      </c:pt>
                      <c:pt idx="115">
                        <c:v>1.3062</c:v>
                      </c:pt>
                      <c:pt idx="116">
                        <c:v>1.3062</c:v>
                      </c:pt>
                      <c:pt idx="117">
                        <c:v>1.3062</c:v>
                      </c:pt>
                      <c:pt idx="118">
                        <c:v>1.3062</c:v>
                      </c:pt>
                      <c:pt idx="119">
                        <c:v>1.3062</c:v>
                      </c:pt>
                      <c:pt idx="120">
                        <c:v>1.3062</c:v>
                      </c:pt>
                      <c:pt idx="121">
                        <c:v>1.3062</c:v>
                      </c:pt>
                      <c:pt idx="122">
                        <c:v>1.3062</c:v>
                      </c:pt>
                      <c:pt idx="123">
                        <c:v>1.3062</c:v>
                      </c:pt>
                      <c:pt idx="124">
                        <c:v>1.3062</c:v>
                      </c:pt>
                      <c:pt idx="125">
                        <c:v>1.3062</c:v>
                      </c:pt>
                      <c:pt idx="126">
                        <c:v>1.3062</c:v>
                      </c:pt>
                      <c:pt idx="127">
                        <c:v>1.3062</c:v>
                      </c:pt>
                      <c:pt idx="128">
                        <c:v>1.3062</c:v>
                      </c:pt>
                      <c:pt idx="129">
                        <c:v>1.3062</c:v>
                      </c:pt>
                      <c:pt idx="130">
                        <c:v>1.3062</c:v>
                      </c:pt>
                      <c:pt idx="131">
                        <c:v>1.3062</c:v>
                      </c:pt>
                      <c:pt idx="132">
                        <c:v>1.3062</c:v>
                      </c:pt>
                      <c:pt idx="133">
                        <c:v>1.3062</c:v>
                      </c:pt>
                      <c:pt idx="134">
                        <c:v>1.3062</c:v>
                      </c:pt>
                      <c:pt idx="135">
                        <c:v>1.3062</c:v>
                      </c:pt>
                      <c:pt idx="136">
                        <c:v>1.3062</c:v>
                      </c:pt>
                      <c:pt idx="137">
                        <c:v>1.3062</c:v>
                      </c:pt>
                      <c:pt idx="138">
                        <c:v>1.3062</c:v>
                      </c:pt>
                      <c:pt idx="139">
                        <c:v>1.3062</c:v>
                      </c:pt>
                      <c:pt idx="140">
                        <c:v>1.3062</c:v>
                      </c:pt>
                      <c:pt idx="141">
                        <c:v>1.3062</c:v>
                      </c:pt>
                      <c:pt idx="142">
                        <c:v>1.3062</c:v>
                      </c:pt>
                      <c:pt idx="143">
                        <c:v>1.3062</c:v>
                      </c:pt>
                      <c:pt idx="144">
                        <c:v>1.3062</c:v>
                      </c:pt>
                      <c:pt idx="145">
                        <c:v>1.3062</c:v>
                      </c:pt>
                      <c:pt idx="146">
                        <c:v>1.3062</c:v>
                      </c:pt>
                      <c:pt idx="147">
                        <c:v>1.3062</c:v>
                      </c:pt>
                      <c:pt idx="148">
                        <c:v>1.2</c:v>
                      </c:pt>
                      <c:pt idx="149">
                        <c:v>1.2</c:v>
                      </c:pt>
                      <c:pt idx="150">
                        <c:v>1.2</c:v>
                      </c:pt>
                      <c:pt idx="151">
                        <c:v>1.2</c:v>
                      </c:pt>
                      <c:pt idx="152">
                        <c:v>1.2</c:v>
                      </c:pt>
                      <c:pt idx="153">
                        <c:v>1.2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C0-468A-A1B9-465E56F26CD5}"/>
                  </c:ext>
                </c:extLst>
              </c15:ser>
            </c15:filteredLineSeries>
          </c:ext>
        </c:extLst>
      </c:lineChart>
      <c:catAx>
        <c:axId val="36780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8232"/>
        <c:crosses val="autoZero"/>
        <c:auto val="1"/>
        <c:lblAlgn val="ctr"/>
        <c:lblOffset val="100"/>
        <c:noMultiLvlLbl val="0"/>
      </c:catAx>
      <c:valAx>
        <c:axId val="3678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10</xdr:row>
      <xdr:rowOff>30480</xdr:rowOff>
    </xdr:from>
    <xdr:to>
      <xdr:col>14</xdr:col>
      <xdr:colOff>518160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269B-8834-4578-8EB1-5B09AB670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1:E165" totalsRowShown="0">
  <autoFilter ref="A11:E165"/>
  <tableColumns count="5">
    <tableColumn id="1" name="Temp"/>
    <tableColumn id="2" name="Volts"/>
    <tableColumn id="3" name="Power (from Amps)" dataDxfId="2">
      <calculatedColumnFormula>Table1[[#This Row],[Volts]]*$G$8</calculatedColumnFormula>
    </tableColumn>
    <tableColumn id="4" name="Power (from C)" dataDxfId="1">
      <calculatedColumnFormula>Table1[[#This Row],[Temp]]*$G$9</calculatedColumnFormula>
    </tableColumn>
    <tableColumn id="5" name="Average of Both" dataDxfId="0">
      <calculatedColumnFormula>AVERAGE(Table1[[#This Row],[Power (from Amps)]:[Power (from C)]])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L4" sqref="L4"/>
    </sheetView>
  </sheetViews>
  <sheetFormatPr defaultRowHeight="14.4" x14ac:dyDescent="0.3"/>
  <cols>
    <col min="3" max="3" width="18.5546875" customWidth="1"/>
    <col min="4" max="4" width="15.21875" customWidth="1"/>
    <col min="8" max="8" width="10" bestFit="1" customWidth="1"/>
    <col min="10" max="10" width="16.5546875" customWidth="1"/>
  </cols>
  <sheetData>
    <row r="1" spans="1:13" x14ac:dyDescent="0.3">
      <c r="C1" t="s">
        <v>6</v>
      </c>
      <c r="D1" t="s">
        <v>7</v>
      </c>
      <c r="E1" t="s">
        <v>8</v>
      </c>
    </row>
    <row r="2" spans="1:13" x14ac:dyDescent="0.3">
      <c r="C2">
        <v>1</v>
      </c>
      <c r="D2">
        <v>14</v>
      </c>
      <c r="E2">
        <v>612.5</v>
      </c>
      <c r="G2" t="s">
        <v>9</v>
      </c>
      <c r="H2">
        <v>20480000</v>
      </c>
    </row>
    <row r="3" spans="1:13" x14ac:dyDescent="0.3">
      <c r="C3">
        <v>2</v>
      </c>
      <c r="D3">
        <v>14</v>
      </c>
      <c r="E3">
        <v>614.20000000000005</v>
      </c>
      <c r="G3" t="s">
        <v>10</v>
      </c>
      <c r="H3" s="2">
        <f>H2*D6</f>
        <v>1146880000</v>
      </c>
      <c r="J3" t="s">
        <v>15</v>
      </c>
      <c r="K3" t="s">
        <v>16</v>
      </c>
      <c r="L3" t="s">
        <v>2</v>
      </c>
      <c r="M3" t="s">
        <v>14</v>
      </c>
    </row>
    <row r="4" spans="1:13" x14ac:dyDescent="0.3">
      <c r="C4">
        <v>3</v>
      </c>
      <c r="D4">
        <v>14</v>
      </c>
      <c r="E4">
        <v>615.15</v>
      </c>
      <c r="G4" t="s">
        <v>11</v>
      </c>
      <c r="H4">
        <f>H3/E6</f>
        <v>1858529.5499846051</v>
      </c>
      <c r="K4">
        <f>$H$4/I9</f>
        <v>592855.08535720711</v>
      </c>
      <c r="L4">
        <f t="shared" ref="L4:M4" si="0">$H$4/J9</f>
        <v>180054.15215693566</v>
      </c>
      <c r="M4">
        <f t="shared" si="0"/>
        <v>276218.77075564535</v>
      </c>
    </row>
    <row r="5" spans="1:13" x14ac:dyDescent="0.3">
      <c r="C5">
        <v>4</v>
      </c>
      <c r="D5">
        <v>14</v>
      </c>
      <c r="E5">
        <v>617.09</v>
      </c>
    </row>
    <row r="6" spans="1:13" x14ac:dyDescent="0.3">
      <c r="D6">
        <f>SUM(D2:D5)</f>
        <v>56</v>
      </c>
      <c r="E6">
        <f>MAX(E2:E5)</f>
        <v>617.09</v>
      </c>
    </row>
    <row r="8" spans="1:13" x14ac:dyDescent="0.3">
      <c r="F8" t="s">
        <v>3</v>
      </c>
      <c r="G8">
        <v>2.4</v>
      </c>
      <c r="H8" t="s">
        <v>12</v>
      </c>
      <c r="I8" t="s">
        <v>3</v>
      </c>
      <c r="J8" t="s">
        <v>2</v>
      </c>
      <c r="K8" t="s">
        <v>14</v>
      </c>
    </row>
    <row r="9" spans="1:13" x14ac:dyDescent="0.3">
      <c r="F9" t="s">
        <v>2</v>
      </c>
      <c r="G9">
        <v>0.125</v>
      </c>
      <c r="I9">
        <f>AVERAGE(C23:C158)</f>
        <v>3.1348800000000061</v>
      </c>
      <c r="J9">
        <f>AVERAGE(D23:D158)</f>
        <v>10.322058823529412</v>
      </c>
      <c r="K9">
        <f>AVERAGE(E23:E158)</f>
        <v>6.7284694117646975</v>
      </c>
    </row>
    <row r="11" spans="1:13" x14ac:dyDescent="0.3">
      <c r="A11" t="s">
        <v>0</v>
      </c>
      <c r="B11" t="s">
        <v>1</v>
      </c>
      <c r="C11" t="s">
        <v>4</v>
      </c>
      <c r="D11" t="s">
        <v>5</v>
      </c>
      <c r="E11" t="s">
        <v>13</v>
      </c>
    </row>
    <row r="12" spans="1:13" x14ac:dyDescent="0.3">
      <c r="A12">
        <v>52.1</v>
      </c>
      <c r="B12">
        <v>1.2</v>
      </c>
      <c r="C12">
        <f>Table1[[#This Row],[Volts]]*$G$8</f>
        <v>2.88</v>
      </c>
      <c r="D12">
        <f>Table1[[#This Row],[Temp]]*$G$9</f>
        <v>6.5125000000000002</v>
      </c>
      <c r="E12" s="1">
        <f>AVERAGE(Table1[[#This Row],[Power (from Amps)]:[Power (from C)]])</f>
        <v>4.69625</v>
      </c>
    </row>
    <row r="13" spans="1:13" x14ac:dyDescent="0.3">
      <c r="A13">
        <v>53.7</v>
      </c>
      <c r="B13">
        <v>1.2</v>
      </c>
      <c r="C13">
        <f>Table1[[#This Row],[Volts]]*$G$8</f>
        <v>2.88</v>
      </c>
      <c r="D13">
        <f>Table1[[#This Row],[Temp]]*$G$9</f>
        <v>6.7125000000000004</v>
      </c>
      <c r="E13" s="1">
        <f>AVERAGE(Table1[[#This Row],[Power (from Amps)]:[Power (from C)]])</f>
        <v>4.7962500000000006</v>
      </c>
    </row>
    <row r="14" spans="1:13" x14ac:dyDescent="0.3">
      <c r="A14">
        <v>53.7</v>
      </c>
      <c r="B14">
        <v>1.2</v>
      </c>
      <c r="C14">
        <f>Table1[[#This Row],[Volts]]*$G$8</f>
        <v>2.88</v>
      </c>
      <c r="D14">
        <f>Table1[[#This Row],[Temp]]*$G$9</f>
        <v>6.7125000000000004</v>
      </c>
      <c r="E14" s="1">
        <f>AVERAGE(Table1[[#This Row],[Power (from Amps)]:[Power (from C)]])</f>
        <v>4.7962500000000006</v>
      </c>
    </row>
    <row r="15" spans="1:13" x14ac:dyDescent="0.3">
      <c r="A15">
        <v>60.7</v>
      </c>
      <c r="B15">
        <v>1.3062</v>
      </c>
      <c r="C15">
        <f>Table1[[#This Row],[Volts]]*$G$8</f>
        <v>3.1348799999999999</v>
      </c>
      <c r="D15">
        <f>Table1[[#This Row],[Temp]]*$G$9</f>
        <v>7.5875000000000004</v>
      </c>
      <c r="E15" s="1">
        <f>AVERAGE(Table1[[#This Row],[Power (from Amps)]:[Power (from C)]])</f>
        <v>5.3611900000000006</v>
      </c>
    </row>
    <row r="16" spans="1:13" x14ac:dyDescent="0.3">
      <c r="A16">
        <v>67.7</v>
      </c>
      <c r="B16">
        <v>1.3062</v>
      </c>
      <c r="C16">
        <f>Table1[[#This Row],[Volts]]*$G$8</f>
        <v>3.1348799999999999</v>
      </c>
      <c r="D16">
        <f>Table1[[#This Row],[Temp]]*$G$9</f>
        <v>8.4625000000000004</v>
      </c>
      <c r="E16" s="1">
        <f>AVERAGE(Table1[[#This Row],[Power (from Amps)]:[Power (from C)]])</f>
        <v>5.7986900000000006</v>
      </c>
    </row>
    <row r="17" spans="1:5" x14ac:dyDescent="0.3">
      <c r="A17">
        <v>70.900000000000006</v>
      </c>
      <c r="B17">
        <v>1.3062</v>
      </c>
      <c r="C17">
        <f>Table1[[#This Row],[Volts]]*$G$8</f>
        <v>3.1348799999999999</v>
      </c>
      <c r="D17">
        <f>Table1[[#This Row],[Temp]]*$G$9</f>
        <v>8.8625000000000007</v>
      </c>
      <c r="E17" s="1">
        <f>AVERAGE(Table1[[#This Row],[Power (from Amps)]:[Power (from C)]])</f>
        <v>5.9986899999999999</v>
      </c>
    </row>
    <row r="18" spans="1:5" x14ac:dyDescent="0.3">
      <c r="A18">
        <v>73.599999999999994</v>
      </c>
      <c r="B18">
        <v>1.3062</v>
      </c>
      <c r="C18">
        <f>Table1[[#This Row],[Volts]]*$G$8</f>
        <v>3.1348799999999999</v>
      </c>
      <c r="D18">
        <f>Table1[[#This Row],[Temp]]*$G$9</f>
        <v>9.1999999999999993</v>
      </c>
      <c r="E18" s="1">
        <f>AVERAGE(Table1[[#This Row],[Power (from Amps)]:[Power (from C)]])</f>
        <v>6.1674399999999991</v>
      </c>
    </row>
    <row r="19" spans="1:5" x14ac:dyDescent="0.3">
      <c r="A19">
        <v>75.2</v>
      </c>
      <c r="B19">
        <v>1.3062</v>
      </c>
      <c r="C19">
        <f>Table1[[#This Row],[Volts]]*$G$8</f>
        <v>3.1348799999999999</v>
      </c>
      <c r="D19">
        <f>Table1[[#This Row],[Temp]]*$G$9</f>
        <v>9.4</v>
      </c>
      <c r="E19" s="1">
        <f>AVERAGE(Table1[[#This Row],[Power (from Amps)]:[Power (from C)]])</f>
        <v>6.2674400000000006</v>
      </c>
    </row>
    <row r="20" spans="1:5" x14ac:dyDescent="0.3">
      <c r="A20">
        <v>76.3</v>
      </c>
      <c r="B20">
        <v>1.3062</v>
      </c>
      <c r="C20">
        <f>Table1[[#This Row],[Volts]]*$G$8</f>
        <v>3.1348799999999999</v>
      </c>
      <c r="D20">
        <f>Table1[[#This Row],[Temp]]*$G$9</f>
        <v>9.5374999999999996</v>
      </c>
      <c r="E20" s="1">
        <f>AVERAGE(Table1[[#This Row],[Power (from Amps)]:[Power (from C)]])</f>
        <v>6.3361900000000002</v>
      </c>
    </row>
    <row r="21" spans="1:5" x14ac:dyDescent="0.3">
      <c r="A21">
        <v>77.400000000000006</v>
      </c>
      <c r="B21">
        <v>1.3062</v>
      </c>
      <c r="C21">
        <f>Table1[[#This Row],[Volts]]*$G$8</f>
        <v>3.1348799999999999</v>
      </c>
      <c r="D21">
        <f>Table1[[#This Row],[Temp]]*$G$9</f>
        <v>9.6750000000000007</v>
      </c>
      <c r="E21" s="1">
        <f>AVERAGE(Table1[[#This Row],[Power (from Amps)]:[Power (from C)]])</f>
        <v>6.4049399999999999</v>
      </c>
    </row>
    <row r="22" spans="1:5" x14ac:dyDescent="0.3">
      <c r="A22">
        <v>78.400000000000006</v>
      </c>
      <c r="B22">
        <v>1.3062</v>
      </c>
      <c r="C22">
        <f>Table1[[#This Row],[Volts]]*$G$8</f>
        <v>3.1348799999999999</v>
      </c>
      <c r="D22">
        <f>Table1[[#This Row],[Temp]]*$G$9</f>
        <v>9.8000000000000007</v>
      </c>
      <c r="E22" s="1">
        <f>AVERAGE(Table1[[#This Row],[Power (from Amps)]:[Power (from C)]])</f>
        <v>6.4674399999999999</v>
      </c>
    </row>
    <row r="23" spans="1:5" x14ac:dyDescent="0.3">
      <c r="A23">
        <v>79.5</v>
      </c>
      <c r="B23">
        <v>1.3062</v>
      </c>
      <c r="C23">
        <f>Table1[[#This Row],[Volts]]*$G$8</f>
        <v>3.1348799999999999</v>
      </c>
      <c r="D23">
        <f>Table1[[#This Row],[Temp]]*$G$9</f>
        <v>9.9375</v>
      </c>
      <c r="E23" s="1">
        <f>AVERAGE(Table1[[#This Row],[Power (from Amps)]:[Power (from C)]])</f>
        <v>6.5361899999999995</v>
      </c>
    </row>
    <row r="24" spans="1:5" x14ac:dyDescent="0.3">
      <c r="A24">
        <v>80.599999999999994</v>
      </c>
      <c r="B24">
        <v>1.3062</v>
      </c>
      <c r="C24">
        <f>Table1[[#This Row],[Volts]]*$G$8</f>
        <v>3.1348799999999999</v>
      </c>
      <c r="D24">
        <f>Table1[[#This Row],[Temp]]*$G$9</f>
        <v>10.074999999999999</v>
      </c>
      <c r="E24" s="1">
        <f>AVERAGE(Table1[[#This Row],[Power (from Amps)]:[Power (from C)]])</f>
        <v>6.6049399999999991</v>
      </c>
    </row>
    <row r="25" spans="1:5" x14ac:dyDescent="0.3">
      <c r="A25">
        <v>80.599999999999994</v>
      </c>
      <c r="B25">
        <v>1.3062</v>
      </c>
      <c r="C25">
        <f>Table1[[#This Row],[Volts]]*$G$8</f>
        <v>3.1348799999999999</v>
      </c>
      <c r="D25">
        <f>Table1[[#This Row],[Temp]]*$G$9</f>
        <v>10.074999999999999</v>
      </c>
      <c r="E25" s="1">
        <f>AVERAGE(Table1[[#This Row],[Power (from Amps)]:[Power (from C)]])</f>
        <v>6.6049399999999991</v>
      </c>
    </row>
    <row r="26" spans="1:5" x14ac:dyDescent="0.3">
      <c r="A26">
        <v>80.599999999999994</v>
      </c>
      <c r="B26">
        <v>1.3062</v>
      </c>
      <c r="C26">
        <f>Table1[[#This Row],[Volts]]*$G$8</f>
        <v>3.1348799999999999</v>
      </c>
      <c r="D26">
        <f>Table1[[#This Row],[Temp]]*$G$9</f>
        <v>10.074999999999999</v>
      </c>
      <c r="E26" s="1">
        <f>AVERAGE(Table1[[#This Row],[Power (from Amps)]:[Power (from C)]])</f>
        <v>6.6049399999999991</v>
      </c>
    </row>
    <row r="27" spans="1:5" x14ac:dyDescent="0.3">
      <c r="A27">
        <v>80.599999999999994</v>
      </c>
      <c r="B27">
        <v>1.3062</v>
      </c>
      <c r="C27">
        <f>Table1[[#This Row],[Volts]]*$G$8</f>
        <v>3.1348799999999999</v>
      </c>
      <c r="D27">
        <f>Table1[[#This Row],[Temp]]*$G$9</f>
        <v>10.074999999999999</v>
      </c>
      <c r="E27" s="1">
        <f>AVERAGE(Table1[[#This Row],[Power (from Amps)]:[Power (from C)]])</f>
        <v>6.6049399999999991</v>
      </c>
    </row>
    <row r="28" spans="1:5" x14ac:dyDescent="0.3">
      <c r="A28">
        <v>81.7</v>
      </c>
      <c r="B28">
        <v>1.3062</v>
      </c>
      <c r="C28">
        <f>Table1[[#This Row],[Volts]]*$G$8</f>
        <v>3.1348799999999999</v>
      </c>
      <c r="D28">
        <f>Table1[[#This Row],[Temp]]*$G$9</f>
        <v>10.2125</v>
      </c>
      <c r="E28" s="1">
        <f>AVERAGE(Table1[[#This Row],[Power (from Amps)]:[Power (from C)]])</f>
        <v>6.6736900000000006</v>
      </c>
    </row>
    <row r="29" spans="1:5" x14ac:dyDescent="0.3">
      <c r="A29">
        <v>81.099999999999994</v>
      </c>
      <c r="B29">
        <v>1.3062</v>
      </c>
      <c r="C29">
        <f>Table1[[#This Row],[Volts]]*$G$8</f>
        <v>3.1348799999999999</v>
      </c>
      <c r="D29">
        <f>Table1[[#This Row],[Temp]]*$G$9</f>
        <v>10.137499999999999</v>
      </c>
      <c r="E29" s="1">
        <f>AVERAGE(Table1[[#This Row],[Power (from Amps)]:[Power (from C)]])</f>
        <v>6.6361899999999991</v>
      </c>
    </row>
    <row r="30" spans="1:5" x14ac:dyDescent="0.3">
      <c r="A30">
        <v>81.7</v>
      </c>
      <c r="B30">
        <v>1.3062</v>
      </c>
      <c r="C30">
        <f>Table1[[#This Row],[Volts]]*$G$8</f>
        <v>3.1348799999999999</v>
      </c>
      <c r="D30">
        <f>Table1[[#This Row],[Temp]]*$G$9</f>
        <v>10.2125</v>
      </c>
      <c r="E30" s="1">
        <f>AVERAGE(Table1[[#This Row],[Power (from Amps)]:[Power (from C)]])</f>
        <v>6.6736900000000006</v>
      </c>
    </row>
    <row r="31" spans="1:5" x14ac:dyDescent="0.3">
      <c r="A31">
        <v>81.7</v>
      </c>
      <c r="B31">
        <v>1.3062</v>
      </c>
      <c r="C31">
        <f>Table1[[#This Row],[Volts]]*$G$8</f>
        <v>3.1348799999999999</v>
      </c>
      <c r="D31">
        <f>Table1[[#This Row],[Temp]]*$G$9</f>
        <v>10.2125</v>
      </c>
      <c r="E31" s="1">
        <f>AVERAGE(Table1[[#This Row],[Power (from Amps)]:[Power (from C)]])</f>
        <v>6.6736900000000006</v>
      </c>
    </row>
    <row r="32" spans="1:5" x14ac:dyDescent="0.3">
      <c r="A32">
        <v>81.7</v>
      </c>
      <c r="B32">
        <v>1.3062</v>
      </c>
      <c r="C32">
        <f>Table1[[#This Row],[Volts]]*$G$8</f>
        <v>3.1348799999999999</v>
      </c>
      <c r="D32">
        <f>Table1[[#This Row],[Temp]]*$G$9</f>
        <v>10.2125</v>
      </c>
      <c r="E32" s="1">
        <f>AVERAGE(Table1[[#This Row],[Power (from Amps)]:[Power (from C)]])</f>
        <v>6.6736900000000006</v>
      </c>
    </row>
    <row r="33" spans="1:5" x14ac:dyDescent="0.3">
      <c r="A33">
        <v>81.7</v>
      </c>
      <c r="B33">
        <v>1.3062</v>
      </c>
      <c r="C33">
        <f>Table1[[#This Row],[Volts]]*$G$8</f>
        <v>3.1348799999999999</v>
      </c>
      <c r="D33">
        <f>Table1[[#This Row],[Temp]]*$G$9</f>
        <v>10.2125</v>
      </c>
      <c r="E33" s="1">
        <f>AVERAGE(Table1[[#This Row],[Power (from Amps)]:[Power (from C)]])</f>
        <v>6.6736900000000006</v>
      </c>
    </row>
    <row r="34" spans="1:5" x14ac:dyDescent="0.3">
      <c r="A34">
        <v>81.7</v>
      </c>
      <c r="B34">
        <v>1.3062</v>
      </c>
      <c r="C34">
        <f>Table1[[#This Row],[Volts]]*$G$8</f>
        <v>3.1348799999999999</v>
      </c>
      <c r="D34">
        <f>Table1[[#This Row],[Temp]]*$G$9</f>
        <v>10.2125</v>
      </c>
      <c r="E34" s="1">
        <f>AVERAGE(Table1[[#This Row],[Power (from Amps)]:[Power (from C)]])</f>
        <v>6.6736900000000006</v>
      </c>
    </row>
    <row r="35" spans="1:5" x14ac:dyDescent="0.3">
      <c r="A35">
        <v>81.7</v>
      </c>
      <c r="B35">
        <v>1.3062</v>
      </c>
      <c r="C35">
        <f>Table1[[#This Row],[Volts]]*$G$8</f>
        <v>3.1348799999999999</v>
      </c>
      <c r="D35">
        <f>Table1[[#This Row],[Temp]]*$G$9</f>
        <v>10.2125</v>
      </c>
      <c r="E35" s="1">
        <f>AVERAGE(Table1[[#This Row],[Power (from Amps)]:[Power (from C)]])</f>
        <v>6.6736900000000006</v>
      </c>
    </row>
    <row r="36" spans="1:5" x14ac:dyDescent="0.3">
      <c r="A36">
        <v>81.7</v>
      </c>
      <c r="B36">
        <v>1.3062</v>
      </c>
      <c r="C36">
        <f>Table1[[#This Row],[Volts]]*$G$8</f>
        <v>3.1348799999999999</v>
      </c>
      <c r="D36">
        <f>Table1[[#This Row],[Temp]]*$G$9</f>
        <v>10.2125</v>
      </c>
      <c r="E36" s="1">
        <f>AVERAGE(Table1[[#This Row],[Power (from Amps)]:[Power (from C)]])</f>
        <v>6.6736900000000006</v>
      </c>
    </row>
    <row r="37" spans="1:5" x14ac:dyDescent="0.3">
      <c r="A37">
        <v>82.2</v>
      </c>
      <c r="B37">
        <v>1.3062</v>
      </c>
      <c r="C37">
        <f>Table1[[#This Row],[Volts]]*$G$8</f>
        <v>3.1348799999999999</v>
      </c>
      <c r="D37">
        <f>Table1[[#This Row],[Temp]]*$G$9</f>
        <v>10.275</v>
      </c>
      <c r="E37" s="1">
        <f>AVERAGE(Table1[[#This Row],[Power (from Amps)]:[Power (from C)]])</f>
        <v>6.7049400000000006</v>
      </c>
    </row>
    <row r="38" spans="1:5" x14ac:dyDescent="0.3">
      <c r="A38">
        <v>82.7</v>
      </c>
      <c r="B38">
        <v>1.3062</v>
      </c>
      <c r="C38">
        <f>Table1[[#This Row],[Volts]]*$G$8</f>
        <v>3.1348799999999999</v>
      </c>
      <c r="D38">
        <f>Table1[[#This Row],[Temp]]*$G$9</f>
        <v>10.3375</v>
      </c>
      <c r="E38" s="1">
        <f>AVERAGE(Table1[[#This Row],[Power (from Amps)]:[Power (from C)]])</f>
        <v>6.7361900000000006</v>
      </c>
    </row>
    <row r="39" spans="1:5" x14ac:dyDescent="0.3">
      <c r="A39">
        <v>81.7</v>
      </c>
      <c r="B39">
        <v>1.3062</v>
      </c>
      <c r="C39">
        <f>Table1[[#This Row],[Volts]]*$G$8</f>
        <v>3.1348799999999999</v>
      </c>
      <c r="D39">
        <f>Table1[[#This Row],[Temp]]*$G$9</f>
        <v>10.2125</v>
      </c>
      <c r="E39" s="1">
        <f>AVERAGE(Table1[[#This Row],[Power (from Amps)]:[Power (from C)]])</f>
        <v>6.6736900000000006</v>
      </c>
    </row>
    <row r="40" spans="1:5" x14ac:dyDescent="0.3">
      <c r="A40">
        <v>82.2</v>
      </c>
      <c r="B40">
        <v>1.3062</v>
      </c>
      <c r="C40">
        <f>Table1[[#This Row],[Volts]]*$G$8</f>
        <v>3.1348799999999999</v>
      </c>
      <c r="D40">
        <f>Table1[[#This Row],[Temp]]*$G$9</f>
        <v>10.275</v>
      </c>
      <c r="E40" s="1">
        <f>AVERAGE(Table1[[#This Row],[Power (from Amps)]:[Power (from C)]])</f>
        <v>6.7049400000000006</v>
      </c>
    </row>
    <row r="41" spans="1:5" x14ac:dyDescent="0.3">
      <c r="A41">
        <v>82.7</v>
      </c>
      <c r="B41">
        <v>1.3062</v>
      </c>
      <c r="C41">
        <f>Table1[[#This Row],[Volts]]*$G$8</f>
        <v>3.1348799999999999</v>
      </c>
      <c r="D41">
        <f>Table1[[#This Row],[Temp]]*$G$9</f>
        <v>10.3375</v>
      </c>
      <c r="E41" s="1">
        <f>AVERAGE(Table1[[#This Row],[Power (from Amps)]:[Power (from C)]])</f>
        <v>6.7361900000000006</v>
      </c>
    </row>
    <row r="42" spans="1:5" x14ac:dyDescent="0.3">
      <c r="A42">
        <v>82.2</v>
      </c>
      <c r="B42">
        <v>1.3062</v>
      </c>
      <c r="C42">
        <f>Table1[[#This Row],[Volts]]*$G$8</f>
        <v>3.1348799999999999</v>
      </c>
      <c r="D42">
        <f>Table1[[#This Row],[Temp]]*$G$9</f>
        <v>10.275</v>
      </c>
      <c r="E42" s="1">
        <f>AVERAGE(Table1[[#This Row],[Power (from Amps)]:[Power (from C)]])</f>
        <v>6.7049400000000006</v>
      </c>
    </row>
    <row r="43" spans="1:5" x14ac:dyDescent="0.3">
      <c r="A43">
        <v>82.2</v>
      </c>
      <c r="B43">
        <v>1.3062</v>
      </c>
      <c r="C43">
        <f>Table1[[#This Row],[Volts]]*$G$8</f>
        <v>3.1348799999999999</v>
      </c>
      <c r="D43">
        <f>Table1[[#This Row],[Temp]]*$G$9</f>
        <v>10.275</v>
      </c>
      <c r="E43" s="1">
        <f>AVERAGE(Table1[[#This Row],[Power (from Amps)]:[Power (from C)]])</f>
        <v>6.7049400000000006</v>
      </c>
    </row>
    <row r="44" spans="1:5" x14ac:dyDescent="0.3">
      <c r="A44">
        <v>82.7</v>
      </c>
      <c r="B44">
        <v>1.3062</v>
      </c>
      <c r="C44">
        <f>Table1[[#This Row],[Volts]]*$G$8</f>
        <v>3.1348799999999999</v>
      </c>
      <c r="D44">
        <f>Table1[[#This Row],[Temp]]*$G$9</f>
        <v>10.3375</v>
      </c>
      <c r="E44" s="1">
        <f>AVERAGE(Table1[[#This Row],[Power (from Amps)]:[Power (from C)]])</f>
        <v>6.7361900000000006</v>
      </c>
    </row>
    <row r="45" spans="1:5" x14ac:dyDescent="0.3">
      <c r="A45">
        <v>82.7</v>
      </c>
      <c r="B45">
        <v>1.3062</v>
      </c>
      <c r="C45">
        <f>Table1[[#This Row],[Volts]]*$G$8</f>
        <v>3.1348799999999999</v>
      </c>
      <c r="D45">
        <f>Table1[[#This Row],[Temp]]*$G$9</f>
        <v>10.3375</v>
      </c>
      <c r="E45" s="1">
        <f>AVERAGE(Table1[[#This Row],[Power (from Amps)]:[Power (from C)]])</f>
        <v>6.7361900000000006</v>
      </c>
    </row>
    <row r="46" spans="1:5" x14ac:dyDescent="0.3">
      <c r="A46">
        <v>82.7</v>
      </c>
      <c r="B46">
        <v>1.3062</v>
      </c>
      <c r="C46">
        <f>Table1[[#This Row],[Volts]]*$G$8</f>
        <v>3.1348799999999999</v>
      </c>
      <c r="D46">
        <f>Table1[[#This Row],[Temp]]*$G$9</f>
        <v>10.3375</v>
      </c>
      <c r="E46" s="1">
        <f>AVERAGE(Table1[[#This Row],[Power (from Amps)]:[Power (from C)]])</f>
        <v>6.7361900000000006</v>
      </c>
    </row>
    <row r="47" spans="1:5" x14ac:dyDescent="0.3">
      <c r="A47">
        <v>82.2</v>
      </c>
      <c r="B47">
        <v>1.3062</v>
      </c>
      <c r="C47">
        <f>Table1[[#This Row],[Volts]]*$G$8</f>
        <v>3.1348799999999999</v>
      </c>
      <c r="D47">
        <f>Table1[[#This Row],[Temp]]*$G$9</f>
        <v>10.275</v>
      </c>
      <c r="E47" s="1">
        <f>AVERAGE(Table1[[#This Row],[Power (from Amps)]:[Power (from C)]])</f>
        <v>6.7049400000000006</v>
      </c>
    </row>
    <row r="48" spans="1:5" x14ac:dyDescent="0.3">
      <c r="A48">
        <v>82.2</v>
      </c>
      <c r="B48">
        <v>1.3062</v>
      </c>
      <c r="C48">
        <f>Table1[[#This Row],[Volts]]*$G$8</f>
        <v>3.1348799999999999</v>
      </c>
      <c r="D48">
        <f>Table1[[#This Row],[Temp]]*$G$9</f>
        <v>10.275</v>
      </c>
      <c r="E48" s="1">
        <f>AVERAGE(Table1[[#This Row],[Power (from Amps)]:[Power (from C)]])</f>
        <v>6.7049400000000006</v>
      </c>
    </row>
    <row r="49" spans="1:5" x14ac:dyDescent="0.3">
      <c r="A49">
        <v>82.2</v>
      </c>
      <c r="B49">
        <v>1.3062</v>
      </c>
      <c r="C49">
        <f>Table1[[#This Row],[Volts]]*$G$8</f>
        <v>3.1348799999999999</v>
      </c>
      <c r="D49">
        <f>Table1[[#This Row],[Temp]]*$G$9</f>
        <v>10.275</v>
      </c>
      <c r="E49" s="1">
        <f>AVERAGE(Table1[[#This Row],[Power (from Amps)]:[Power (from C)]])</f>
        <v>6.7049400000000006</v>
      </c>
    </row>
    <row r="50" spans="1:5" x14ac:dyDescent="0.3">
      <c r="A50">
        <v>82.7</v>
      </c>
      <c r="B50">
        <v>1.3062</v>
      </c>
      <c r="C50">
        <f>Table1[[#This Row],[Volts]]*$G$8</f>
        <v>3.1348799999999999</v>
      </c>
      <c r="D50">
        <f>Table1[[#This Row],[Temp]]*$G$9</f>
        <v>10.3375</v>
      </c>
      <c r="E50" s="1">
        <f>AVERAGE(Table1[[#This Row],[Power (from Amps)]:[Power (from C)]])</f>
        <v>6.7361900000000006</v>
      </c>
    </row>
    <row r="51" spans="1:5" x14ac:dyDescent="0.3">
      <c r="A51">
        <v>82.2</v>
      </c>
      <c r="B51">
        <v>1.3062</v>
      </c>
      <c r="C51">
        <f>Table1[[#This Row],[Volts]]*$G$8</f>
        <v>3.1348799999999999</v>
      </c>
      <c r="D51">
        <f>Table1[[#This Row],[Temp]]*$G$9</f>
        <v>10.275</v>
      </c>
      <c r="E51" s="1">
        <f>AVERAGE(Table1[[#This Row],[Power (from Amps)]:[Power (from C)]])</f>
        <v>6.7049400000000006</v>
      </c>
    </row>
    <row r="52" spans="1:5" x14ac:dyDescent="0.3">
      <c r="A52">
        <v>82.2</v>
      </c>
      <c r="B52">
        <v>1.3062</v>
      </c>
      <c r="C52">
        <f>Table1[[#This Row],[Volts]]*$G$8</f>
        <v>3.1348799999999999</v>
      </c>
      <c r="D52">
        <f>Table1[[#This Row],[Temp]]*$G$9</f>
        <v>10.275</v>
      </c>
      <c r="E52" s="1">
        <f>AVERAGE(Table1[[#This Row],[Power (from Amps)]:[Power (from C)]])</f>
        <v>6.7049400000000006</v>
      </c>
    </row>
    <row r="53" spans="1:5" x14ac:dyDescent="0.3">
      <c r="A53">
        <v>82.7</v>
      </c>
      <c r="B53">
        <v>1.3062</v>
      </c>
      <c r="C53">
        <f>Table1[[#This Row],[Volts]]*$G$8</f>
        <v>3.1348799999999999</v>
      </c>
      <c r="D53">
        <f>Table1[[#This Row],[Temp]]*$G$9</f>
        <v>10.3375</v>
      </c>
      <c r="E53" s="1">
        <f>AVERAGE(Table1[[#This Row],[Power (from Amps)]:[Power (from C)]])</f>
        <v>6.7361900000000006</v>
      </c>
    </row>
    <row r="54" spans="1:5" x14ac:dyDescent="0.3">
      <c r="A54">
        <v>82.7</v>
      </c>
      <c r="B54">
        <v>1.3062</v>
      </c>
      <c r="C54">
        <f>Table1[[#This Row],[Volts]]*$G$8</f>
        <v>3.1348799999999999</v>
      </c>
      <c r="D54">
        <f>Table1[[#This Row],[Temp]]*$G$9</f>
        <v>10.3375</v>
      </c>
      <c r="E54" s="1">
        <f>AVERAGE(Table1[[#This Row],[Power (from Amps)]:[Power (from C)]])</f>
        <v>6.7361900000000006</v>
      </c>
    </row>
    <row r="55" spans="1:5" x14ac:dyDescent="0.3">
      <c r="A55">
        <v>82.7</v>
      </c>
      <c r="B55">
        <v>1.3062</v>
      </c>
      <c r="C55">
        <f>Table1[[#This Row],[Volts]]*$G$8</f>
        <v>3.1348799999999999</v>
      </c>
      <c r="D55">
        <f>Table1[[#This Row],[Temp]]*$G$9</f>
        <v>10.3375</v>
      </c>
      <c r="E55" s="1">
        <f>AVERAGE(Table1[[#This Row],[Power (from Amps)]:[Power (from C)]])</f>
        <v>6.7361900000000006</v>
      </c>
    </row>
    <row r="56" spans="1:5" x14ac:dyDescent="0.3">
      <c r="A56">
        <v>82.7</v>
      </c>
      <c r="B56">
        <v>1.3062</v>
      </c>
      <c r="C56">
        <f>Table1[[#This Row],[Volts]]*$G$8</f>
        <v>3.1348799999999999</v>
      </c>
      <c r="D56">
        <f>Table1[[#This Row],[Temp]]*$G$9</f>
        <v>10.3375</v>
      </c>
      <c r="E56" s="1">
        <f>AVERAGE(Table1[[#This Row],[Power (from Amps)]:[Power (from C)]])</f>
        <v>6.7361900000000006</v>
      </c>
    </row>
    <row r="57" spans="1:5" x14ac:dyDescent="0.3">
      <c r="A57">
        <v>82.7</v>
      </c>
      <c r="B57">
        <v>1.3062</v>
      </c>
      <c r="C57">
        <f>Table1[[#This Row],[Volts]]*$G$8</f>
        <v>3.1348799999999999</v>
      </c>
      <c r="D57">
        <f>Table1[[#This Row],[Temp]]*$G$9</f>
        <v>10.3375</v>
      </c>
      <c r="E57" s="1">
        <f>AVERAGE(Table1[[#This Row],[Power (from Amps)]:[Power (from C)]])</f>
        <v>6.7361900000000006</v>
      </c>
    </row>
    <row r="58" spans="1:5" x14ac:dyDescent="0.3">
      <c r="A58">
        <v>82.2</v>
      </c>
      <c r="B58">
        <v>1.3062</v>
      </c>
      <c r="C58">
        <f>Table1[[#This Row],[Volts]]*$G$8</f>
        <v>3.1348799999999999</v>
      </c>
      <c r="D58">
        <f>Table1[[#This Row],[Temp]]*$G$9</f>
        <v>10.275</v>
      </c>
      <c r="E58" s="1">
        <f>AVERAGE(Table1[[#This Row],[Power (from Amps)]:[Power (from C)]])</f>
        <v>6.7049400000000006</v>
      </c>
    </row>
    <row r="59" spans="1:5" x14ac:dyDescent="0.3">
      <c r="A59">
        <v>82.7</v>
      </c>
      <c r="B59">
        <v>1.3062</v>
      </c>
      <c r="C59">
        <f>Table1[[#This Row],[Volts]]*$G$8</f>
        <v>3.1348799999999999</v>
      </c>
      <c r="D59">
        <f>Table1[[#This Row],[Temp]]*$G$9</f>
        <v>10.3375</v>
      </c>
      <c r="E59" s="1">
        <f>AVERAGE(Table1[[#This Row],[Power (from Amps)]:[Power (from C)]])</f>
        <v>6.7361900000000006</v>
      </c>
    </row>
    <row r="60" spans="1:5" x14ac:dyDescent="0.3">
      <c r="A60">
        <v>82.7</v>
      </c>
      <c r="B60">
        <v>1.3062</v>
      </c>
      <c r="C60">
        <f>Table1[[#This Row],[Volts]]*$G$8</f>
        <v>3.1348799999999999</v>
      </c>
      <c r="D60">
        <f>Table1[[#This Row],[Temp]]*$G$9</f>
        <v>10.3375</v>
      </c>
      <c r="E60" s="1">
        <f>AVERAGE(Table1[[#This Row],[Power (from Amps)]:[Power (from C)]])</f>
        <v>6.7361900000000006</v>
      </c>
    </row>
    <row r="61" spans="1:5" x14ac:dyDescent="0.3">
      <c r="A61">
        <v>82.7</v>
      </c>
      <c r="B61">
        <v>1.3062</v>
      </c>
      <c r="C61">
        <f>Table1[[#This Row],[Volts]]*$G$8</f>
        <v>3.1348799999999999</v>
      </c>
      <c r="D61">
        <f>Table1[[#This Row],[Temp]]*$G$9</f>
        <v>10.3375</v>
      </c>
      <c r="E61" s="1">
        <f>AVERAGE(Table1[[#This Row],[Power (from Amps)]:[Power (from C)]])</f>
        <v>6.7361900000000006</v>
      </c>
    </row>
    <row r="62" spans="1:5" x14ac:dyDescent="0.3">
      <c r="A62">
        <v>82.7</v>
      </c>
      <c r="B62">
        <v>1.3062</v>
      </c>
      <c r="C62">
        <f>Table1[[#This Row],[Volts]]*$G$8</f>
        <v>3.1348799999999999</v>
      </c>
      <c r="D62">
        <f>Table1[[#This Row],[Temp]]*$G$9</f>
        <v>10.3375</v>
      </c>
      <c r="E62" s="1">
        <f>AVERAGE(Table1[[#This Row],[Power (from Amps)]:[Power (from C)]])</f>
        <v>6.7361900000000006</v>
      </c>
    </row>
    <row r="63" spans="1:5" x14ac:dyDescent="0.3">
      <c r="A63">
        <v>82.2</v>
      </c>
      <c r="B63">
        <v>1.3062</v>
      </c>
      <c r="C63">
        <f>Table1[[#This Row],[Volts]]*$G$8</f>
        <v>3.1348799999999999</v>
      </c>
      <c r="D63">
        <f>Table1[[#This Row],[Temp]]*$G$9</f>
        <v>10.275</v>
      </c>
      <c r="E63" s="1">
        <f>AVERAGE(Table1[[#This Row],[Power (from Amps)]:[Power (from C)]])</f>
        <v>6.7049400000000006</v>
      </c>
    </row>
    <row r="64" spans="1:5" x14ac:dyDescent="0.3">
      <c r="A64">
        <v>82.2</v>
      </c>
      <c r="B64">
        <v>1.3062</v>
      </c>
      <c r="C64">
        <f>Table1[[#This Row],[Volts]]*$G$8</f>
        <v>3.1348799999999999</v>
      </c>
      <c r="D64">
        <f>Table1[[#This Row],[Temp]]*$G$9</f>
        <v>10.275</v>
      </c>
      <c r="E64" s="1">
        <f>AVERAGE(Table1[[#This Row],[Power (from Amps)]:[Power (from C)]])</f>
        <v>6.7049400000000006</v>
      </c>
    </row>
    <row r="65" spans="1:5" x14ac:dyDescent="0.3">
      <c r="A65">
        <v>82.7</v>
      </c>
      <c r="B65">
        <v>1.3062</v>
      </c>
      <c r="C65">
        <f>Table1[[#This Row],[Volts]]*$G$8</f>
        <v>3.1348799999999999</v>
      </c>
      <c r="D65">
        <f>Table1[[#This Row],[Temp]]*$G$9</f>
        <v>10.3375</v>
      </c>
      <c r="E65" s="1">
        <f>AVERAGE(Table1[[#This Row],[Power (from Amps)]:[Power (from C)]])</f>
        <v>6.7361900000000006</v>
      </c>
    </row>
    <row r="66" spans="1:5" x14ac:dyDescent="0.3">
      <c r="A66">
        <v>82.7</v>
      </c>
      <c r="B66">
        <v>1.3062</v>
      </c>
      <c r="C66">
        <f>Table1[[#This Row],[Volts]]*$G$8</f>
        <v>3.1348799999999999</v>
      </c>
      <c r="D66">
        <f>Table1[[#This Row],[Temp]]*$G$9</f>
        <v>10.3375</v>
      </c>
      <c r="E66" s="1">
        <f>AVERAGE(Table1[[#This Row],[Power (from Amps)]:[Power (from C)]])</f>
        <v>6.7361900000000006</v>
      </c>
    </row>
    <row r="67" spans="1:5" x14ac:dyDescent="0.3">
      <c r="A67">
        <v>82.7</v>
      </c>
      <c r="B67">
        <v>1.3062</v>
      </c>
      <c r="C67">
        <f>Table1[[#This Row],[Volts]]*$G$8</f>
        <v>3.1348799999999999</v>
      </c>
      <c r="D67">
        <f>Table1[[#This Row],[Temp]]*$G$9</f>
        <v>10.3375</v>
      </c>
      <c r="E67" s="1">
        <f>AVERAGE(Table1[[#This Row],[Power (from Amps)]:[Power (from C)]])</f>
        <v>6.7361900000000006</v>
      </c>
    </row>
    <row r="68" spans="1:5" x14ac:dyDescent="0.3">
      <c r="A68">
        <v>82.2</v>
      </c>
      <c r="B68">
        <v>1.3062</v>
      </c>
      <c r="C68">
        <f>Table1[[#This Row],[Volts]]*$G$8</f>
        <v>3.1348799999999999</v>
      </c>
      <c r="D68">
        <f>Table1[[#This Row],[Temp]]*$G$9</f>
        <v>10.275</v>
      </c>
      <c r="E68" s="1">
        <f>AVERAGE(Table1[[#This Row],[Power (from Amps)]:[Power (from C)]])</f>
        <v>6.7049400000000006</v>
      </c>
    </row>
    <row r="69" spans="1:5" x14ac:dyDescent="0.3">
      <c r="A69">
        <v>82.7</v>
      </c>
      <c r="B69">
        <v>1.3062</v>
      </c>
      <c r="C69">
        <f>Table1[[#This Row],[Volts]]*$G$8</f>
        <v>3.1348799999999999</v>
      </c>
      <c r="D69">
        <f>Table1[[#This Row],[Temp]]*$G$9</f>
        <v>10.3375</v>
      </c>
      <c r="E69" s="1">
        <f>AVERAGE(Table1[[#This Row],[Power (from Amps)]:[Power (from C)]])</f>
        <v>6.7361900000000006</v>
      </c>
    </row>
    <row r="70" spans="1:5" x14ac:dyDescent="0.3">
      <c r="A70">
        <v>82.2</v>
      </c>
      <c r="B70">
        <v>1.3062</v>
      </c>
      <c r="C70">
        <f>Table1[[#This Row],[Volts]]*$G$8</f>
        <v>3.1348799999999999</v>
      </c>
      <c r="D70">
        <f>Table1[[#This Row],[Temp]]*$G$9</f>
        <v>10.275</v>
      </c>
      <c r="E70" s="1">
        <f>AVERAGE(Table1[[#This Row],[Power (from Amps)]:[Power (from C)]])</f>
        <v>6.7049400000000006</v>
      </c>
    </row>
    <row r="71" spans="1:5" x14ac:dyDescent="0.3">
      <c r="A71">
        <v>82.7</v>
      </c>
      <c r="B71">
        <v>1.3062</v>
      </c>
      <c r="C71">
        <f>Table1[[#This Row],[Volts]]*$G$8</f>
        <v>3.1348799999999999</v>
      </c>
      <c r="D71">
        <f>Table1[[#This Row],[Temp]]*$G$9</f>
        <v>10.3375</v>
      </c>
      <c r="E71" s="1">
        <f>AVERAGE(Table1[[#This Row],[Power (from Amps)]:[Power (from C)]])</f>
        <v>6.7361900000000006</v>
      </c>
    </row>
    <row r="72" spans="1:5" x14ac:dyDescent="0.3">
      <c r="A72">
        <v>82.2</v>
      </c>
      <c r="B72">
        <v>1.3062</v>
      </c>
      <c r="C72">
        <f>Table1[[#This Row],[Volts]]*$G$8</f>
        <v>3.1348799999999999</v>
      </c>
      <c r="D72">
        <f>Table1[[#This Row],[Temp]]*$G$9</f>
        <v>10.275</v>
      </c>
      <c r="E72" s="1">
        <f>AVERAGE(Table1[[#This Row],[Power (from Amps)]:[Power (from C)]])</f>
        <v>6.7049400000000006</v>
      </c>
    </row>
    <row r="73" spans="1:5" x14ac:dyDescent="0.3">
      <c r="A73">
        <v>82.7</v>
      </c>
      <c r="B73">
        <v>1.3062</v>
      </c>
      <c r="C73">
        <f>Table1[[#This Row],[Volts]]*$G$8</f>
        <v>3.1348799999999999</v>
      </c>
      <c r="D73">
        <f>Table1[[#This Row],[Temp]]*$G$9</f>
        <v>10.3375</v>
      </c>
      <c r="E73" s="1">
        <f>AVERAGE(Table1[[#This Row],[Power (from Amps)]:[Power (from C)]])</f>
        <v>6.7361900000000006</v>
      </c>
    </row>
    <row r="74" spans="1:5" x14ac:dyDescent="0.3">
      <c r="A74">
        <v>82.7</v>
      </c>
      <c r="B74">
        <v>1.3062</v>
      </c>
      <c r="C74">
        <f>Table1[[#This Row],[Volts]]*$G$8</f>
        <v>3.1348799999999999</v>
      </c>
      <c r="D74">
        <f>Table1[[#This Row],[Temp]]*$G$9</f>
        <v>10.3375</v>
      </c>
      <c r="E74" s="1">
        <f>AVERAGE(Table1[[#This Row],[Power (from Amps)]:[Power (from C)]])</f>
        <v>6.7361900000000006</v>
      </c>
    </row>
    <row r="75" spans="1:5" x14ac:dyDescent="0.3">
      <c r="A75">
        <v>82.2</v>
      </c>
      <c r="B75">
        <v>1.3062</v>
      </c>
      <c r="C75">
        <f>Table1[[#This Row],[Volts]]*$G$8</f>
        <v>3.1348799999999999</v>
      </c>
      <c r="D75">
        <f>Table1[[#This Row],[Temp]]*$G$9</f>
        <v>10.275</v>
      </c>
      <c r="E75" s="1">
        <f>AVERAGE(Table1[[#This Row],[Power (from Amps)]:[Power (from C)]])</f>
        <v>6.7049400000000006</v>
      </c>
    </row>
    <row r="76" spans="1:5" x14ac:dyDescent="0.3">
      <c r="A76">
        <v>82.7</v>
      </c>
      <c r="B76">
        <v>1.3062</v>
      </c>
      <c r="C76">
        <f>Table1[[#This Row],[Volts]]*$G$8</f>
        <v>3.1348799999999999</v>
      </c>
      <c r="D76">
        <f>Table1[[#This Row],[Temp]]*$G$9</f>
        <v>10.3375</v>
      </c>
      <c r="E76" s="1">
        <f>AVERAGE(Table1[[#This Row],[Power (from Amps)]:[Power (from C)]])</f>
        <v>6.7361900000000006</v>
      </c>
    </row>
    <row r="77" spans="1:5" x14ac:dyDescent="0.3">
      <c r="A77">
        <v>82.7</v>
      </c>
      <c r="B77">
        <v>1.3062</v>
      </c>
      <c r="C77">
        <f>Table1[[#This Row],[Volts]]*$G$8</f>
        <v>3.1348799999999999</v>
      </c>
      <c r="D77">
        <f>Table1[[#This Row],[Temp]]*$G$9</f>
        <v>10.3375</v>
      </c>
      <c r="E77" s="1">
        <f>AVERAGE(Table1[[#This Row],[Power (from Amps)]:[Power (from C)]])</f>
        <v>6.7361900000000006</v>
      </c>
    </row>
    <row r="78" spans="1:5" x14ac:dyDescent="0.3">
      <c r="A78">
        <v>82.7</v>
      </c>
      <c r="B78">
        <v>1.3062</v>
      </c>
      <c r="C78">
        <f>Table1[[#This Row],[Volts]]*$G$8</f>
        <v>3.1348799999999999</v>
      </c>
      <c r="D78">
        <f>Table1[[#This Row],[Temp]]*$G$9</f>
        <v>10.3375</v>
      </c>
      <c r="E78" s="1">
        <f>AVERAGE(Table1[[#This Row],[Power (from Amps)]:[Power (from C)]])</f>
        <v>6.7361900000000006</v>
      </c>
    </row>
    <row r="79" spans="1:5" x14ac:dyDescent="0.3">
      <c r="A79">
        <v>82.7</v>
      </c>
      <c r="B79">
        <v>1.3062</v>
      </c>
      <c r="C79">
        <f>Table1[[#This Row],[Volts]]*$G$8</f>
        <v>3.1348799999999999</v>
      </c>
      <c r="D79">
        <f>Table1[[#This Row],[Temp]]*$G$9</f>
        <v>10.3375</v>
      </c>
      <c r="E79" s="1">
        <f>AVERAGE(Table1[[#This Row],[Power (from Amps)]:[Power (from C)]])</f>
        <v>6.7361900000000006</v>
      </c>
    </row>
    <row r="80" spans="1:5" x14ac:dyDescent="0.3">
      <c r="A80">
        <v>82.7</v>
      </c>
      <c r="B80">
        <v>1.3062</v>
      </c>
      <c r="C80">
        <f>Table1[[#This Row],[Volts]]*$G$8</f>
        <v>3.1348799999999999</v>
      </c>
      <c r="D80">
        <f>Table1[[#This Row],[Temp]]*$G$9</f>
        <v>10.3375</v>
      </c>
      <c r="E80" s="1">
        <f>AVERAGE(Table1[[#This Row],[Power (from Amps)]:[Power (from C)]])</f>
        <v>6.7361900000000006</v>
      </c>
    </row>
    <row r="81" spans="1:5" x14ac:dyDescent="0.3">
      <c r="A81">
        <v>83.3</v>
      </c>
      <c r="B81">
        <v>1.3062</v>
      </c>
      <c r="C81">
        <f>Table1[[#This Row],[Volts]]*$G$8</f>
        <v>3.1348799999999999</v>
      </c>
      <c r="D81">
        <f>Table1[[#This Row],[Temp]]*$G$9</f>
        <v>10.4125</v>
      </c>
      <c r="E81" s="1">
        <f>AVERAGE(Table1[[#This Row],[Power (from Amps)]:[Power (from C)]])</f>
        <v>6.7736900000000002</v>
      </c>
    </row>
    <row r="82" spans="1:5" x14ac:dyDescent="0.3">
      <c r="A82">
        <v>82.2</v>
      </c>
      <c r="B82">
        <v>1.3062</v>
      </c>
      <c r="C82">
        <f>Table1[[#This Row],[Volts]]*$G$8</f>
        <v>3.1348799999999999</v>
      </c>
      <c r="D82">
        <f>Table1[[#This Row],[Temp]]*$G$9</f>
        <v>10.275</v>
      </c>
      <c r="E82" s="1">
        <f>AVERAGE(Table1[[#This Row],[Power (from Amps)]:[Power (from C)]])</f>
        <v>6.7049400000000006</v>
      </c>
    </row>
    <row r="83" spans="1:5" x14ac:dyDescent="0.3">
      <c r="A83">
        <v>83.3</v>
      </c>
      <c r="B83">
        <v>1.3062</v>
      </c>
      <c r="C83">
        <f>Table1[[#This Row],[Volts]]*$G$8</f>
        <v>3.1348799999999999</v>
      </c>
      <c r="D83">
        <f>Table1[[#This Row],[Temp]]*$G$9</f>
        <v>10.4125</v>
      </c>
      <c r="E83" s="1">
        <f>AVERAGE(Table1[[#This Row],[Power (from Amps)]:[Power (from C)]])</f>
        <v>6.7736900000000002</v>
      </c>
    </row>
    <row r="84" spans="1:5" x14ac:dyDescent="0.3">
      <c r="A84">
        <v>82.7</v>
      </c>
      <c r="B84">
        <v>1.3062</v>
      </c>
      <c r="C84">
        <f>Table1[[#This Row],[Volts]]*$G$8</f>
        <v>3.1348799999999999</v>
      </c>
      <c r="D84">
        <f>Table1[[#This Row],[Temp]]*$G$9</f>
        <v>10.3375</v>
      </c>
      <c r="E84" s="1">
        <f>AVERAGE(Table1[[#This Row],[Power (from Amps)]:[Power (from C)]])</f>
        <v>6.7361900000000006</v>
      </c>
    </row>
    <row r="85" spans="1:5" x14ac:dyDescent="0.3">
      <c r="A85">
        <v>83.3</v>
      </c>
      <c r="B85">
        <v>1.3062</v>
      </c>
      <c r="C85">
        <f>Table1[[#This Row],[Volts]]*$G$8</f>
        <v>3.1348799999999999</v>
      </c>
      <c r="D85">
        <f>Table1[[#This Row],[Temp]]*$G$9</f>
        <v>10.4125</v>
      </c>
      <c r="E85" s="1">
        <f>AVERAGE(Table1[[#This Row],[Power (from Amps)]:[Power (from C)]])</f>
        <v>6.7736900000000002</v>
      </c>
    </row>
    <row r="86" spans="1:5" x14ac:dyDescent="0.3">
      <c r="A86">
        <v>82.7</v>
      </c>
      <c r="B86">
        <v>1.3062</v>
      </c>
      <c r="C86">
        <f>Table1[[#This Row],[Volts]]*$G$8</f>
        <v>3.1348799999999999</v>
      </c>
      <c r="D86">
        <f>Table1[[#This Row],[Temp]]*$G$9</f>
        <v>10.3375</v>
      </c>
      <c r="E86" s="1">
        <f>AVERAGE(Table1[[#This Row],[Power (from Amps)]:[Power (from C)]])</f>
        <v>6.7361900000000006</v>
      </c>
    </row>
    <row r="87" spans="1:5" x14ac:dyDescent="0.3">
      <c r="A87">
        <v>82.7</v>
      </c>
      <c r="B87">
        <v>1.3062</v>
      </c>
      <c r="C87">
        <f>Table1[[#This Row],[Volts]]*$G$8</f>
        <v>3.1348799999999999</v>
      </c>
      <c r="D87">
        <f>Table1[[#This Row],[Temp]]*$G$9</f>
        <v>10.3375</v>
      </c>
      <c r="E87" s="1">
        <f>AVERAGE(Table1[[#This Row],[Power (from Amps)]:[Power (from C)]])</f>
        <v>6.7361900000000006</v>
      </c>
    </row>
    <row r="88" spans="1:5" x14ac:dyDescent="0.3">
      <c r="A88">
        <v>82.7</v>
      </c>
      <c r="B88">
        <v>1.3062</v>
      </c>
      <c r="C88">
        <f>Table1[[#This Row],[Volts]]*$G$8</f>
        <v>3.1348799999999999</v>
      </c>
      <c r="D88">
        <f>Table1[[#This Row],[Temp]]*$G$9</f>
        <v>10.3375</v>
      </c>
      <c r="E88" s="1">
        <f>AVERAGE(Table1[[#This Row],[Power (from Amps)]:[Power (from C)]])</f>
        <v>6.7361900000000006</v>
      </c>
    </row>
    <row r="89" spans="1:5" x14ac:dyDescent="0.3">
      <c r="A89">
        <v>83.3</v>
      </c>
      <c r="B89">
        <v>1.3062</v>
      </c>
      <c r="C89">
        <f>Table1[[#This Row],[Volts]]*$G$8</f>
        <v>3.1348799999999999</v>
      </c>
      <c r="D89">
        <f>Table1[[#This Row],[Temp]]*$G$9</f>
        <v>10.4125</v>
      </c>
      <c r="E89" s="1">
        <f>AVERAGE(Table1[[#This Row],[Power (from Amps)]:[Power (from C)]])</f>
        <v>6.7736900000000002</v>
      </c>
    </row>
    <row r="90" spans="1:5" x14ac:dyDescent="0.3">
      <c r="A90">
        <v>83.3</v>
      </c>
      <c r="B90">
        <v>1.3062</v>
      </c>
      <c r="C90">
        <f>Table1[[#This Row],[Volts]]*$G$8</f>
        <v>3.1348799999999999</v>
      </c>
      <c r="D90">
        <f>Table1[[#This Row],[Temp]]*$G$9</f>
        <v>10.4125</v>
      </c>
      <c r="E90" s="1">
        <f>AVERAGE(Table1[[#This Row],[Power (from Amps)]:[Power (from C)]])</f>
        <v>6.7736900000000002</v>
      </c>
    </row>
    <row r="91" spans="1:5" x14ac:dyDescent="0.3">
      <c r="A91">
        <v>82.7</v>
      </c>
      <c r="B91">
        <v>1.3062</v>
      </c>
      <c r="C91">
        <f>Table1[[#This Row],[Volts]]*$G$8</f>
        <v>3.1348799999999999</v>
      </c>
      <c r="D91">
        <f>Table1[[#This Row],[Temp]]*$G$9</f>
        <v>10.3375</v>
      </c>
      <c r="E91" s="1">
        <f>AVERAGE(Table1[[#This Row],[Power (from Amps)]:[Power (from C)]])</f>
        <v>6.7361900000000006</v>
      </c>
    </row>
    <row r="92" spans="1:5" x14ac:dyDescent="0.3">
      <c r="A92">
        <v>82.7</v>
      </c>
      <c r="B92">
        <v>1.3062</v>
      </c>
      <c r="C92">
        <f>Table1[[#This Row],[Volts]]*$G$8</f>
        <v>3.1348799999999999</v>
      </c>
      <c r="D92">
        <f>Table1[[#This Row],[Temp]]*$G$9</f>
        <v>10.3375</v>
      </c>
      <c r="E92" s="1">
        <f>AVERAGE(Table1[[#This Row],[Power (from Amps)]:[Power (from C)]])</f>
        <v>6.7361900000000006</v>
      </c>
    </row>
    <row r="93" spans="1:5" x14ac:dyDescent="0.3">
      <c r="A93">
        <v>82.7</v>
      </c>
      <c r="B93">
        <v>1.3062</v>
      </c>
      <c r="C93">
        <f>Table1[[#This Row],[Volts]]*$G$8</f>
        <v>3.1348799999999999</v>
      </c>
      <c r="D93">
        <f>Table1[[#This Row],[Temp]]*$G$9</f>
        <v>10.3375</v>
      </c>
      <c r="E93" s="1">
        <f>AVERAGE(Table1[[#This Row],[Power (from Amps)]:[Power (from C)]])</f>
        <v>6.7361900000000006</v>
      </c>
    </row>
    <row r="94" spans="1:5" x14ac:dyDescent="0.3">
      <c r="A94">
        <v>82.7</v>
      </c>
      <c r="B94">
        <v>1.3062</v>
      </c>
      <c r="C94">
        <f>Table1[[#This Row],[Volts]]*$G$8</f>
        <v>3.1348799999999999</v>
      </c>
      <c r="D94">
        <f>Table1[[#This Row],[Temp]]*$G$9</f>
        <v>10.3375</v>
      </c>
      <c r="E94" s="1">
        <f>AVERAGE(Table1[[#This Row],[Power (from Amps)]:[Power (from C)]])</f>
        <v>6.7361900000000006</v>
      </c>
    </row>
    <row r="95" spans="1:5" x14ac:dyDescent="0.3">
      <c r="A95">
        <v>82.7</v>
      </c>
      <c r="B95">
        <v>1.3062</v>
      </c>
      <c r="C95">
        <f>Table1[[#This Row],[Volts]]*$G$8</f>
        <v>3.1348799999999999</v>
      </c>
      <c r="D95">
        <f>Table1[[#This Row],[Temp]]*$G$9</f>
        <v>10.3375</v>
      </c>
      <c r="E95" s="1">
        <f>AVERAGE(Table1[[#This Row],[Power (from Amps)]:[Power (from C)]])</f>
        <v>6.7361900000000006</v>
      </c>
    </row>
    <row r="96" spans="1:5" x14ac:dyDescent="0.3">
      <c r="A96">
        <v>83.3</v>
      </c>
      <c r="B96">
        <v>1.3062</v>
      </c>
      <c r="C96">
        <f>Table1[[#This Row],[Volts]]*$G$8</f>
        <v>3.1348799999999999</v>
      </c>
      <c r="D96">
        <f>Table1[[#This Row],[Temp]]*$G$9</f>
        <v>10.4125</v>
      </c>
      <c r="E96" s="1">
        <f>AVERAGE(Table1[[#This Row],[Power (from Amps)]:[Power (from C)]])</f>
        <v>6.7736900000000002</v>
      </c>
    </row>
    <row r="97" spans="1:5" x14ac:dyDescent="0.3">
      <c r="A97">
        <v>82.7</v>
      </c>
      <c r="B97">
        <v>1.3062</v>
      </c>
      <c r="C97">
        <f>Table1[[#This Row],[Volts]]*$G$8</f>
        <v>3.1348799999999999</v>
      </c>
      <c r="D97">
        <f>Table1[[#This Row],[Temp]]*$G$9</f>
        <v>10.3375</v>
      </c>
      <c r="E97" s="1">
        <f>AVERAGE(Table1[[#This Row],[Power (from Amps)]:[Power (from C)]])</f>
        <v>6.7361900000000006</v>
      </c>
    </row>
    <row r="98" spans="1:5" x14ac:dyDescent="0.3">
      <c r="A98">
        <v>82.7</v>
      </c>
      <c r="B98">
        <v>1.3062</v>
      </c>
      <c r="C98">
        <f>Table1[[#This Row],[Volts]]*$G$8</f>
        <v>3.1348799999999999</v>
      </c>
      <c r="D98">
        <f>Table1[[#This Row],[Temp]]*$G$9</f>
        <v>10.3375</v>
      </c>
      <c r="E98" s="1">
        <f>AVERAGE(Table1[[#This Row],[Power (from Amps)]:[Power (from C)]])</f>
        <v>6.7361900000000006</v>
      </c>
    </row>
    <row r="99" spans="1:5" x14ac:dyDescent="0.3">
      <c r="A99">
        <v>83.3</v>
      </c>
      <c r="B99">
        <v>1.3062</v>
      </c>
      <c r="C99">
        <f>Table1[[#This Row],[Volts]]*$G$8</f>
        <v>3.1348799999999999</v>
      </c>
      <c r="D99">
        <f>Table1[[#This Row],[Temp]]*$G$9</f>
        <v>10.4125</v>
      </c>
      <c r="E99" s="1">
        <f>AVERAGE(Table1[[#This Row],[Power (from Amps)]:[Power (from C)]])</f>
        <v>6.7736900000000002</v>
      </c>
    </row>
    <row r="100" spans="1:5" x14ac:dyDescent="0.3">
      <c r="A100">
        <v>82.7</v>
      </c>
      <c r="B100">
        <v>1.3062</v>
      </c>
      <c r="C100">
        <f>Table1[[#This Row],[Volts]]*$G$8</f>
        <v>3.1348799999999999</v>
      </c>
      <c r="D100">
        <f>Table1[[#This Row],[Temp]]*$G$9</f>
        <v>10.3375</v>
      </c>
      <c r="E100" s="1">
        <f>AVERAGE(Table1[[#This Row],[Power (from Amps)]:[Power (from C)]])</f>
        <v>6.7361900000000006</v>
      </c>
    </row>
    <row r="101" spans="1:5" x14ac:dyDescent="0.3">
      <c r="A101">
        <v>82.7</v>
      </c>
      <c r="B101">
        <v>1.3062</v>
      </c>
      <c r="C101">
        <f>Table1[[#This Row],[Volts]]*$G$8</f>
        <v>3.1348799999999999</v>
      </c>
      <c r="D101">
        <f>Table1[[#This Row],[Temp]]*$G$9</f>
        <v>10.3375</v>
      </c>
      <c r="E101" s="1">
        <f>AVERAGE(Table1[[#This Row],[Power (from Amps)]:[Power (from C)]])</f>
        <v>6.7361900000000006</v>
      </c>
    </row>
    <row r="102" spans="1:5" x14ac:dyDescent="0.3">
      <c r="A102">
        <v>83.3</v>
      </c>
      <c r="B102">
        <v>1.3062</v>
      </c>
      <c r="C102">
        <f>Table1[[#This Row],[Volts]]*$G$8</f>
        <v>3.1348799999999999</v>
      </c>
      <c r="D102">
        <f>Table1[[#This Row],[Temp]]*$G$9</f>
        <v>10.4125</v>
      </c>
      <c r="E102" s="1">
        <f>AVERAGE(Table1[[#This Row],[Power (from Amps)]:[Power (from C)]])</f>
        <v>6.7736900000000002</v>
      </c>
    </row>
    <row r="103" spans="1:5" x14ac:dyDescent="0.3">
      <c r="A103">
        <v>82.7</v>
      </c>
      <c r="B103">
        <v>1.3062</v>
      </c>
      <c r="C103">
        <f>Table1[[#This Row],[Volts]]*$G$8</f>
        <v>3.1348799999999999</v>
      </c>
      <c r="D103">
        <f>Table1[[#This Row],[Temp]]*$G$9</f>
        <v>10.3375</v>
      </c>
      <c r="E103" s="1">
        <f>AVERAGE(Table1[[#This Row],[Power (from Amps)]:[Power (from C)]])</f>
        <v>6.7361900000000006</v>
      </c>
    </row>
    <row r="104" spans="1:5" x14ac:dyDescent="0.3">
      <c r="A104">
        <v>82.2</v>
      </c>
      <c r="B104">
        <v>1.3062</v>
      </c>
      <c r="C104">
        <f>Table1[[#This Row],[Volts]]*$G$8</f>
        <v>3.1348799999999999</v>
      </c>
      <c r="D104">
        <f>Table1[[#This Row],[Temp]]*$G$9</f>
        <v>10.275</v>
      </c>
      <c r="E104" s="1">
        <f>AVERAGE(Table1[[#This Row],[Power (from Amps)]:[Power (from C)]])</f>
        <v>6.7049400000000006</v>
      </c>
    </row>
    <row r="105" spans="1:5" x14ac:dyDescent="0.3">
      <c r="A105">
        <v>82.7</v>
      </c>
      <c r="B105">
        <v>1.3062</v>
      </c>
      <c r="C105">
        <f>Table1[[#This Row],[Volts]]*$G$8</f>
        <v>3.1348799999999999</v>
      </c>
      <c r="D105">
        <f>Table1[[#This Row],[Temp]]*$G$9</f>
        <v>10.3375</v>
      </c>
      <c r="E105" s="1">
        <f>AVERAGE(Table1[[#This Row],[Power (from Amps)]:[Power (from C)]])</f>
        <v>6.7361900000000006</v>
      </c>
    </row>
    <row r="106" spans="1:5" x14ac:dyDescent="0.3">
      <c r="A106">
        <v>82.7</v>
      </c>
      <c r="B106">
        <v>1.3062</v>
      </c>
      <c r="C106">
        <f>Table1[[#This Row],[Volts]]*$G$8</f>
        <v>3.1348799999999999</v>
      </c>
      <c r="D106">
        <f>Table1[[#This Row],[Temp]]*$G$9</f>
        <v>10.3375</v>
      </c>
      <c r="E106" s="1">
        <f>AVERAGE(Table1[[#This Row],[Power (from Amps)]:[Power (from C)]])</f>
        <v>6.7361900000000006</v>
      </c>
    </row>
    <row r="107" spans="1:5" x14ac:dyDescent="0.3">
      <c r="A107">
        <v>82.7</v>
      </c>
      <c r="B107">
        <v>1.3062</v>
      </c>
      <c r="C107">
        <f>Table1[[#This Row],[Volts]]*$G$8</f>
        <v>3.1348799999999999</v>
      </c>
      <c r="D107">
        <f>Table1[[#This Row],[Temp]]*$G$9</f>
        <v>10.3375</v>
      </c>
      <c r="E107" s="1">
        <f>AVERAGE(Table1[[#This Row],[Power (from Amps)]:[Power (from C)]])</f>
        <v>6.7361900000000006</v>
      </c>
    </row>
    <row r="108" spans="1:5" x14ac:dyDescent="0.3">
      <c r="A108">
        <v>82.7</v>
      </c>
      <c r="B108">
        <v>1.3062</v>
      </c>
      <c r="C108">
        <f>Table1[[#This Row],[Volts]]*$G$8</f>
        <v>3.1348799999999999</v>
      </c>
      <c r="D108">
        <f>Table1[[#This Row],[Temp]]*$G$9</f>
        <v>10.3375</v>
      </c>
      <c r="E108" s="1">
        <f>AVERAGE(Table1[[#This Row],[Power (from Amps)]:[Power (from C)]])</f>
        <v>6.7361900000000006</v>
      </c>
    </row>
    <row r="109" spans="1:5" x14ac:dyDescent="0.3">
      <c r="A109">
        <v>82.7</v>
      </c>
      <c r="B109">
        <v>1.3062</v>
      </c>
      <c r="C109">
        <f>Table1[[#This Row],[Volts]]*$G$8</f>
        <v>3.1348799999999999</v>
      </c>
      <c r="D109">
        <f>Table1[[#This Row],[Temp]]*$G$9</f>
        <v>10.3375</v>
      </c>
      <c r="E109" s="1">
        <f>AVERAGE(Table1[[#This Row],[Power (from Amps)]:[Power (from C)]])</f>
        <v>6.7361900000000006</v>
      </c>
    </row>
    <row r="110" spans="1:5" x14ac:dyDescent="0.3">
      <c r="A110">
        <v>82.7</v>
      </c>
      <c r="B110">
        <v>1.3062</v>
      </c>
      <c r="C110">
        <f>Table1[[#This Row],[Volts]]*$G$8</f>
        <v>3.1348799999999999</v>
      </c>
      <c r="D110">
        <f>Table1[[#This Row],[Temp]]*$G$9</f>
        <v>10.3375</v>
      </c>
      <c r="E110" s="1">
        <f>AVERAGE(Table1[[#This Row],[Power (from Amps)]:[Power (from C)]])</f>
        <v>6.7361900000000006</v>
      </c>
    </row>
    <row r="111" spans="1:5" x14ac:dyDescent="0.3">
      <c r="A111">
        <v>82.7</v>
      </c>
      <c r="B111">
        <v>1.3062</v>
      </c>
      <c r="C111">
        <f>Table1[[#This Row],[Volts]]*$G$8</f>
        <v>3.1348799999999999</v>
      </c>
      <c r="D111">
        <f>Table1[[#This Row],[Temp]]*$G$9</f>
        <v>10.3375</v>
      </c>
      <c r="E111" s="1">
        <f>AVERAGE(Table1[[#This Row],[Power (from Amps)]:[Power (from C)]])</f>
        <v>6.7361900000000006</v>
      </c>
    </row>
    <row r="112" spans="1:5" x14ac:dyDescent="0.3">
      <c r="A112">
        <v>82.7</v>
      </c>
      <c r="B112">
        <v>1.3062</v>
      </c>
      <c r="C112">
        <f>Table1[[#This Row],[Volts]]*$G$8</f>
        <v>3.1348799999999999</v>
      </c>
      <c r="D112">
        <f>Table1[[#This Row],[Temp]]*$G$9</f>
        <v>10.3375</v>
      </c>
      <c r="E112" s="1">
        <f>AVERAGE(Table1[[#This Row],[Power (from Amps)]:[Power (from C)]])</f>
        <v>6.7361900000000006</v>
      </c>
    </row>
    <row r="113" spans="1:5" x14ac:dyDescent="0.3">
      <c r="A113">
        <v>82.7</v>
      </c>
      <c r="B113">
        <v>1.3062</v>
      </c>
      <c r="C113">
        <f>Table1[[#This Row],[Volts]]*$G$8</f>
        <v>3.1348799999999999</v>
      </c>
      <c r="D113">
        <f>Table1[[#This Row],[Temp]]*$G$9</f>
        <v>10.3375</v>
      </c>
      <c r="E113" s="1">
        <f>AVERAGE(Table1[[#This Row],[Power (from Amps)]:[Power (from C)]])</f>
        <v>6.7361900000000006</v>
      </c>
    </row>
    <row r="114" spans="1:5" x14ac:dyDescent="0.3">
      <c r="A114">
        <v>82.2</v>
      </c>
      <c r="B114">
        <v>1.3062</v>
      </c>
      <c r="C114">
        <f>Table1[[#This Row],[Volts]]*$G$8</f>
        <v>3.1348799999999999</v>
      </c>
      <c r="D114">
        <f>Table1[[#This Row],[Temp]]*$G$9</f>
        <v>10.275</v>
      </c>
      <c r="E114" s="1">
        <f>AVERAGE(Table1[[#This Row],[Power (from Amps)]:[Power (from C)]])</f>
        <v>6.7049400000000006</v>
      </c>
    </row>
    <row r="115" spans="1:5" x14ac:dyDescent="0.3">
      <c r="A115">
        <v>83.3</v>
      </c>
      <c r="B115">
        <v>1.3062</v>
      </c>
      <c r="C115">
        <f>Table1[[#This Row],[Volts]]*$G$8</f>
        <v>3.1348799999999999</v>
      </c>
      <c r="D115">
        <f>Table1[[#This Row],[Temp]]*$G$9</f>
        <v>10.4125</v>
      </c>
      <c r="E115" s="1">
        <f>AVERAGE(Table1[[#This Row],[Power (from Amps)]:[Power (from C)]])</f>
        <v>6.7736900000000002</v>
      </c>
    </row>
    <row r="116" spans="1:5" x14ac:dyDescent="0.3">
      <c r="A116">
        <v>82.7</v>
      </c>
      <c r="B116">
        <v>1.3062</v>
      </c>
      <c r="C116">
        <f>Table1[[#This Row],[Volts]]*$G$8</f>
        <v>3.1348799999999999</v>
      </c>
      <c r="D116">
        <f>Table1[[#This Row],[Temp]]*$G$9</f>
        <v>10.3375</v>
      </c>
      <c r="E116" s="1">
        <f>AVERAGE(Table1[[#This Row],[Power (from Amps)]:[Power (from C)]])</f>
        <v>6.7361900000000006</v>
      </c>
    </row>
    <row r="117" spans="1:5" x14ac:dyDescent="0.3">
      <c r="A117">
        <v>82.7</v>
      </c>
      <c r="B117">
        <v>1.3062</v>
      </c>
      <c r="C117">
        <f>Table1[[#This Row],[Volts]]*$G$8</f>
        <v>3.1348799999999999</v>
      </c>
      <c r="D117">
        <f>Table1[[#This Row],[Temp]]*$G$9</f>
        <v>10.3375</v>
      </c>
      <c r="E117" s="1">
        <f>AVERAGE(Table1[[#This Row],[Power (from Amps)]:[Power (from C)]])</f>
        <v>6.7361900000000006</v>
      </c>
    </row>
    <row r="118" spans="1:5" x14ac:dyDescent="0.3">
      <c r="A118">
        <v>83.3</v>
      </c>
      <c r="B118">
        <v>1.3062</v>
      </c>
      <c r="C118">
        <f>Table1[[#This Row],[Volts]]*$G$8</f>
        <v>3.1348799999999999</v>
      </c>
      <c r="D118">
        <f>Table1[[#This Row],[Temp]]*$G$9</f>
        <v>10.4125</v>
      </c>
      <c r="E118" s="1">
        <f>AVERAGE(Table1[[#This Row],[Power (from Amps)]:[Power (from C)]])</f>
        <v>6.7736900000000002</v>
      </c>
    </row>
    <row r="119" spans="1:5" x14ac:dyDescent="0.3">
      <c r="A119">
        <v>82.7</v>
      </c>
      <c r="B119">
        <v>1.3062</v>
      </c>
      <c r="C119">
        <f>Table1[[#This Row],[Volts]]*$G$8</f>
        <v>3.1348799999999999</v>
      </c>
      <c r="D119">
        <f>Table1[[#This Row],[Temp]]*$G$9</f>
        <v>10.3375</v>
      </c>
      <c r="E119" s="1">
        <f>AVERAGE(Table1[[#This Row],[Power (from Amps)]:[Power (from C)]])</f>
        <v>6.7361900000000006</v>
      </c>
    </row>
    <row r="120" spans="1:5" x14ac:dyDescent="0.3">
      <c r="A120">
        <v>83.8</v>
      </c>
      <c r="B120">
        <v>1.3062</v>
      </c>
      <c r="C120">
        <f>Table1[[#This Row],[Volts]]*$G$8</f>
        <v>3.1348799999999999</v>
      </c>
      <c r="D120">
        <f>Table1[[#This Row],[Temp]]*$G$9</f>
        <v>10.475</v>
      </c>
      <c r="E120" s="1">
        <f>AVERAGE(Table1[[#This Row],[Power (from Amps)]:[Power (from C)]])</f>
        <v>6.8049400000000002</v>
      </c>
    </row>
    <row r="121" spans="1:5" x14ac:dyDescent="0.3">
      <c r="A121">
        <v>82.7</v>
      </c>
      <c r="B121">
        <v>1.3062</v>
      </c>
      <c r="C121">
        <f>Table1[[#This Row],[Volts]]*$G$8</f>
        <v>3.1348799999999999</v>
      </c>
      <c r="D121">
        <f>Table1[[#This Row],[Temp]]*$G$9</f>
        <v>10.3375</v>
      </c>
      <c r="E121" s="1">
        <f>AVERAGE(Table1[[#This Row],[Power (from Amps)]:[Power (from C)]])</f>
        <v>6.7361900000000006</v>
      </c>
    </row>
    <row r="122" spans="1:5" x14ac:dyDescent="0.3">
      <c r="A122">
        <v>82.7</v>
      </c>
      <c r="B122">
        <v>1.3062</v>
      </c>
      <c r="C122">
        <f>Table1[[#This Row],[Volts]]*$G$8</f>
        <v>3.1348799999999999</v>
      </c>
      <c r="D122">
        <f>Table1[[#This Row],[Temp]]*$G$9</f>
        <v>10.3375</v>
      </c>
      <c r="E122" s="1">
        <f>AVERAGE(Table1[[#This Row],[Power (from Amps)]:[Power (from C)]])</f>
        <v>6.7361900000000006</v>
      </c>
    </row>
    <row r="123" spans="1:5" x14ac:dyDescent="0.3">
      <c r="A123">
        <v>82.7</v>
      </c>
      <c r="B123">
        <v>1.3062</v>
      </c>
      <c r="C123">
        <f>Table1[[#This Row],[Volts]]*$G$8</f>
        <v>3.1348799999999999</v>
      </c>
      <c r="D123">
        <f>Table1[[#This Row],[Temp]]*$G$9</f>
        <v>10.3375</v>
      </c>
      <c r="E123" s="1">
        <f>AVERAGE(Table1[[#This Row],[Power (from Amps)]:[Power (from C)]])</f>
        <v>6.7361900000000006</v>
      </c>
    </row>
    <row r="124" spans="1:5" x14ac:dyDescent="0.3">
      <c r="A124">
        <v>82.7</v>
      </c>
      <c r="B124">
        <v>1.3062</v>
      </c>
      <c r="C124">
        <f>Table1[[#This Row],[Volts]]*$G$8</f>
        <v>3.1348799999999999</v>
      </c>
      <c r="D124">
        <f>Table1[[#This Row],[Temp]]*$G$9</f>
        <v>10.3375</v>
      </c>
      <c r="E124" s="1">
        <f>AVERAGE(Table1[[#This Row],[Power (from Amps)]:[Power (from C)]])</f>
        <v>6.7361900000000006</v>
      </c>
    </row>
    <row r="125" spans="1:5" x14ac:dyDescent="0.3">
      <c r="A125">
        <v>82.7</v>
      </c>
      <c r="B125">
        <v>1.3062</v>
      </c>
      <c r="C125">
        <f>Table1[[#This Row],[Volts]]*$G$8</f>
        <v>3.1348799999999999</v>
      </c>
      <c r="D125">
        <f>Table1[[#This Row],[Temp]]*$G$9</f>
        <v>10.3375</v>
      </c>
      <c r="E125" s="1">
        <f>AVERAGE(Table1[[#This Row],[Power (from Amps)]:[Power (from C)]])</f>
        <v>6.7361900000000006</v>
      </c>
    </row>
    <row r="126" spans="1:5" x14ac:dyDescent="0.3">
      <c r="A126">
        <v>83.3</v>
      </c>
      <c r="B126">
        <v>1.3062</v>
      </c>
      <c r="C126">
        <f>Table1[[#This Row],[Volts]]*$G$8</f>
        <v>3.1348799999999999</v>
      </c>
      <c r="D126">
        <f>Table1[[#This Row],[Temp]]*$G$9</f>
        <v>10.4125</v>
      </c>
      <c r="E126" s="1">
        <f>AVERAGE(Table1[[#This Row],[Power (from Amps)]:[Power (from C)]])</f>
        <v>6.7736900000000002</v>
      </c>
    </row>
    <row r="127" spans="1:5" x14ac:dyDescent="0.3">
      <c r="A127">
        <v>82.7</v>
      </c>
      <c r="B127">
        <v>1.3062</v>
      </c>
      <c r="C127">
        <f>Table1[[#This Row],[Volts]]*$G$8</f>
        <v>3.1348799999999999</v>
      </c>
      <c r="D127">
        <f>Table1[[#This Row],[Temp]]*$G$9</f>
        <v>10.3375</v>
      </c>
      <c r="E127" s="1">
        <f>AVERAGE(Table1[[#This Row],[Power (from Amps)]:[Power (from C)]])</f>
        <v>6.7361900000000006</v>
      </c>
    </row>
    <row r="128" spans="1:5" x14ac:dyDescent="0.3">
      <c r="A128">
        <v>83.3</v>
      </c>
      <c r="B128">
        <v>1.3062</v>
      </c>
      <c r="C128">
        <f>Table1[[#This Row],[Volts]]*$G$8</f>
        <v>3.1348799999999999</v>
      </c>
      <c r="D128">
        <f>Table1[[#This Row],[Temp]]*$G$9</f>
        <v>10.4125</v>
      </c>
      <c r="E128" s="1">
        <f>AVERAGE(Table1[[#This Row],[Power (from Amps)]:[Power (from C)]])</f>
        <v>6.7736900000000002</v>
      </c>
    </row>
    <row r="129" spans="1:5" x14ac:dyDescent="0.3">
      <c r="A129">
        <v>83.3</v>
      </c>
      <c r="B129">
        <v>1.3062</v>
      </c>
      <c r="C129">
        <f>Table1[[#This Row],[Volts]]*$G$8</f>
        <v>3.1348799999999999</v>
      </c>
      <c r="D129">
        <f>Table1[[#This Row],[Temp]]*$G$9</f>
        <v>10.4125</v>
      </c>
      <c r="E129" s="1">
        <f>AVERAGE(Table1[[#This Row],[Power (from Amps)]:[Power (from C)]])</f>
        <v>6.7736900000000002</v>
      </c>
    </row>
    <row r="130" spans="1:5" x14ac:dyDescent="0.3">
      <c r="A130">
        <v>83.3</v>
      </c>
      <c r="B130">
        <v>1.3062</v>
      </c>
      <c r="C130">
        <f>Table1[[#This Row],[Volts]]*$G$8</f>
        <v>3.1348799999999999</v>
      </c>
      <c r="D130">
        <f>Table1[[#This Row],[Temp]]*$G$9</f>
        <v>10.4125</v>
      </c>
      <c r="E130" s="1">
        <f>AVERAGE(Table1[[#This Row],[Power (from Amps)]:[Power (from C)]])</f>
        <v>6.7736900000000002</v>
      </c>
    </row>
    <row r="131" spans="1:5" x14ac:dyDescent="0.3">
      <c r="A131">
        <v>82.7</v>
      </c>
      <c r="B131">
        <v>1.3062</v>
      </c>
      <c r="C131">
        <f>Table1[[#This Row],[Volts]]*$G$8</f>
        <v>3.1348799999999999</v>
      </c>
      <c r="D131">
        <f>Table1[[#This Row],[Temp]]*$G$9</f>
        <v>10.3375</v>
      </c>
      <c r="E131" s="1">
        <f>AVERAGE(Table1[[#This Row],[Power (from Amps)]:[Power (from C)]])</f>
        <v>6.7361900000000006</v>
      </c>
    </row>
    <row r="132" spans="1:5" x14ac:dyDescent="0.3">
      <c r="A132">
        <v>83.3</v>
      </c>
      <c r="B132">
        <v>1.3062</v>
      </c>
      <c r="C132">
        <f>Table1[[#This Row],[Volts]]*$G$8</f>
        <v>3.1348799999999999</v>
      </c>
      <c r="D132">
        <f>Table1[[#This Row],[Temp]]*$G$9</f>
        <v>10.4125</v>
      </c>
      <c r="E132" s="1">
        <f>AVERAGE(Table1[[#This Row],[Power (from Amps)]:[Power (from C)]])</f>
        <v>6.7736900000000002</v>
      </c>
    </row>
    <row r="133" spans="1:5" x14ac:dyDescent="0.3">
      <c r="A133">
        <v>82.7</v>
      </c>
      <c r="B133">
        <v>1.3062</v>
      </c>
      <c r="C133">
        <f>Table1[[#This Row],[Volts]]*$G$8</f>
        <v>3.1348799999999999</v>
      </c>
      <c r="D133">
        <f>Table1[[#This Row],[Temp]]*$G$9</f>
        <v>10.3375</v>
      </c>
      <c r="E133" s="1">
        <f>AVERAGE(Table1[[#This Row],[Power (from Amps)]:[Power (from C)]])</f>
        <v>6.7361900000000006</v>
      </c>
    </row>
    <row r="134" spans="1:5" x14ac:dyDescent="0.3">
      <c r="A134">
        <v>82.7</v>
      </c>
      <c r="B134">
        <v>1.3062</v>
      </c>
      <c r="C134">
        <f>Table1[[#This Row],[Volts]]*$G$8</f>
        <v>3.1348799999999999</v>
      </c>
      <c r="D134">
        <f>Table1[[#This Row],[Temp]]*$G$9</f>
        <v>10.3375</v>
      </c>
      <c r="E134" s="1">
        <f>AVERAGE(Table1[[#This Row],[Power (from Amps)]:[Power (from C)]])</f>
        <v>6.7361900000000006</v>
      </c>
    </row>
    <row r="135" spans="1:5" x14ac:dyDescent="0.3">
      <c r="A135">
        <v>82.7</v>
      </c>
      <c r="B135">
        <v>1.3062</v>
      </c>
      <c r="C135">
        <f>Table1[[#This Row],[Volts]]*$G$8</f>
        <v>3.1348799999999999</v>
      </c>
      <c r="D135">
        <f>Table1[[#This Row],[Temp]]*$G$9</f>
        <v>10.3375</v>
      </c>
      <c r="E135" s="1">
        <f>AVERAGE(Table1[[#This Row],[Power (from Amps)]:[Power (from C)]])</f>
        <v>6.7361900000000006</v>
      </c>
    </row>
    <row r="136" spans="1:5" x14ac:dyDescent="0.3">
      <c r="A136">
        <v>82.7</v>
      </c>
      <c r="B136">
        <v>1.3062</v>
      </c>
      <c r="C136">
        <f>Table1[[#This Row],[Volts]]*$G$8</f>
        <v>3.1348799999999999</v>
      </c>
      <c r="D136">
        <f>Table1[[#This Row],[Temp]]*$G$9</f>
        <v>10.3375</v>
      </c>
      <c r="E136" s="1">
        <f>AVERAGE(Table1[[#This Row],[Power (from Amps)]:[Power (from C)]])</f>
        <v>6.7361900000000006</v>
      </c>
    </row>
    <row r="137" spans="1:5" x14ac:dyDescent="0.3">
      <c r="A137">
        <v>82.2</v>
      </c>
      <c r="B137">
        <v>1.3062</v>
      </c>
      <c r="C137">
        <f>Table1[[#This Row],[Volts]]*$G$8</f>
        <v>3.1348799999999999</v>
      </c>
      <c r="D137">
        <f>Table1[[#This Row],[Temp]]*$G$9</f>
        <v>10.275</v>
      </c>
      <c r="E137" s="1">
        <f>AVERAGE(Table1[[#This Row],[Power (from Amps)]:[Power (from C)]])</f>
        <v>6.7049400000000006</v>
      </c>
    </row>
    <row r="138" spans="1:5" x14ac:dyDescent="0.3">
      <c r="A138">
        <v>82.7</v>
      </c>
      <c r="B138">
        <v>1.3062</v>
      </c>
      <c r="C138">
        <f>Table1[[#This Row],[Volts]]*$G$8</f>
        <v>3.1348799999999999</v>
      </c>
      <c r="D138">
        <f>Table1[[#This Row],[Temp]]*$G$9</f>
        <v>10.3375</v>
      </c>
      <c r="E138" s="1">
        <f>AVERAGE(Table1[[#This Row],[Power (from Amps)]:[Power (from C)]])</f>
        <v>6.7361900000000006</v>
      </c>
    </row>
    <row r="139" spans="1:5" x14ac:dyDescent="0.3">
      <c r="A139">
        <v>83.3</v>
      </c>
      <c r="B139">
        <v>1.3062</v>
      </c>
      <c r="C139">
        <f>Table1[[#This Row],[Volts]]*$G$8</f>
        <v>3.1348799999999999</v>
      </c>
      <c r="D139">
        <f>Table1[[#This Row],[Temp]]*$G$9</f>
        <v>10.4125</v>
      </c>
      <c r="E139" s="1">
        <f>AVERAGE(Table1[[#This Row],[Power (from Amps)]:[Power (from C)]])</f>
        <v>6.7736900000000002</v>
      </c>
    </row>
    <row r="140" spans="1:5" x14ac:dyDescent="0.3">
      <c r="A140">
        <v>82.7</v>
      </c>
      <c r="B140">
        <v>1.3062</v>
      </c>
      <c r="C140">
        <f>Table1[[#This Row],[Volts]]*$G$8</f>
        <v>3.1348799999999999</v>
      </c>
      <c r="D140">
        <f>Table1[[#This Row],[Temp]]*$G$9</f>
        <v>10.3375</v>
      </c>
      <c r="E140" s="1">
        <f>AVERAGE(Table1[[#This Row],[Power (from Amps)]:[Power (from C)]])</f>
        <v>6.7361900000000006</v>
      </c>
    </row>
    <row r="141" spans="1:5" x14ac:dyDescent="0.3">
      <c r="A141">
        <v>82.7</v>
      </c>
      <c r="B141">
        <v>1.3062</v>
      </c>
      <c r="C141">
        <f>Table1[[#This Row],[Volts]]*$G$8</f>
        <v>3.1348799999999999</v>
      </c>
      <c r="D141">
        <f>Table1[[#This Row],[Temp]]*$G$9</f>
        <v>10.3375</v>
      </c>
      <c r="E141" s="1">
        <f>AVERAGE(Table1[[#This Row],[Power (from Amps)]:[Power (from C)]])</f>
        <v>6.7361900000000006</v>
      </c>
    </row>
    <row r="142" spans="1:5" x14ac:dyDescent="0.3">
      <c r="A142">
        <v>82.7</v>
      </c>
      <c r="B142">
        <v>1.3062</v>
      </c>
      <c r="C142">
        <f>Table1[[#This Row],[Volts]]*$G$8</f>
        <v>3.1348799999999999</v>
      </c>
      <c r="D142">
        <f>Table1[[#This Row],[Temp]]*$G$9</f>
        <v>10.3375</v>
      </c>
      <c r="E142" s="1">
        <f>AVERAGE(Table1[[#This Row],[Power (from Amps)]:[Power (from C)]])</f>
        <v>6.7361900000000006</v>
      </c>
    </row>
    <row r="143" spans="1:5" x14ac:dyDescent="0.3">
      <c r="A143">
        <v>82.7</v>
      </c>
      <c r="B143">
        <v>1.3062</v>
      </c>
      <c r="C143">
        <f>Table1[[#This Row],[Volts]]*$G$8</f>
        <v>3.1348799999999999</v>
      </c>
      <c r="D143">
        <f>Table1[[#This Row],[Temp]]*$G$9</f>
        <v>10.3375</v>
      </c>
      <c r="E143" s="1">
        <f>AVERAGE(Table1[[#This Row],[Power (from Amps)]:[Power (from C)]])</f>
        <v>6.7361900000000006</v>
      </c>
    </row>
    <row r="144" spans="1:5" x14ac:dyDescent="0.3">
      <c r="A144">
        <v>82.7</v>
      </c>
      <c r="B144">
        <v>1.3062</v>
      </c>
      <c r="C144">
        <f>Table1[[#This Row],[Volts]]*$G$8</f>
        <v>3.1348799999999999</v>
      </c>
      <c r="D144">
        <f>Table1[[#This Row],[Temp]]*$G$9</f>
        <v>10.3375</v>
      </c>
      <c r="E144" s="1">
        <f>AVERAGE(Table1[[#This Row],[Power (from Amps)]:[Power (from C)]])</f>
        <v>6.7361900000000006</v>
      </c>
    </row>
    <row r="145" spans="1:5" x14ac:dyDescent="0.3">
      <c r="A145">
        <v>83.3</v>
      </c>
      <c r="B145">
        <v>1.3062</v>
      </c>
      <c r="C145">
        <f>Table1[[#This Row],[Volts]]*$G$8</f>
        <v>3.1348799999999999</v>
      </c>
      <c r="D145">
        <f>Table1[[#This Row],[Temp]]*$G$9</f>
        <v>10.4125</v>
      </c>
      <c r="E145" s="1">
        <f>AVERAGE(Table1[[#This Row],[Power (from Amps)]:[Power (from C)]])</f>
        <v>6.7736900000000002</v>
      </c>
    </row>
    <row r="146" spans="1:5" x14ac:dyDescent="0.3">
      <c r="A146">
        <v>82.7</v>
      </c>
      <c r="B146">
        <v>1.3062</v>
      </c>
      <c r="C146">
        <f>Table1[[#This Row],[Volts]]*$G$8</f>
        <v>3.1348799999999999</v>
      </c>
      <c r="D146">
        <f>Table1[[#This Row],[Temp]]*$G$9</f>
        <v>10.3375</v>
      </c>
      <c r="E146" s="1">
        <f>AVERAGE(Table1[[#This Row],[Power (from Amps)]:[Power (from C)]])</f>
        <v>6.7361900000000006</v>
      </c>
    </row>
    <row r="147" spans="1:5" x14ac:dyDescent="0.3">
      <c r="A147">
        <v>83.3</v>
      </c>
      <c r="B147">
        <v>1.3062</v>
      </c>
      <c r="C147">
        <f>Table1[[#This Row],[Volts]]*$G$8</f>
        <v>3.1348799999999999</v>
      </c>
      <c r="D147">
        <f>Table1[[#This Row],[Temp]]*$G$9</f>
        <v>10.4125</v>
      </c>
      <c r="E147" s="1">
        <f>AVERAGE(Table1[[#This Row],[Power (from Amps)]:[Power (from C)]])</f>
        <v>6.7736900000000002</v>
      </c>
    </row>
    <row r="148" spans="1:5" x14ac:dyDescent="0.3">
      <c r="A148">
        <v>83.8</v>
      </c>
      <c r="B148">
        <v>1.3062</v>
      </c>
      <c r="C148">
        <f>Table1[[#This Row],[Volts]]*$G$8</f>
        <v>3.1348799999999999</v>
      </c>
      <c r="D148">
        <f>Table1[[#This Row],[Temp]]*$G$9</f>
        <v>10.475</v>
      </c>
      <c r="E148" s="1">
        <f>AVERAGE(Table1[[#This Row],[Power (from Amps)]:[Power (from C)]])</f>
        <v>6.8049400000000002</v>
      </c>
    </row>
    <row r="149" spans="1:5" x14ac:dyDescent="0.3">
      <c r="A149">
        <v>82.7</v>
      </c>
      <c r="B149">
        <v>1.3062</v>
      </c>
      <c r="C149">
        <f>Table1[[#This Row],[Volts]]*$G$8</f>
        <v>3.1348799999999999</v>
      </c>
      <c r="D149">
        <f>Table1[[#This Row],[Temp]]*$G$9</f>
        <v>10.3375</v>
      </c>
      <c r="E149" s="1">
        <f>AVERAGE(Table1[[#This Row],[Power (from Amps)]:[Power (from C)]])</f>
        <v>6.7361900000000006</v>
      </c>
    </row>
    <row r="150" spans="1:5" x14ac:dyDescent="0.3">
      <c r="A150">
        <v>83.3</v>
      </c>
      <c r="B150">
        <v>1.3062</v>
      </c>
      <c r="C150">
        <f>Table1[[#This Row],[Volts]]*$G$8</f>
        <v>3.1348799999999999</v>
      </c>
      <c r="D150">
        <f>Table1[[#This Row],[Temp]]*$G$9</f>
        <v>10.4125</v>
      </c>
      <c r="E150" s="1">
        <f>AVERAGE(Table1[[#This Row],[Power (from Amps)]:[Power (from C)]])</f>
        <v>6.7736900000000002</v>
      </c>
    </row>
    <row r="151" spans="1:5" x14ac:dyDescent="0.3">
      <c r="A151">
        <v>82.7</v>
      </c>
      <c r="B151">
        <v>1.3062</v>
      </c>
      <c r="C151">
        <f>Table1[[#This Row],[Volts]]*$G$8</f>
        <v>3.1348799999999999</v>
      </c>
      <c r="D151">
        <f>Table1[[#This Row],[Temp]]*$G$9</f>
        <v>10.3375</v>
      </c>
      <c r="E151" s="1">
        <f>AVERAGE(Table1[[#This Row],[Power (from Amps)]:[Power (from C)]])</f>
        <v>6.7361900000000006</v>
      </c>
    </row>
    <row r="152" spans="1:5" x14ac:dyDescent="0.3">
      <c r="A152">
        <v>83.3</v>
      </c>
      <c r="B152">
        <v>1.3062</v>
      </c>
      <c r="C152">
        <f>Table1[[#This Row],[Volts]]*$G$8</f>
        <v>3.1348799999999999</v>
      </c>
      <c r="D152">
        <f>Table1[[#This Row],[Temp]]*$G$9</f>
        <v>10.4125</v>
      </c>
      <c r="E152" s="1">
        <f>AVERAGE(Table1[[#This Row],[Power (from Amps)]:[Power (from C)]])</f>
        <v>6.7736900000000002</v>
      </c>
    </row>
    <row r="153" spans="1:5" x14ac:dyDescent="0.3">
      <c r="A153">
        <v>82.7</v>
      </c>
      <c r="B153">
        <v>1.3062</v>
      </c>
      <c r="C153">
        <f>Table1[[#This Row],[Volts]]*$G$8</f>
        <v>3.1348799999999999</v>
      </c>
      <c r="D153">
        <f>Table1[[#This Row],[Temp]]*$G$9</f>
        <v>10.3375</v>
      </c>
      <c r="E153" s="1">
        <f>AVERAGE(Table1[[#This Row],[Power (from Amps)]:[Power (from C)]])</f>
        <v>6.7361900000000006</v>
      </c>
    </row>
    <row r="154" spans="1:5" x14ac:dyDescent="0.3">
      <c r="A154">
        <v>82.7</v>
      </c>
      <c r="B154">
        <v>1.3062</v>
      </c>
      <c r="C154">
        <f>Table1[[#This Row],[Volts]]*$G$8</f>
        <v>3.1348799999999999</v>
      </c>
      <c r="D154">
        <f>Table1[[#This Row],[Temp]]*$G$9</f>
        <v>10.3375</v>
      </c>
      <c r="E154" s="1">
        <f>AVERAGE(Table1[[#This Row],[Power (from Amps)]:[Power (from C)]])</f>
        <v>6.7361900000000006</v>
      </c>
    </row>
    <row r="155" spans="1:5" x14ac:dyDescent="0.3">
      <c r="A155">
        <v>82.7</v>
      </c>
      <c r="B155">
        <v>1.3062</v>
      </c>
      <c r="C155">
        <f>Table1[[#This Row],[Volts]]*$G$8</f>
        <v>3.1348799999999999</v>
      </c>
      <c r="D155">
        <f>Table1[[#This Row],[Temp]]*$G$9</f>
        <v>10.3375</v>
      </c>
      <c r="E155" s="1">
        <f>AVERAGE(Table1[[#This Row],[Power (from Amps)]:[Power (from C)]])</f>
        <v>6.7361900000000006</v>
      </c>
    </row>
    <row r="156" spans="1:5" x14ac:dyDescent="0.3">
      <c r="A156">
        <v>83.3</v>
      </c>
      <c r="B156">
        <v>1.3062</v>
      </c>
      <c r="C156">
        <f>Table1[[#This Row],[Volts]]*$G$8</f>
        <v>3.1348799999999999</v>
      </c>
      <c r="D156">
        <f>Table1[[#This Row],[Temp]]*$G$9</f>
        <v>10.4125</v>
      </c>
      <c r="E156" s="1">
        <f>AVERAGE(Table1[[#This Row],[Power (from Amps)]:[Power (from C)]])</f>
        <v>6.7736900000000002</v>
      </c>
    </row>
    <row r="157" spans="1:5" x14ac:dyDescent="0.3">
      <c r="A157">
        <v>82.7</v>
      </c>
      <c r="B157">
        <v>1.3062</v>
      </c>
      <c r="C157">
        <f>Table1[[#This Row],[Volts]]*$G$8</f>
        <v>3.1348799999999999</v>
      </c>
      <c r="D157">
        <f>Table1[[#This Row],[Temp]]*$G$9</f>
        <v>10.3375</v>
      </c>
      <c r="E157" s="1">
        <f>AVERAGE(Table1[[#This Row],[Power (from Amps)]:[Power (from C)]])</f>
        <v>6.7361900000000006</v>
      </c>
    </row>
    <row r="158" spans="1:5" x14ac:dyDescent="0.3">
      <c r="A158">
        <v>83.3</v>
      </c>
      <c r="B158">
        <v>1.3062</v>
      </c>
      <c r="C158">
        <f>Table1[[#This Row],[Volts]]*$G$8</f>
        <v>3.1348799999999999</v>
      </c>
      <c r="D158">
        <f>Table1[[#This Row],[Temp]]*$G$9</f>
        <v>10.4125</v>
      </c>
      <c r="E158" s="1">
        <f>AVERAGE(Table1[[#This Row],[Power (from Amps)]:[Power (from C)]])</f>
        <v>6.7736900000000002</v>
      </c>
    </row>
    <row r="159" spans="1:5" x14ac:dyDescent="0.3">
      <c r="A159">
        <v>80.099999999999994</v>
      </c>
      <c r="B159">
        <v>1.3062</v>
      </c>
      <c r="C159">
        <f>Table1[[#This Row],[Volts]]*$G$8</f>
        <v>3.1348799999999999</v>
      </c>
      <c r="D159">
        <f>Table1[[#This Row],[Temp]]*$G$9</f>
        <v>10.012499999999999</v>
      </c>
      <c r="E159" s="1">
        <f>AVERAGE(Table1[[#This Row],[Power (from Amps)]:[Power (from C)]])</f>
        <v>6.5736899999999991</v>
      </c>
    </row>
    <row r="160" spans="1:5" x14ac:dyDescent="0.3">
      <c r="A160">
        <v>73.599999999999994</v>
      </c>
      <c r="B160">
        <v>1.2</v>
      </c>
      <c r="C160">
        <f>Table1[[#This Row],[Volts]]*$G$8</f>
        <v>2.88</v>
      </c>
      <c r="D160">
        <f>Table1[[#This Row],[Temp]]*$G$9</f>
        <v>9.1999999999999993</v>
      </c>
      <c r="E160" s="1">
        <f>AVERAGE(Table1[[#This Row],[Power (from Amps)]:[Power (from C)]])</f>
        <v>6.0399999999999991</v>
      </c>
    </row>
    <row r="161" spans="1:5" x14ac:dyDescent="0.3">
      <c r="A161">
        <v>69.3</v>
      </c>
      <c r="B161">
        <v>1.2</v>
      </c>
      <c r="C161">
        <f>Table1[[#This Row],[Volts]]*$G$8</f>
        <v>2.88</v>
      </c>
      <c r="D161">
        <f>Table1[[#This Row],[Temp]]*$G$9</f>
        <v>8.6624999999999996</v>
      </c>
      <c r="E161" s="1">
        <f>AVERAGE(Table1[[#This Row],[Power (from Amps)]:[Power (from C)]])</f>
        <v>5.7712500000000002</v>
      </c>
    </row>
    <row r="162" spans="1:5" x14ac:dyDescent="0.3">
      <c r="A162">
        <v>67.7</v>
      </c>
      <c r="B162">
        <v>1.2</v>
      </c>
      <c r="C162">
        <f>Table1[[#This Row],[Volts]]*$G$8</f>
        <v>2.88</v>
      </c>
      <c r="D162">
        <f>Table1[[#This Row],[Temp]]*$G$9</f>
        <v>8.4625000000000004</v>
      </c>
      <c r="E162" s="1">
        <f>AVERAGE(Table1[[#This Row],[Power (from Amps)]:[Power (from C)]])</f>
        <v>5.6712500000000006</v>
      </c>
    </row>
    <row r="163" spans="1:5" x14ac:dyDescent="0.3">
      <c r="A163">
        <v>65.5</v>
      </c>
      <c r="B163">
        <v>1.2</v>
      </c>
      <c r="C163">
        <f>Table1[[#This Row],[Volts]]*$G$8</f>
        <v>2.88</v>
      </c>
      <c r="D163">
        <f>Table1[[#This Row],[Temp]]*$G$9</f>
        <v>8.1875</v>
      </c>
      <c r="E163" s="1">
        <f>AVERAGE(Table1[[#This Row],[Power (from Amps)]:[Power (from C)]])</f>
        <v>5.5337499999999995</v>
      </c>
    </row>
    <row r="164" spans="1:5" x14ac:dyDescent="0.3">
      <c r="A164">
        <v>64.5</v>
      </c>
      <c r="B164">
        <v>1.2</v>
      </c>
      <c r="C164">
        <f>Table1[[#This Row],[Volts]]*$G$8</f>
        <v>2.88</v>
      </c>
      <c r="D164">
        <f>Table1[[#This Row],[Temp]]*$G$9</f>
        <v>8.0625</v>
      </c>
      <c r="E164" s="1">
        <f>AVERAGE(Table1[[#This Row],[Power (from Amps)]:[Power (from C)]])</f>
        <v>5.4712499999999995</v>
      </c>
    </row>
    <row r="165" spans="1:5" x14ac:dyDescent="0.3">
      <c r="A165">
        <v>63.9</v>
      </c>
      <c r="B165">
        <v>1.2</v>
      </c>
      <c r="C165">
        <f>Table1[[#This Row],[Volts]]*$G$8</f>
        <v>2.88</v>
      </c>
      <c r="D165">
        <f>Table1[[#This Row],[Temp]]*$G$9</f>
        <v>7.9874999999999998</v>
      </c>
      <c r="E165" s="1">
        <f>AVERAGE(Table1[[#This Row],[Power (from Amps)]:[Power (from C)]])</f>
        <v>5.4337499999999999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2016-11-23T22:52:06Z</dcterms:modified>
</cp:coreProperties>
</file>