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tables/table7.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isaacstallard/Documents/Grad School/Spring 2024/Unit 7/"/>
    </mc:Choice>
  </mc:AlternateContent>
  <xr:revisionPtr revIDLastSave="0" documentId="13_ncr:1_{0EAF2012-8451-864E-B6BF-0971B352EEE8}" xr6:coauthVersionLast="47" xr6:coauthVersionMax="47" xr10:uidLastSave="{00000000-0000-0000-0000-000000000000}"/>
  <bookViews>
    <workbookView xWindow="28800" yWindow="0" windowWidth="38400" windowHeight="21600" activeTab="1" xr2:uid="{00000000-000D-0000-FFFF-FFFF00000000}"/>
  </bookViews>
  <sheets>
    <sheet name="Raw Data" sheetId="2" r:id="rId1"/>
    <sheet name="Data" sheetId="1" r:id="rId2"/>
    <sheet name="Z-Score" sheetId="5" r:id="rId3"/>
    <sheet name="T-Test" sheetId="6" r:id="rId4"/>
    <sheet name="Tables for Values" sheetId="3" state="hidden" r:id="rId5"/>
    <sheet name="Demographics" sheetId="7" r:id="rId6"/>
    <sheet name="Pivot Tables Before" sheetId="4" r:id="rId7"/>
    <sheet name="Pivot Tables After" sheetId="8" r:id="rId8"/>
  </sheets>
  <definedNames>
    <definedName name="Question2">Table1[#All]</definedName>
  </definedNames>
  <calcPr calcId="191029"/>
  <pivotCaches>
    <pivotCache cacheId="95"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7" l="1"/>
  <c r="O6" i="7"/>
  <c r="O4" i="7"/>
  <c r="D9" i="5"/>
  <c r="D11" i="5"/>
  <c r="D18" i="5"/>
  <c r="D19" i="5"/>
  <c r="D26" i="5"/>
  <c r="D27" i="5"/>
  <c r="D34" i="5"/>
  <c r="D35" i="5"/>
  <c r="D42" i="5"/>
  <c r="D43" i="5"/>
  <c r="B6" i="5"/>
  <c r="B14" i="5"/>
  <c r="B22" i="5"/>
  <c r="B30" i="5"/>
  <c r="B38" i="5"/>
  <c r="B46" i="5"/>
  <c r="G10" i="5"/>
  <c r="G5" i="5"/>
  <c r="G9" i="5"/>
  <c r="G4" i="5"/>
  <c r="G8" i="5"/>
  <c r="D3" i="5" s="1"/>
  <c r="G3" i="5"/>
  <c r="B7" i="5" s="1"/>
  <c r="D10" i="5" l="1"/>
  <c r="D8" i="5"/>
  <c r="D7" i="5"/>
  <c r="D6" i="5"/>
  <c r="D5" i="5"/>
  <c r="B45" i="5"/>
  <c r="B37" i="5"/>
  <c r="B29" i="5"/>
  <c r="B21" i="5"/>
  <c r="B13" i="5"/>
  <c r="B5" i="5"/>
  <c r="B44" i="5"/>
  <c r="B36" i="5"/>
  <c r="B28" i="5"/>
  <c r="B20" i="5"/>
  <c r="B12" i="5"/>
  <c r="B4" i="5"/>
  <c r="D41" i="5"/>
  <c r="D33" i="5"/>
  <c r="D25" i="5"/>
  <c r="D17" i="5"/>
  <c r="B43" i="5"/>
  <c r="B35" i="5"/>
  <c r="B27" i="5"/>
  <c r="B19" i="5"/>
  <c r="B11" i="5"/>
  <c r="B3" i="5"/>
  <c r="D40" i="5"/>
  <c r="D32" i="5"/>
  <c r="D24" i="5"/>
  <c r="D16" i="5"/>
  <c r="B42" i="5"/>
  <c r="B34" i="5"/>
  <c r="B26" i="5"/>
  <c r="B18" i="5"/>
  <c r="B10" i="5"/>
  <c r="D2" i="5"/>
  <c r="D39" i="5"/>
  <c r="D31" i="5"/>
  <c r="D23" i="5"/>
  <c r="D15" i="5"/>
  <c r="B41" i="5"/>
  <c r="B33" i="5"/>
  <c r="B25" i="5"/>
  <c r="B17" i="5"/>
  <c r="B9" i="5"/>
  <c r="D46" i="5"/>
  <c r="D38" i="5"/>
  <c r="D30" i="5"/>
  <c r="D22" i="5"/>
  <c r="D14" i="5"/>
  <c r="B40" i="5"/>
  <c r="B32" i="5"/>
  <c r="B24" i="5"/>
  <c r="B16" i="5"/>
  <c r="B8" i="5"/>
  <c r="D45" i="5"/>
  <c r="D37" i="5"/>
  <c r="D29" i="5"/>
  <c r="D21" i="5"/>
  <c r="D13" i="5"/>
  <c r="B2" i="5"/>
  <c r="B39" i="5"/>
  <c r="B31" i="5"/>
  <c r="B23" i="5"/>
  <c r="B15" i="5"/>
  <c r="D44" i="5"/>
  <c r="D36" i="5"/>
  <c r="D28" i="5"/>
  <c r="D20" i="5"/>
  <c r="D12" i="5"/>
  <c r="D4" i="5"/>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alcChain>
</file>

<file path=xl/sharedStrings.xml><?xml version="1.0" encoding="utf-8"?>
<sst xmlns="http://schemas.openxmlformats.org/spreadsheetml/2006/main" count="2643" uniqueCount="301">
  <si>
    <t>Date</t>
  </si>
  <si>
    <t>University Classification</t>
  </si>
  <si>
    <t>Age</t>
  </si>
  <si>
    <t>Gender</t>
  </si>
  <si>
    <t>Race</t>
  </si>
  <si>
    <t>Hispanic/Latino/a/Latinx</t>
  </si>
  <si>
    <t>Major/Program</t>
  </si>
  <si>
    <t>Previous Cryptocurrency Ownership</t>
  </si>
  <si>
    <t>Known Cryptocurrencies</t>
  </si>
  <si>
    <t>Awareness of Money Laundering Risks</t>
  </si>
  <si>
    <t>List of Money Laundering Risks</t>
  </si>
  <si>
    <t>Encounters With Money Laundering</t>
  </si>
  <si>
    <t>Do you believe cryptocurrency market dynamics (e.g., price fluctuations) influence individuals' decisions regarding money laundering activities?</t>
  </si>
  <si>
    <t>Factors Influencing Cryptocurrency Investment</t>
  </si>
  <si>
    <t>Impact of Regulatory Scrutiny on Investments</t>
  </si>
  <si>
    <t>Awareness of AML Regulations</t>
  </si>
  <si>
    <t>List of AML Regulation Awareness</t>
  </si>
  <si>
    <t>Steps Taken for AML Compliance</t>
  </si>
  <si>
    <t>Frequency of Cryptocurrency Transactions</t>
  </si>
  <si>
    <t>Legitmate Use of Cryptocurrencies</t>
  </si>
  <si>
    <t>Opinion on Stricter Regulations for AML</t>
  </si>
  <si>
    <t>Change in Perceptions/Behaviors</t>
  </si>
  <si>
    <t>Change in Perception of Cryptocurrencies</t>
  </si>
  <si>
    <t>Change in Willingness to Invest</t>
  </si>
  <si>
    <t>Change in Concern about Regulatory Scrutiny and Compliance</t>
  </si>
  <si>
    <t>Likelihood of Future Investment</t>
  </si>
  <si>
    <t>Anticipated Change in Cryptocurrency Usage</t>
  </si>
  <si>
    <t>Opinion on Warranted Regulations for Cryptocurrencies</t>
  </si>
  <si>
    <t>Additional Thoughts/Comments</t>
  </si>
  <si>
    <t>Faculty</t>
  </si>
  <si>
    <t>Female</t>
  </si>
  <si>
    <t>White</t>
  </si>
  <si>
    <t>No</t>
  </si>
  <si>
    <t>Business</t>
  </si>
  <si>
    <t>Yes</t>
  </si>
  <si>
    <t>Bitcoin, Etherium, Dogecoin</t>
  </si>
  <si>
    <t>Easy to hide transactions, no paper trail, anonymous usage</t>
  </si>
  <si>
    <t>curiosity</t>
  </si>
  <si>
    <t>Not at all</t>
  </si>
  <si>
    <t>No Response</t>
  </si>
  <si>
    <t>Annually (about once per year)</t>
  </si>
  <si>
    <t>Often</t>
  </si>
  <si>
    <t>Slightly concerned</t>
  </si>
  <si>
    <t>Neutral</t>
  </si>
  <si>
    <t>I will continue to use cryptocurrencies as I did before</t>
  </si>
  <si>
    <t>Yes, stricter regulations are necessary</t>
  </si>
  <si>
    <t>It must be a multinational approach to decrease laundering opportunities</t>
  </si>
  <si>
    <t>Male</t>
  </si>
  <si>
    <t>nursing</t>
  </si>
  <si>
    <t>none</t>
  </si>
  <si>
    <t>Very little</t>
  </si>
  <si>
    <t>Never</t>
  </si>
  <si>
    <t>Some of the time</t>
  </si>
  <si>
    <t>Somewhat concerned</t>
  </si>
  <si>
    <t>Extremely Unlikely</t>
  </si>
  <si>
    <t>I will stop using cryptocurrencies all together</t>
  </si>
  <si>
    <t>BUS TECH</t>
  </si>
  <si>
    <t>Somewhat</t>
  </si>
  <si>
    <t>Not at all concerned</t>
  </si>
  <si>
    <t>Unlikely</t>
  </si>
  <si>
    <t>I will take additional precautions when using cryptocurrencies (e.g., using privacy coins, employing mixing services)"</t>
  </si>
  <si>
    <t>For someone who knows nothing about this, some of the options for answers were not adequate. I don't know enough to make fair assessment or answer some of these questions. </t>
  </si>
  <si>
    <t>Staff</t>
  </si>
  <si>
    <t>I don't invest in it.</t>
  </si>
  <si>
    <t>moderately concerned</t>
  </si>
  <si>
    <t>Dogecoin, bitcoin</t>
  </si>
  <si>
    <t>Can be used for illicit and illegal purposes. I'm thinking, drugs, trafficking, weapons, etc.</t>
  </si>
  <si>
    <t>Return on investment </t>
  </si>
  <si>
    <t>A lot</t>
  </si>
  <si>
    <t>I don’t know enough to answer all the questions, so left some blank.</t>
  </si>
  <si>
    <t>Black, African-American, or African</t>
  </si>
  <si>
    <t>Mental Health Counselor in the CSS</t>
  </si>
  <si>
    <t>Bitcoin</t>
  </si>
  <si>
    <t>The opportunity presented itself and I took it. It seemed like a good way to allow my money to make money.</t>
  </si>
  <si>
    <t>All of the time</t>
  </si>
  <si>
    <t>No, current regulations are sufficient</t>
  </si>
  <si>
    <t>I do not forsee my actions regarding cryptocurrency changing even though there is data to support the fact that illegal activities stem from this. There are the same types of activity being performed with regard to our regular currency, and that has not affected how I use regular currency. As long as I am not involved in anything illegal, and those I am associated with are not involved in anything illegal, I will continue on my present course. </t>
  </si>
  <si>
    <t>Event Services</t>
  </si>
  <si>
    <t>BitCoin</t>
  </si>
  <si>
    <t>Money making potential</t>
  </si>
  <si>
    <t>I will reduce my use of cryptocurrencies</t>
  </si>
  <si>
    <t>Outpacing inflation. </t>
  </si>
  <si>
    <t>Seldom</t>
  </si>
  <si>
    <t>Extremely Likely</t>
  </si>
  <si>
    <t>I believe that crypto has not increased illegal or illicit use of currency but has merely shifted it's location from physical currency to digital currency. If I believed that Bitcoin contributed to an increase then I would be more concerned. </t>
  </si>
  <si>
    <t>I have not invested in them, due to perceived riskiness and lack of regulation.</t>
  </si>
  <si>
    <t>Since I do not use cryptocurrencies at all and do not plan to, there will be no change in my behavior.</t>
  </si>
  <si>
    <t>Chemistry</t>
  </si>
  <si>
    <t>Cryptocurrencies are more speculative than investment. Uncertainty is even higher than with conventional currencies</t>
  </si>
  <si>
    <t>business</t>
  </si>
  <si>
    <t>D/t untraceable nature of nonfungible tokens, ill gotten gains may be "refurbished" through purchases, sales &amp; transfers.</t>
  </si>
  <si>
    <t>N/a</t>
  </si>
  <si>
    <t>Bitcoin, Dogecoin</t>
  </si>
  <si>
    <t>I have not participated in the cryptocurrency market, as it still seems a bit like the Wild West. Since I do not have the time to navigate the pros and cons in an informed way, or the interest, I don't plan to engage in this market until it becomes more common and stricter regulations are in place. I can't afford to make mistakes with my money. However, I do imagine there is a future in its eventual legitimate use.</t>
  </si>
  <si>
    <t>Athletics</t>
  </si>
  <si>
    <t>Growth expectations</t>
  </si>
  <si>
    <t>Student</t>
  </si>
  <si>
    <t>Exercise science </t>
  </si>
  <si>
    <t>Dogecoin </t>
  </si>
  <si>
    <t>Spikes in investment </t>
  </si>
  <si>
    <t>Middle Eastern </t>
  </si>
  <si>
    <t>Biochemistry </t>
  </si>
  <si>
    <t>MBA</t>
  </si>
  <si>
    <t>Trend, small time investment for quick profits </t>
  </si>
  <si>
    <t>Extremely concerned</t>
  </si>
  <si>
    <t>Clinical Mental Health &amp; Counseling</t>
  </si>
  <si>
    <t>I work for a bank- so I am just aware in general about money laundering</t>
  </si>
  <si>
    <t>Not interested at all in it</t>
  </si>
  <si>
    <t>Marketing </t>
  </si>
  <si>
    <t>Money </t>
  </si>
  <si>
    <t>Daily (about once or more per day)</t>
  </si>
  <si>
    <t>Data Analytics</t>
  </si>
  <si>
    <t>Bitcoin, dogecoin, Avalanche, Shiba Inu, Ethereum</t>
  </si>
  <si>
    <t>The overall upward trend of Bitcoin over the last few years intrigued me. Also, cryptos act generally independently from the stock market and also trade on weekends.</t>
  </si>
  <si>
    <t>Monthly (about once per month)</t>
  </si>
  <si>
    <t>Social Work</t>
  </si>
  <si>
    <t>I don't have the money or the time to look into it, so I can ensure safety and financial responsibility </t>
  </si>
  <si>
    <t>Counseling </t>
  </si>
  <si>
    <t>Na</t>
  </si>
  <si>
    <t>Curiosity </t>
  </si>
  <si>
    <t>Nothing further </t>
  </si>
  <si>
    <t>Exercise Science - Pre-physical Therapy</t>
  </si>
  <si>
    <t>I have not invested yet because I do not understand how cryptocurrency works, and it seems like an unsafe investment.</t>
  </si>
  <si>
    <t>I thought that crypto was unsafe, and now I am more sure of it and am more convinced not to invest.</t>
  </si>
  <si>
    <t>Latin American </t>
  </si>
  <si>
    <t>Psychology </t>
  </si>
  <si>
    <t>Lack of regulation, insider trading, and etc. </t>
  </si>
  <si>
    <t>Financial stability, advertising from celebrities, pyramid schemes, scammers, etc.</t>
  </si>
  <si>
    <t>You could always be hacked. It’s not secure. </t>
  </si>
  <si>
    <t>Being hacked. </t>
  </si>
  <si>
    <t>mixed</t>
  </si>
  <si>
    <t>exercise science</t>
  </si>
  <si>
    <t>chemistry</t>
  </si>
  <si>
    <t>bitcoin</t>
  </si>
  <si>
    <t>I think its a scam</t>
  </si>
  <si>
    <t>Human</t>
  </si>
  <si>
    <t>Bible/ Theology </t>
  </si>
  <si>
    <t>No, stricter regulations would excessive and unnecessary</t>
  </si>
  <si>
    <t>Finance and Business Administration </t>
  </si>
  <si>
    <t>Doge coin, bitcoin, etherium</t>
  </si>
  <si>
    <t>High returns</t>
  </si>
  <si>
    <t>Accounting and Finance</t>
  </si>
  <si>
    <t>Doge Coin, Bitcoin</t>
  </si>
  <si>
    <t>I don't know enough about it to invest</t>
  </si>
  <si>
    <t>Residence Life</t>
  </si>
  <si>
    <t>Dogecoin, Bitcoin, Ethereum, Ripple, Stellar Lumens, Litecoin</t>
  </si>
  <si>
    <t>Because they are untraceable, it allows for unregulated transfers of money. Obviously, great for criminal activities. </t>
  </si>
  <si>
    <t>I am currently divested, but rode the waves early on in the 2010's and Doge to the moon eras.</t>
  </si>
  <si>
    <t>Criminal Justice </t>
  </si>
  <si>
    <t>Risk, reliability, information on subject</t>
  </si>
  <si>
    <t>Latino-American </t>
  </si>
  <si>
    <t>Clinical Mental Health Counseling </t>
  </si>
  <si>
    <t>I would assume hacking makes cryptocurrencies quiet insecure. </t>
  </si>
  <si>
    <t>I do not trust the security of money that has no psychical form. </t>
  </si>
  <si>
    <t>I heard about SBF and the crypto fraud case.</t>
  </si>
  <si>
    <t>I haven't bothered to invest because by my observation it seems very unstable. Beyond any type of safety control or anyone's ability to protect you from the wild fluctuations.</t>
  </si>
  <si>
    <t>It needs a refresh or a restart. I, on some level, get not wanting to be bogged down by big government, bureaucracy and red tape. However, there needs to be a disassociation with the criminal aspect.</t>
  </si>
  <si>
    <t>It just seems like crypto came with the problems immediately rather than it was developed for good and over a longer period of time, people developed ways to cheat the system. Develop a more structured system with better security and monitoring.</t>
  </si>
  <si>
    <t>Psychology</t>
  </si>
  <si>
    <t>bitcoin, solano?, I think doge coin is a thing, but that may be a joke</t>
  </si>
  <si>
    <t>I don't understand it, so it seems fake and untrustworthy</t>
  </si>
  <si>
    <t>Biochemistry</t>
  </si>
  <si>
    <t>Clinical Counseling </t>
  </si>
  <si>
    <t>Uneducated about topic</t>
  </si>
  <si>
    <t>Nursing </t>
  </si>
  <si>
    <t>Education</t>
  </si>
  <si>
    <t>bitcoin, dogecoin, NFTs</t>
  </si>
  <si>
    <t>it tends to hide the origin of the funds</t>
  </si>
  <si>
    <t>I usually don't since it's all shady to me, but a friend of mine who invested described it as "good business"</t>
  </si>
  <si>
    <t>Business Admin </t>
  </si>
  <si>
    <t>Bitcoin </t>
  </si>
  <si>
    <t>if it is complicated, or the risk is too high </t>
  </si>
  <si>
    <t>There is really no value - just a perceived value and I am not comfortable with the risks</t>
  </si>
  <si>
    <t>I would need it to be more time tested. </t>
  </si>
  <si>
    <t>I haven't used crypto and definitely won't now. </t>
  </si>
  <si>
    <t>bitcoin, dogecoin, ethereum, </t>
  </si>
  <si>
    <t>past events that caused the currencies to skyrocket</t>
  </si>
  <si>
    <t>Nursing</t>
  </si>
  <si>
    <t>No Reponse</t>
  </si>
  <si>
    <t>Extemely Unlikely</t>
  </si>
  <si>
    <t>Likely</t>
  </si>
  <si>
    <t>Very Little</t>
  </si>
  <si>
    <t>Column1</t>
  </si>
  <si>
    <t>Column2</t>
  </si>
  <si>
    <t>Z Score</t>
  </si>
  <si>
    <t>Mean</t>
  </si>
  <si>
    <t>Standard Deviation</t>
  </si>
  <si>
    <t>Median</t>
  </si>
  <si>
    <t>Z Score2</t>
  </si>
  <si>
    <t>Z Score Q1</t>
  </si>
  <si>
    <t>Z Score Q2</t>
  </si>
  <si>
    <t>https://www.socscistatistics.com/tests/ttestdependent/default2.aspx</t>
  </si>
  <si>
    <t>Timestamp</t>
  </si>
  <si>
    <t>Classification at Malone Univerity</t>
  </si>
  <si>
    <t>What is your age?</t>
  </si>
  <si>
    <t>What gender do you most closely identify with?</t>
  </si>
  <si>
    <t>What is the race with which you most closely identify?</t>
  </si>
  <si>
    <t>Do identify as Hispanic Latino/a, or Latinx?</t>
  </si>
  <si>
    <t>Academic Year</t>
  </si>
  <si>
    <t>What Major or Program are you a part of?</t>
  </si>
  <si>
    <t>Have you ever owned or invested in cryptocurrencies? If yes which crypto did you invest in or own?</t>
  </si>
  <si>
    <t>Name the cryptocurrencies that you know about</t>
  </si>
  <si>
    <t>Are you aware of any potential risks of money laundering associated with cryptocurrencies?</t>
  </si>
  <si>
    <t>If you answered yes to the question above, list the potential risks that you are aware of. If you answered no to the above question, please state "N/A".</t>
  </si>
  <si>
    <t>Have you ever encountered or suspected money laundering activities involving cryptocurrencies?</t>
  </si>
  <si>
    <t>What factors influence your decision to invest in cryptocurrencies?</t>
  </si>
  <si>
    <t>To what extent do concerns about regulatory scrutiny and money laundering affect your cryptocurrency investment decisions?</t>
  </si>
  <si>
    <t>Are you aware of any anti-money laundering regulations that apply to cryptocurrency transactions?</t>
  </si>
  <si>
    <t>If you answered "yes" to the above questions please list what anti-money laundering regulations that you are aware of. If you answered "no" to the above question, please state "N/A".</t>
  </si>
  <si>
    <t>Have you ever taken any steps to ensure compliance with anti-money laundering regulations when engaging in cryptocurrency transactions?</t>
  </si>
  <si>
    <t>How frequently do you engage in cryptocurrency transactions (e.g., buying, selling, trading)?</t>
  </si>
  <si>
    <t>Have you ever used cryptocurrencies for legitimate transactions (e.g., online purchases, remittances)?</t>
  </si>
  <si>
    <t>Do you believe that cryptocurrency transactions are primarily used for legitimate purposes?</t>
  </si>
  <si>
    <t>Do you think stricter regulations on cryptocurrency transactions are necessary to combat money laundering?</t>
  </si>
  <si>
    <t>How do you believe increased regulatory measures would impact the cryptocurrency market and individual preferences?</t>
  </si>
  <si>
    <t>After considering the information provided, please indicate whether your perceptions or planned behaviors regarding cryptocurrencies have changed.</t>
  </si>
  <si>
    <t>Based on the above information provided, do you perceive cryptocurrencies differently now in terms of their association with money laundering and criminal activities?</t>
  </si>
  <si>
    <t>Has your willingness to invest in cryptocurrencies changed based on the information provided?</t>
  </si>
  <si>
    <t>After reading the above information about cryptocurrencies, are you more or less concerned about regulatory scrutiny and compliance with anti-money laundering regulations when engaging in cryptocurrency transactions?</t>
  </si>
  <si>
    <t>Given the information provided about the association between cryptocurrencies and criminal activities, how likely are you to invest in cryptocurrencies in the future?</t>
  </si>
  <si>
    <t>Considering the potential risks of using cryptocurrencies for financial transactions outlined above, how do you anticipate your cryptocurrency usage may change?</t>
  </si>
  <si>
    <t>Based on the above information, do you believe that stricter regulations on cryptocurrency transactions are warranted after learning about their association with money laundering and criminal activities?</t>
  </si>
  <si>
    <t>If you have any further thoughts or comments on how the information provided has influenced your views on cryptocurrencies and money laundering, please share them below.</t>
  </si>
  <si>
    <t>N/A</t>
  </si>
  <si>
    <t>The popularity would drop so demand decreases and the prices of crypto as a whole "should' drop. </t>
  </si>
  <si>
    <t>n/a</t>
  </si>
  <si>
    <t>it's just a start. this group is clever and can change their tactics easily. consumers must be educated</t>
  </si>
  <si>
    <t>Many of these answers I don't know; I don't know is a needed option in the survey</t>
  </si>
  <si>
    <t>probably not much</t>
  </si>
  <si>
    <t>I think it should have the same regulations as cash and other mediums of exchange, unless there are specific factors of the industry that need addressed.</t>
  </si>
  <si>
    <t>I have no idea how the market would be impacted, except that perhaps more people would invest if the regulatory measures would be increased.</t>
  </si>
  <si>
    <t>Probably</t>
  </si>
  <si>
    <t>I think the decentralization is part of the appeal of many cryptos and the governments involvement though regulatory measures would diminish people's preference to use them. </t>
  </si>
  <si>
    <t>Not sure.</t>
  </si>
  <si>
    <t>The market is currently akin to the wild west and relatively lawless in terms of taxes, reporting and acquiring. Instituting some governmental or regulatory oversight may begin to curb illegal practices (at least for the relative novices).</t>
  </si>
  <si>
    <t>In any new system, it's difficult to predict all possible holes that bad actors might exploit. I expect that increased regulation would tighten up holes and ease concerns that the larger population have. I imagine increased regulation would result in growth in the market and it would become less niche. To the average, non-tech person, the cryptocurrency market would then be perceived as more attractive to interact with, having more safeguards in place.</t>
  </si>
  <si>
    <t>I think it would initially drive the value down but eventually be brought back up as more regulations can lead to better security. </t>
  </si>
  <si>
    <t>Senior</t>
  </si>
  <si>
    <t>Clean up the way it is transferred </t>
  </si>
  <si>
    <t>Graduate Student</t>
  </si>
  <si>
    <t>More oversight and regulation will build more legitimacy into cryptocurrency </t>
  </si>
  <si>
    <t>Make it more difficult </t>
  </si>
  <si>
    <t>Freshman</t>
  </si>
  <si>
    <t>Junior</t>
  </si>
  <si>
    <t>May have fewer investors in crypto if there are fewer illegal options that can be bought with the cryptocurrency.</t>
  </si>
  <si>
    <t>I'm not too familiar with cryptocurrencies, but I think increased regulations could make the market more stable and boost investor confidence. It might also help reduce illegal activities. However, it could also limit innovation and make it harder for new people to get involved. </t>
  </si>
  <si>
    <t>Make it harder and probably pad some government pockets </t>
  </si>
  <si>
    <t>More people would probably use crypto if they were aware of regulation that protected their investments.</t>
  </si>
  <si>
    <t>Applying more regulation to crypto would make it somewhat more stable to invest. It would also protect whoever is utilizing this form of currency. I believe crypto to have many similarities to gambling and can be very tricky when dealing with it.</t>
  </si>
  <si>
    <t>Sophomore</t>
  </si>
  <si>
    <t>make it better</t>
  </si>
  <si>
    <t>I think increased regulations would exasperate the issue, and we are all better off without the government regulating alternative currencies. </t>
  </si>
  <si>
    <t>Would be used for more legitimate purposes </t>
  </si>
  <si>
    <t>People would buy less</t>
  </si>
  <si>
    <t>It would make people more aware of the issues and dangers.</t>
  </si>
  <si>
    <t>I am really not sure</t>
  </si>
  <si>
    <t>Everyday people like myself would be more likely to use it if it were safer to do so. </t>
  </si>
  <si>
    <t>I think it would open up the market a bit. However, the real issue, IMHO that still needs to be worked out is the selling of the idea that this would level the playing field of people with "old money" and "new money". I don't see it. People with "old money" or are already rich can still manipulate and dominate the crypto market. Crypto has been marketed as a way for the average joe to improve his financial standing. In the short term, I can see that. But I don't see it for the long term.</t>
  </si>
  <si>
    <t>I don't know of any regulations for crypto whatsoever, and it's gaining in popularity, so it should probably be treated more legitimately</t>
  </si>
  <si>
    <t>Have no idea</t>
  </si>
  <si>
    <t>5th Year Senior</t>
  </si>
  <si>
    <t>it would make it safer for those investing</t>
  </si>
  <si>
    <t>If the regulations makes it harder to use cryptocurrency than more people will steer clear of the form of payment. Especially people who already have not used cryptocurrency. </t>
  </si>
  <si>
    <t>If the regulations kept illegal activities out of the market it probably would decrease in popularity.</t>
  </si>
  <si>
    <t>it would be easier to trace transactions made on under the table</t>
  </si>
  <si>
    <t>Belief in Legitamcy of Cryptocurrency Transactions</t>
  </si>
  <si>
    <t>Row Labels</t>
  </si>
  <si>
    <t>Grand Total</t>
  </si>
  <si>
    <t>ID</t>
  </si>
  <si>
    <t>Count of ID</t>
  </si>
  <si>
    <t>Min</t>
  </si>
  <si>
    <t>Avg</t>
  </si>
  <si>
    <t>Max</t>
  </si>
  <si>
    <t>Descriptive</t>
  </si>
  <si>
    <t>Age Demographic</t>
  </si>
  <si>
    <t>Crypto</t>
  </si>
  <si>
    <t>Count</t>
  </si>
  <si>
    <t>Ethereum</t>
  </si>
  <si>
    <t>Dogecoin</t>
  </si>
  <si>
    <t>Avalanche</t>
  </si>
  <si>
    <t>Shiba Inu</t>
  </si>
  <si>
    <t>Ripple</t>
  </si>
  <si>
    <t>Stellar Lumens</t>
  </si>
  <si>
    <t>Litecoin</t>
  </si>
  <si>
    <t>Solano</t>
  </si>
  <si>
    <t>Count of Type of Cryptocurrency Response</t>
  </si>
  <si>
    <t>Business Administration</t>
  </si>
  <si>
    <t>Finance and Business Administration Administration </t>
  </si>
  <si>
    <t>I usually don't since it's all shady to me, but a friend of mine who invested described it as "good Business Administration"</t>
  </si>
  <si>
    <t>Columns I to X</t>
  </si>
  <si>
    <t>Columns Y to AE</t>
  </si>
  <si>
    <t>Change in Perceptions of Cryptocurrencies</t>
  </si>
  <si>
    <t>Likelihood of Investing in Crypto's in the Future</t>
  </si>
  <si>
    <t>Anticipation of Cryptocurrency Usage</t>
  </si>
  <si>
    <t>Should their be stricter regulations</t>
  </si>
  <si>
    <t>stricter regulations are necessary</t>
  </si>
  <si>
    <t>current regulations are sufficient</t>
  </si>
  <si>
    <t>stricter regulations would excessive and unnecessary</t>
  </si>
  <si>
    <t>stop using cryptocurrencies</t>
  </si>
  <si>
    <t>continue to use cryptocurrencies as before</t>
  </si>
  <si>
    <t>take additional precautions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</si>
</sst>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72" formatCode="m/d/yyyy"/>
  </numFmts>
  <fonts count="5" x14ac:knownFonts="1">
    <font>
      <sz val="11"/>
      <color theme="1"/>
      <name val="Calibri"/>
      <family val="2"/>
      <scheme val="minor"/>
    </font>
    <font>
      <u/>
      <sz val="11"/>
      <color theme="10"/>
      <name val="Calibri"/>
      <family val="2"/>
      <scheme val="minor"/>
    </font>
    <font>
      <b/>
      <sz val="11"/>
      <color theme="0"/>
      <name val="Calibri"/>
      <family val="2"/>
    </font>
    <font>
      <b/>
      <sz val="11"/>
      <color theme="1"/>
      <name val="Calibri"/>
      <family val="2"/>
      <scheme val="minor"/>
    </font>
    <font>
      <sz val="10"/>
      <color theme="1"/>
      <name val="Arial"/>
      <family val="2"/>
    </font>
  </fonts>
  <fills count="2">
    <fill>
      <patternFill patternType="none"/>
    </fill>
    <fill>
      <patternFill patternType="gray125"/>
    </fill>
  </fills>
  <borders count="12">
    <border>
      <left/>
      <right/>
      <top/>
      <bottom/>
      <diagonal/>
    </border>
    <border>
      <left style="thin">
        <color auto="1"/>
      </left>
      <right style="thin">
        <color auto="1"/>
      </right>
      <top/>
      <bottom style="thin">
        <color auto="1"/>
      </bottom>
      <diagonal/>
    </border>
    <border>
      <left/>
      <right/>
      <top style="thin">
        <color theme="8"/>
      </top>
      <bottom/>
      <diagonal/>
    </border>
    <border>
      <left/>
      <right/>
      <top style="thin">
        <color theme="8"/>
      </top>
      <bottom style="thin">
        <color theme="8"/>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0" fillId="0" borderId="0" xfId="0" applyFont="1"/>
    <xf numFmtId="0" fontId="2" fillId="0" borderId="1" xfId="0" applyFont="1" applyBorder="1" applyAlignment="1">
      <alignment horizontal="center" vertical="top"/>
    </xf>
    <xf numFmtId="0" fontId="0" fillId="0" borderId="2" xfId="0" applyFont="1" applyBorder="1"/>
    <xf numFmtId="0" fontId="0"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1" fillId="0" borderId="0" xfId="1"/>
    <xf numFmtId="0" fontId="4" fillId="0" borderId="0" xfId="0" applyFont="1"/>
    <xf numFmtId="22" fontId="4" fillId="0" borderId="0" xfId="0" applyNumberFormat="1" applyFont="1"/>
    <xf numFmtId="22" fontId="4" fillId="0" borderId="0" xfId="0" applyNumberFormat="1" applyFont="1"/>
    <xf numFmtId="0" fontId="4"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NumberFormat="1" applyFont="1"/>
    <xf numFmtId="0" fontId="3" fillId="0" borderId="0" xfId="0" applyFont="1" applyAlignment="1">
      <alignment horizontal="center"/>
    </xf>
    <xf numFmtId="0" fontId="3" fillId="0" borderId="0" xfId="0" applyFont="1"/>
    <xf numFmtId="172" fontId="0" fillId="0" borderId="0" xfId="0" applyNumberFormat="1" applyFont="1"/>
  </cellXfs>
  <cellStyles count="2">
    <cellStyle name="Hyperlink" xfId="1" builtinId="8"/>
    <cellStyle name="Normal" xfId="0" builtinId="0"/>
  </cellStyles>
  <dxfs count="37">
    <dxf>
      <font>
        <strike val="0"/>
        <outline val="0"/>
        <shadow val="0"/>
        <u val="none"/>
        <vertAlign val="baseline"/>
        <sz val="11"/>
        <color theme="1"/>
        <name val="Calibri"/>
        <family val="2"/>
        <scheme val="minor"/>
      </font>
      <numFmt numFmtId="172" formatCode="m/d/yyyy"/>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op>
        <bottom/>
        <vertical/>
        <horizontal/>
      </border>
    </dxf>
    <dxf>
      <font>
        <b/>
        <i val="0"/>
        <strike val="0"/>
        <condense val="0"/>
        <extend val="0"/>
        <outline val="0"/>
        <shadow val="0"/>
        <u val="none"/>
        <vertAlign val="baseline"/>
        <sz val="11"/>
        <color theme="0"/>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[MBA Study.xlsx]Demographics!PivotTable4</c:name>
    <c:fmtId val="0"/>
  </c:pivotSource>
  <c:chart>
    <c:autoTitleDeleted val="1"/>
    <c:pivotFmts>
      <c:pivotFmt>
        <c:idx val="0"/>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s>
    <c:plotArea>
      <c:layout/>
      <c:pieChart>
        <c:varyColors val="1"/>
        <c:ser>
          <c:idx val="0"/>
          <c:order val="0"/>
          <c:tx>
            <c:strRef>
              <c:f>Demographics!$B$3</c:f>
              <c:strCache>
                <c:ptCount val="1"/>
                <c:pt idx="0">
                  <c:v>Total</c:v>
                </c:pt>
              </c:strCache>
            </c:strRef>
          </c:tx>
          <c:spPr>
            <a:solidFill>
              <a:srgbClr val="0070C0"/>
            </a:solidFill>
          </c:spPr>
          <c:dPt>
            <c:idx val="0"/>
            <c:bubble3D val="0"/>
            <c:spPr>
              <a:solidFill>
                <a:srgbClr val="0070C0"/>
              </a:solidFill>
              <a:ln w="19050">
                <a:solidFill>
                  <a:schemeClr val="lt1"/>
                </a:solidFill>
              </a:ln>
              <a:effectLst/>
            </c:spPr>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2-1D93-BF4D-A6D2-CCA90E8A4553}"/>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Demographics!$A$4:$A$6</c:f>
              <c:strCache>
                <c:ptCount val="2"/>
                <c:pt idx="0">
                  <c:v>Female</c:v>
                </c:pt>
                <c:pt idx="1">
                  <c:v>Male</c:v>
                </c:pt>
              </c:strCache>
            </c:strRef>
          </c:cat>
          <c:val>
            <c:numRef>
              <c:f>Demographics!$B$4:$B$6</c:f>
              <c:numCache>
                <c:formatCode>General</c:formatCode>
                <c:ptCount val="2"/>
                <c:pt idx="0">
                  <c:v>25</c:v>
                </c:pt>
                <c:pt idx="1">
                  <c:v>20</c:v>
                </c:pt>
              </c:numCache>
            </c:numRef>
          </c:val>
          <c:extLst>
            <c:ext xmlns:c16="http://schemas.microsoft.com/office/drawing/2014/chart" uri="{C3380CC4-5D6E-409C-BE32-E72D297353CC}">
              <c16:uniqueId val="{00000000-1D93-BF4D-A6D2-CCA90E8A455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[MBA Study.xlsx]Pivot Tables Before!PivotTable16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Belief that Crypto Transactions are Legitimate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2"/>
        <c:spPr>
          <a:solidFill>
            <a:schemeClr val="accent1"/>
          </a:solidFill>
          <a:ln w="19050">
            <a:solidFill>
              <a:schemeClr val="lt1"/>
            </a:solidFill>
          </a:ln>
          <a:effectLst/>
        </c:spPr>
      </c:pivotFmt>
      <c:pivotFmt>
        <c:idx val="3"/>
        <c:spPr>
          <a:solidFill>
            <a:schemeClr val="accent4"/>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4"/>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s>
    <c:plotArea>
      <c:layout/>
      <c:pieChart>
        <c:varyColors val="1"/>
        <c:ser>
          <c:idx val="0"/>
          <c:order val="0"/>
          <c:tx>
            <c:strRef>
              <c:f>'Pivot Tables Before'!$W$3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185F-6F47-B8B7-B4CAABA3D049}"/>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5F-6F47-B8B7-B4CAABA3D04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185F-6F47-B8B7-B4CAABA3D04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185F-6F47-B8B7-B4CAABA3D04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Before'!$V$4:$V$9</c:f>
              <c:strCache>
                <c:ptCount val="5"/>
                <c:pt idx="0">
                  <c:v>All of the time</c:v>
                </c:pt>
                <c:pt idx="1">
                  <c:v>Never</c:v>
                </c:pt>
                <c:pt idx="2">
                  <c:v>Often</c:v>
                </c:pt>
                <c:pt idx="3">
                  <c:v>Seldom</c:v>
                </c:pt>
                <c:pt idx="4">
                  <c:v>Some of the time</c:v>
                </c:pt>
              </c:strCache>
            </c:strRef>
          </c:cat>
          <c:val>
            <c:numRef>
              <c:f>'Pivot Tables Before'!$W$4:$W$9</c:f>
              <c:numCache>
                <c:formatCode>General</c:formatCode>
                <c:ptCount val="5"/>
                <c:pt idx="0">
                  <c:v>1</c:v>
                </c:pt>
                <c:pt idx="1">
                  <c:v>2</c:v>
                </c:pt>
                <c:pt idx="2">
                  <c:v>14</c:v>
                </c:pt>
                <c:pt idx="3">
                  <c:v>6</c:v>
                </c:pt>
                <c:pt idx="4">
                  <c:v>22</c:v>
                </c:pt>
              </c:numCache>
            </c:numRef>
          </c:val>
          <c:extLst>
            <c:ext xmlns:c16="http://schemas.microsoft.com/office/drawing/2014/chart" uri="{C3380CC4-5D6E-409C-BE32-E72D297353CC}">
              <c16:uniqueId val="{00000000-185F-6F47-B8B7-B4CAABA3D04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[MBA Study.xlsx]Pivot Tables Before!PivotTable17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Should</a:t>
            </a:r>
            <a:r>
              <a:rPr lang="en-US" baseline="0"/>
              <a:t> there be Stricter Reguations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
      </c:pivotFmt>
    </c:pivotFmts>
    <c:plotArea>
      <c:layout/>
      <c:pieChart>
        <c:varyColors val="1"/>
        <c:ser>
          <c:idx val="0"/>
          <c:order val="0"/>
          <c:tx>
            <c:strRef>
              <c:f>'Pivot Tables Before'!$Q$26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360A-0F41-88D5-F628AB1B325F}"/>
              </c:ext>
            </c:extLst>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Before'!$P$27:$P$30</c:f>
              <c:strCache>
                <c:ptCount val="3"/>
                <c:pt idx="0">
                  <c:v>No</c:v>
                </c:pt>
                <c:pt idx="1">
                  <c:v>No Response</c:v>
                </c:pt>
                <c:pt idx="2">
                  <c:v>Yes</c:v>
                </c:pt>
              </c:strCache>
            </c:strRef>
          </c:cat>
          <c:val>
            <c:numRef>
              <c:f>'Pivot Tables Before'!$Q$27:$Q$30</c:f>
              <c:numCache>
                <c:formatCode>General</c:formatCode>
                <c:ptCount val="3"/>
                <c:pt idx="0">
                  <c:v>12</c:v>
                </c:pt>
                <c:pt idx="1">
                  <c:v>2</c:v>
                </c:pt>
                <c:pt idx="2">
                  <c:v>31</c:v>
                </c:pt>
              </c:numCache>
            </c:numRef>
          </c:val>
          <c:extLst>
            <c:ext xmlns:c16="http://schemas.microsoft.com/office/drawing/2014/chart" uri="{C3380CC4-5D6E-409C-BE32-E72D297353CC}">
              <c16:uniqueId val="{00000000-360A-0F41-88D5-F628AB1B325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[MBA Study.xlsx]Pivot Tables After!PivotTable19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Perceptions</a:t>
            </a:r>
            <a:r>
              <a:rPr lang="en-US" baseline="0"/>
              <a:t> and Behavors Have Changed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 After'!$B$3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After'!$A$4:$A$6</c:f>
              <c:strCache>
                <c:ptCount val="2"/>
                <c:pt idx="0">
                  <c:v>No</c:v>
                </c:pt>
                <c:pt idx="1">
                  <c:v>Yes</c:v>
                </c:pt>
              </c:strCache>
            </c:strRef>
          </c:cat>
          <c:val>
            <c:numRef>
              <c:f>'Pivot Tables After'!$B$4:$B$6</c:f>
              <c:numCache>
                <c:formatCode>General</c:formatCode>
                <c:ptCount val="2"/>
                <c:pt idx="0">
                  <c:v>23</c:v>
                </c:pt>
                <c:pt idx="1">
                  <c:v>22</c:v>
                </c:pt>
              </c:numCache>
            </c:numRef>
          </c:val>
          <c:extLst>
            <c:ext xmlns:c16="http://schemas.microsoft.com/office/drawing/2014/chart" uri="{C3380CC4-5D6E-409C-BE32-E72D297353CC}">
              <c16:uniqueId val="{00000000-2410-1740-9D0E-B49C5854F77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[MBA Study.xlsx]Pivot Tables After!PivotTable20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Cryptocurrency</a:t>
            </a:r>
            <a:r>
              <a:rPr lang="en-US" baseline="0"/>
              <a:t> Perception Changes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
      </c:pivotFmt>
    </c:pivotFmts>
    <c:plotArea>
      <c:layout/>
      <c:pieChart>
        <c:varyColors val="1"/>
        <c:ser>
          <c:idx val="0"/>
          <c:order val="0"/>
          <c:tx>
            <c:strRef>
              <c:f>'Pivot Tables After'!$I$3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A444-0241-8925-8095C86443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A444-0241-8925-8095C86443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A444-0241-8925-8095C86443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After'!$H$4:$H$7</c:f>
              <c:strCache>
                <c:ptCount val="3"/>
                <c:pt idx="0">
                  <c:v>No</c:v>
                </c:pt>
                <c:pt idx="1">
                  <c:v>No Response</c:v>
                </c:pt>
                <c:pt idx="2">
                  <c:v>Yes</c:v>
                </c:pt>
              </c:strCache>
            </c:strRef>
          </c:cat>
          <c:val>
            <c:numRef>
              <c:f>'Pivot Tables After'!$I$4:$I$7</c:f>
              <c:numCache>
                <c:formatCode>General</c:formatCode>
                <c:ptCount val="3"/>
                <c:pt idx="0">
                  <c:v>17</c:v>
                </c:pt>
                <c:pt idx="1">
                  <c:v>1</c:v>
                </c:pt>
                <c:pt idx="2">
                  <c:v>27</c:v>
                </c:pt>
              </c:numCache>
            </c:numRef>
          </c:val>
          <c:extLst>
            <c:ext xmlns:c16="http://schemas.microsoft.com/office/drawing/2014/chart" uri="{C3380CC4-5D6E-409C-BE32-E72D297353CC}">
              <c16:uniqueId val="{00000000-A444-0241-8925-8095C86443E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[MBA Study.xlsx]Pivot Tables After!PivotTable24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Wanting</a:t>
            </a:r>
            <a:r>
              <a:rPr lang="en-US" baseline="0"/>
              <a:t> Stricter Regulations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After'!$M$3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After'!$L$4:$L$8</c:f>
              <c:strCache>
                <c:ptCount val="4"/>
                <c:pt idx="0">
                  <c:v>stricter regulations are necessary</c:v>
                </c:pt>
                <c:pt idx="1">
                  <c:v>current regulations are sufficient</c:v>
                </c:pt>
                <c:pt idx="2">
                  <c:v>No Response</c:v>
                </c:pt>
                <c:pt idx="3">
                  <c:v>stricter regulations would excessive and unnecessary</c:v>
                </c:pt>
              </c:strCache>
            </c:strRef>
          </c:cat>
          <c:val>
            <c:numRef>
              <c:f>'Pivot Tables After'!$M$4:$M$8</c:f>
              <c:numCache>
                <c:formatCode>General</c:formatCode>
                <c:ptCount val="4"/>
                <c:pt idx="0">
                  <c:v>34</c:v>
                </c:pt>
                <c:pt idx="1">
                  <c:v>8</c:v>
                </c:pt>
                <c:pt idx="2">
                  <c:v>2</c:v>
                </c:pt>
                <c:pt idx="3">
                  <c:v>1</c:v>
                </c:pt>
              </c:numCache>
            </c:numRef>
          </c:val>
          <c:extLst>
            <c:ext xmlns:c16="http://schemas.microsoft.com/office/drawing/2014/chart" uri="{C3380CC4-5D6E-409C-BE32-E72D297353CC}">
              <c16:uniqueId val="{00000000-4849-0048-95B2-B8AC21EB972A}"/>
            </c:ext>
          </c:extLst>
        </c:ser>
        <c:dLbls>
          <c:showLegendKey val="0"/>
          <c:showVal val="0"/>
          <c:showCatName val="0"/>
          <c:showSerName val="0"/>
          <c:showPercent val="0"/>
          <c:showBubbleSize val="0"/>
        </c:dLbls>
        <c:gapWidth val="219"/>
        <c:overlap val="-27"/>
        <c:axId val="658255583"/>
        <c:axId val="656099727"/>
      </c:barChart>
      <c:catAx>
        <c:axId val="65825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99727"/>
        <c:crosses val="autoZero"/>
        <c:auto val="1"/>
        <c:lblAlgn val="ctr"/>
        <c:lblOffset val="100"/>
        <c:noMultiLvlLbl val="0"/>
      </c:catAx>
      <c:valAx>
        <c:axId val="656099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25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[MBA Study.xlsx]Pivot Tables After!PivotTable22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Likelihood</a:t>
            </a:r>
            <a:r>
              <a:rPr lang="en-US" baseline="0"/>
              <a:t> to Invest in Crypto in the Future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After'!$B$31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After'!$A$32:$A$36</c:f>
              <c:strCache>
                <c:ptCount val="4"/>
                <c:pt idx="0">
                  <c:v>Unlikely</c:v>
                </c:pt>
                <c:pt idx="1">
                  <c:v>Neutral</c:v>
                </c:pt>
                <c:pt idx="2">
                  <c:v>Extremely Unlikely</c:v>
                </c:pt>
                <c:pt idx="3">
                  <c:v>Extremely Likely</c:v>
                </c:pt>
              </c:strCache>
            </c:strRef>
          </c:cat>
          <c:val>
            <c:numRef>
              <c:f>'Pivot Tables After'!$B$32:$B$36</c:f>
              <c:numCache>
                <c:formatCode>General</c:formatCode>
                <c:ptCount val="4"/>
                <c:pt idx="0">
                  <c:v>16</c:v>
                </c:pt>
                <c:pt idx="1">
                  <c:v>13</c:v>
                </c:pt>
                <c:pt idx="2">
                  <c:v>13</c:v>
                </c:pt>
                <c:pt idx="3">
                  <c:v>3</c:v>
                </c:pt>
              </c:numCache>
            </c:numRef>
          </c:val>
          <c:extLst>
            <c:ext xmlns:c16="http://schemas.microsoft.com/office/drawing/2014/chart" uri="{C3380CC4-5D6E-409C-BE32-E72D297353CC}">
              <c16:uniqueId val="{00000000-DA5E-1C42-B827-D87FC0F25BE8}"/>
            </c:ext>
          </c:extLst>
        </c:ser>
        <c:dLbls>
          <c:showLegendKey val="0"/>
          <c:showVal val="0"/>
          <c:showCatName val="0"/>
          <c:showSerName val="0"/>
          <c:showPercent val="0"/>
          <c:showBubbleSize val="0"/>
        </c:dLbls>
        <c:gapWidth val="219"/>
        <c:overlap val="-27"/>
        <c:axId val="661974047"/>
        <c:axId val="907735999"/>
      </c:barChart>
      <c:catAx>
        <c:axId val="66197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735999"/>
        <c:crosses val="autoZero"/>
        <c:auto val="1"/>
        <c:lblAlgn val="ctr"/>
        <c:lblOffset val="100"/>
        <c:noMultiLvlLbl val="0"/>
      </c:catAx>
      <c:valAx>
        <c:axId val="907735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7404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[MBA Study.xlsx]Pivot Tables After!PivotTable23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Cryptocurrency Use Will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After'!$I$31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After'!$H$32:$H$37</c:f>
              <c:strCache>
                <c:ptCount val="5"/>
                <c:pt idx="0">
                  <c:v>take additional precautions</c:v>
                </c:pt>
                <c:pt idx="1">
                  <c:v>continue to use cryptocurrencies as before</c:v>
                </c:pt>
                <c:pt idx="2">
                  <c:v>stop using cryptocurrencies</c:v>
                </c:pt>
                <c:pt idx="3">
                  <c:v>No Response</c:v>
                </c:pt>
                <c:pt idx="4">
                  <c:v>I will reduce my use of cryptocurrencies</c:v>
                </c:pt>
              </c:strCache>
            </c:strRef>
          </c:cat>
          <c:val>
            <c:numRef>
              <c:f>'Pivot Tables After'!$I$32:$I$37</c:f>
              <c:numCache>
                <c:formatCode>General</c:formatCode>
                <c:ptCount val="5"/>
                <c:pt idx="0">
                  <c:v>16</c:v>
                </c:pt>
                <c:pt idx="1">
                  <c:v>14</c:v>
                </c:pt>
                <c:pt idx="2">
                  <c:v>7</c:v>
                </c:pt>
                <c:pt idx="3">
                  <c:v>5</c:v>
                </c:pt>
                <c:pt idx="4">
                  <c:v>3</c:v>
                </c:pt>
              </c:numCache>
            </c:numRef>
          </c:val>
          <c:extLst>
            <c:ext xmlns:c16="http://schemas.microsoft.com/office/drawing/2014/chart" uri="{C3380CC4-5D6E-409C-BE32-E72D297353CC}">
              <c16:uniqueId val="{00000000-97A4-6D4E-87A2-53122BEC729C}"/>
            </c:ext>
          </c:extLst>
        </c:ser>
        <c:dLbls>
          <c:showLegendKey val="0"/>
          <c:showVal val="0"/>
          <c:showCatName val="0"/>
          <c:showSerName val="0"/>
          <c:showPercent val="0"/>
          <c:showBubbleSize val="0"/>
        </c:dLbls>
        <c:gapWidth val="219"/>
        <c:overlap val="-27"/>
        <c:axId val="661874959"/>
        <c:axId val="662636191"/>
      </c:barChart>
      <c:catAx>
        <c:axId val="661874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636191"/>
        <c:crosses val="autoZero"/>
        <c:auto val="1"/>
        <c:lblAlgn val="ctr"/>
        <c:lblOffset val="100"/>
        <c:noMultiLvlLbl val="0"/>
      </c:catAx>
      <c:valAx>
        <c:axId val="662636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87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[MBA Study.xlsx]Demographics!PivotTable5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lumMod val="6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
      </c:pivotFmt>
      <c:pivotFmt>
        <c:idx val="3"/>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
      </c:pivotFmt>
      <c:pivotFmt>
        <c:idx val="4"/>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
      </c:pivotFmt>
      <c:pivotFmt>
        <c:idx val="5"/>
        <c:spPr>
          <a:solidFill>
            <a:schemeClr val="accent4"/>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
      </c:pivotFmt>
      <c:pivotFmt>
        <c:idx val="6"/>
        <c:spPr>
          <a:solidFill>
            <a:schemeClr val="accent5"/>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
      </c:pivotFmt>
      <c:pivotFmt>
        <c:idx val="7"/>
        <c:spPr>
          <a:solidFill>
            <a:schemeClr val="accent6"/>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
      </c:pivotFmt>
    </c:pivotFmts>
    <c:plotArea>
      <c:layout/>
      <c:pieChart>
        <c:varyColors val="1"/>
        <c:ser>
          <c:idx val="0"/>
          <c:order val="0"/>
          <c:tx>
            <c:strRef>
              <c:f>Demographics!$I$3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B78C-8D40-B4AA-266EFA5DB4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B78C-8D40-B4AA-266EFA5DB4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8C-8D40-B4AA-266EFA5DB4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6-B78C-8D40-B4AA-266EFA5DB4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7-B78C-8D40-B4AA-266EFA5DB43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8-B78C-8D40-B4AA-266EFA5DB43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2-B78C-8D40-B4AA-266EFA5DB434}"/>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Demographics!$H$4:$H$11</c:f>
              <c:strCache>
                <c:ptCount val="7"/>
                <c:pt idx="0">
                  <c:v>Black, African-American, or African</c:v>
                </c:pt>
                <c:pt idx="1">
                  <c:v>Human</c:v>
                </c:pt>
                <c:pt idx="2">
                  <c:v>Latin American </c:v>
                </c:pt>
                <c:pt idx="3">
                  <c:v>Latino-American </c:v>
                </c:pt>
                <c:pt idx="4">
                  <c:v>Middle Eastern </c:v>
                </c:pt>
                <c:pt idx="5">
                  <c:v>mixed</c:v>
                </c:pt>
                <c:pt idx="6">
                  <c:v>White</c:v>
                </c:pt>
              </c:strCache>
            </c:strRef>
          </c:cat>
          <c:val>
            <c:numRef>
              <c:f>Demographics!$I$4:$I$11</c:f>
              <c:numCache>
                <c:formatCode>General</c:formatCode>
                <c:ptCount val="7"/>
                <c:pt idx="0">
                  <c:v>4</c:v>
                </c:pt>
                <c:pt idx="1">
                  <c:v>1</c:v>
                </c:pt>
                <c:pt idx="2">
                  <c:v>1</c:v>
                </c:pt>
                <c:pt idx="3">
                  <c:v>1</c:v>
                </c:pt>
                <c:pt idx="4">
                  <c:v>1</c:v>
                </c:pt>
                <c:pt idx="5">
                  <c:v>1</c:v>
                </c:pt>
                <c:pt idx="6">
                  <c:v>36</c:v>
                </c:pt>
              </c:numCache>
            </c:numRef>
          </c:val>
          <c:extLst>
            <c:ext xmlns:c16="http://schemas.microsoft.com/office/drawing/2014/chart" uri="{C3380CC4-5D6E-409C-BE32-E72D297353CC}">
              <c16:uniqueId val="{00000000-B78C-8D40-B4AA-266EFA5DB43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[MBA Study.xlsx]Demographics!PivotTable11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Reponses by Major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Demographics!$B$33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Demographics!$A$34:$A$57</c:f>
              <c:strCache>
                <c:ptCount val="23"/>
                <c:pt idx="0">
                  <c:v>Accounting and Finance</c:v>
                </c:pt>
                <c:pt idx="1">
                  <c:v>Athletics</c:v>
                </c:pt>
                <c:pt idx="2">
                  <c:v>Bible/ Theology </c:v>
                </c:pt>
                <c:pt idx="3">
                  <c:v>Biochemistry </c:v>
                </c:pt>
                <c:pt idx="4">
                  <c:v>BUS TECH</c:v>
                </c:pt>
                <c:pt idx="5">
                  <c:v>Chemistry</c:v>
                </c:pt>
                <c:pt idx="6">
                  <c:v>Clinical Mental Health &amp; Counseling</c:v>
                </c:pt>
                <c:pt idx="7">
                  <c:v>Counseling </c:v>
                </c:pt>
                <c:pt idx="8">
                  <c:v>Criminal Justice </c:v>
                </c:pt>
                <c:pt idx="9">
                  <c:v>Data Analytics</c:v>
                </c:pt>
                <c:pt idx="10">
                  <c:v>Education</c:v>
                </c:pt>
                <c:pt idx="11">
                  <c:v>Event Services</c:v>
                </c:pt>
                <c:pt idx="12">
                  <c:v>Exercise science </c:v>
                </c:pt>
                <c:pt idx="13">
                  <c:v>Marketing </c:v>
                </c:pt>
                <c:pt idx="14">
                  <c:v>MBA</c:v>
                </c:pt>
                <c:pt idx="15">
                  <c:v>Mental Health Counselor in the CSS</c:v>
                </c:pt>
                <c:pt idx="16">
                  <c:v>No Response</c:v>
                </c:pt>
                <c:pt idx="17">
                  <c:v>Nursing</c:v>
                </c:pt>
                <c:pt idx="18">
                  <c:v>Psychology </c:v>
                </c:pt>
                <c:pt idx="19">
                  <c:v>Residence Life</c:v>
                </c:pt>
                <c:pt idx="20">
                  <c:v>Social Work</c:v>
                </c:pt>
                <c:pt idx="21">
                  <c:v>Business Administration</c:v>
                </c:pt>
                <c:pt idx="22">
                  <c:v>Finance and Business Administration Administration </c:v>
                </c:pt>
              </c:strCache>
            </c:strRef>
          </c:cat>
          <c:val>
            <c:numRef>
              <c:f>Demographics!$B$34:$B$57</c:f>
              <c:numCache>
                <c:formatCode>General</c:formatCode>
                <c:ptCount val="23"/>
                <c:pt idx="0">
                  <c:v>1</c:v>
                </c:pt>
                <c:pt idx="1">
                  <c:v>1</c:v>
                </c:pt>
                <c:pt idx="2">
                  <c:v>1</c:v>
                </c:pt>
                <c:pt idx="3">
                  <c:v>2</c:v>
                </c:pt>
                <c:pt idx="4">
                  <c:v>1</c:v>
                </c:pt>
                <c:pt idx="5">
                  <c:v>2</c:v>
                </c:pt>
                <c:pt idx="6">
                  <c:v>3</c:v>
                </c:pt>
                <c:pt idx="7">
                  <c:v>2</c:v>
                </c:pt>
                <c:pt idx="8">
                  <c:v>1</c:v>
                </c:pt>
                <c:pt idx="9">
                  <c:v>1</c:v>
                </c:pt>
                <c:pt idx="10">
                  <c:v>1</c:v>
                </c:pt>
                <c:pt idx="11">
                  <c:v>1</c:v>
                </c:pt>
                <c:pt idx="12">
                  <c:v>4</c:v>
                </c:pt>
                <c:pt idx="13">
                  <c:v>1</c:v>
                </c:pt>
                <c:pt idx="14">
                  <c:v>1</c:v>
                </c:pt>
                <c:pt idx="15">
                  <c:v>1</c:v>
                </c:pt>
                <c:pt idx="16">
                  <c:v>8</c:v>
                </c:pt>
                <c:pt idx="17">
                  <c:v>3</c:v>
                </c:pt>
                <c:pt idx="18">
                  <c:v>2</c:v>
                </c:pt>
                <c:pt idx="19">
                  <c:v>1</c:v>
                </c:pt>
                <c:pt idx="20">
                  <c:v>2</c:v>
                </c:pt>
                <c:pt idx="21">
                  <c:v>4</c:v>
                </c:pt>
                <c:pt idx="22">
                  <c:v>1</c:v>
                </c:pt>
              </c:numCache>
            </c:numRef>
          </c:val>
          <c:extLst>
            <c:ext xmlns:c16="http://schemas.microsoft.com/office/drawing/2014/chart" uri="{C3380CC4-5D6E-409C-BE32-E72D297353CC}">
              <c16:uniqueId val="{00000000-2E37-C244-AC38-F1E49104D983}"/>
            </c:ext>
          </c:extLst>
        </c:ser>
        <c:dLbls>
          <c:showLegendKey val="0"/>
          <c:showVal val="0"/>
          <c:showCatName val="0"/>
          <c:showSerName val="0"/>
          <c:showPercent val="0"/>
          <c:showBubbleSize val="0"/>
        </c:dLbls>
        <c:gapWidth val="219"/>
        <c:overlap val="-27"/>
        <c:axId val="1397783647"/>
        <c:axId val="1398302591"/>
      </c:barChart>
      <c:catAx>
        <c:axId val="139778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302591"/>
        <c:crosses val="autoZero"/>
        <c:auto val="1"/>
        <c:lblAlgn val="ctr"/>
        <c:lblOffset val="100"/>
        <c:noMultiLvlLbl val="0"/>
      </c:catAx>
      <c:valAx>
        <c:axId val="1398302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78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[MBA Study.xlsx]Demographics!PivotTable12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Demographics!$L$34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Demographics!$K$35:$K$38</c:f>
              <c:strCache>
                <c:ptCount val="3"/>
                <c:pt idx="0">
                  <c:v>Faculty</c:v>
                </c:pt>
                <c:pt idx="1">
                  <c:v>Staff</c:v>
                </c:pt>
                <c:pt idx="2">
                  <c:v>Student</c:v>
                </c:pt>
              </c:strCache>
            </c:strRef>
          </c:cat>
          <c:val>
            <c:numRef>
              <c:f>Demographics!$L$35:$L$38</c:f>
              <c:numCache>
                <c:formatCode>General</c:formatCode>
                <c:ptCount val="3"/>
                <c:pt idx="0">
                  <c:v>8</c:v>
                </c:pt>
                <c:pt idx="1">
                  <c:v>10</c:v>
                </c:pt>
                <c:pt idx="2">
                  <c:v>27</c:v>
                </c:pt>
              </c:numCache>
            </c:numRef>
          </c:val>
          <c:extLst>
            <c:ext xmlns:c16="http://schemas.microsoft.com/office/drawing/2014/chart" uri="{C3380CC4-5D6E-409C-BE32-E72D297353CC}">
              <c16:uniqueId val="{00000000-B540-8840-93A7-DE3BDF3FBA2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 Tables Before'!$B$26</c:f>
              <c:strCache>
                <c:ptCount val="1"/>
                <c:pt idx="0">
                  <c:v>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Before'!$A$27:$A$35</c:f>
              <c:strCache>
                <c:ptCount val="9"/>
                <c:pt idx="0">
                  <c:v>Bitcoin</c:v>
                </c:pt>
                <c:pt idx="1">
                  <c:v>Dogecoin</c:v>
                </c:pt>
                <c:pt idx="2">
                  <c:v>Ethereum</c:v>
                </c:pt>
                <c:pt idx="3">
                  <c:v>Avalanche</c:v>
                </c:pt>
                <c:pt idx="4">
                  <c:v>Litecoin</c:v>
                </c:pt>
                <c:pt idx="5">
                  <c:v>Ripple</c:v>
                </c:pt>
                <c:pt idx="6">
                  <c:v>Shiba Inu</c:v>
                </c:pt>
                <c:pt idx="7">
                  <c:v>Solano</c:v>
                </c:pt>
                <c:pt idx="8">
                  <c:v>Stellar Lumens</c:v>
                </c:pt>
              </c:strCache>
            </c:strRef>
          </c:cat>
          <c:val>
            <c:numRef>
              <c:f>'Pivot Tables Before'!$B$27:$B$35</c:f>
              <c:numCache>
                <c:formatCode>General</c:formatCode>
                <c:ptCount val="9"/>
                <c:pt idx="0">
                  <c:v>27</c:v>
                </c:pt>
                <c:pt idx="1">
                  <c:v>19</c:v>
                </c:pt>
                <c:pt idx="2">
                  <c:v>4</c:v>
                </c:pt>
                <c:pt idx="3">
                  <c:v>1</c:v>
                </c:pt>
                <c:pt idx="4">
                  <c:v>1</c:v>
                </c:pt>
                <c:pt idx="5">
                  <c:v>1</c:v>
                </c:pt>
                <c:pt idx="6">
                  <c:v>1</c:v>
                </c:pt>
                <c:pt idx="7">
                  <c:v>1</c:v>
                </c:pt>
                <c:pt idx="8">
                  <c:v>1</c:v>
                </c:pt>
              </c:numCache>
            </c:numRef>
          </c:val>
          <c:extLst>
            <c:ext xmlns:c16="http://schemas.microsoft.com/office/drawing/2014/chart" uri="{C3380CC4-5D6E-409C-BE32-E72D297353CC}">
              <c16:uniqueId val="{00000000-B264-174A-8323-70AAB324DBE4}"/>
            </c:ext>
          </c:extLst>
        </c:ser>
        <c:dLbls>
          <c:showLegendKey val="0"/>
          <c:showVal val="0"/>
          <c:showCatName val="0"/>
          <c:showSerName val="0"/>
          <c:showPercent val="0"/>
          <c:showBubbleSize val="0"/>
        </c:dLbls>
        <c:gapWidth val="182"/>
        <c:axId val="1474110415"/>
        <c:axId val="1213441695"/>
      </c:barChart>
      <c:catAx>
        <c:axId val="1474110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441695"/>
        <c:crosses val="autoZero"/>
        <c:auto val="1"/>
        <c:lblAlgn val="ctr"/>
        <c:lblOffset val="100"/>
        <c:noMultiLvlLbl val="0"/>
      </c:catAx>
      <c:valAx>
        <c:axId val="1213441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11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[MBA Study.xlsx]Pivot Tables Before!PivotTable6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Previously Owned Crypto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 Before'!$B$3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Before'!$A$4:$A$6</c:f>
              <c:strCache>
                <c:ptCount val="2"/>
                <c:pt idx="0">
                  <c:v>No</c:v>
                </c:pt>
                <c:pt idx="1">
                  <c:v>Yes</c:v>
                </c:pt>
              </c:strCache>
            </c:strRef>
          </c:cat>
          <c:val>
            <c:numRef>
              <c:f>'Pivot Tables Before'!$B$4:$B$6</c:f>
              <c:numCache>
                <c:formatCode>General</c:formatCode>
                <c:ptCount val="2"/>
                <c:pt idx="0">
                  <c:v>35</c:v>
                </c:pt>
                <c:pt idx="1">
                  <c:v>10</c:v>
                </c:pt>
              </c:numCache>
            </c:numRef>
          </c:val>
          <c:extLst>
            <c:ext xmlns:c16="http://schemas.microsoft.com/office/drawing/2014/chart" uri="{C3380CC4-5D6E-409C-BE32-E72D297353CC}">
              <c16:uniqueId val="{00000000-56AD-0641-8958-EC45278BF05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[MBA Study.xlsx]Pivot Tables Before!PivotTable7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Aware</a:t>
            </a:r>
            <a:r>
              <a:rPr lang="en-US" baseline="0"/>
              <a:t> of Potential Risks with Crypto's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 Before'!$I$3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Before'!$H$4:$H$6</c:f>
              <c:strCache>
                <c:ptCount val="2"/>
                <c:pt idx="0">
                  <c:v>No</c:v>
                </c:pt>
                <c:pt idx="1">
                  <c:v>Yes</c:v>
                </c:pt>
              </c:strCache>
            </c:strRef>
          </c:cat>
          <c:val>
            <c:numRef>
              <c:f>'Pivot Tables Before'!$I$4:$I$6</c:f>
              <c:numCache>
                <c:formatCode>General</c:formatCode>
                <c:ptCount val="2"/>
                <c:pt idx="0">
                  <c:v>31</c:v>
                </c:pt>
                <c:pt idx="1">
                  <c:v>14</c:v>
                </c:pt>
              </c:numCache>
            </c:numRef>
          </c:val>
          <c:extLst>
            <c:ext xmlns:c16="http://schemas.microsoft.com/office/drawing/2014/chart" uri="{C3380CC4-5D6E-409C-BE32-E72D297353CC}">
              <c16:uniqueId val="{00000000-FDBE-6347-908D-96A567D70C8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[MBA Study.xlsx]Pivot Tables Before!PivotTable9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Encounter</a:t>
            </a:r>
            <a:r>
              <a:rPr lang="en-US" baseline="0"/>
              <a:t>ed Money Laundering with Crypto's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 Before'!$J$26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Before'!$I$27:$I$29</c:f>
              <c:strCache>
                <c:ptCount val="2"/>
                <c:pt idx="0">
                  <c:v>No</c:v>
                </c:pt>
                <c:pt idx="1">
                  <c:v>Yes</c:v>
                </c:pt>
              </c:strCache>
            </c:strRef>
          </c:cat>
          <c:val>
            <c:numRef>
              <c:f>'Pivot Tables Before'!$J$27:$J$29</c:f>
              <c:numCache>
                <c:formatCode>General</c:formatCode>
                <c:ptCount val="2"/>
                <c:pt idx="0">
                  <c:v>41</c:v>
                </c:pt>
                <c:pt idx="1">
                  <c:v>4</c:v>
                </c:pt>
              </c:numCache>
            </c:numRef>
          </c:val>
          <c:extLst>
            <c:ext xmlns:c16="http://schemas.microsoft.com/office/drawing/2014/chart" uri="{C3380CC4-5D6E-409C-BE32-E72D297353CC}">
              <c16:uniqueId val="{00000000-0924-5849-BB05-2B03051074B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[MBA Study.xlsx]Pivot Tables Before!PivotTable15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Awareness</a:t>
            </a:r>
            <a:r>
              <a:rPr lang="en-US" baseline="0"/>
              <a:t> of AML Regulations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 Before'!$Q$3</c:f>
              <c:strCache>
                <c:ptCount val="1"/>
                <c:pt idx="0">
                  <c:v>Total</c:v>
                </c:pt>
              </c:strCache>
            </c:strRef>
          </c:tx>
          <c:dPt>
            <c:idx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Before'!$P$4:$P$5</c:f>
              <c:strCache>
                <c:ptCount val="1"/>
                <c:pt idx="0">
                  <c:v>No</c:v>
                </c:pt>
              </c:strCache>
            </c:strRef>
          </c:cat>
          <c:val>
            <c:numRef>
              <c:f>'Pivot Tables Before'!$Q$4:$Q$5</c:f>
              <c:numCache>
                <c:formatCode>General</c:formatCode>
                <c:ptCount val="1"/>
                <c:pt idx="0">
                  <c:v>45</c:v>
                </c:pt>
              </c:numCache>
            </c:numRef>
          </c:val>
          <c:extLst>
            <c:ext xmlns:c16="http://schemas.microsoft.com/office/drawing/2014/chart" uri="{C3380CC4-5D6E-409C-BE32-E72D297353CC}">
              <c16:uniqueId val="{00000000-BCA8-6A4F-9805-9CD96E3F76C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4</xdr:col>
      <xdr:colOff>88900</xdr:colOff>
      <xdr:row>4</xdr:row>
      <xdr:rowOff>152400</xdr:rowOff>
    </xdr:from>
    <xdr:to>
      <xdr:col>13</xdr:col>
      <xdr:colOff>431800</xdr:colOff>
      <xdr:row>24</xdr:row>
      <xdr:rowOff>39029</xdr:rowOff>
    </xdr:to>
    <xdr:pic>
      <xdr:nvPicPr>
        <xdr:cNvPr id="2" name="Picture 1">
          <a:extLst>
            <a:ext uri="{FF2B5EF4-FFF2-40B4-BE49-F238E27FC236}">
              <a16:creationId xmlns:a16="http://schemas.microsoft.com/office/drawing/2014/main" id="{D4AFE880-8C9B-E1A8-237E-B2FAF0971341}"/>
            </a:ext>
          </a:extLst>
        </xdr:cNvPr>
        <xdr:cNvPicPr>
          <a:picLocks noChangeAspect="1"/>
        </xdr:cNvPicPr>
      </xdr:nvPicPr>
      <xdr:blipFill>
        <a:blip xmlns:r="http://schemas.openxmlformats.org/officeDocument/2006/relationships" r:embed="rId1"/>
        <a:stretch>
          <a:fillRect/>
        </a:stretch>
      </xdr:blipFill>
      <xdr:spPr>
        <a:xfrm>
          <a:off x="3390900" y="914400"/>
          <a:ext cx="7772400" cy="36966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171450</xdr:rowOff>
    </xdr:from>
    <xdr:to>
      <xdr:col>5</xdr:col>
      <xdr:colOff>431800</xdr:colOff>
      <xdr:row>21</xdr:row>
      <xdr:rowOff>57150</xdr:rowOff>
    </xdr:to>
    <xdr:graphicFrame macro="">
      <xdr:nvGraphicFramePr>
        <xdr:cNvPr id="2" name="Chart 1">
          <a:extLst>
            <a:ext uri="{FF2B5EF4-FFF2-40B4-BE49-F238E27FC236}">
              <a16:creationId xmlns:a16="http://schemas.microsoft.com/office/drawing/2014/main" id="{E96FEC5F-8BBB-4CAB-DBC3-A2E6291EF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50800</xdr:colOff>
      <xdr:row>11</xdr:row>
      <xdr:rowOff>171450</xdr:rowOff>
    </xdr:from>
    <xdr:to>
      <xdr:col>11</xdr:col>
      <xdr:colOff>571500</xdr:colOff>
      <xdr:row>28</xdr:row>
      <xdr:rowOff>50800</xdr:rowOff>
    </xdr:to>
    <xdr:graphicFrame macro="">
      <xdr:nvGraphicFramePr>
        <xdr:cNvPr id="4" name="Chart 3">
          <a:extLst>
            <a:ext uri="{FF2B5EF4-FFF2-40B4-BE49-F238E27FC236}">
              <a16:creationId xmlns:a16="http://schemas.microsoft.com/office/drawing/2014/main" id="{551A663D-6A8B-23C6-9A2B-23EF182CA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444500</xdr:colOff>
      <xdr:row>33</xdr:row>
      <xdr:rowOff>82550</xdr:rowOff>
    </xdr:from>
    <xdr:to>
      <xdr:col>9</xdr:col>
      <xdr:colOff>101600</xdr:colOff>
      <xdr:row>56</xdr:row>
      <xdr:rowOff>63500</xdr:rowOff>
    </xdr:to>
    <xdr:graphicFrame macro="">
      <xdr:nvGraphicFramePr>
        <xdr:cNvPr id="5" name="Chart 4">
          <a:extLst>
            <a:ext uri="{FF2B5EF4-FFF2-40B4-BE49-F238E27FC236}">
              <a16:creationId xmlns:a16="http://schemas.microsoft.com/office/drawing/2014/main" id="{246F0268-5ED0-EAE1-4CD9-BFD0D505F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469900</xdr:colOff>
      <xdr:row>33</xdr:row>
      <xdr:rowOff>44450</xdr:rowOff>
    </xdr:from>
    <xdr:to>
      <xdr:col>17</xdr:col>
      <xdr:colOff>787400</xdr:colOff>
      <xdr:row>47</xdr:row>
      <xdr:rowOff>120650</xdr:rowOff>
    </xdr:to>
    <xdr:graphicFrame macro="">
      <xdr:nvGraphicFramePr>
        <xdr:cNvPr id="6" name="Chart 5">
          <a:extLst>
            <a:ext uri="{FF2B5EF4-FFF2-40B4-BE49-F238E27FC236}">
              <a16:creationId xmlns:a16="http://schemas.microsoft.com/office/drawing/2014/main" id="{CACF8129-CAFC-6128-9C19-8A551F045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35</xdr:row>
      <xdr:rowOff>107950</xdr:rowOff>
    </xdr:from>
    <xdr:to>
      <xdr:col>6</xdr:col>
      <xdr:colOff>558800</xdr:colOff>
      <xdr:row>52</xdr:row>
      <xdr:rowOff>76200</xdr:rowOff>
    </xdr:to>
    <xdr:graphicFrame macro="">
      <xdr:nvGraphicFramePr>
        <xdr:cNvPr id="4" name="Chart 3">
          <a:extLst>
            <a:ext uri="{FF2B5EF4-FFF2-40B4-BE49-F238E27FC236}">
              <a16:creationId xmlns:a16="http://schemas.microsoft.com/office/drawing/2014/main" id="{21C914CD-E940-014F-F5F6-C2D0CEFC9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88900</xdr:colOff>
      <xdr:row>6</xdr:row>
      <xdr:rowOff>95250</xdr:rowOff>
    </xdr:from>
    <xdr:to>
      <xdr:col>5</xdr:col>
      <xdr:colOff>520700</xdr:colOff>
      <xdr:row>20</xdr:row>
      <xdr:rowOff>171450</xdr:rowOff>
    </xdr:to>
    <xdr:graphicFrame macro="">
      <xdr:nvGraphicFramePr>
        <xdr:cNvPr id="6" name="Chart 5">
          <a:extLst>
            <a:ext uri="{FF2B5EF4-FFF2-40B4-BE49-F238E27FC236}">
              <a16:creationId xmlns:a16="http://schemas.microsoft.com/office/drawing/2014/main" id="{561D5859-67F4-557F-16E0-0CE3A627D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25400</xdr:colOff>
      <xdr:row>6</xdr:row>
      <xdr:rowOff>184150</xdr:rowOff>
    </xdr:from>
    <xdr:to>
      <xdr:col>13</xdr:col>
      <xdr:colOff>558800</xdr:colOff>
      <xdr:row>21</xdr:row>
      <xdr:rowOff>69850</xdr:rowOff>
    </xdr:to>
    <xdr:graphicFrame macro="">
      <xdr:nvGraphicFramePr>
        <xdr:cNvPr id="7" name="Chart 6">
          <a:extLst>
            <a:ext uri="{FF2B5EF4-FFF2-40B4-BE49-F238E27FC236}">
              <a16:creationId xmlns:a16="http://schemas.microsoft.com/office/drawing/2014/main" id="{355751EB-978C-9D18-9608-EC3B7B3D1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152400</xdr:colOff>
      <xdr:row>30</xdr:row>
      <xdr:rowOff>120650</xdr:rowOff>
    </xdr:from>
    <xdr:to>
      <xdr:col>13</xdr:col>
      <xdr:colOff>584200</xdr:colOff>
      <xdr:row>45</xdr:row>
      <xdr:rowOff>6350</xdr:rowOff>
    </xdr:to>
    <xdr:graphicFrame macro="">
      <xdr:nvGraphicFramePr>
        <xdr:cNvPr id="8" name="Chart 7">
          <a:extLst>
            <a:ext uri="{FF2B5EF4-FFF2-40B4-BE49-F238E27FC236}">
              <a16:creationId xmlns:a16="http://schemas.microsoft.com/office/drawing/2014/main" id="{F1EC1A86-F9F4-8BB9-037B-3689BB84F9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723900</xdr:colOff>
      <xdr:row>7</xdr:row>
      <xdr:rowOff>6350</xdr:rowOff>
    </xdr:from>
    <xdr:to>
      <xdr:col>20</xdr:col>
      <xdr:colOff>330200</xdr:colOff>
      <xdr:row>21</xdr:row>
      <xdr:rowOff>82550</xdr:rowOff>
    </xdr:to>
    <xdr:graphicFrame macro="">
      <xdr:nvGraphicFramePr>
        <xdr:cNvPr id="11" name="Chart 10">
          <a:extLst>
            <a:ext uri="{FF2B5EF4-FFF2-40B4-BE49-F238E27FC236}">
              <a16:creationId xmlns:a16="http://schemas.microsoft.com/office/drawing/2014/main" id="{81D95FAD-2BC0-1378-F620-CB37A9AF79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800100</xdr:colOff>
      <xdr:row>9</xdr:row>
      <xdr:rowOff>107950</xdr:rowOff>
    </xdr:from>
    <xdr:to>
      <xdr:col>26</xdr:col>
      <xdr:colOff>279400</xdr:colOff>
      <xdr:row>23</xdr:row>
      <xdr:rowOff>184150</xdr:rowOff>
    </xdr:to>
    <xdr:graphicFrame macro="">
      <xdr:nvGraphicFramePr>
        <xdr:cNvPr id="13" name="Chart 12">
          <a:extLst>
            <a:ext uri="{FF2B5EF4-FFF2-40B4-BE49-F238E27FC236}">
              <a16:creationId xmlns:a16="http://schemas.microsoft.com/office/drawing/2014/main" id="{BD15E6D8-2002-D3EA-8EC4-2356EC5CCC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254000</xdr:colOff>
      <xdr:row>31</xdr:row>
      <xdr:rowOff>146050</xdr:rowOff>
    </xdr:from>
    <xdr:to>
      <xdr:col>20</xdr:col>
      <xdr:colOff>685800</xdr:colOff>
      <xdr:row>46</xdr:row>
      <xdr:rowOff>31750</xdr:rowOff>
    </xdr:to>
    <xdr:graphicFrame macro="">
      <xdr:nvGraphicFramePr>
        <xdr:cNvPr id="14" name="Chart 13">
          <a:extLst>
            <a:ext uri="{FF2B5EF4-FFF2-40B4-BE49-F238E27FC236}">
              <a16:creationId xmlns:a16="http://schemas.microsoft.com/office/drawing/2014/main" id="{887273AD-3687-BD9C-ECB2-37FEBE850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114300</xdr:colOff>
      <xdr:row>6</xdr:row>
      <xdr:rowOff>171450</xdr:rowOff>
    </xdr:from>
    <xdr:to>
      <xdr:col>5</xdr:col>
      <xdr:colOff>546100</xdr:colOff>
      <xdr:row>21</xdr:row>
      <xdr:rowOff>57150</xdr:rowOff>
    </xdr:to>
    <xdr:graphicFrame macro="">
      <xdr:nvGraphicFramePr>
        <xdr:cNvPr id="2" name="Chart 1">
          <a:extLst>
            <a:ext uri="{FF2B5EF4-FFF2-40B4-BE49-F238E27FC236}">
              <a16:creationId xmlns:a16="http://schemas.microsoft.com/office/drawing/2014/main" id="{7160949A-6B09-2CE0-E6AE-7A4E756A8F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8</xdr:row>
      <xdr:rowOff>95250</xdr:rowOff>
    </xdr:from>
    <xdr:to>
      <xdr:col>10</xdr:col>
      <xdr:colOff>723900</xdr:colOff>
      <xdr:row>23</xdr:row>
      <xdr:rowOff>101600</xdr:rowOff>
    </xdr:to>
    <xdr:graphicFrame macro="">
      <xdr:nvGraphicFramePr>
        <xdr:cNvPr id="3" name="Chart 2">
          <a:extLst>
            <a:ext uri="{FF2B5EF4-FFF2-40B4-BE49-F238E27FC236}">
              <a16:creationId xmlns:a16="http://schemas.microsoft.com/office/drawing/2014/main" id="{4531BF8B-FEAA-C299-C7E5-5541FB214C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457200</xdr:colOff>
      <xdr:row>9</xdr:row>
      <xdr:rowOff>19050</xdr:rowOff>
    </xdr:from>
    <xdr:to>
      <xdr:col>13</xdr:col>
      <xdr:colOff>2971800</xdr:colOff>
      <xdr:row>25</xdr:row>
      <xdr:rowOff>177800</xdr:rowOff>
    </xdr:to>
    <xdr:graphicFrame macro="">
      <xdr:nvGraphicFramePr>
        <xdr:cNvPr id="4" name="Chart 3">
          <a:extLst>
            <a:ext uri="{FF2B5EF4-FFF2-40B4-BE49-F238E27FC236}">
              <a16:creationId xmlns:a16="http://schemas.microsoft.com/office/drawing/2014/main" id="{56946928-D042-A601-F899-38572D130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101600</xdr:colOff>
      <xdr:row>37</xdr:row>
      <xdr:rowOff>6350</xdr:rowOff>
    </xdr:from>
    <xdr:to>
      <xdr:col>6</xdr:col>
      <xdr:colOff>774700</xdr:colOff>
      <xdr:row>54</xdr:row>
      <xdr:rowOff>101600</xdr:rowOff>
    </xdr:to>
    <xdr:graphicFrame macro="">
      <xdr:nvGraphicFramePr>
        <xdr:cNvPr id="5" name="Chart 4">
          <a:extLst>
            <a:ext uri="{FF2B5EF4-FFF2-40B4-BE49-F238E27FC236}">
              <a16:creationId xmlns:a16="http://schemas.microsoft.com/office/drawing/2014/main" id="{BDC859F4-A7C1-FD1E-BC57-3C82EFD1DC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241300</xdr:colOff>
      <xdr:row>33</xdr:row>
      <xdr:rowOff>95250</xdr:rowOff>
    </xdr:from>
    <xdr:to>
      <xdr:col>13</xdr:col>
      <xdr:colOff>1155700</xdr:colOff>
      <xdr:row>51</xdr:row>
      <xdr:rowOff>38100</xdr:rowOff>
    </xdr:to>
    <xdr:graphicFrame macro="">
      <xdr:nvGraphicFramePr>
        <xdr:cNvPr id="6" name="Chart 5">
          <a:extLst>
            <a:ext uri="{FF2B5EF4-FFF2-40B4-BE49-F238E27FC236}">
              <a16:creationId xmlns:a16="http://schemas.microsoft.com/office/drawing/2014/main" id="{CB296247-48A1-2320-DDA9-D4A9071EB3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ac Stallard" refreshedDate="45419.933203356479" createdVersion="8" refreshedVersion="8" minRefreshableVersion="3" recordCount="45" xr:uid="{16915E02-FE38-E94C-A349-40E7322B6559}">
  <cacheSource type="worksheet">
    <worksheetSource name="Data"/>
  </cacheSource>
  <cacheFields count="31">
    <cacheField name="ID" numFmtId="0">
      <sharedItems containsSemiMixedTypes="0" containsString="0" containsNumber="1" containsInteger="1" minValue="1" maxValue="45"/>
    </cacheField>
    <cacheField name="Date" numFmtId="172">
      <sharedItems containsSemiMixedTypes="0" containsNonDate="0" containsDate="1" containsString="0" minDate="2024-04-09T00:00:00" maxDate="2024-04-14T00:00:00"/>
    </cacheField>
    <cacheField name="University Classification" numFmtId="0">
      <sharedItems containsNonDate="0" count="3">
        <s v="Faculty"/>
        <s v="Staff"/>
        <s v="Student"/>
      </sharedItems>
    </cacheField>
    <cacheField name="Age" numFmtId="0">
      <sharedItems containsSemiMixedTypes="0" containsString="0" containsNumber="1" minValue="18" maxValue="72"/>
    </cacheField>
    <cacheField name="Gender" numFmtId="0">
      <sharedItems containsNonDate="0" count="2">
        <s v="Female"/>
        <s v="Male"/>
      </sharedItems>
    </cacheField>
    <cacheField name="Race" numFmtId="0">
      <sharedItems containsNonDate="0" count="7">
        <s v="White"/>
        <s v="Black, African-American, or African"/>
        <s v="Middle Eastern "/>
        <s v="Latin American "/>
        <s v="mixed"/>
        <s v="Human"/>
        <s v="Latino-American "/>
      </sharedItems>
    </cacheField>
    <cacheField name="Hispanic/Latino/a/Latinx" numFmtId="0">
      <sharedItems containsNonDate="0"/>
    </cacheField>
    <cacheField name="Major/Program" numFmtId="0">
      <sharedItems containsNonDate="0" count="33">
        <s v="Business Administration"/>
        <s v="Nursing"/>
        <s v="BUS TECH"/>
        <s v="No Response"/>
        <s v="Mental Health Counselor in the CSS"/>
        <s v="Event Services"/>
        <s v="Chemistry"/>
        <s v="Athletics"/>
        <s v="Exercise science "/>
        <s v="Biochemistry "/>
        <s v="MBA"/>
        <s v="Clinical Mental Health &amp; Counseling"/>
        <s v="Marketing "/>
        <s v="Data Analytics"/>
        <s v="Social Work"/>
        <s v="Counseling "/>
        <s v="Psychology "/>
        <s v="Bible/ Theology "/>
        <s v="Finance and Business Administration Administration "/>
        <s v="Accounting and Finance"/>
        <s v="Residence Life"/>
        <s v="Criminal Justice "/>
        <s v="Education"/>
        <s v="Business" u="1"/>
        <s v="Exercise Science - Pre-physical Therapy" u="1"/>
        <s v="exercise science" u="1"/>
        <s v="Finance and Business Administration " u="1"/>
        <s v="Clinical Mental Health Counseling " u="1"/>
        <s v="Psychology" u="1"/>
        <s v="Biochemistry" u="1"/>
        <s v="Clinical Counseling " u="1"/>
        <s v="Nursing " u="1"/>
        <s v="Business Admin " u="1"/>
      </sharedItems>
    </cacheField>
    <cacheField name="Previous Cryptocurrency Ownership" numFmtId="0">
      <sharedItems containsNonDate="0" count="2">
        <s v="Yes"/>
        <s v="No"/>
      </sharedItems>
    </cacheField>
    <cacheField name="Known Cryptocurrencies" numFmtId="0">
      <sharedItems containsNonDate="0"/>
    </cacheField>
    <cacheField name="Awareness of Money Laundering Risks" numFmtId="0">
      <sharedItems containsNonDate="0" count="2">
        <s v="Yes"/>
        <s v="No"/>
      </sharedItems>
    </cacheField>
    <cacheField name="List of Money Laundering Risks" numFmtId="0">
      <sharedItems containsNonDate="0"/>
    </cacheField>
    <cacheField name="Encounters With Money Laundering" numFmtId="0">
      <sharedItems containsNonDate="0" count="2">
        <s v="No"/>
        <s v="Yes"/>
      </sharedItems>
    </cacheField>
    <cacheField name="Do you believe cryptocurrency market dynamics (e.g., price fluctuations) influence individuals' decisions regarding money laundering activities?" numFmtId="0">
      <sharedItems containsNonDate="0"/>
    </cacheField>
    <cacheField name="Factors Influencing Cryptocurrency Investment" numFmtId="0">
      <sharedItems containsNonDate="0"/>
    </cacheField>
    <cacheField name="Impact of Regulatory Scrutiny on Investments" numFmtId="0">
      <sharedItems containsSemiMixedTypes="0" containsString="0" containsNumber="1" containsInteger="1" minValue="1" maxValue="4"/>
    </cacheField>
    <cacheField name="Awareness of AML Regulations" numFmtId="0">
      <sharedItems containsNonDate="0" count="1">
        <s v="No"/>
      </sharedItems>
    </cacheField>
    <cacheField name="List of AML Regulation Awareness" numFmtId="0">
      <sharedItems containsNonDate="0"/>
    </cacheField>
    <cacheField name="Steps Taken for AML Compliance" numFmtId="0">
      <sharedItems containsNonDate="0"/>
    </cacheField>
    <cacheField name="Frequency of Cryptocurrency Transactions" numFmtId="0">
      <sharedItems containsNonDate="0"/>
    </cacheField>
    <cacheField name="Legitmate Use of Cryptocurrencies" numFmtId="0">
      <sharedItems containsNonDate="0"/>
    </cacheField>
    <cacheField name="Belief in Legitamcy of Cryptocurrency Transactions" numFmtId="0">
      <sharedItems containsNonDate="0" count="5">
        <s v="Often"/>
        <s v="Some of the time"/>
        <s v="All of the time"/>
        <s v="Seldom"/>
        <s v="Never"/>
      </sharedItems>
    </cacheField>
    <cacheField name="Opinion on Stricter Regulations for AML" numFmtId="0">
      <sharedItems containsNonDate="0" count="3">
        <s v="Yes"/>
        <s v="No"/>
        <s v="No Response"/>
      </sharedItems>
    </cacheField>
    <cacheField name="Change in Perceptions/Behaviors" numFmtId="0">
      <sharedItems containsNonDate="0" count="2">
        <s v="No"/>
        <s v="Yes"/>
      </sharedItems>
    </cacheField>
    <cacheField name="Change in Perception of Cryptocurrencies" numFmtId="0">
      <sharedItems containsNonDate="0" count="3">
        <s v="No"/>
        <s v="No Response"/>
        <s v="Yes"/>
      </sharedItems>
    </cacheField>
    <cacheField name="Change in Willingness to Invest" numFmtId="0">
      <sharedItems containsNonDate="0"/>
    </cacheField>
    <cacheField name="Change in Concern about Regulatory Scrutiny and Compliance" numFmtId="0">
      <sharedItems containsSemiMixedTypes="0" containsString="0" containsNumber="1" containsInteger="1" minValue="1" maxValue="5"/>
    </cacheField>
    <cacheField name="Likelihood of Future Investment" numFmtId="0">
      <sharedItems containsNonDate="0" count="4">
        <s v="Neutral"/>
        <s v="Extremely Unlikely"/>
        <s v="Unlikely"/>
        <s v="Extremely Likely"/>
      </sharedItems>
    </cacheField>
    <cacheField name="Anticipated Change in Cryptocurrency Usage" numFmtId="0">
      <sharedItems containsNonDate="0" count="8">
        <s v="continue to use cryptocurrencies as before"/>
        <s v="stop using cryptocurrencies"/>
        <s v="take additional precautions"/>
        <s v="I will reduce my use of cryptocurrencies"/>
        <s v="No Response"/>
        <s v="I will continue to use cryptocurrencies as I did before" u="1"/>
        <s v="I will stop using cryptocurrencies all together" u="1"/>
        <s v="I will take additional precautions when using cryptocurrencies (e.g., using privacy coins, employing mixing services)&quot;" u="1"/>
      </sharedItems>
    </cacheField>
    <cacheField name="Opinion on Warranted Regulations for Cryptocurrencies" numFmtId="0">
      <sharedItems containsNonDate="0" count="7">
        <s v="stricter regulations are necessary"/>
        <s v="No Response"/>
        <s v="current regulations are sufficient"/>
        <s v="stricter regulations would excessive and unnecessary"/>
        <s v="Yes, stricter regulations are necessary" u="1"/>
        <s v="No, current regulations are sufficient" u="1"/>
        <s v="No, stricter regulations would excessive and unnecessary" u="1"/>
      </sharedItems>
    </cacheField>
    <cacheField name="Additional Thoughts/Comments" numFmtId="0">
      <sharedItems containsNonDate="0"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n v="1"/>
    <d v="2024-04-09T00:00:00"/>
    <x v="0"/>
    <n v="54"/>
    <x v="0"/>
    <x v="0"/>
    <s v="No"/>
    <x v="0"/>
    <x v="0"/>
    <s v="Bitcoin, Etherium, Dogecoin"/>
    <x v="0"/>
    <s v="Easy to hide transactions, no paper trail, anonymous usage"/>
    <x v="0"/>
    <s v="Yes"/>
    <s v="curiosity"/>
    <n v="4"/>
    <x v="0"/>
    <s v="No Response"/>
    <s v="No"/>
    <s v="Annually (about once per year)"/>
    <s v="No"/>
    <x v="0"/>
    <x v="0"/>
    <x v="0"/>
    <x v="0"/>
    <s v="No"/>
    <n v="4"/>
    <x v="0"/>
    <x v="0"/>
    <x v="0"/>
    <s v="It must be a multinational approach to decrease laundering opportunities"/>
  </r>
  <r>
    <n v="2"/>
    <d v="2024-04-10T00:00:00"/>
    <x v="0"/>
    <n v="72"/>
    <x v="1"/>
    <x v="0"/>
    <s v="No"/>
    <x v="1"/>
    <x v="1"/>
    <s v="none"/>
    <x v="0"/>
    <s v="No Response"/>
    <x v="0"/>
    <s v="Yes"/>
    <s v="No Response"/>
    <n v="3"/>
    <x v="0"/>
    <s v="No Response"/>
    <s v="No"/>
    <s v="Never"/>
    <s v="No"/>
    <x v="1"/>
    <x v="0"/>
    <x v="0"/>
    <x v="1"/>
    <s v="Yes"/>
    <n v="3"/>
    <x v="1"/>
    <x v="1"/>
    <x v="0"/>
    <s v="No Response"/>
  </r>
  <r>
    <n v="3"/>
    <d v="2024-04-10T00:00:00"/>
    <x v="0"/>
    <n v="61"/>
    <x v="0"/>
    <x v="0"/>
    <s v="No"/>
    <x v="2"/>
    <x v="1"/>
    <s v="Known Cryptocurrencies"/>
    <x v="1"/>
    <s v="No Response"/>
    <x v="0"/>
    <s v="No Response"/>
    <s v="No Response"/>
    <n v="2"/>
    <x v="0"/>
    <s v="No Response"/>
    <s v="No"/>
    <s v="Never"/>
    <s v="No"/>
    <x v="1"/>
    <x v="0"/>
    <x v="0"/>
    <x v="0"/>
    <s v="No"/>
    <n v="1"/>
    <x v="2"/>
    <x v="2"/>
    <x v="0"/>
    <s v="For someone who knows nothing about this, some of the options for answers were not adequate. I don't know enough to make fair assessment or answer some of these questions. "/>
  </r>
  <r>
    <n v="4"/>
    <d v="2024-04-10T00:00:00"/>
    <x v="1"/>
    <n v="35"/>
    <x v="0"/>
    <x v="0"/>
    <s v="No"/>
    <x v="3"/>
    <x v="1"/>
    <s v="Known Cryptocurrencies"/>
    <x v="1"/>
    <s v="No Response"/>
    <x v="0"/>
    <s v="Yes"/>
    <s v="I don't invest in it."/>
    <n v="2"/>
    <x v="0"/>
    <s v="No Response"/>
    <s v="No"/>
    <s v="Never"/>
    <s v="No"/>
    <x v="0"/>
    <x v="0"/>
    <x v="1"/>
    <x v="2"/>
    <s v="No"/>
    <n v="2"/>
    <x v="2"/>
    <x v="1"/>
    <x v="0"/>
    <s v="No Response"/>
  </r>
  <r>
    <n v="5"/>
    <d v="2024-04-10T00:00:00"/>
    <x v="0"/>
    <n v="42"/>
    <x v="0"/>
    <x v="0"/>
    <s v="No"/>
    <x v="0"/>
    <x v="1"/>
    <s v="Dogecoin, bitcoin"/>
    <x v="0"/>
    <s v="Can be used for illicit and illegal purposes. I'm thinking, drugs, trafficking, weapons, etc."/>
    <x v="0"/>
    <s v="No"/>
    <s v="Return on investment "/>
    <n v="3"/>
    <x v="0"/>
    <s v="No Response"/>
    <s v="No"/>
    <s v="Never"/>
    <s v="No"/>
    <x v="0"/>
    <x v="1"/>
    <x v="0"/>
    <x v="2"/>
    <s v="No"/>
    <n v="3"/>
    <x v="0"/>
    <x v="2"/>
    <x v="0"/>
    <s v="No Response"/>
  </r>
  <r>
    <n v="6"/>
    <d v="2024-04-10T00:00:00"/>
    <x v="0"/>
    <n v="48"/>
    <x v="0"/>
    <x v="0"/>
    <s v="No"/>
    <x v="3"/>
    <x v="1"/>
    <s v="Known Cryptocurrencies"/>
    <x v="1"/>
    <s v="No Response"/>
    <x v="0"/>
    <s v="No Response"/>
    <s v="No Response"/>
    <n v="1"/>
    <x v="0"/>
    <s v="No Response"/>
    <s v="No"/>
    <s v="Never"/>
    <s v="No"/>
    <x v="1"/>
    <x v="0"/>
    <x v="1"/>
    <x v="2"/>
    <s v="Yes"/>
    <n v="3"/>
    <x v="0"/>
    <x v="2"/>
    <x v="1"/>
    <s v="I don’t know enough to answer all the questions, so left some blank."/>
  </r>
  <r>
    <n v="7"/>
    <d v="2024-04-10T00:00:00"/>
    <x v="1"/>
    <n v="70"/>
    <x v="0"/>
    <x v="1"/>
    <s v="No"/>
    <x v="4"/>
    <x v="0"/>
    <s v="Bitcoin"/>
    <x v="1"/>
    <s v="No Response"/>
    <x v="0"/>
    <s v="No"/>
    <s v="The opportunity presented itself and I took it. It seemed like a good way to allow my money to make money."/>
    <n v="2"/>
    <x v="0"/>
    <s v="No Response"/>
    <s v="No"/>
    <s v="Annually (about once per year)"/>
    <s v="Yes"/>
    <x v="2"/>
    <x v="1"/>
    <x v="0"/>
    <x v="0"/>
    <s v="No"/>
    <n v="4"/>
    <x v="0"/>
    <x v="2"/>
    <x v="2"/>
    <s v="I do not forsee my actions regarding cryptocurrency changing even though there is data to support the fact that illegal activities stem from this. There are the same types of activity being performed with regard to our regular currency, and that has not affected how I use regular currency. As long as I am not involved in anything illegal, and those I am associated with are not involved in anything illegal, I will continue on my present course. "/>
  </r>
  <r>
    <n v="8"/>
    <d v="2024-04-10T00:00:00"/>
    <x v="1"/>
    <n v="28"/>
    <x v="1"/>
    <x v="0"/>
    <s v="No"/>
    <x v="5"/>
    <x v="0"/>
    <s v="Bitcoin"/>
    <x v="1"/>
    <s v="No Response"/>
    <x v="0"/>
    <s v="No"/>
    <s v="Money making potential"/>
    <n v="4"/>
    <x v="0"/>
    <s v="No Response"/>
    <s v="No"/>
    <s v="Never"/>
    <s v="No"/>
    <x v="0"/>
    <x v="1"/>
    <x v="0"/>
    <x v="2"/>
    <s v="Yes"/>
    <n v="4"/>
    <x v="0"/>
    <x v="3"/>
    <x v="2"/>
    <s v="No Response"/>
  </r>
  <r>
    <n v="9"/>
    <d v="2024-04-10T00:00:00"/>
    <x v="1"/>
    <n v="40"/>
    <x v="1"/>
    <x v="0"/>
    <s v="No"/>
    <x v="3"/>
    <x v="0"/>
    <s v="Bitcoin"/>
    <x v="1"/>
    <s v="No Response"/>
    <x v="0"/>
    <s v="Yes"/>
    <s v="Outpacing inflation. "/>
    <n v="3"/>
    <x v="0"/>
    <s v="No Response"/>
    <s v="No"/>
    <s v="Annually (about once per year)"/>
    <s v="No"/>
    <x v="3"/>
    <x v="1"/>
    <x v="0"/>
    <x v="0"/>
    <s v="No"/>
    <n v="4"/>
    <x v="3"/>
    <x v="0"/>
    <x v="2"/>
    <s v="I believe that crypto has not increased illegal or illicit use of currency but has merely shifted it's location from physical currency to digital currency. If I believed that Bitcoin contributed to an increase then I would be more concerned. "/>
  </r>
  <r>
    <n v="10"/>
    <d v="2024-04-10T00:00:00"/>
    <x v="0"/>
    <n v="33.5"/>
    <x v="1"/>
    <x v="0"/>
    <s v="No"/>
    <x v="3"/>
    <x v="1"/>
    <s v="Known Cryptocurrencies"/>
    <x v="0"/>
    <s v="No Response"/>
    <x v="0"/>
    <s v="Yes"/>
    <s v="I have not invested in them, due to perceived riskiness and lack of regulation."/>
    <n v="2"/>
    <x v="0"/>
    <s v="No Response"/>
    <s v="No"/>
    <s v="Never"/>
    <s v="No Reponse"/>
    <x v="1"/>
    <x v="0"/>
    <x v="0"/>
    <x v="0"/>
    <s v="No"/>
    <n v="3"/>
    <x v="1"/>
    <x v="4"/>
    <x v="0"/>
    <s v="Since I do not use cryptocurrencies at all and do not plan to, there will be no change in my behavior."/>
  </r>
  <r>
    <n v="11"/>
    <d v="2024-04-10T00:00:00"/>
    <x v="0"/>
    <n v="66"/>
    <x v="1"/>
    <x v="0"/>
    <s v="No"/>
    <x v="6"/>
    <x v="1"/>
    <s v="Bitcoin"/>
    <x v="1"/>
    <s v="No Response"/>
    <x v="0"/>
    <s v="No"/>
    <s v="Cryptocurrencies are more speculative than investment. Uncertainty is even higher than with conventional currencies"/>
    <n v="4"/>
    <x v="0"/>
    <s v="No Response"/>
    <s v="No"/>
    <s v="Never"/>
    <s v="No"/>
    <x v="1"/>
    <x v="1"/>
    <x v="0"/>
    <x v="0"/>
    <s v="No"/>
    <n v="1"/>
    <x v="1"/>
    <x v="0"/>
    <x v="2"/>
    <s v="No Response"/>
  </r>
  <r>
    <n v="12"/>
    <d v="2024-04-10T00:00:00"/>
    <x v="0"/>
    <n v="58"/>
    <x v="0"/>
    <x v="0"/>
    <s v="No"/>
    <x v="0"/>
    <x v="1"/>
    <s v="Known Cryptocurrencies"/>
    <x v="0"/>
    <s v="D/t untraceable nature of nonfungible tokens, ill gotten gains may be &quot;refurbished&quot; through purchases, sales &amp; transfers."/>
    <x v="0"/>
    <s v="Yes"/>
    <s v="N/a"/>
    <n v="3"/>
    <x v="0"/>
    <s v="N/a"/>
    <s v="No"/>
    <s v="Never"/>
    <s v="No"/>
    <x v="1"/>
    <x v="0"/>
    <x v="0"/>
    <x v="0"/>
    <s v="No"/>
    <n v="3"/>
    <x v="1"/>
    <x v="0"/>
    <x v="0"/>
    <s v="No Response"/>
  </r>
  <r>
    <n v="13"/>
    <d v="2024-04-10T00:00:00"/>
    <x v="1"/>
    <n v="54"/>
    <x v="0"/>
    <x v="0"/>
    <s v="No"/>
    <x v="3"/>
    <x v="1"/>
    <s v="Bitcoin, Dogecoin"/>
    <x v="1"/>
    <s v="No Response"/>
    <x v="0"/>
    <s v="No"/>
    <s v="No Response"/>
    <n v="2"/>
    <x v="0"/>
    <s v="No Response"/>
    <s v="No"/>
    <s v="Never"/>
    <s v="No"/>
    <x v="1"/>
    <x v="0"/>
    <x v="0"/>
    <x v="0"/>
    <s v="No"/>
    <n v="2"/>
    <x v="2"/>
    <x v="4"/>
    <x v="0"/>
    <s v="I have not participated in the cryptocurrency market, as it still seems a bit like the Wild West. Since I do not have the time to navigate the pros and cons in an informed way, or the interest, I don't plan to engage in this market until it becomes more common and stricter regulations are in place. I can't afford to make mistakes with my money. However, I do imagine there is a future in its eventual legitimate use."/>
  </r>
  <r>
    <n v="14"/>
    <d v="2024-04-10T00:00:00"/>
    <x v="1"/>
    <n v="25"/>
    <x v="1"/>
    <x v="0"/>
    <s v="No"/>
    <x v="7"/>
    <x v="0"/>
    <s v="Bitcoin"/>
    <x v="1"/>
    <s v="No Response"/>
    <x v="0"/>
    <s v="Yes"/>
    <s v="Growth expectations"/>
    <n v="3"/>
    <x v="0"/>
    <s v="No Response"/>
    <s v="No"/>
    <s v="Annually (about once per year)"/>
    <s v="No"/>
    <x v="0"/>
    <x v="0"/>
    <x v="1"/>
    <x v="2"/>
    <s v="No"/>
    <n v="2"/>
    <x v="0"/>
    <x v="0"/>
    <x v="0"/>
    <s v="No Response"/>
  </r>
  <r>
    <n v="15"/>
    <d v="2024-04-10T00:00:00"/>
    <x v="2"/>
    <n v="21"/>
    <x v="1"/>
    <x v="0"/>
    <s v="No"/>
    <x v="8"/>
    <x v="1"/>
    <s v="Dogecoin "/>
    <x v="0"/>
    <s v="No Response"/>
    <x v="0"/>
    <s v="Yes"/>
    <s v="Spikes in investment "/>
    <n v="2"/>
    <x v="0"/>
    <s v="N/a"/>
    <s v="No"/>
    <s v="Never"/>
    <s v="No"/>
    <x v="1"/>
    <x v="0"/>
    <x v="1"/>
    <x v="2"/>
    <s v="Yes"/>
    <n v="3"/>
    <x v="2"/>
    <x v="2"/>
    <x v="0"/>
    <s v="No Response"/>
  </r>
  <r>
    <n v="16"/>
    <d v="2024-04-10T00:00:00"/>
    <x v="2"/>
    <n v="22"/>
    <x v="0"/>
    <x v="2"/>
    <s v="No"/>
    <x v="9"/>
    <x v="1"/>
    <s v="Known Cryptocurrencies"/>
    <x v="1"/>
    <s v="No Response"/>
    <x v="0"/>
    <s v="No"/>
    <s v="No Response"/>
    <n v="4"/>
    <x v="0"/>
    <s v="No Response"/>
    <s v="No"/>
    <s v="Never"/>
    <s v="No"/>
    <x v="4"/>
    <x v="1"/>
    <x v="1"/>
    <x v="2"/>
    <s v="Yes"/>
    <n v="2"/>
    <x v="0"/>
    <x v="3"/>
    <x v="0"/>
    <s v="No Response"/>
  </r>
  <r>
    <n v="17"/>
    <d v="2024-04-10T00:00:00"/>
    <x v="2"/>
    <n v="46"/>
    <x v="1"/>
    <x v="0"/>
    <s v="No"/>
    <x v="10"/>
    <x v="0"/>
    <s v="Dogecoin "/>
    <x v="1"/>
    <s v="No Response"/>
    <x v="1"/>
    <s v="No"/>
    <s v="Trend, small time investment for quick profits "/>
    <n v="3"/>
    <x v="0"/>
    <s v="No Response"/>
    <s v="No"/>
    <s v="Annually (about once per year)"/>
    <s v="No"/>
    <x v="1"/>
    <x v="0"/>
    <x v="1"/>
    <x v="2"/>
    <s v="No"/>
    <n v="5"/>
    <x v="2"/>
    <x v="1"/>
    <x v="0"/>
    <s v="No Response"/>
  </r>
  <r>
    <n v="18"/>
    <d v="2024-04-10T00:00:00"/>
    <x v="2"/>
    <n v="36"/>
    <x v="0"/>
    <x v="0"/>
    <s v="No"/>
    <x v="11"/>
    <x v="1"/>
    <s v="Bitcoin"/>
    <x v="0"/>
    <s v="I work for a bank- so I am just aware in general about money laundering"/>
    <x v="0"/>
    <s v="Yes"/>
    <s v="Not interested at all in it"/>
    <n v="4"/>
    <x v="0"/>
    <s v="No Response"/>
    <s v="No"/>
    <s v="Never"/>
    <s v="No"/>
    <x v="1"/>
    <x v="0"/>
    <x v="1"/>
    <x v="2"/>
    <s v="No"/>
    <n v="5"/>
    <x v="1"/>
    <x v="2"/>
    <x v="0"/>
    <s v="No Response"/>
  </r>
  <r>
    <n v="19"/>
    <d v="2024-04-10T00:00:00"/>
    <x v="2"/>
    <n v="19"/>
    <x v="1"/>
    <x v="1"/>
    <s v="No"/>
    <x v="12"/>
    <x v="0"/>
    <s v="Bitcoin"/>
    <x v="1"/>
    <s v="No Response"/>
    <x v="0"/>
    <s v="Yes"/>
    <s v="Money "/>
    <n v="3"/>
    <x v="0"/>
    <s v="No Response"/>
    <s v="Yes"/>
    <s v="Daily (about once or more per day)"/>
    <s v="No"/>
    <x v="1"/>
    <x v="1"/>
    <x v="1"/>
    <x v="2"/>
    <s v="No"/>
    <n v="1"/>
    <x v="3"/>
    <x v="0"/>
    <x v="2"/>
    <s v="No Response"/>
  </r>
  <r>
    <n v="20"/>
    <d v="2024-04-10T00:00:00"/>
    <x v="2"/>
    <n v="20"/>
    <x v="1"/>
    <x v="0"/>
    <s v="No"/>
    <x v="13"/>
    <x v="0"/>
    <s v="Bitcoin, dogecoin, Avalanche, Shiba Inu, Ethereum"/>
    <x v="1"/>
    <s v="N/a"/>
    <x v="0"/>
    <s v="Yes"/>
    <s v="The overall upward trend of Bitcoin over the last few years intrigued me. Also, cryptos act generally independently from the stock market and also trade on weekends."/>
    <n v="3"/>
    <x v="0"/>
    <s v="N/a"/>
    <s v="No"/>
    <s v="Monthly (about once per month)"/>
    <s v="No"/>
    <x v="1"/>
    <x v="0"/>
    <x v="0"/>
    <x v="0"/>
    <s v="No"/>
    <n v="4"/>
    <x v="3"/>
    <x v="0"/>
    <x v="0"/>
    <s v="N/a"/>
  </r>
  <r>
    <n v="21"/>
    <d v="2024-04-10T00:00:00"/>
    <x v="2"/>
    <n v="21"/>
    <x v="0"/>
    <x v="0"/>
    <s v="No"/>
    <x v="14"/>
    <x v="1"/>
    <s v="Bitcoin"/>
    <x v="1"/>
    <s v="No Response"/>
    <x v="0"/>
    <s v="Yes"/>
    <s v="I don't have the money or the time to look into it, so I can ensure safety and financial responsibility "/>
    <n v="2"/>
    <x v="0"/>
    <s v="No Response"/>
    <s v="No"/>
    <s v="Never"/>
    <s v="No"/>
    <x v="0"/>
    <x v="0"/>
    <x v="0"/>
    <x v="0"/>
    <s v="No"/>
    <n v="3"/>
    <x v="0"/>
    <x v="2"/>
    <x v="0"/>
    <s v="No Response"/>
  </r>
  <r>
    <n v="22"/>
    <d v="2024-04-10T00:00:00"/>
    <x v="2"/>
    <n v="37"/>
    <x v="0"/>
    <x v="0"/>
    <s v="No"/>
    <x v="15"/>
    <x v="0"/>
    <s v="Bitcoin"/>
    <x v="1"/>
    <s v="Na"/>
    <x v="0"/>
    <s v="Yes"/>
    <s v="Curiosity "/>
    <n v="4"/>
    <x v="0"/>
    <s v="Na"/>
    <s v="No"/>
    <s v="Annually (about once per year)"/>
    <s v="No"/>
    <x v="1"/>
    <x v="1"/>
    <x v="0"/>
    <x v="0"/>
    <s v="No"/>
    <n v="3"/>
    <x v="0"/>
    <x v="0"/>
    <x v="2"/>
    <s v="Nothing further "/>
  </r>
  <r>
    <n v="23"/>
    <d v="2024-04-10T00:00:00"/>
    <x v="1"/>
    <n v="49"/>
    <x v="0"/>
    <x v="0"/>
    <s v="No"/>
    <x v="3"/>
    <x v="1"/>
    <s v="Bitcoin"/>
    <x v="1"/>
    <s v="No Response"/>
    <x v="0"/>
    <s v="No"/>
    <s v="No Response"/>
    <n v="4"/>
    <x v="0"/>
    <s v="No Response"/>
    <s v="No"/>
    <s v="Never"/>
    <s v="No"/>
    <x v="0"/>
    <x v="0"/>
    <x v="1"/>
    <x v="2"/>
    <s v="No"/>
    <n v="4"/>
    <x v="1"/>
    <x v="1"/>
    <x v="0"/>
    <s v="No Response"/>
  </r>
  <r>
    <n v="24"/>
    <d v="2024-04-10T00:00:00"/>
    <x v="2"/>
    <n v="28"/>
    <x v="1"/>
    <x v="0"/>
    <s v="No"/>
    <x v="15"/>
    <x v="1"/>
    <s v="Known Cryptocurrencies"/>
    <x v="1"/>
    <s v="No Response"/>
    <x v="0"/>
    <s v="Yes"/>
    <s v="No Response"/>
    <n v="4"/>
    <x v="0"/>
    <s v="No Response"/>
    <s v="No"/>
    <s v="Never"/>
    <s v="No"/>
    <x v="1"/>
    <x v="0"/>
    <x v="1"/>
    <x v="2"/>
    <s v="No"/>
    <n v="2"/>
    <x v="0"/>
    <x v="2"/>
    <x v="0"/>
    <s v="No Response"/>
  </r>
  <r>
    <n v="25"/>
    <d v="2024-04-10T00:00:00"/>
    <x v="2"/>
    <n v="19"/>
    <x v="0"/>
    <x v="0"/>
    <s v="No"/>
    <x v="8"/>
    <x v="1"/>
    <s v="Bitcoin"/>
    <x v="1"/>
    <s v="No Response"/>
    <x v="0"/>
    <s v="Yes"/>
    <s v="I have not invested yet because I do not understand how cryptocurrency works, and it seems like an unsafe investment."/>
    <n v="2"/>
    <x v="0"/>
    <s v="No Response"/>
    <s v="No"/>
    <s v="Never"/>
    <s v="No"/>
    <x v="1"/>
    <x v="0"/>
    <x v="1"/>
    <x v="2"/>
    <s v="No"/>
    <n v="2"/>
    <x v="1"/>
    <x v="1"/>
    <x v="0"/>
    <s v="I thought that crypto was unsafe, and now I am more sure of it and am more convinced not to invest."/>
  </r>
  <r>
    <n v="26"/>
    <d v="2024-04-10T00:00:00"/>
    <x v="2"/>
    <n v="22"/>
    <x v="1"/>
    <x v="3"/>
    <s v="Yes"/>
    <x v="16"/>
    <x v="1"/>
    <s v="Known Cryptocurrencies"/>
    <x v="0"/>
    <s v="Lack of regulation, insider trading, and etc. "/>
    <x v="1"/>
    <s v="Yes"/>
    <s v="Financial stability, advertising from celebrities, pyramid schemes, scammers, etc."/>
    <n v="2"/>
    <x v="0"/>
    <s v="No Response"/>
    <s v="No"/>
    <s v="Never"/>
    <s v="No"/>
    <x v="1"/>
    <x v="0"/>
    <x v="1"/>
    <x v="2"/>
    <s v="Yes"/>
    <n v="2"/>
    <x v="2"/>
    <x v="2"/>
    <x v="0"/>
    <s v="No Response"/>
  </r>
  <r>
    <n v="27"/>
    <d v="2024-04-10T00:00:00"/>
    <x v="2"/>
    <n v="21"/>
    <x v="0"/>
    <x v="0"/>
    <s v="No"/>
    <x v="14"/>
    <x v="1"/>
    <s v="Bitcoin"/>
    <x v="0"/>
    <s v="You could always be hacked. It’s not secure. "/>
    <x v="1"/>
    <s v="Yes"/>
    <s v="Being hacked. "/>
    <n v="1"/>
    <x v="0"/>
    <s v="No Response"/>
    <s v="No"/>
    <s v="Never"/>
    <s v="No"/>
    <x v="1"/>
    <x v="0"/>
    <x v="0"/>
    <x v="0"/>
    <s v="No"/>
    <n v="3"/>
    <x v="2"/>
    <x v="0"/>
    <x v="0"/>
    <s v="No Response"/>
  </r>
  <r>
    <n v="28"/>
    <d v="2024-04-10T00:00:00"/>
    <x v="2"/>
    <n v="21"/>
    <x v="0"/>
    <x v="4"/>
    <s v="Yes"/>
    <x v="8"/>
    <x v="1"/>
    <s v="Known Cryptocurrencies"/>
    <x v="1"/>
    <s v="No Response"/>
    <x v="0"/>
    <s v="Yes"/>
    <s v="No Response"/>
    <n v="2"/>
    <x v="0"/>
    <s v="No Response"/>
    <s v="No"/>
    <s v="Never"/>
    <s v="No"/>
    <x v="0"/>
    <x v="0"/>
    <x v="1"/>
    <x v="2"/>
    <s v="No"/>
    <n v="4"/>
    <x v="1"/>
    <x v="4"/>
    <x v="1"/>
    <s v="No Response"/>
  </r>
  <r>
    <n v="29"/>
    <d v="2024-04-10T00:00:00"/>
    <x v="2"/>
    <n v="18"/>
    <x v="0"/>
    <x v="0"/>
    <s v="No"/>
    <x v="6"/>
    <x v="1"/>
    <s v="Bitcoin"/>
    <x v="1"/>
    <s v="No Response"/>
    <x v="0"/>
    <s v="No"/>
    <s v="I think its a scam"/>
    <n v="1"/>
    <x v="0"/>
    <s v="No Response"/>
    <s v="No"/>
    <s v="Never"/>
    <s v="No"/>
    <x v="3"/>
    <x v="0"/>
    <x v="0"/>
    <x v="0"/>
    <s v="No"/>
    <n v="3"/>
    <x v="1"/>
    <x v="2"/>
    <x v="0"/>
    <s v="No Response"/>
  </r>
  <r>
    <n v="30"/>
    <d v="2024-04-10T00:00:00"/>
    <x v="2"/>
    <n v="22"/>
    <x v="1"/>
    <x v="5"/>
    <s v="No"/>
    <x v="17"/>
    <x v="1"/>
    <s v="Bitcoin, Dogecoin"/>
    <x v="1"/>
    <s v="No Response"/>
    <x v="0"/>
    <s v="Yes"/>
    <s v="No Response"/>
    <n v="4"/>
    <x v="0"/>
    <s v="No Response"/>
    <s v="No"/>
    <s v="Never"/>
    <s v="No"/>
    <x v="1"/>
    <x v="1"/>
    <x v="0"/>
    <x v="0"/>
    <s v="No"/>
    <n v="3"/>
    <x v="0"/>
    <x v="0"/>
    <x v="3"/>
    <s v="No Response"/>
  </r>
  <r>
    <n v="31"/>
    <d v="2024-04-10T00:00:00"/>
    <x v="2"/>
    <n v="20"/>
    <x v="1"/>
    <x v="0"/>
    <s v="No"/>
    <x v="18"/>
    <x v="1"/>
    <s v="Doge coin, bitcoin, etherium"/>
    <x v="1"/>
    <s v="N/a"/>
    <x v="0"/>
    <s v="Yes"/>
    <s v="High returns"/>
    <n v="3"/>
    <x v="0"/>
    <s v="N/a"/>
    <s v="No"/>
    <s v="Never"/>
    <s v="No"/>
    <x v="1"/>
    <x v="1"/>
    <x v="1"/>
    <x v="2"/>
    <s v="No"/>
    <n v="2"/>
    <x v="2"/>
    <x v="2"/>
    <x v="0"/>
    <s v="No Response"/>
  </r>
  <r>
    <n v="32"/>
    <d v="2024-04-10T00:00:00"/>
    <x v="2"/>
    <n v="18"/>
    <x v="1"/>
    <x v="1"/>
    <s v="No"/>
    <x v="19"/>
    <x v="1"/>
    <s v="Doge Coin, Bitcoin"/>
    <x v="1"/>
    <s v="No Response"/>
    <x v="0"/>
    <s v="Yes"/>
    <s v="I don't know enough about it to invest"/>
    <n v="4"/>
    <x v="0"/>
    <s v="No Response"/>
    <s v="No"/>
    <s v="Never"/>
    <s v="No"/>
    <x v="0"/>
    <x v="1"/>
    <x v="1"/>
    <x v="2"/>
    <s v="No"/>
    <n v="4"/>
    <x v="2"/>
    <x v="0"/>
    <x v="0"/>
    <s v="No Response"/>
  </r>
  <r>
    <n v="33"/>
    <d v="2024-04-10T00:00:00"/>
    <x v="1"/>
    <n v="32"/>
    <x v="1"/>
    <x v="0"/>
    <s v="No"/>
    <x v="20"/>
    <x v="0"/>
    <s v="Dogecoin, Bitcoin, Ethereum, Ripple, Stellar Lumens, Litecoin"/>
    <x v="0"/>
    <s v="Because they are untraceable, it allows for unregulated transfers of money. Obviously, great for criminal activities. "/>
    <x v="0"/>
    <s v="Yes"/>
    <s v="I am currently divested, but rode the waves early on in the 2010's and Doge to the moon eras."/>
    <n v="2"/>
    <x v="0"/>
    <s v="No Response"/>
    <s v="No"/>
    <s v="Annually (about once per year)"/>
    <s v="No"/>
    <x v="0"/>
    <x v="0"/>
    <x v="0"/>
    <x v="0"/>
    <s v="No"/>
    <n v="3"/>
    <x v="2"/>
    <x v="2"/>
    <x v="2"/>
    <s v="No Response"/>
  </r>
  <r>
    <n v="34"/>
    <d v="2024-04-10T00:00:00"/>
    <x v="2"/>
    <n v="19"/>
    <x v="1"/>
    <x v="0"/>
    <s v="No"/>
    <x v="21"/>
    <x v="1"/>
    <s v="Known Cryptocurrencies"/>
    <x v="1"/>
    <s v="No Response"/>
    <x v="0"/>
    <s v="Yes"/>
    <s v="Risk, reliability, information on subject"/>
    <n v="2"/>
    <x v="0"/>
    <s v="No Response"/>
    <s v="No"/>
    <s v="Never"/>
    <s v="No"/>
    <x v="0"/>
    <x v="2"/>
    <x v="1"/>
    <x v="2"/>
    <s v="No"/>
    <n v="2"/>
    <x v="2"/>
    <x v="2"/>
    <x v="0"/>
    <s v="No Response"/>
  </r>
  <r>
    <n v="35"/>
    <d v="2024-04-10T00:00:00"/>
    <x v="2"/>
    <n v="33"/>
    <x v="0"/>
    <x v="6"/>
    <s v="Yes"/>
    <x v="11"/>
    <x v="1"/>
    <s v="Bitcoin"/>
    <x v="0"/>
    <s v="I would assume hacking makes cryptocurrencies quiet insecure. "/>
    <x v="0"/>
    <s v="Yes"/>
    <s v="I do not trust the security of money that has no psychical form. "/>
    <n v="1"/>
    <x v="0"/>
    <s v="No Response"/>
    <s v="No"/>
    <s v="Never"/>
    <s v="No"/>
    <x v="0"/>
    <x v="0"/>
    <x v="0"/>
    <x v="0"/>
    <s v="No"/>
    <n v="5"/>
    <x v="2"/>
    <x v="0"/>
    <x v="0"/>
    <s v="No Response"/>
  </r>
  <r>
    <n v="36"/>
    <d v="2024-04-10T00:00:00"/>
    <x v="1"/>
    <n v="48"/>
    <x v="1"/>
    <x v="1"/>
    <s v="No"/>
    <x v="3"/>
    <x v="1"/>
    <s v="Known Cryptocurrencies"/>
    <x v="0"/>
    <s v="I heard about SBF and the crypto fraud case."/>
    <x v="0"/>
    <s v="Yes"/>
    <s v="I haven't bothered to invest because by my observation it seems very unstable. Beyond any type of safety control or anyone's ability to protect you from the wild fluctuations."/>
    <n v="1"/>
    <x v="0"/>
    <s v="No Response"/>
    <s v="No"/>
    <s v="Never"/>
    <s v="No"/>
    <x v="1"/>
    <x v="2"/>
    <x v="0"/>
    <x v="2"/>
    <s v="No"/>
    <n v="2"/>
    <x v="2"/>
    <x v="2"/>
    <x v="0"/>
    <s v="It needs a refresh or a restart. I, on some level, get not wanting to be bogged down by big government, bureaucracy and red tape. However, there needs to be a disassociation with the criminal aspect."/>
  </r>
  <r>
    <n v="37"/>
    <d v="2024-04-10T00:00:00"/>
    <x v="2"/>
    <n v="18"/>
    <x v="0"/>
    <x v="0"/>
    <s v="No"/>
    <x v="16"/>
    <x v="1"/>
    <s v="bitcoin, solano?, I think doge coin is a thing, but that may be a joke"/>
    <x v="1"/>
    <s v="No Response"/>
    <x v="0"/>
    <s v="Yes"/>
    <s v="I don't understand it, so it seems fake and untrustworthy"/>
    <n v="3"/>
    <x v="0"/>
    <s v="No Response"/>
    <s v="No"/>
    <s v="Never"/>
    <s v="No"/>
    <x v="3"/>
    <x v="0"/>
    <x v="1"/>
    <x v="2"/>
    <s v="No"/>
    <n v="2"/>
    <x v="1"/>
    <x v="4"/>
    <x v="0"/>
    <s v="No Response"/>
  </r>
  <r>
    <n v="38"/>
    <d v="2024-04-10T00:00:00"/>
    <x v="2"/>
    <n v="21"/>
    <x v="0"/>
    <x v="0"/>
    <s v="No"/>
    <x v="9"/>
    <x v="1"/>
    <s v="Bitcoin"/>
    <x v="1"/>
    <s v="No Response"/>
    <x v="0"/>
    <s v="No Response"/>
    <s v="No Response"/>
    <n v="4"/>
    <x v="0"/>
    <s v="No Response"/>
    <s v="No"/>
    <s v="Never"/>
    <s v="No"/>
    <x v="1"/>
    <x v="0"/>
    <x v="1"/>
    <x v="2"/>
    <s v="No"/>
    <n v="1"/>
    <x v="2"/>
    <x v="0"/>
    <x v="2"/>
    <s v="No Response"/>
  </r>
  <r>
    <n v="39"/>
    <d v="2024-04-11T00:00:00"/>
    <x v="2"/>
    <n v="28"/>
    <x v="0"/>
    <x v="0"/>
    <s v="No"/>
    <x v="11"/>
    <x v="1"/>
    <s v="Known Cryptocurrencies"/>
    <x v="1"/>
    <s v="No Response"/>
    <x v="0"/>
    <s v="Yes"/>
    <s v="Uneducated about topic"/>
    <n v="1"/>
    <x v="0"/>
    <s v="No Response"/>
    <s v="No"/>
    <s v="Never"/>
    <s v="No"/>
    <x v="4"/>
    <x v="0"/>
    <x v="0"/>
    <x v="2"/>
    <s v="No"/>
    <n v="5"/>
    <x v="1"/>
    <x v="1"/>
    <x v="0"/>
    <s v="No Response"/>
  </r>
  <r>
    <n v="40"/>
    <d v="2024-04-11T00:00:00"/>
    <x v="2"/>
    <n v="23"/>
    <x v="0"/>
    <x v="0"/>
    <s v="No"/>
    <x v="1"/>
    <x v="1"/>
    <s v="Known Cryptocurrencies"/>
    <x v="1"/>
    <s v="No Response"/>
    <x v="0"/>
    <s v="Yes"/>
    <s v="No Response"/>
    <n v="3"/>
    <x v="0"/>
    <s v="No Response"/>
    <s v="No"/>
    <s v="Never"/>
    <s v="No"/>
    <x v="3"/>
    <x v="0"/>
    <x v="1"/>
    <x v="2"/>
    <s v="No"/>
    <n v="4"/>
    <x v="2"/>
    <x v="2"/>
    <x v="0"/>
    <s v="No Response"/>
  </r>
  <r>
    <n v="41"/>
    <d v="2024-04-11T00:00:00"/>
    <x v="2"/>
    <n v="19"/>
    <x v="1"/>
    <x v="0"/>
    <s v="No"/>
    <x v="22"/>
    <x v="1"/>
    <s v="bitcoin, dogecoin, NFTs"/>
    <x v="0"/>
    <s v="it tends to hide the origin of the funds"/>
    <x v="0"/>
    <s v="Yes"/>
    <s v="I usually don't since it's all shady to me, but a friend of mine who invested described it as &quot;good Business Administration&quot;"/>
    <n v="1"/>
    <x v="0"/>
    <s v="No Response"/>
    <s v="No"/>
    <s v="Never"/>
    <s v="No"/>
    <x v="3"/>
    <x v="0"/>
    <x v="0"/>
    <x v="2"/>
    <s v="No"/>
    <n v="2"/>
    <x v="1"/>
    <x v="1"/>
    <x v="0"/>
    <s v="No Response"/>
  </r>
  <r>
    <n v="42"/>
    <d v="2024-04-11T00:00:00"/>
    <x v="2"/>
    <n v="21"/>
    <x v="0"/>
    <x v="0"/>
    <s v="No"/>
    <x v="0"/>
    <x v="1"/>
    <s v="Bitcoin "/>
    <x v="1"/>
    <s v="No Response"/>
    <x v="0"/>
    <s v="Yes"/>
    <s v="if it is complicated, or the risk is too high "/>
    <n v="3"/>
    <x v="0"/>
    <s v="No Response"/>
    <s v="No"/>
    <s v="Never"/>
    <s v="No"/>
    <x v="1"/>
    <x v="0"/>
    <x v="1"/>
    <x v="2"/>
    <s v="No"/>
    <n v="2"/>
    <x v="0"/>
    <x v="0"/>
    <x v="0"/>
    <s v="No Response"/>
  </r>
  <r>
    <n v="43"/>
    <d v="2024-04-11T00:00:00"/>
    <x v="1"/>
    <n v="55"/>
    <x v="0"/>
    <x v="0"/>
    <s v="No"/>
    <x v="3"/>
    <x v="1"/>
    <s v="Bitcoin "/>
    <x v="0"/>
    <s v="There is really no value - just a perceived value and I am not comfortable with the risks"/>
    <x v="1"/>
    <s v="Yes"/>
    <s v="I would need it to be more time tested. "/>
    <n v="1"/>
    <x v="0"/>
    <s v="No Response"/>
    <s v="No"/>
    <s v="Never"/>
    <s v="No"/>
    <x v="0"/>
    <x v="0"/>
    <x v="0"/>
    <x v="0"/>
    <s v="No"/>
    <n v="5"/>
    <x v="1"/>
    <x v="4"/>
    <x v="0"/>
    <s v="I haven't used crypto and definitely won't now. "/>
  </r>
  <r>
    <n v="44"/>
    <d v="2024-04-11T00:00:00"/>
    <x v="2"/>
    <n v="19"/>
    <x v="1"/>
    <x v="0"/>
    <s v="No"/>
    <x v="8"/>
    <x v="1"/>
    <s v="bitcoin, dogecoin, ethereum, "/>
    <x v="1"/>
    <s v="No Response"/>
    <x v="0"/>
    <s v="No"/>
    <s v="past events that caused the currencies to skyrocket"/>
    <n v="1"/>
    <x v="0"/>
    <s v="No Response"/>
    <s v="No"/>
    <s v="Never"/>
    <s v="No"/>
    <x v="3"/>
    <x v="0"/>
    <x v="1"/>
    <x v="2"/>
    <s v="Yes"/>
    <n v="4"/>
    <x v="0"/>
    <x v="2"/>
    <x v="0"/>
    <s v="No Response"/>
  </r>
  <r>
    <n v="45"/>
    <d v="2024-04-13T00:00:00"/>
    <x v="2"/>
    <n v="25"/>
    <x v="0"/>
    <x v="0"/>
    <s v="No"/>
    <x v="1"/>
    <x v="1"/>
    <s v="Bitcoin"/>
    <x v="1"/>
    <s v="No Response"/>
    <x v="0"/>
    <s v="No"/>
    <s v="No Response"/>
    <n v="3"/>
    <x v="0"/>
    <s v="No Response"/>
    <s v="No"/>
    <s v="Never"/>
    <s v="No"/>
    <x v="0"/>
    <x v="1"/>
    <x v="1"/>
    <x v="2"/>
    <s v="Yes"/>
    <n v="3"/>
    <x v="2"/>
    <x v="3"/>
    <x v="0"/>
    <s v="No Respon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E1CED4-9BBC-0B44-8966-5DB48078AC17}" name="PivotTable12"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34:L38" firstHeaderRow="1" firstDataRow="1" firstDataCol="1"/>
  <pivotFields count="31">
    <pivotField dataField="1" showAll="0"/>
    <pivotField numFmtId="164"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Count of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3BCDF1A-D79E-6A4D-8EEB-48D3B612D746}" name="PivotTable6"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31">
    <pivotField dataField="1" showAll="0"/>
    <pivotField numFmtId="164"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ID" fld="0" subtotal="count"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107317F-A146-8142-A1CF-B3D062A554E4}" name="PivotTable24"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L3:M8" firstHeaderRow="1" firstDataRow="1" firstDataCol="1"/>
  <pivotFields count="31">
    <pivotField dataField="1"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8">
        <item x="1"/>
        <item m="1" x="5"/>
        <item m="1" x="6"/>
        <item m="1" x="4"/>
        <item x="0"/>
        <item x="2"/>
        <item x="3"/>
        <item t="default"/>
      </items>
      <autoSortScope>
        <pivotArea dataOnly="0" outline="0" fieldPosition="0">
          <references count="1">
            <reference field="4294967294" count="1" selected="0">
              <x v="0"/>
            </reference>
          </references>
        </pivotArea>
      </autoSortScope>
    </pivotField>
    <pivotField showAll="0"/>
  </pivotFields>
  <rowFields count="1">
    <field x="29"/>
  </rowFields>
  <rowItems count="5">
    <i>
      <x v="4"/>
    </i>
    <i>
      <x v="5"/>
    </i>
    <i>
      <x/>
    </i>
    <i>
      <x v="6"/>
    </i>
    <i t="grand">
      <x/>
    </i>
  </rowItems>
  <colItems count="1">
    <i/>
  </colItems>
  <dataFields count="1">
    <dataField name="Count of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88D6D80-4ECF-3446-84BB-A222FD9A2888}" name="PivotTable23"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31:I37" firstHeaderRow="1" firstDataRow="1" firstDataCol="1"/>
  <pivotFields count="31">
    <pivotField dataField="1"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9">
        <item m="1" x="5"/>
        <item x="3"/>
        <item m="1" x="6"/>
        <item m="1" x="7"/>
        <item x="4"/>
        <item x="0"/>
        <item x="1"/>
        <item x="2"/>
        <item t="default"/>
      </items>
      <autoSortScope>
        <pivotArea dataOnly="0" outline="0" fieldPosition="0">
          <references count="1">
            <reference field="4294967294" count="1" selected="0">
              <x v="0"/>
            </reference>
          </references>
        </pivotArea>
      </autoSortScope>
    </pivotField>
    <pivotField showAll="0"/>
    <pivotField showAll="0"/>
  </pivotFields>
  <rowFields count="1">
    <field x="28"/>
  </rowFields>
  <rowItems count="6">
    <i>
      <x v="7"/>
    </i>
    <i>
      <x v="5"/>
    </i>
    <i>
      <x v="6"/>
    </i>
    <i>
      <x v="4"/>
    </i>
    <i>
      <x v="1"/>
    </i>
    <i t="grand">
      <x/>
    </i>
  </rowItems>
  <colItems count="1">
    <i/>
  </colItems>
  <dataFields count="1">
    <dataField name="Count of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355EAA5-EC88-444C-BB0E-189C31DDBF36}" name="PivotTable22"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1:B36" firstHeaderRow="1" firstDataRow="1" firstDataCol="1"/>
  <pivotFields count="31">
    <pivotField dataField="1"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27"/>
  </rowFields>
  <rowItems count="5">
    <i>
      <x v="3"/>
    </i>
    <i>
      <x v="2"/>
    </i>
    <i>
      <x v="1"/>
    </i>
    <i>
      <x/>
    </i>
    <i t="grand">
      <x/>
    </i>
  </rowItems>
  <colItems count="1">
    <i/>
  </colItems>
  <dataFields count="1">
    <dataField name="Count of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9CED26D-6CF2-AD48-8705-BEC8D96ECF9F}" name="PivotTable20"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3:I7" firstHeaderRow="1" firstDataRow="1" firstDataCol="1"/>
  <pivotFields count="31">
    <pivotField dataField="1"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s>
  <rowFields count="1">
    <field x="24"/>
  </rowFields>
  <rowItems count="4">
    <i>
      <x/>
    </i>
    <i>
      <x v="1"/>
    </i>
    <i>
      <x v="2"/>
    </i>
    <i t="grand">
      <x/>
    </i>
  </rowItems>
  <colItems count="1">
    <i/>
  </colItems>
  <dataFields count="1">
    <dataField name="Count of ID"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4" count="1" selected="0">
            <x v="1"/>
          </reference>
        </references>
      </pivotArea>
    </chartFormat>
    <chartFormat chart="0" format="2">
      <pivotArea type="data" outline="0" fieldPosition="0">
        <references count="2">
          <reference field="4294967294" count="1" selected="0">
            <x v="0"/>
          </reference>
          <reference field="24" count="1" selected="0">
            <x v="2"/>
          </reference>
        </references>
      </pivotArea>
    </chartFormat>
    <chartFormat chart="0" format="3">
      <pivotArea type="data" outline="0" fieldPosition="0">
        <references count="2">
          <reference field="4294967294" count="1" selected="0">
            <x v="0"/>
          </reference>
          <reference field="2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28E8992-F18E-1B41-84EE-DBA3BEDDCCB4}" name="PivotTable19"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pivotFields count="31">
    <pivotField dataField="1"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s>
  <rowFields count="1">
    <field x="23"/>
  </rowFields>
  <rowItems count="3">
    <i>
      <x/>
    </i>
    <i>
      <x v="1"/>
    </i>
    <i t="grand">
      <x/>
    </i>
  </rowItems>
  <colItems count="1">
    <i/>
  </colItems>
  <dataFields count="1">
    <dataField name="Count of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486DE4-9626-F041-B660-C997C411332C}" name="PivotTable11"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3:B57" firstHeaderRow="1" firstDataRow="1" firstDataCol="1"/>
  <pivotFields count="31">
    <pivotField dataField="1" showAll="0"/>
    <pivotField numFmtId="164" showAll="0"/>
    <pivotField showAll="0"/>
    <pivotField showAll="0"/>
    <pivotField showAll="0"/>
    <pivotField showAll="0"/>
    <pivotField showAll="0"/>
    <pivotField axis="axisRow" showAll="0">
      <items count="34">
        <item x="19"/>
        <item x="7"/>
        <item x="17"/>
        <item m="1" x="29"/>
        <item x="9"/>
        <item x="2"/>
        <item m="1" x="23"/>
        <item m="1" x="32"/>
        <item x="6"/>
        <item m="1" x="30"/>
        <item x="11"/>
        <item m="1" x="27"/>
        <item x="15"/>
        <item x="21"/>
        <item x="13"/>
        <item x="22"/>
        <item x="5"/>
        <item m="1" x="25"/>
        <item x="8"/>
        <item m="1" x="24"/>
        <item m="1" x="26"/>
        <item x="12"/>
        <item x="10"/>
        <item x="4"/>
        <item x="3"/>
        <item x="1"/>
        <item m="1" x="31"/>
        <item m="1" x="28"/>
        <item x="16"/>
        <item x="20"/>
        <item x="14"/>
        <item x="0"/>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4">
    <i>
      <x/>
    </i>
    <i>
      <x v="1"/>
    </i>
    <i>
      <x v="2"/>
    </i>
    <i>
      <x v="4"/>
    </i>
    <i>
      <x v="5"/>
    </i>
    <i>
      <x v="8"/>
    </i>
    <i>
      <x v="10"/>
    </i>
    <i>
      <x v="12"/>
    </i>
    <i>
      <x v="13"/>
    </i>
    <i>
      <x v="14"/>
    </i>
    <i>
      <x v="15"/>
    </i>
    <i>
      <x v="16"/>
    </i>
    <i>
      <x v="18"/>
    </i>
    <i>
      <x v="21"/>
    </i>
    <i>
      <x v="22"/>
    </i>
    <i>
      <x v="23"/>
    </i>
    <i>
      <x v="24"/>
    </i>
    <i>
      <x v="25"/>
    </i>
    <i>
      <x v="28"/>
    </i>
    <i>
      <x v="29"/>
    </i>
    <i>
      <x v="30"/>
    </i>
    <i>
      <x v="31"/>
    </i>
    <i>
      <x v="32"/>
    </i>
    <i t="grand">
      <x/>
    </i>
  </rowItems>
  <colItems count="1">
    <i/>
  </colItems>
  <dataFields count="1">
    <dataField name="Count of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DD1D2F-DD55-FC4A-895E-BF32A552A596}" name="PivotTable5"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I11" firstHeaderRow="1" firstDataRow="1" firstDataCol="1"/>
  <pivotFields count="31">
    <pivotField dataField="1" showAll="0"/>
    <pivotField numFmtId="164" showAll="0"/>
    <pivotField showAll="0"/>
    <pivotField showAll="0"/>
    <pivotField showAll="0"/>
    <pivotField axis="axisRow" showAll="0">
      <items count="8">
        <item x="1"/>
        <item x="5"/>
        <item x="3"/>
        <item x="6"/>
        <item x="2"/>
        <item x="4"/>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8">
    <i>
      <x/>
    </i>
    <i>
      <x v="1"/>
    </i>
    <i>
      <x v="2"/>
    </i>
    <i>
      <x v="3"/>
    </i>
    <i>
      <x v="4"/>
    </i>
    <i>
      <x v="5"/>
    </i>
    <i>
      <x v="6"/>
    </i>
    <i t="grand">
      <x/>
    </i>
  </rowItems>
  <colItems count="1">
    <i/>
  </colItems>
  <dataFields count="1">
    <dataField name="Count of ID" fld="0" subtotal="count" baseField="0"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6"/>
          </reference>
        </references>
      </pivotArea>
    </chartFormat>
    <chartFormat chart="2" format="2">
      <pivotArea type="data" outline="0" fieldPosition="0">
        <references count="2">
          <reference field="4294967294" count="1" selected="0">
            <x v="0"/>
          </reference>
          <reference field="5" count="1" selected="0">
            <x v="0"/>
          </reference>
        </references>
      </pivotArea>
    </chartFormat>
    <chartFormat chart="2" format="3">
      <pivotArea type="data" outline="0" fieldPosition="0">
        <references count="2">
          <reference field="4294967294" count="1" selected="0">
            <x v="0"/>
          </reference>
          <reference field="5" count="1" selected="0">
            <x v="1"/>
          </reference>
        </references>
      </pivotArea>
    </chartFormat>
    <chartFormat chart="2" format="4">
      <pivotArea type="data" outline="0" fieldPosition="0">
        <references count="2">
          <reference field="4294967294" count="1" selected="0">
            <x v="0"/>
          </reference>
          <reference field="5" count="1" selected="0">
            <x v="2"/>
          </reference>
        </references>
      </pivotArea>
    </chartFormat>
    <chartFormat chart="2" format="5">
      <pivotArea type="data" outline="0" fieldPosition="0">
        <references count="2">
          <reference field="4294967294" count="1" selected="0">
            <x v="0"/>
          </reference>
          <reference field="5" count="1" selected="0">
            <x v="3"/>
          </reference>
        </references>
      </pivotArea>
    </chartFormat>
    <chartFormat chart="2" format="6">
      <pivotArea type="data" outline="0" fieldPosition="0">
        <references count="2">
          <reference field="4294967294" count="1" selected="0">
            <x v="0"/>
          </reference>
          <reference field="5" count="1" selected="0">
            <x v="4"/>
          </reference>
        </references>
      </pivotArea>
    </chartFormat>
    <chartFormat chart="2" format="7">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C47D00-6C91-444A-8E76-E09755AFE1AF}" name="PivotTable4"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pivotFields count="31">
    <pivotField dataField="1" showAll="0"/>
    <pivotField numFmtId="164"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ID"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F78084-D117-9C41-B0BC-530C3AEADBB1}" name="PivotTable17"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P26:Q30" firstHeaderRow="1" firstDataRow="1" firstDataCol="1"/>
  <pivotFields count="31">
    <pivotField dataField="1"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s>
  <rowFields count="1">
    <field x="22"/>
  </rowFields>
  <rowItems count="4">
    <i>
      <x/>
    </i>
    <i>
      <x v="1"/>
    </i>
    <i>
      <x v="2"/>
    </i>
    <i t="grand">
      <x/>
    </i>
  </rowItems>
  <colItems count="1">
    <i/>
  </colItems>
  <dataFields count="1">
    <dataField name="Count of ID" fld="0" subtotal="count" baseField="0" baseItem="0"/>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2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4C0288-0215-0C46-A0D0-FE774DB48E1A}" name="PivotTable16"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V3:W9" firstHeaderRow="1" firstDataRow="1" firstDataCol="1"/>
  <pivotFields count="31">
    <pivotField dataField="1"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2"/>
        <item x="4"/>
        <item x="0"/>
        <item x="3"/>
        <item x="1"/>
        <item t="default"/>
      </items>
    </pivotField>
    <pivotField showAll="0"/>
    <pivotField showAll="0"/>
    <pivotField showAll="0"/>
    <pivotField showAll="0"/>
    <pivotField showAll="0"/>
    <pivotField showAll="0"/>
    <pivotField showAll="0"/>
    <pivotField showAll="0"/>
    <pivotField showAll="0"/>
  </pivotFields>
  <rowFields count="1">
    <field x="21"/>
  </rowFields>
  <rowItems count="6">
    <i>
      <x/>
    </i>
    <i>
      <x v="1"/>
    </i>
    <i>
      <x v="2"/>
    </i>
    <i>
      <x v="3"/>
    </i>
    <i>
      <x v="4"/>
    </i>
    <i t="grand">
      <x/>
    </i>
  </rowItems>
  <colItems count="1">
    <i/>
  </colItems>
  <dataFields count="1">
    <dataField name="Count of ID" fld="0" subtotal="count" baseField="0" baseItem="0"/>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21" count="1" selected="0">
            <x v="4"/>
          </reference>
        </references>
      </pivotArea>
    </chartFormat>
    <chartFormat chart="4" format="2">
      <pivotArea type="data" outline="0" fieldPosition="0">
        <references count="2">
          <reference field="4294967294" count="1" selected="0">
            <x v="0"/>
          </reference>
          <reference field="21" count="1" selected="0">
            <x v="0"/>
          </reference>
        </references>
      </pivotArea>
    </chartFormat>
    <chartFormat chart="4" format="3">
      <pivotArea type="data" outline="0" fieldPosition="0">
        <references count="2">
          <reference field="4294967294" count="1" selected="0">
            <x v="0"/>
          </reference>
          <reference field="21" count="1" selected="0">
            <x v="3"/>
          </reference>
        </references>
      </pivotArea>
    </chartFormat>
    <chartFormat chart="4" format="4">
      <pivotArea type="data" outline="0" fieldPosition="0">
        <references count="2">
          <reference field="4294967294" count="1" selected="0">
            <x v="0"/>
          </reference>
          <reference field="2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62BF9A-6E47-C245-8EC8-986EB4077D5D}" name="PivotTable15"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P3:Q5" firstHeaderRow="1" firstDataRow="1" firstDataCol="1"/>
  <pivotFields count="31">
    <pivotField dataField="1"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2">
    <i>
      <x/>
    </i>
    <i t="grand">
      <x/>
    </i>
  </rowItems>
  <colItems count="1">
    <i/>
  </colItems>
  <dataFields count="1">
    <dataField name="Count of ID" fld="0"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F646A6-E71E-AB41-8DC9-1F79392D9BAE}" name="PivotTable9"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26:J29" firstHeaderRow="1" firstDataRow="1" firstDataCol="1"/>
  <pivotFields count="31">
    <pivotField dataField="1" showAll="0"/>
    <pivotField numFmtId="164"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3">
    <i>
      <x/>
    </i>
    <i>
      <x v="1"/>
    </i>
    <i t="grand">
      <x/>
    </i>
  </rowItems>
  <colItems count="1">
    <i/>
  </colItems>
  <dataFields count="1">
    <dataField name="Count of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D31DBCA-F576-8741-8545-8179614C45BC}" name="PivotTable7" cacheId="9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I6" firstHeaderRow="1" firstDataRow="1" firstDataCol="1"/>
  <pivotFields count="31">
    <pivotField dataField="1" showAll="0"/>
    <pivotField numFmtId="164"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ID" fld="0"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917EA0D-6EE5-8246-8E29-1834351EF2E1}" name="Data" displayName="Data" ref="A1:AE46" totalsRowShown="0" headerRowDxfId="4" dataDxfId="6" headerRowBorderDxfId="35" tableBorderDxfId="36">
  <autoFilter ref="A1:AE46" xr:uid="{E917EA0D-6EE5-8246-8E29-1834351EF2E1}"/>
  <sortState xmlns:xlrd2="http://schemas.microsoft.com/office/spreadsheetml/2017/richdata2" ref="A2:AE46">
    <sortCondition ref="B1:B46"/>
  </sortState>
  <tableColumns count="31">
    <tableColumn id="31" xr3:uid="{19B31EAE-D9BD-B94C-8D7C-8EE368308485}" name="ID" dataDxfId="1"/>
    <tableColumn id="1" xr3:uid="{5C4D7EEC-C380-2944-9F26-EC267EE37B7D}" name="Date" dataDxfId="0"/>
    <tableColumn id="2" xr3:uid="{CC93E481-57EA-F446-A7C2-FF2E79D106A4}" name="University Classification" dataDxfId="5"/>
    <tableColumn id="3" xr3:uid="{0E6B6B79-7CCC-F447-AF06-2D89EB32836F}" name="Age" dataDxfId="34"/>
    <tableColumn id="4" xr3:uid="{169513AC-49A4-1F47-A647-67BEF4CAD68C}" name="Gender" dataDxfId="33"/>
    <tableColumn id="5" xr3:uid="{8F33350F-C12F-3142-99B2-AF497D165F06}" name="Race" dataDxfId="32"/>
    <tableColumn id="6" xr3:uid="{C709B212-B789-1C44-9FE1-A2F07B84E11D}" name="Hispanic/Latino/a/Latinx" dataDxfId="31"/>
    <tableColumn id="7" xr3:uid="{763F5426-F191-0447-B74A-5858D4D32377}" name="Major/Program" dataDxfId="30"/>
    <tableColumn id="8" xr3:uid="{4963E048-4157-1F4D-8E61-25584B21651B}" name="Previous Cryptocurrency Ownership" dataDxfId="29"/>
    <tableColumn id="9" xr3:uid="{C390B6B8-BB22-3C43-B022-04AE02CE8653}" name="Known Cryptocurrencies" dataDxfId="28"/>
    <tableColumn id="10" xr3:uid="{0EA6D8E7-BAD5-FB43-8FC3-0CE66E5DAA26}" name="Awareness of Money Laundering Risks" dataDxfId="27"/>
    <tableColumn id="11" xr3:uid="{4D0F31BD-8C00-2149-A8DE-B640A64EB7B1}" name="List of Money Laundering Risks" dataDxfId="26"/>
    <tableColumn id="12" xr3:uid="{AB246AC6-F5C3-7C46-8FC3-49F1AC8D7FAC}" name="Encounters With Money Laundering" dataDxfId="25"/>
    <tableColumn id="13" xr3:uid="{D90DB63F-31C2-C54C-B75E-16E27F1D88EB}" name="Do you believe cryptocurrency market dynamics (e.g., price fluctuations) influence individuals' decisions regarding money laundering activities?" dataDxfId="24"/>
    <tableColumn id="14" xr3:uid="{C4C2FEDE-869E-BD4F-8F0A-3232169CBB24}" name="Factors Influencing Cryptocurrency Investment" dataDxfId="23"/>
    <tableColumn id="15" xr3:uid="{B8BA6AB1-16F8-754E-9D27-728A97B1DF3D}" name="Impact of Regulatory Scrutiny on Investments" dataDxfId="22"/>
    <tableColumn id="16" xr3:uid="{E2DD4813-475F-AB40-9CF9-6934242D2D19}" name="Awareness of AML Regulations" dataDxfId="21"/>
    <tableColumn id="17" xr3:uid="{5E25522C-7D8A-6345-929D-AFD3D061A5CD}" name="List of AML Regulation Awareness" dataDxfId="20"/>
    <tableColumn id="18" xr3:uid="{8F7DB2D6-2AAC-4549-BF41-ACDE7414FE1D}" name="Steps Taken for AML Compliance" dataDxfId="19"/>
    <tableColumn id="19" xr3:uid="{9C7932CF-67C6-AF4C-8EFB-96971C16D415}" name="Frequency of Cryptocurrency Transactions" dataDxfId="18"/>
    <tableColumn id="20" xr3:uid="{7EB440A5-3039-9941-8473-70DF5D599A9D}" name="Legitmate Use of Cryptocurrencies" dataDxfId="17"/>
    <tableColumn id="21" xr3:uid="{DD478F25-7630-E349-AF5E-AE15A95055E4}" name="Belief in Legitamcy of Cryptocurrency Transactions" dataDxfId="16"/>
    <tableColumn id="22" xr3:uid="{BAD1B770-41CB-1148-B016-527B48EE90EA}" name="Opinion on Stricter Regulations for AML" dataDxfId="15"/>
    <tableColumn id="23" xr3:uid="{84CE9975-E898-1B42-9833-4689AD417B37}" name="Change in Perceptions/Behaviors" dataDxfId="14"/>
    <tableColumn id="24" xr3:uid="{37DA1795-F71A-9347-84BC-DF7109640579}" name="Change in Perception of Cryptocurrencies" dataDxfId="13"/>
    <tableColumn id="25" xr3:uid="{FB53E081-B805-A241-A75D-433C3364D51A}" name="Change in Willingness to Invest" dataDxfId="12"/>
    <tableColumn id="26" xr3:uid="{171967BA-8C4E-A741-8FD0-E458AE08A6E2}" name="Change in Concern about Regulatory Scrutiny and Compliance" dataDxfId="11"/>
    <tableColumn id="27" xr3:uid="{914E6336-56D2-1245-88A9-1B1D4BDA87EC}" name="Likelihood of Future Investment" dataDxfId="10"/>
    <tableColumn id="28" xr3:uid="{56BCFF0A-5676-C44C-8A3A-D44C416AC758}" name="Anticipated Change in Cryptocurrency Usage" dataDxfId="9"/>
    <tableColumn id="29" xr3:uid="{8EFB92C7-36A3-094A-BFEE-ABC764469F62}" name="Opinion on Warranted Regulations for Cryptocurrencies" dataDxfId="8"/>
    <tableColumn id="30" xr3:uid="{C23D20C6-2537-3146-8EAA-A06140FFFEB5}" name="Additional Thoughts/Comments" dataDxfId="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9BA167-2120-A44E-BBD6-B1F04FB96556}" name="Z_Score" displayName="Z_Score" ref="A1:D46" totalsRowShown="0">
  <autoFilter ref="A1:D46" xr:uid="{419BA167-2120-A44E-BBD6-B1F04FB96556}"/>
  <tableColumns count="4">
    <tableColumn id="1" xr3:uid="{F67BD7A7-10D5-B740-9835-B11FD5F61A43}" name="Impact of Regulatory Scrutiny on Investments" dataDxfId="3"/>
    <tableColumn id="2" xr3:uid="{6D628472-40B6-AB49-B674-C8DF75E02F6F}" name="Z Score">
      <calculatedColumnFormula>(A2-$G$3)/$G$4</calculatedColumnFormula>
    </tableColumn>
    <tableColumn id="3" xr3:uid="{E50C2A10-CEF0-C541-A8B3-D8174D4893D7}" name="Change in Concern about Regulatory Scrutiny and Compliance" dataDxfId="2"/>
    <tableColumn id="4" xr3:uid="{6406292E-F36C-8341-AA95-E3C7FB0861F7}" name="Z Score2">
      <calculatedColumnFormula>(C2-$G$8)/$G$9</calculatedColumnFormula>
    </tableColum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9FEA3CD-CF64-5848-8D12-1B6E585C462F}" name="Table5" displayName="Table5" ref="A1:B46" totalsRowShown="0">
  <autoFilter ref="A1:B46" xr:uid="{09FEA3CD-CF64-5848-8D12-1B6E585C462F}"/>
  <tableColumns count="2">
    <tableColumn id="1" xr3:uid="{FC49FBE5-6427-6A46-9AA3-4E133D84C15C}" name="Z Score Q1"/>
    <tableColumn id="2" xr3:uid="{F7E174C0-B4CF-0C43-9DE2-306983668194}" name="Z Score Q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6410BB-D11C-C042-93E3-162B046EBA35}" name="Table1" displayName="Table1" ref="A1:B6" totalsRowShown="0">
  <autoFilter ref="A1:B6" xr:uid="{C06410BB-D11C-C042-93E3-162B046EBA35}"/>
  <tableColumns count="2">
    <tableColumn id="1" xr3:uid="{2D5AC2D5-9089-A64B-85D7-8987AC985D9B}" name="Column1"/>
    <tableColumn id="2" xr3:uid="{1ECCE50F-FC65-9241-A446-9F14CB57B901}" name="Column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1FE9D0-09D7-BB4A-8786-FFD48187A161}" name="Question1" displayName="Question1" ref="A11:B15" totalsRowShown="0">
  <autoFilter ref="A11:B15" xr:uid="{891FE9D0-09D7-BB4A-8786-FFD48187A161}"/>
  <tableColumns count="2">
    <tableColumn id="1" xr3:uid="{8E6CA963-BB6F-D449-889B-70C824E5C9AA}" name="Column1"/>
    <tableColumn id="2" xr3:uid="{B8C10415-F386-D14F-A4E8-F17DA5B32780}" name="Column2"/>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AA95E3B-CC22-6D4E-B5FA-3380E0B6D06E}" name="Table6" displayName="Table6" ref="N3:O6" totalsRowShown="0">
  <autoFilter ref="N3:O6" xr:uid="{6AA95E3B-CC22-6D4E-B5FA-3380E0B6D06E}"/>
  <tableColumns count="2">
    <tableColumn id="1" xr3:uid="{C18A2CF3-DBDA-D94A-8E02-D59D62A10774}" name="Descriptive"/>
    <tableColumn id="2" xr3:uid="{18BA26C1-A8D7-914C-B784-AAB6848B3CA1}" name="Ag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EB99524-C91D-AD4F-9AD1-30791C1A94D0}" name="Table3" displayName="Table3" ref="A26:B35" totalsRowShown="0">
  <autoFilter ref="A26:B35" xr:uid="{0EB99524-C91D-AD4F-9AD1-30791C1A94D0}"/>
  <sortState xmlns:xlrd2="http://schemas.microsoft.com/office/spreadsheetml/2017/richdata2" ref="A27:B35">
    <sortCondition descending="1" ref="B28:B35"/>
  </sortState>
  <tableColumns count="2">
    <tableColumn id="1" xr3:uid="{9AFBD903-A981-3841-9C97-BF80AC778739}" name="Crypto"/>
    <tableColumn id="2" xr3:uid="{6A607094-E499-D344-9EF5-FD4282209EAC}" name="Count"/>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hyperlink" Target="https://www.socscistatistics.com/tests/ttestdependent/default2.aspx"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6.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pivotTable" Target="../pivotTables/pivotTable7.xml"/><Relationship Id="rId7"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drawing" Target="../drawings/drawing4.xml"/><Relationship Id="rId5" Type="http://schemas.openxmlformats.org/officeDocument/2006/relationships/pivotTable" Target="../pivotTables/pivotTable15.xml"/><Relationship Id="rId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D3C19-C2FB-DD4E-9CB3-0956296FD462}">
  <dimension ref="A1:AF47"/>
  <sheetViews>
    <sheetView workbookViewId="0">
      <selection activeCell="G50" sqref="G50"/>
    </sheetView>
  </sheetViews>
  <sheetFormatPr baseColWidth="10" defaultRowHeight="15" x14ac:dyDescent="0.2"/>
  <sheetData>
    <row r="1" spans="1:32" x14ac:dyDescent="0.2">
      <c r="A1" s="14" t="s">
        <v>192</v>
      </c>
      <c r="B1" s="14" t="s">
        <v>193</v>
      </c>
      <c r="C1" s="14" t="s">
        <v>194</v>
      </c>
      <c r="D1" s="14" t="s">
        <v>195</v>
      </c>
      <c r="E1" s="14" t="s">
        <v>196</v>
      </c>
      <c r="F1" s="14" t="s">
        <v>197</v>
      </c>
      <c r="G1" s="14" t="s">
        <v>198</v>
      </c>
      <c r="H1" s="14" t="s">
        <v>199</v>
      </c>
      <c r="I1" s="14" t="s">
        <v>200</v>
      </c>
      <c r="J1" s="14" t="s">
        <v>201</v>
      </c>
      <c r="K1" s="14" t="s">
        <v>202</v>
      </c>
      <c r="L1" s="14" t="s">
        <v>203</v>
      </c>
      <c r="M1" s="14" t="s">
        <v>204</v>
      </c>
      <c r="N1" s="14" t="s">
        <v>12</v>
      </c>
      <c r="O1" s="14" t="s">
        <v>205</v>
      </c>
      <c r="P1" s="14" t="s">
        <v>206</v>
      </c>
      <c r="Q1" s="14" t="s">
        <v>207</v>
      </c>
      <c r="R1" s="14" t="s">
        <v>208</v>
      </c>
      <c r="S1" s="14" t="s">
        <v>209</v>
      </c>
      <c r="T1" s="14" t="s">
        <v>210</v>
      </c>
      <c r="U1" s="14" t="s">
        <v>211</v>
      </c>
      <c r="V1" s="14" t="s">
        <v>212</v>
      </c>
      <c r="W1" s="14" t="s">
        <v>213</v>
      </c>
      <c r="X1" s="14" t="s">
        <v>214</v>
      </c>
      <c r="Y1" s="14" t="s">
        <v>215</v>
      </c>
      <c r="Z1" s="14" t="s">
        <v>216</v>
      </c>
      <c r="AA1" s="14" t="s">
        <v>217</v>
      </c>
      <c r="AB1" s="14" t="s">
        <v>218</v>
      </c>
      <c r="AC1" s="14" t="s">
        <v>219</v>
      </c>
      <c r="AD1" s="14" t="s">
        <v>220</v>
      </c>
      <c r="AE1" s="14" t="s">
        <v>221</v>
      </c>
      <c r="AF1" s="14" t="s">
        <v>222</v>
      </c>
    </row>
    <row r="2" spans="1:32" x14ac:dyDescent="0.2">
      <c r="A2" s="15">
        <v>45391.914918981478</v>
      </c>
      <c r="B2" s="14" t="s">
        <v>29</v>
      </c>
      <c r="C2" s="14">
        <v>54</v>
      </c>
      <c r="D2" s="14" t="s">
        <v>30</v>
      </c>
      <c r="E2" s="14" t="s">
        <v>31</v>
      </c>
      <c r="F2" s="14" t="s">
        <v>32</v>
      </c>
      <c r="G2" s="14" t="s">
        <v>223</v>
      </c>
      <c r="H2" s="14" t="s">
        <v>33</v>
      </c>
      <c r="I2" s="14" t="s">
        <v>34</v>
      </c>
      <c r="J2" s="14" t="s">
        <v>35</v>
      </c>
      <c r="K2" s="14" t="s">
        <v>34</v>
      </c>
      <c r="L2" s="14" t="s">
        <v>36</v>
      </c>
      <c r="M2" s="14" t="s">
        <v>32</v>
      </c>
      <c r="N2" s="14" t="s">
        <v>34</v>
      </c>
      <c r="O2" s="14" t="s">
        <v>37</v>
      </c>
      <c r="P2" s="14" t="s">
        <v>38</v>
      </c>
      <c r="Q2" s="14" t="s">
        <v>32</v>
      </c>
      <c r="R2" s="14"/>
      <c r="S2" s="14" t="s">
        <v>32</v>
      </c>
      <c r="T2" s="14" t="s">
        <v>40</v>
      </c>
      <c r="U2" s="14" t="s">
        <v>32</v>
      </c>
      <c r="V2" s="14" t="s">
        <v>41</v>
      </c>
      <c r="W2" s="14" t="s">
        <v>34</v>
      </c>
      <c r="X2" s="14" t="s">
        <v>224</v>
      </c>
      <c r="Y2" s="14" t="s">
        <v>32</v>
      </c>
      <c r="Z2" s="14" t="s">
        <v>32</v>
      </c>
      <c r="AA2" s="14" t="s">
        <v>32</v>
      </c>
      <c r="AB2" s="14" t="s">
        <v>42</v>
      </c>
      <c r="AC2" s="14" t="s">
        <v>43</v>
      </c>
      <c r="AD2" s="14" t="s">
        <v>44</v>
      </c>
      <c r="AE2" s="14" t="s">
        <v>45</v>
      </c>
      <c r="AF2" s="14" t="s">
        <v>46</v>
      </c>
    </row>
    <row r="3" spans="1:32" x14ac:dyDescent="0.2">
      <c r="A3" s="15">
        <v>45392.24664351852</v>
      </c>
      <c r="B3" s="14" t="s">
        <v>29</v>
      </c>
      <c r="C3" s="14">
        <v>72</v>
      </c>
      <c r="D3" s="14" t="s">
        <v>47</v>
      </c>
      <c r="E3" s="14" t="s">
        <v>31</v>
      </c>
      <c r="F3" s="14" t="s">
        <v>32</v>
      </c>
      <c r="G3" s="14" t="s">
        <v>223</v>
      </c>
      <c r="H3" s="14" t="s">
        <v>48</v>
      </c>
      <c r="I3" s="14" t="s">
        <v>32</v>
      </c>
      <c r="J3" s="14" t="s">
        <v>49</v>
      </c>
      <c r="K3" s="14" t="s">
        <v>34</v>
      </c>
      <c r="L3" s="14"/>
      <c r="M3" s="14" t="s">
        <v>32</v>
      </c>
      <c r="N3" s="14" t="s">
        <v>34</v>
      </c>
      <c r="O3" s="14" t="s">
        <v>225</v>
      </c>
      <c r="P3" s="14" t="s">
        <v>50</v>
      </c>
      <c r="Q3" s="14" t="s">
        <v>32</v>
      </c>
      <c r="R3" s="14" t="s">
        <v>225</v>
      </c>
      <c r="S3" s="14" t="s">
        <v>32</v>
      </c>
      <c r="T3" s="14" t="s">
        <v>51</v>
      </c>
      <c r="U3" s="14" t="s">
        <v>32</v>
      </c>
      <c r="V3" s="14" t="s">
        <v>52</v>
      </c>
      <c r="W3" s="14" t="s">
        <v>34</v>
      </c>
      <c r="X3" s="14" t="s">
        <v>226</v>
      </c>
      <c r="Y3" s="14" t="s">
        <v>32</v>
      </c>
      <c r="Z3" s="14"/>
      <c r="AA3" s="14" t="s">
        <v>34</v>
      </c>
      <c r="AB3" s="14" t="s">
        <v>53</v>
      </c>
      <c r="AC3" s="14" t="s">
        <v>54</v>
      </c>
      <c r="AD3" s="14" t="s">
        <v>55</v>
      </c>
      <c r="AE3" s="14" t="s">
        <v>45</v>
      </c>
      <c r="AF3" s="14"/>
    </row>
    <row r="4" spans="1:32" x14ac:dyDescent="0.2">
      <c r="A4" s="15">
        <v>45392.271458333336</v>
      </c>
      <c r="B4" s="14" t="s">
        <v>29</v>
      </c>
      <c r="C4" s="14">
        <v>61</v>
      </c>
      <c r="D4" s="14" t="s">
        <v>30</v>
      </c>
      <c r="E4" s="14" t="s">
        <v>31</v>
      </c>
      <c r="F4" s="14" t="s">
        <v>32</v>
      </c>
      <c r="G4" s="14" t="s">
        <v>223</v>
      </c>
      <c r="H4" s="14" t="s">
        <v>56</v>
      </c>
      <c r="I4" s="14" t="s">
        <v>32</v>
      </c>
      <c r="J4" s="14"/>
      <c r="K4" s="14" t="s">
        <v>32</v>
      </c>
      <c r="L4" s="14"/>
      <c r="M4" s="14" t="s">
        <v>32</v>
      </c>
      <c r="N4" s="14"/>
      <c r="O4" s="14"/>
      <c r="P4" s="14" t="s">
        <v>57</v>
      </c>
      <c r="Q4" s="14" t="s">
        <v>32</v>
      </c>
      <c r="R4" s="14"/>
      <c r="S4" s="14" t="s">
        <v>32</v>
      </c>
      <c r="T4" s="14" t="s">
        <v>51</v>
      </c>
      <c r="U4" s="14" t="s">
        <v>32</v>
      </c>
      <c r="V4" s="14" t="s">
        <v>52</v>
      </c>
      <c r="W4" s="14" t="s">
        <v>34</v>
      </c>
      <c r="X4" s="14" t="s">
        <v>227</v>
      </c>
      <c r="Y4" s="14" t="s">
        <v>32</v>
      </c>
      <c r="Z4" s="14" t="s">
        <v>32</v>
      </c>
      <c r="AA4" s="14" t="s">
        <v>32</v>
      </c>
      <c r="AB4" s="14" t="s">
        <v>58</v>
      </c>
      <c r="AC4" s="14" t="s">
        <v>59</v>
      </c>
      <c r="AD4" s="14" t="s">
        <v>60</v>
      </c>
      <c r="AE4" s="14" t="s">
        <v>45</v>
      </c>
      <c r="AF4" s="14" t="s">
        <v>61</v>
      </c>
    </row>
    <row r="5" spans="1:32" x14ac:dyDescent="0.2">
      <c r="A5" s="15">
        <v>45392.305671296293</v>
      </c>
      <c r="B5" s="14" t="s">
        <v>62</v>
      </c>
      <c r="C5" s="14">
        <v>35</v>
      </c>
      <c r="D5" s="14" t="s">
        <v>30</v>
      </c>
      <c r="E5" s="14" t="s">
        <v>31</v>
      </c>
      <c r="F5" s="14" t="s">
        <v>32</v>
      </c>
      <c r="G5" s="14" t="s">
        <v>223</v>
      </c>
      <c r="H5" s="14" t="s">
        <v>225</v>
      </c>
      <c r="I5" s="14" t="s">
        <v>32</v>
      </c>
      <c r="J5" s="14"/>
      <c r="K5" s="14" t="s">
        <v>32</v>
      </c>
      <c r="L5" s="14" t="s">
        <v>225</v>
      </c>
      <c r="M5" s="14" t="s">
        <v>32</v>
      </c>
      <c r="N5" s="14" t="s">
        <v>34</v>
      </c>
      <c r="O5" s="14" t="s">
        <v>63</v>
      </c>
      <c r="P5" s="14" t="s">
        <v>57</v>
      </c>
      <c r="Q5" s="14" t="s">
        <v>32</v>
      </c>
      <c r="R5" s="14" t="s">
        <v>225</v>
      </c>
      <c r="S5" s="14" t="s">
        <v>32</v>
      </c>
      <c r="T5" s="14" t="s">
        <v>51</v>
      </c>
      <c r="U5" s="14" t="s">
        <v>32</v>
      </c>
      <c r="V5" s="14" t="s">
        <v>41</v>
      </c>
      <c r="W5" s="14" t="s">
        <v>34</v>
      </c>
      <c r="X5" s="14" t="s">
        <v>228</v>
      </c>
      <c r="Y5" s="14" t="s">
        <v>34</v>
      </c>
      <c r="Z5" s="14" t="s">
        <v>34</v>
      </c>
      <c r="AA5" s="14" t="s">
        <v>32</v>
      </c>
      <c r="AB5" s="14" t="s">
        <v>64</v>
      </c>
      <c r="AC5" s="14" t="s">
        <v>59</v>
      </c>
      <c r="AD5" s="14" t="s">
        <v>55</v>
      </c>
      <c r="AE5" s="14" t="s">
        <v>45</v>
      </c>
      <c r="AF5" s="14"/>
    </row>
    <row r="6" spans="1:32" x14ac:dyDescent="0.2">
      <c r="A6" s="15">
        <v>45392.307118055556</v>
      </c>
      <c r="B6" s="14" t="s">
        <v>29</v>
      </c>
      <c r="C6" s="14">
        <v>42</v>
      </c>
      <c r="D6" s="14" t="s">
        <v>30</v>
      </c>
      <c r="E6" s="14" t="s">
        <v>31</v>
      </c>
      <c r="F6" s="14" t="s">
        <v>32</v>
      </c>
      <c r="G6" s="14" t="s">
        <v>223</v>
      </c>
      <c r="H6" s="14" t="s">
        <v>33</v>
      </c>
      <c r="I6" s="14" t="s">
        <v>32</v>
      </c>
      <c r="J6" s="14" t="s">
        <v>65</v>
      </c>
      <c r="K6" s="14" t="s">
        <v>34</v>
      </c>
      <c r="L6" s="14" t="s">
        <v>66</v>
      </c>
      <c r="M6" s="14" t="s">
        <v>32</v>
      </c>
      <c r="N6" s="14" t="s">
        <v>32</v>
      </c>
      <c r="O6" s="14" t="s">
        <v>67</v>
      </c>
      <c r="P6" s="14" t="s">
        <v>50</v>
      </c>
      <c r="Q6" s="14" t="s">
        <v>32</v>
      </c>
      <c r="R6" s="14" t="s">
        <v>223</v>
      </c>
      <c r="S6" s="14" t="s">
        <v>32</v>
      </c>
      <c r="T6" s="14" t="s">
        <v>51</v>
      </c>
      <c r="U6" s="14" t="s">
        <v>32</v>
      </c>
      <c r="V6" s="14" t="s">
        <v>41</v>
      </c>
      <c r="W6" s="14" t="s">
        <v>32</v>
      </c>
      <c r="X6" s="14" t="s">
        <v>229</v>
      </c>
      <c r="Y6" s="14" t="s">
        <v>32</v>
      </c>
      <c r="Z6" s="14" t="s">
        <v>34</v>
      </c>
      <c r="AA6" s="14" t="s">
        <v>32</v>
      </c>
      <c r="AB6" s="14" t="s">
        <v>53</v>
      </c>
      <c r="AC6" s="14" t="s">
        <v>43</v>
      </c>
      <c r="AD6" s="14" t="s">
        <v>60</v>
      </c>
      <c r="AE6" s="14" t="s">
        <v>45</v>
      </c>
      <c r="AF6" s="14"/>
    </row>
    <row r="7" spans="1:32" x14ac:dyDescent="0.2">
      <c r="A7" s="15">
        <v>45392.366388888891</v>
      </c>
      <c r="B7" s="14" t="s">
        <v>29</v>
      </c>
      <c r="C7" s="14">
        <v>48</v>
      </c>
      <c r="D7" s="14" t="s">
        <v>30</v>
      </c>
      <c r="E7" s="14" t="s">
        <v>31</v>
      </c>
      <c r="F7" s="14" t="s">
        <v>32</v>
      </c>
      <c r="G7" s="14" t="s">
        <v>223</v>
      </c>
      <c r="H7" s="14"/>
      <c r="I7" s="14" t="s">
        <v>32</v>
      </c>
      <c r="J7" s="14"/>
      <c r="K7" s="14" t="s">
        <v>32</v>
      </c>
      <c r="L7" s="14"/>
      <c r="M7" s="14" t="s">
        <v>32</v>
      </c>
      <c r="N7" s="14"/>
      <c r="O7" s="14"/>
      <c r="P7" s="14" t="s">
        <v>68</v>
      </c>
      <c r="Q7" s="14" t="s">
        <v>32</v>
      </c>
      <c r="R7" s="14"/>
      <c r="S7" s="14" t="s">
        <v>32</v>
      </c>
      <c r="T7" s="14" t="s">
        <v>51</v>
      </c>
      <c r="U7" s="14" t="s">
        <v>32</v>
      </c>
      <c r="V7" s="14" t="s">
        <v>52</v>
      </c>
      <c r="W7" s="14" t="s">
        <v>34</v>
      </c>
      <c r="X7" s="14"/>
      <c r="Y7" s="14" t="s">
        <v>34</v>
      </c>
      <c r="Z7" s="14" t="s">
        <v>34</v>
      </c>
      <c r="AA7" s="14" t="s">
        <v>34</v>
      </c>
      <c r="AB7" s="14" t="s">
        <v>53</v>
      </c>
      <c r="AC7" s="14" t="s">
        <v>43</v>
      </c>
      <c r="AD7" s="14" t="s">
        <v>60</v>
      </c>
      <c r="AE7" s="14"/>
      <c r="AF7" s="14" t="s">
        <v>69</v>
      </c>
    </row>
    <row r="8" spans="1:32" x14ac:dyDescent="0.2">
      <c r="A8" s="15">
        <v>45392.373333333337</v>
      </c>
      <c r="B8" s="14" t="s">
        <v>62</v>
      </c>
      <c r="C8" s="14">
        <v>70</v>
      </c>
      <c r="D8" s="14" t="s">
        <v>30</v>
      </c>
      <c r="E8" s="14" t="s">
        <v>70</v>
      </c>
      <c r="F8" s="14" t="s">
        <v>32</v>
      </c>
      <c r="G8" s="14" t="s">
        <v>223</v>
      </c>
      <c r="H8" s="14" t="s">
        <v>71</v>
      </c>
      <c r="I8" s="14" t="s">
        <v>34</v>
      </c>
      <c r="J8" s="14" t="s">
        <v>72</v>
      </c>
      <c r="K8" s="14" t="s">
        <v>32</v>
      </c>
      <c r="L8" s="14" t="s">
        <v>223</v>
      </c>
      <c r="M8" s="14" t="s">
        <v>32</v>
      </c>
      <c r="N8" s="14" t="s">
        <v>32</v>
      </c>
      <c r="O8" s="14" t="s">
        <v>73</v>
      </c>
      <c r="P8" s="14" t="s">
        <v>57</v>
      </c>
      <c r="Q8" s="14" t="s">
        <v>32</v>
      </c>
      <c r="R8" s="14" t="s">
        <v>223</v>
      </c>
      <c r="S8" s="14" t="s">
        <v>32</v>
      </c>
      <c r="T8" s="14" t="s">
        <v>40</v>
      </c>
      <c r="U8" s="14" t="s">
        <v>34</v>
      </c>
      <c r="V8" s="14" t="s">
        <v>74</v>
      </c>
      <c r="W8" s="14" t="s">
        <v>32</v>
      </c>
      <c r="X8" s="14" t="s">
        <v>230</v>
      </c>
      <c r="Y8" s="14" t="s">
        <v>32</v>
      </c>
      <c r="Z8" s="14" t="s">
        <v>32</v>
      </c>
      <c r="AA8" s="14" t="s">
        <v>32</v>
      </c>
      <c r="AB8" s="14" t="s">
        <v>42</v>
      </c>
      <c r="AC8" s="14" t="s">
        <v>43</v>
      </c>
      <c r="AD8" s="14" t="s">
        <v>60</v>
      </c>
      <c r="AE8" s="14" t="s">
        <v>75</v>
      </c>
      <c r="AF8" s="14" t="s">
        <v>76</v>
      </c>
    </row>
    <row r="9" spans="1:32" x14ac:dyDescent="0.2">
      <c r="A9" s="15">
        <v>45392.392812500002</v>
      </c>
      <c r="B9" s="14" t="s">
        <v>62</v>
      </c>
      <c r="C9" s="14">
        <v>28</v>
      </c>
      <c r="D9" s="14" t="s">
        <v>47</v>
      </c>
      <c r="E9" s="14" t="s">
        <v>31</v>
      </c>
      <c r="F9" s="14" t="s">
        <v>32</v>
      </c>
      <c r="G9" s="14" t="s">
        <v>223</v>
      </c>
      <c r="H9" s="14" t="s">
        <v>77</v>
      </c>
      <c r="I9" s="14" t="s">
        <v>34</v>
      </c>
      <c r="J9" s="14" t="s">
        <v>78</v>
      </c>
      <c r="K9" s="14" t="s">
        <v>32</v>
      </c>
      <c r="L9" s="14" t="s">
        <v>223</v>
      </c>
      <c r="M9" s="14" t="s">
        <v>32</v>
      </c>
      <c r="N9" s="14" t="s">
        <v>32</v>
      </c>
      <c r="O9" s="14" t="s">
        <v>79</v>
      </c>
      <c r="P9" s="14" t="s">
        <v>38</v>
      </c>
      <c r="Q9" s="14" t="s">
        <v>32</v>
      </c>
      <c r="R9" s="14" t="s">
        <v>223</v>
      </c>
      <c r="S9" s="14" t="s">
        <v>32</v>
      </c>
      <c r="T9" s="14" t="s">
        <v>51</v>
      </c>
      <c r="U9" s="14" t="s">
        <v>32</v>
      </c>
      <c r="V9" s="14" t="s">
        <v>41</v>
      </c>
      <c r="W9" s="14" t="s">
        <v>32</v>
      </c>
      <c r="X9" s="14" t="s">
        <v>231</v>
      </c>
      <c r="Y9" s="14" t="s">
        <v>32</v>
      </c>
      <c r="Z9" s="14" t="s">
        <v>34</v>
      </c>
      <c r="AA9" s="14" t="s">
        <v>34</v>
      </c>
      <c r="AB9" s="14" t="s">
        <v>42</v>
      </c>
      <c r="AC9" s="14" t="s">
        <v>43</v>
      </c>
      <c r="AD9" s="14" t="s">
        <v>80</v>
      </c>
      <c r="AE9" s="14" t="s">
        <v>75</v>
      </c>
      <c r="AF9" s="14"/>
    </row>
    <row r="10" spans="1:32" x14ac:dyDescent="0.2">
      <c r="A10" s="15">
        <v>45392.405497685184</v>
      </c>
      <c r="B10" s="14" t="s">
        <v>62</v>
      </c>
      <c r="C10" s="14">
        <v>40</v>
      </c>
      <c r="D10" s="14" t="s">
        <v>47</v>
      </c>
      <c r="E10" s="14" t="s">
        <v>31</v>
      </c>
      <c r="F10" s="14" t="s">
        <v>32</v>
      </c>
      <c r="G10" s="14" t="s">
        <v>223</v>
      </c>
      <c r="H10" s="14"/>
      <c r="I10" s="14" t="s">
        <v>34</v>
      </c>
      <c r="J10" s="14" t="s">
        <v>72</v>
      </c>
      <c r="K10" s="14" t="s">
        <v>32</v>
      </c>
      <c r="L10" s="14"/>
      <c r="M10" s="14" t="s">
        <v>32</v>
      </c>
      <c r="N10" s="14" t="s">
        <v>34</v>
      </c>
      <c r="O10" s="14" t="s">
        <v>81</v>
      </c>
      <c r="P10" s="14" t="s">
        <v>50</v>
      </c>
      <c r="Q10" s="14" t="s">
        <v>32</v>
      </c>
      <c r="R10" s="14"/>
      <c r="S10" s="14" t="s">
        <v>32</v>
      </c>
      <c r="T10" s="14" t="s">
        <v>40</v>
      </c>
      <c r="U10" s="14" t="s">
        <v>32</v>
      </c>
      <c r="V10" s="14" t="s">
        <v>82</v>
      </c>
      <c r="W10" s="14" t="s">
        <v>32</v>
      </c>
      <c r="X10" s="14" t="s">
        <v>232</v>
      </c>
      <c r="Y10" s="14" t="s">
        <v>32</v>
      </c>
      <c r="Z10" s="14" t="s">
        <v>32</v>
      </c>
      <c r="AA10" s="14" t="s">
        <v>32</v>
      </c>
      <c r="AB10" s="14" t="s">
        <v>42</v>
      </c>
      <c r="AC10" s="14" t="s">
        <v>83</v>
      </c>
      <c r="AD10" s="14" t="s">
        <v>44</v>
      </c>
      <c r="AE10" s="14" t="s">
        <v>75</v>
      </c>
      <c r="AF10" s="14" t="s">
        <v>84</v>
      </c>
    </row>
    <row r="11" spans="1:32" x14ac:dyDescent="0.2">
      <c r="A11" s="15">
        <v>45392.405833333331</v>
      </c>
      <c r="B11" s="14" t="s">
        <v>29</v>
      </c>
      <c r="C11" s="14"/>
      <c r="D11" s="14" t="s">
        <v>47</v>
      </c>
      <c r="E11" s="14" t="s">
        <v>31</v>
      </c>
      <c r="F11" s="14" t="s">
        <v>32</v>
      </c>
      <c r="G11" s="14" t="s">
        <v>223</v>
      </c>
      <c r="H11" s="14"/>
      <c r="I11" s="14" t="s">
        <v>32</v>
      </c>
      <c r="J11" s="14"/>
      <c r="K11" s="14" t="s">
        <v>34</v>
      </c>
      <c r="L11" s="14"/>
      <c r="M11" s="14" t="s">
        <v>32</v>
      </c>
      <c r="N11" s="14" t="s">
        <v>34</v>
      </c>
      <c r="O11" s="14" t="s">
        <v>85</v>
      </c>
      <c r="P11" s="14" t="s">
        <v>57</v>
      </c>
      <c r="Q11" s="14" t="s">
        <v>32</v>
      </c>
      <c r="R11" s="14"/>
      <c r="S11" s="14" t="s">
        <v>32</v>
      </c>
      <c r="T11" s="14" t="s">
        <v>51</v>
      </c>
      <c r="U11" s="14"/>
      <c r="V11" s="14" t="s">
        <v>52</v>
      </c>
      <c r="W11" s="14" t="s">
        <v>34</v>
      </c>
      <c r="X11" s="14" t="s">
        <v>233</v>
      </c>
      <c r="Y11" s="14" t="s">
        <v>32</v>
      </c>
      <c r="Z11" s="14" t="s">
        <v>32</v>
      </c>
      <c r="AA11" s="14" t="s">
        <v>32</v>
      </c>
      <c r="AB11" s="14" t="s">
        <v>53</v>
      </c>
      <c r="AC11" s="14" t="s">
        <v>54</v>
      </c>
      <c r="AD11" s="14"/>
      <c r="AE11" s="14" t="s">
        <v>45</v>
      </c>
      <c r="AF11" s="14" t="s">
        <v>86</v>
      </c>
    </row>
    <row r="12" spans="1:32" x14ac:dyDescent="0.2">
      <c r="A12" s="15">
        <v>45392.411909722221</v>
      </c>
      <c r="B12" s="14" t="s">
        <v>29</v>
      </c>
      <c r="C12" s="14">
        <v>66</v>
      </c>
      <c r="D12" s="14" t="s">
        <v>47</v>
      </c>
      <c r="E12" s="14" t="s">
        <v>31</v>
      </c>
      <c r="F12" s="14" t="s">
        <v>32</v>
      </c>
      <c r="G12" s="14" t="s">
        <v>223</v>
      </c>
      <c r="H12" s="14" t="s">
        <v>87</v>
      </c>
      <c r="I12" s="14" t="s">
        <v>32</v>
      </c>
      <c r="J12" s="14" t="s">
        <v>72</v>
      </c>
      <c r="K12" s="14" t="s">
        <v>32</v>
      </c>
      <c r="L12" s="14" t="s">
        <v>223</v>
      </c>
      <c r="M12" s="14" t="s">
        <v>32</v>
      </c>
      <c r="N12" s="14" t="s">
        <v>32</v>
      </c>
      <c r="O12" s="14" t="s">
        <v>88</v>
      </c>
      <c r="P12" s="14" t="s">
        <v>38</v>
      </c>
      <c r="Q12" s="14" t="s">
        <v>32</v>
      </c>
      <c r="R12" s="14" t="s">
        <v>223</v>
      </c>
      <c r="S12" s="14" t="s">
        <v>32</v>
      </c>
      <c r="T12" s="14" t="s">
        <v>51</v>
      </c>
      <c r="U12" s="14" t="s">
        <v>32</v>
      </c>
      <c r="V12" s="14" t="s">
        <v>52</v>
      </c>
      <c r="W12" s="14" t="s">
        <v>32</v>
      </c>
      <c r="X12" s="14" t="s">
        <v>223</v>
      </c>
      <c r="Y12" s="14" t="s">
        <v>32</v>
      </c>
      <c r="Z12" s="14" t="s">
        <v>32</v>
      </c>
      <c r="AA12" s="14" t="s">
        <v>32</v>
      </c>
      <c r="AB12" s="14" t="s">
        <v>58</v>
      </c>
      <c r="AC12" s="14" t="s">
        <v>54</v>
      </c>
      <c r="AD12" s="14" t="s">
        <v>44</v>
      </c>
      <c r="AE12" s="14" t="s">
        <v>75</v>
      </c>
      <c r="AF12" s="14" t="s">
        <v>223</v>
      </c>
    </row>
    <row r="13" spans="1:32" x14ac:dyDescent="0.2">
      <c r="A13" s="15">
        <v>45392.413495370369</v>
      </c>
      <c r="B13" s="14" t="s">
        <v>29</v>
      </c>
      <c r="C13" s="14">
        <v>58</v>
      </c>
      <c r="D13" s="14" t="s">
        <v>30</v>
      </c>
      <c r="E13" s="14" t="s">
        <v>31</v>
      </c>
      <c r="F13" s="14" t="s">
        <v>32</v>
      </c>
      <c r="G13" s="14" t="s">
        <v>223</v>
      </c>
      <c r="H13" s="14" t="s">
        <v>89</v>
      </c>
      <c r="I13" s="14" t="s">
        <v>32</v>
      </c>
      <c r="J13" s="14"/>
      <c r="K13" s="14" t="s">
        <v>34</v>
      </c>
      <c r="L13" s="14" t="s">
        <v>90</v>
      </c>
      <c r="M13" s="14" t="s">
        <v>32</v>
      </c>
      <c r="N13" s="14" t="s">
        <v>34</v>
      </c>
      <c r="O13" s="14" t="s">
        <v>91</v>
      </c>
      <c r="P13" s="14" t="s">
        <v>50</v>
      </c>
      <c r="Q13" s="14" t="s">
        <v>32</v>
      </c>
      <c r="R13" s="14" t="s">
        <v>91</v>
      </c>
      <c r="S13" s="14" t="s">
        <v>32</v>
      </c>
      <c r="T13" s="14" t="s">
        <v>51</v>
      </c>
      <c r="U13" s="14" t="s">
        <v>32</v>
      </c>
      <c r="V13" s="14" t="s">
        <v>52</v>
      </c>
      <c r="W13" s="14" t="s">
        <v>34</v>
      </c>
      <c r="X13" s="14" t="s">
        <v>234</v>
      </c>
      <c r="Y13" s="14" t="s">
        <v>32</v>
      </c>
      <c r="Z13" s="14" t="s">
        <v>32</v>
      </c>
      <c r="AA13" s="14" t="s">
        <v>32</v>
      </c>
      <c r="AB13" s="14" t="s">
        <v>53</v>
      </c>
      <c r="AC13" s="14" t="s">
        <v>54</v>
      </c>
      <c r="AD13" s="14" t="s">
        <v>44</v>
      </c>
      <c r="AE13" s="14" t="s">
        <v>45</v>
      </c>
      <c r="AF13" s="14"/>
    </row>
    <row r="14" spans="1:32" x14ac:dyDescent="0.2">
      <c r="A14" s="15">
        <v>45392.414004629631</v>
      </c>
      <c r="B14" s="14" t="s">
        <v>62</v>
      </c>
      <c r="C14" s="14">
        <v>54</v>
      </c>
      <c r="D14" s="14" t="s">
        <v>30</v>
      </c>
      <c r="E14" s="14" t="s">
        <v>31</v>
      </c>
      <c r="F14" s="14" t="s">
        <v>32</v>
      </c>
      <c r="G14" s="14" t="s">
        <v>223</v>
      </c>
      <c r="H14" s="14" t="s">
        <v>225</v>
      </c>
      <c r="I14" s="14" t="s">
        <v>32</v>
      </c>
      <c r="J14" s="14" t="s">
        <v>92</v>
      </c>
      <c r="K14" s="14" t="s">
        <v>32</v>
      </c>
      <c r="L14" s="14" t="s">
        <v>225</v>
      </c>
      <c r="M14" s="14" t="s">
        <v>32</v>
      </c>
      <c r="N14" s="14" t="s">
        <v>32</v>
      </c>
      <c r="O14" s="14" t="s">
        <v>225</v>
      </c>
      <c r="P14" s="14" t="s">
        <v>57</v>
      </c>
      <c r="Q14" s="14" t="s">
        <v>32</v>
      </c>
      <c r="R14" s="14" t="s">
        <v>225</v>
      </c>
      <c r="S14" s="14" t="s">
        <v>32</v>
      </c>
      <c r="T14" s="14" t="s">
        <v>51</v>
      </c>
      <c r="U14" s="14" t="s">
        <v>32</v>
      </c>
      <c r="V14" s="14" t="s">
        <v>52</v>
      </c>
      <c r="W14" s="14" t="s">
        <v>34</v>
      </c>
      <c r="X14" s="14" t="s">
        <v>235</v>
      </c>
      <c r="Y14" s="14" t="s">
        <v>32</v>
      </c>
      <c r="Z14" s="14" t="s">
        <v>32</v>
      </c>
      <c r="AA14" s="14" t="s">
        <v>32</v>
      </c>
      <c r="AB14" s="14" t="s">
        <v>64</v>
      </c>
      <c r="AC14" s="14" t="s">
        <v>59</v>
      </c>
      <c r="AD14" s="14"/>
      <c r="AE14" s="14" t="s">
        <v>45</v>
      </c>
      <c r="AF14" s="14" t="s">
        <v>93</v>
      </c>
    </row>
    <row r="15" spans="1:32" x14ac:dyDescent="0.2">
      <c r="A15" s="15">
        <v>45392.417048611111</v>
      </c>
      <c r="B15" s="14" t="s">
        <v>62</v>
      </c>
      <c r="C15" s="14">
        <v>25</v>
      </c>
      <c r="D15" s="14" t="s">
        <v>47</v>
      </c>
      <c r="E15" s="14" t="s">
        <v>31</v>
      </c>
      <c r="F15" s="14" t="s">
        <v>32</v>
      </c>
      <c r="G15" s="14" t="s">
        <v>223</v>
      </c>
      <c r="H15" s="14" t="s">
        <v>94</v>
      </c>
      <c r="I15" s="14" t="s">
        <v>34</v>
      </c>
      <c r="J15" s="14" t="s">
        <v>72</v>
      </c>
      <c r="K15" s="14" t="s">
        <v>32</v>
      </c>
      <c r="L15" s="14" t="s">
        <v>223</v>
      </c>
      <c r="M15" s="14" t="s">
        <v>32</v>
      </c>
      <c r="N15" s="14" t="s">
        <v>34</v>
      </c>
      <c r="O15" s="14" t="s">
        <v>95</v>
      </c>
      <c r="P15" s="14" t="s">
        <v>50</v>
      </c>
      <c r="Q15" s="14" t="s">
        <v>32</v>
      </c>
      <c r="R15" s="14" t="s">
        <v>223</v>
      </c>
      <c r="S15" s="14" t="s">
        <v>32</v>
      </c>
      <c r="T15" s="14" t="s">
        <v>40</v>
      </c>
      <c r="U15" s="14" t="s">
        <v>32</v>
      </c>
      <c r="V15" s="14" t="s">
        <v>41</v>
      </c>
      <c r="W15" s="14" t="s">
        <v>34</v>
      </c>
      <c r="X15" s="14" t="s">
        <v>236</v>
      </c>
      <c r="Y15" s="14" t="s">
        <v>34</v>
      </c>
      <c r="Z15" s="14" t="s">
        <v>34</v>
      </c>
      <c r="AA15" s="14" t="s">
        <v>32</v>
      </c>
      <c r="AB15" s="14" t="s">
        <v>64</v>
      </c>
      <c r="AC15" s="14" t="s">
        <v>43</v>
      </c>
      <c r="AD15" s="14" t="s">
        <v>44</v>
      </c>
      <c r="AE15" s="14" t="s">
        <v>45</v>
      </c>
      <c r="AF15" s="14"/>
    </row>
    <row r="16" spans="1:32" x14ac:dyDescent="0.2">
      <c r="A16" s="15">
        <v>45392.432129629633</v>
      </c>
      <c r="B16" s="14" t="s">
        <v>96</v>
      </c>
      <c r="C16" s="14">
        <v>21</v>
      </c>
      <c r="D16" s="14" t="s">
        <v>47</v>
      </c>
      <c r="E16" s="14" t="s">
        <v>31</v>
      </c>
      <c r="F16" s="14" t="s">
        <v>32</v>
      </c>
      <c r="G16" s="14" t="s">
        <v>237</v>
      </c>
      <c r="H16" s="14" t="s">
        <v>97</v>
      </c>
      <c r="I16" s="14" t="s">
        <v>32</v>
      </c>
      <c r="J16" s="14" t="s">
        <v>98</v>
      </c>
      <c r="K16" s="14" t="s">
        <v>34</v>
      </c>
      <c r="L16" s="14"/>
      <c r="M16" s="14" t="s">
        <v>32</v>
      </c>
      <c r="N16" s="14" t="s">
        <v>34</v>
      </c>
      <c r="O16" s="14" t="s">
        <v>99</v>
      </c>
      <c r="P16" s="14" t="s">
        <v>57</v>
      </c>
      <c r="Q16" s="14" t="s">
        <v>32</v>
      </c>
      <c r="R16" s="14" t="s">
        <v>91</v>
      </c>
      <c r="S16" s="14" t="s">
        <v>32</v>
      </c>
      <c r="T16" s="14" t="s">
        <v>51</v>
      </c>
      <c r="U16" s="14" t="s">
        <v>32</v>
      </c>
      <c r="V16" s="14" t="s">
        <v>52</v>
      </c>
      <c r="W16" s="14" t="s">
        <v>34</v>
      </c>
      <c r="X16" s="14" t="s">
        <v>238</v>
      </c>
      <c r="Y16" s="14" t="s">
        <v>34</v>
      </c>
      <c r="Z16" s="14" t="s">
        <v>34</v>
      </c>
      <c r="AA16" s="14" t="s">
        <v>34</v>
      </c>
      <c r="AB16" s="14" t="s">
        <v>53</v>
      </c>
      <c r="AC16" s="14" t="s">
        <v>59</v>
      </c>
      <c r="AD16" s="14" t="s">
        <v>60</v>
      </c>
      <c r="AE16" s="14" t="s">
        <v>45</v>
      </c>
      <c r="AF16" s="14"/>
    </row>
    <row r="17" spans="1:32" x14ac:dyDescent="0.2">
      <c r="A17" s="15">
        <v>45392.434629629628</v>
      </c>
      <c r="B17" s="14" t="s">
        <v>96</v>
      </c>
      <c r="C17" s="14">
        <v>22</v>
      </c>
      <c r="D17" s="14" t="s">
        <v>30</v>
      </c>
      <c r="E17" s="14" t="s">
        <v>100</v>
      </c>
      <c r="F17" s="14" t="s">
        <v>32</v>
      </c>
      <c r="G17" s="14" t="s">
        <v>237</v>
      </c>
      <c r="H17" s="14" t="s">
        <v>101</v>
      </c>
      <c r="I17" s="14" t="s">
        <v>32</v>
      </c>
      <c r="J17" s="14"/>
      <c r="K17" s="14" t="s">
        <v>32</v>
      </c>
      <c r="L17" s="14" t="s">
        <v>223</v>
      </c>
      <c r="M17" s="14" t="s">
        <v>32</v>
      </c>
      <c r="N17" s="14" t="s">
        <v>32</v>
      </c>
      <c r="O17" s="14"/>
      <c r="P17" s="14" t="s">
        <v>38</v>
      </c>
      <c r="Q17" s="14" t="s">
        <v>32</v>
      </c>
      <c r="R17" s="14" t="s">
        <v>223</v>
      </c>
      <c r="S17" s="14" t="s">
        <v>32</v>
      </c>
      <c r="T17" s="14" t="s">
        <v>51</v>
      </c>
      <c r="U17" s="14" t="s">
        <v>32</v>
      </c>
      <c r="V17" s="14" t="s">
        <v>51</v>
      </c>
      <c r="W17" s="14" t="s">
        <v>32</v>
      </c>
      <c r="X17" s="14"/>
      <c r="Y17" s="14" t="s">
        <v>34</v>
      </c>
      <c r="Z17" s="14" t="s">
        <v>34</v>
      </c>
      <c r="AA17" s="14" t="s">
        <v>34</v>
      </c>
      <c r="AB17" s="14" t="s">
        <v>64</v>
      </c>
      <c r="AC17" s="14" t="s">
        <v>43</v>
      </c>
      <c r="AD17" s="14" t="s">
        <v>80</v>
      </c>
      <c r="AE17" s="14" t="s">
        <v>45</v>
      </c>
      <c r="AF17" s="14"/>
    </row>
    <row r="18" spans="1:32" x14ac:dyDescent="0.2">
      <c r="A18" s="15">
        <v>45392.435335648152</v>
      </c>
      <c r="B18" s="14" t="s">
        <v>96</v>
      </c>
      <c r="C18" s="14">
        <v>46</v>
      </c>
      <c r="D18" s="14" t="s">
        <v>47</v>
      </c>
      <c r="E18" s="14" t="s">
        <v>31</v>
      </c>
      <c r="F18" s="14" t="s">
        <v>32</v>
      </c>
      <c r="G18" s="14" t="s">
        <v>239</v>
      </c>
      <c r="H18" s="14" t="s">
        <v>102</v>
      </c>
      <c r="I18" s="14" t="s">
        <v>34</v>
      </c>
      <c r="J18" s="14" t="s">
        <v>98</v>
      </c>
      <c r="K18" s="14" t="s">
        <v>32</v>
      </c>
      <c r="L18" s="14" t="s">
        <v>223</v>
      </c>
      <c r="M18" s="14" t="s">
        <v>34</v>
      </c>
      <c r="N18" s="14" t="s">
        <v>32</v>
      </c>
      <c r="O18" s="14" t="s">
        <v>103</v>
      </c>
      <c r="P18" s="14" t="s">
        <v>50</v>
      </c>
      <c r="Q18" s="14" t="s">
        <v>32</v>
      </c>
      <c r="R18" s="14" t="s">
        <v>223</v>
      </c>
      <c r="S18" s="14" t="s">
        <v>32</v>
      </c>
      <c r="T18" s="14" t="s">
        <v>40</v>
      </c>
      <c r="U18" s="14" t="s">
        <v>32</v>
      </c>
      <c r="V18" s="14" t="s">
        <v>52</v>
      </c>
      <c r="W18" s="14" t="s">
        <v>34</v>
      </c>
      <c r="X18" s="14" t="s">
        <v>240</v>
      </c>
      <c r="Y18" s="14" t="s">
        <v>34</v>
      </c>
      <c r="Z18" s="14" t="s">
        <v>34</v>
      </c>
      <c r="AA18" s="14" t="s">
        <v>32</v>
      </c>
      <c r="AB18" s="14" t="s">
        <v>104</v>
      </c>
      <c r="AC18" s="14" t="s">
        <v>59</v>
      </c>
      <c r="AD18" s="14" t="s">
        <v>55</v>
      </c>
      <c r="AE18" s="14" t="s">
        <v>45</v>
      </c>
      <c r="AF18" s="14"/>
    </row>
    <row r="19" spans="1:32" x14ac:dyDescent="0.2">
      <c r="A19" s="15">
        <v>45392.435613425929</v>
      </c>
      <c r="B19" s="14" t="s">
        <v>96</v>
      </c>
      <c r="C19" s="14">
        <v>36</v>
      </c>
      <c r="D19" s="14" t="s">
        <v>30</v>
      </c>
      <c r="E19" s="14" t="s">
        <v>31</v>
      </c>
      <c r="F19" s="14" t="s">
        <v>32</v>
      </c>
      <c r="G19" s="14" t="s">
        <v>239</v>
      </c>
      <c r="H19" s="14" t="s">
        <v>105</v>
      </c>
      <c r="I19" s="14" t="s">
        <v>32</v>
      </c>
      <c r="J19" s="14" t="s">
        <v>72</v>
      </c>
      <c r="K19" s="14" t="s">
        <v>34</v>
      </c>
      <c r="L19" s="14" t="s">
        <v>106</v>
      </c>
      <c r="M19" s="14" t="s">
        <v>32</v>
      </c>
      <c r="N19" s="14" t="s">
        <v>34</v>
      </c>
      <c r="O19" s="14" t="s">
        <v>107</v>
      </c>
      <c r="P19" s="14" t="s">
        <v>38</v>
      </c>
      <c r="Q19" s="14" t="s">
        <v>32</v>
      </c>
      <c r="R19" s="14" t="s">
        <v>223</v>
      </c>
      <c r="S19" s="14" t="s">
        <v>32</v>
      </c>
      <c r="T19" s="14" t="s">
        <v>51</v>
      </c>
      <c r="U19" s="14" t="s">
        <v>32</v>
      </c>
      <c r="V19" s="14" t="s">
        <v>52</v>
      </c>
      <c r="W19" s="14" t="s">
        <v>34</v>
      </c>
      <c r="X19" s="14" t="s">
        <v>241</v>
      </c>
      <c r="Y19" s="14" t="s">
        <v>34</v>
      </c>
      <c r="Z19" s="14" t="s">
        <v>34</v>
      </c>
      <c r="AA19" s="14" t="s">
        <v>32</v>
      </c>
      <c r="AB19" s="14" t="s">
        <v>104</v>
      </c>
      <c r="AC19" s="14" t="s">
        <v>54</v>
      </c>
      <c r="AD19" s="14" t="s">
        <v>60</v>
      </c>
      <c r="AE19" s="14" t="s">
        <v>45</v>
      </c>
      <c r="AF19" s="14"/>
    </row>
    <row r="20" spans="1:32" x14ac:dyDescent="0.2">
      <c r="A20" s="15">
        <v>45392.439432870371</v>
      </c>
      <c r="B20" s="14" t="s">
        <v>96</v>
      </c>
      <c r="C20" s="14">
        <v>19</v>
      </c>
      <c r="D20" s="14" t="s">
        <v>47</v>
      </c>
      <c r="E20" s="14" t="s">
        <v>70</v>
      </c>
      <c r="F20" s="14" t="s">
        <v>32</v>
      </c>
      <c r="G20" s="14" t="s">
        <v>242</v>
      </c>
      <c r="H20" s="14" t="s">
        <v>108</v>
      </c>
      <c r="I20" s="14" t="s">
        <v>34</v>
      </c>
      <c r="J20" s="14" t="s">
        <v>72</v>
      </c>
      <c r="K20" s="14" t="s">
        <v>32</v>
      </c>
      <c r="L20" s="14" t="s">
        <v>223</v>
      </c>
      <c r="M20" s="14" t="s">
        <v>32</v>
      </c>
      <c r="N20" s="14" t="s">
        <v>34</v>
      </c>
      <c r="O20" s="14" t="s">
        <v>109</v>
      </c>
      <c r="P20" s="14" t="s">
        <v>50</v>
      </c>
      <c r="Q20" s="14" t="s">
        <v>32</v>
      </c>
      <c r="R20" s="14" t="s">
        <v>223</v>
      </c>
      <c r="S20" s="14" t="s">
        <v>34</v>
      </c>
      <c r="T20" s="14" t="s">
        <v>110</v>
      </c>
      <c r="U20" s="14" t="s">
        <v>32</v>
      </c>
      <c r="V20" s="14" t="s">
        <v>52</v>
      </c>
      <c r="W20" s="14" t="s">
        <v>32</v>
      </c>
      <c r="X20" s="14" t="s">
        <v>223</v>
      </c>
      <c r="Y20" s="14" t="s">
        <v>34</v>
      </c>
      <c r="Z20" s="14" t="s">
        <v>34</v>
      </c>
      <c r="AA20" s="14" t="s">
        <v>32</v>
      </c>
      <c r="AB20" s="14" t="s">
        <v>58</v>
      </c>
      <c r="AC20" s="14" t="s">
        <v>83</v>
      </c>
      <c r="AD20" s="14" t="s">
        <v>44</v>
      </c>
      <c r="AE20" s="14" t="s">
        <v>75</v>
      </c>
      <c r="AF20" s="14"/>
    </row>
    <row r="21" spans="1:32" x14ac:dyDescent="0.2">
      <c r="A21" s="15">
        <v>45392.440393518518</v>
      </c>
      <c r="B21" s="14" t="s">
        <v>96</v>
      </c>
      <c r="C21" s="14">
        <v>20</v>
      </c>
      <c r="D21" s="14" t="s">
        <v>47</v>
      </c>
      <c r="E21" s="14" t="s">
        <v>31</v>
      </c>
      <c r="F21" s="14" t="s">
        <v>32</v>
      </c>
      <c r="G21" s="14" t="s">
        <v>243</v>
      </c>
      <c r="H21" s="14" t="s">
        <v>111</v>
      </c>
      <c r="I21" s="14" t="s">
        <v>34</v>
      </c>
      <c r="J21" s="14" t="s">
        <v>112</v>
      </c>
      <c r="K21" s="14" t="s">
        <v>32</v>
      </c>
      <c r="L21" s="14" t="s">
        <v>91</v>
      </c>
      <c r="M21" s="14" t="s">
        <v>32</v>
      </c>
      <c r="N21" s="14" t="s">
        <v>34</v>
      </c>
      <c r="O21" s="14" t="s">
        <v>113</v>
      </c>
      <c r="P21" s="14" t="s">
        <v>50</v>
      </c>
      <c r="Q21" s="14" t="s">
        <v>32</v>
      </c>
      <c r="R21" s="14" t="s">
        <v>91</v>
      </c>
      <c r="S21" s="14" t="s">
        <v>32</v>
      </c>
      <c r="T21" s="14" t="s">
        <v>114</v>
      </c>
      <c r="U21" s="14" t="s">
        <v>32</v>
      </c>
      <c r="V21" s="14" t="s">
        <v>52</v>
      </c>
      <c r="W21" s="14" t="s">
        <v>34</v>
      </c>
      <c r="X21" s="14" t="s">
        <v>244</v>
      </c>
      <c r="Y21" s="14" t="s">
        <v>32</v>
      </c>
      <c r="Z21" s="14" t="s">
        <v>32</v>
      </c>
      <c r="AA21" s="14" t="s">
        <v>32</v>
      </c>
      <c r="AB21" s="14" t="s">
        <v>42</v>
      </c>
      <c r="AC21" s="14" t="s">
        <v>83</v>
      </c>
      <c r="AD21" s="14" t="s">
        <v>44</v>
      </c>
      <c r="AE21" s="14" t="s">
        <v>45</v>
      </c>
      <c r="AF21" s="14" t="s">
        <v>91</v>
      </c>
    </row>
    <row r="22" spans="1:32" x14ac:dyDescent="0.2">
      <c r="A22" s="15">
        <v>45392.442118055558</v>
      </c>
      <c r="B22" s="14" t="s">
        <v>96</v>
      </c>
      <c r="C22" s="14">
        <v>21</v>
      </c>
      <c r="D22" s="14" t="s">
        <v>30</v>
      </c>
      <c r="E22" s="14" t="s">
        <v>31</v>
      </c>
      <c r="F22" s="14" t="s">
        <v>32</v>
      </c>
      <c r="G22" s="14" t="s">
        <v>237</v>
      </c>
      <c r="H22" s="14" t="s">
        <v>115</v>
      </c>
      <c r="I22" s="14" t="s">
        <v>32</v>
      </c>
      <c r="J22" s="14" t="s">
        <v>72</v>
      </c>
      <c r="K22" s="14" t="s">
        <v>32</v>
      </c>
      <c r="L22" s="14" t="s">
        <v>223</v>
      </c>
      <c r="M22" s="14" t="s">
        <v>32</v>
      </c>
      <c r="N22" s="14" t="s">
        <v>34</v>
      </c>
      <c r="O22" s="14" t="s">
        <v>116</v>
      </c>
      <c r="P22" s="14" t="s">
        <v>57</v>
      </c>
      <c r="Q22" s="14" t="s">
        <v>32</v>
      </c>
      <c r="R22" s="14" t="s">
        <v>223</v>
      </c>
      <c r="S22" s="14" t="s">
        <v>32</v>
      </c>
      <c r="T22" s="14" t="s">
        <v>51</v>
      </c>
      <c r="U22" s="14" t="s">
        <v>32</v>
      </c>
      <c r="V22" s="14" t="s">
        <v>41</v>
      </c>
      <c r="W22" s="14" t="s">
        <v>34</v>
      </c>
      <c r="X22" s="14" t="s">
        <v>245</v>
      </c>
      <c r="Y22" s="14" t="s">
        <v>32</v>
      </c>
      <c r="Z22" s="14" t="s">
        <v>32</v>
      </c>
      <c r="AA22" s="14" t="s">
        <v>32</v>
      </c>
      <c r="AB22" s="14" t="s">
        <v>53</v>
      </c>
      <c r="AC22" s="14" t="s">
        <v>43</v>
      </c>
      <c r="AD22" s="14" t="s">
        <v>60</v>
      </c>
      <c r="AE22" s="14" t="s">
        <v>45</v>
      </c>
      <c r="AF22" s="14"/>
    </row>
    <row r="23" spans="1:32" x14ac:dyDescent="0.2">
      <c r="A23" s="15">
        <v>45392.447395833333</v>
      </c>
      <c r="B23" s="14" t="s">
        <v>96</v>
      </c>
      <c r="C23" s="14">
        <v>37</v>
      </c>
      <c r="D23" s="14" t="s">
        <v>30</v>
      </c>
      <c r="E23" s="14" t="s">
        <v>31</v>
      </c>
      <c r="F23" s="14" t="s">
        <v>32</v>
      </c>
      <c r="G23" s="14" t="s">
        <v>239</v>
      </c>
      <c r="H23" s="14" t="s">
        <v>117</v>
      </c>
      <c r="I23" s="14" t="s">
        <v>34</v>
      </c>
      <c r="J23" s="14" t="s">
        <v>72</v>
      </c>
      <c r="K23" s="14" t="s">
        <v>32</v>
      </c>
      <c r="L23" s="14" t="s">
        <v>118</v>
      </c>
      <c r="M23" s="14" t="s">
        <v>32</v>
      </c>
      <c r="N23" s="14" t="s">
        <v>34</v>
      </c>
      <c r="O23" s="14" t="s">
        <v>119</v>
      </c>
      <c r="P23" s="14" t="s">
        <v>38</v>
      </c>
      <c r="Q23" s="14" t="s">
        <v>32</v>
      </c>
      <c r="R23" s="14" t="s">
        <v>118</v>
      </c>
      <c r="S23" s="14" t="s">
        <v>32</v>
      </c>
      <c r="T23" s="14" t="s">
        <v>40</v>
      </c>
      <c r="U23" s="14" t="s">
        <v>32</v>
      </c>
      <c r="V23" s="14" t="s">
        <v>52</v>
      </c>
      <c r="W23" s="14" t="s">
        <v>32</v>
      </c>
      <c r="X23" s="14" t="s">
        <v>246</v>
      </c>
      <c r="Y23" s="14" t="s">
        <v>32</v>
      </c>
      <c r="Z23" s="14" t="s">
        <v>32</v>
      </c>
      <c r="AA23" s="14" t="s">
        <v>32</v>
      </c>
      <c r="AB23" s="14" t="s">
        <v>53</v>
      </c>
      <c r="AC23" s="14" t="s">
        <v>43</v>
      </c>
      <c r="AD23" s="14" t="s">
        <v>44</v>
      </c>
      <c r="AE23" s="14" t="s">
        <v>75</v>
      </c>
      <c r="AF23" s="14" t="s">
        <v>120</v>
      </c>
    </row>
    <row r="24" spans="1:32" x14ac:dyDescent="0.2">
      <c r="A24" s="15">
        <v>45392.451736111114</v>
      </c>
      <c r="B24" s="14" t="s">
        <v>62</v>
      </c>
      <c r="C24" s="14">
        <v>49</v>
      </c>
      <c r="D24" s="14" t="s">
        <v>30</v>
      </c>
      <c r="E24" s="14" t="s">
        <v>31</v>
      </c>
      <c r="F24" s="14" t="s">
        <v>32</v>
      </c>
      <c r="G24" s="14" t="s">
        <v>223</v>
      </c>
      <c r="H24" s="14" t="s">
        <v>225</v>
      </c>
      <c r="I24" s="14" t="s">
        <v>32</v>
      </c>
      <c r="J24" s="14" t="s">
        <v>78</v>
      </c>
      <c r="K24" s="14" t="s">
        <v>32</v>
      </c>
      <c r="L24" s="14"/>
      <c r="M24" s="14" t="s">
        <v>32</v>
      </c>
      <c r="N24" s="14" t="s">
        <v>32</v>
      </c>
      <c r="O24" s="14"/>
      <c r="P24" s="14" t="s">
        <v>38</v>
      </c>
      <c r="Q24" s="14" t="s">
        <v>32</v>
      </c>
      <c r="R24" s="14"/>
      <c r="S24" s="14" t="s">
        <v>32</v>
      </c>
      <c r="T24" s="14" t="s">
        <v>51</v>
      </c>
      <c r="U24" s="14" t="s">
        <v>32</v>
      </c>
      <c r="V24" s="14" t="s">
        <v>41</v>
      </c>
      <c r="W24" s="14" t="s">
        <v>34</v>
      </c>
      <c r="X24" s="14"/>
      <c r="Y24" s="14" t="s">
        <v>34</v>
      </c>
      <c r="Z24" s="14" t="s">
        <v>34</v>
      </c>
      <c r="AA24" s="14" t="s">
        <v>32</v>
      </c>
      <c r="AB24" s="14" t="s">
        <v>42</v>
      </c>
      <c r="AC24" s="14" t="s">
        <v>54</v>
      </c>
      <c r="AD24" s="14" t="s">
        <v>55</v>
      </c>
      <c r="AE24" s="14" t="s">
        <v>45</v>
      </c>
      <c r="AF24" s="14"/>
    </row>
    <row r="25" spans="1:32" x14ac:dyDescent="0.2">
      <c r="A25" s="15">
        <v>45392.457002314812</v>
      </c>
      <c r="B25" s="14" t="s">
        <v>96</v>
      </c>
      <c r="C25" s="14">
        <v>28</v>
      </c>
      <c r="D25" s="14" t="s">
        <v>47</v>
      </c>
      <c r="E25" s="14" t="s">
        <v>31</v>
      </c>
      <c r="F25" s="14" t="s">
        <v>32</v>
      </c>
      <c r="G25" s="14" t="s">
        <v>239</v>
      </c>
      <c r="H25" s="14" t="s">
        <v>117</v>
      </c>
      <c r="I25" s="14" t="s">
        <v>32</v>
      </c>
      <c r="J25" s="14"/>
      <c r="K25" s="14" t="s">
        <v>32</v>
      </c>
      <c r="L25" s="14"/>
      <c r="M25" s="14" t="s">
        <v>32</v>
      </c>
      <c r="N25" s="14" t="s">
        <v>34</v>
      </c>
      <c r="O25" s="14"/>
      <c r="P25" s="14" t="s">
        <v>38</v>
      </c>
      <c r="Q25" s="14" t="s">
        <v>32</v>
      </c>
      <c r="R25" s="14"/>
      <c r="S25" s="14" t="s">
        <v>32</v>
      </c>
      <c r="T25" s="14" t="s">
        <v>51</v>
      </c>
      <c r="U25" s="14" t="s">
        <v>32</v>
      </c>
      <c r="V25" s="14" t="s">
        <v>52</v>
      </c>
      <c r="W25" s="14" t="s">
        <v>34</v>
      </c>
      <c r="X25" s="14"/>
      <c r="Y25" s="14" t="s">
        <v>34</v>
      </c>
      <c r="Z25" s="14" t="s">
        <v>34</v>
      </c>
      <c r="AA25" s="14" t="s">
        <v>32</v>
      </c>
      <c r="AB25" s="14" t="s">
        <v>64</v>
      </c>
      <c r="AC25" s="14" t="s">
        <v>43</v>
      </c>
      <c r="AD25" s="14" t="s">
        <v>60</v>
      </c>
      <c r="AE25" s="14" t="s">
        <v>45</v>
      </c>
      <c r="AF25" s="14"/>
    </row>
    <row r="26" spans="1:32" x14ac:dyDescent="0.2">
      <c r="A26" s="15">
        <v>45392.469027777777</v>
      </c>
      <c r="B26" s="14" t="s">
        <v>96</v>
      </c>
      <c r="C26" s="14">
        <v>19</v>
      </c>
      <c r="D26" s="14" t="s">
        <v>30</v>
      </c>
      <c r="E26" s="14" t="s">
        <v>31</v>
      </c>
      <c r="F26" s="14" t="s">
        <v>32</v>
      </c>
      <c r="G26" s="14" t="s">
        <v>242</v>
      </c>
      <c r="H26" s="14" t="s">
        <v>121</v>
      </c>
      <c r="I26" s="14" t="s">
        <v>32</v>
      </c>
      <c r="J26" s="14" t="s">
        <v>72</v>
      </c>
      <c r="K26" s="14" t="s">
        <v>32</v>
      </c>
      <c r="L26" s="14" t="s">
        <v>223</v>
      </c>
      <c r="M26" s="14" t="s">
        <v>32</v>
      </c>
      <c r="N26" s="14" t="s">
        <v>34</v>
      </c>
      <c r="O26" s="14" t="s">
        <v>122</v>
      </c>
      <c r="P26" s="14" t="s">
        <v>57</v>
      </c>
      <c r="Q26" s="14" t="s">
        <v>32</v>
      </c>
      <c r="R26" s="14" t="s">
        <v>223</v>
      </c>
      <c r="S26" s="14" t="s">
        <v>32</v>
      </c>
      <c r="T26" s="14" t="s">
        <v>51</v>
      </c>
      <c r="U26" s="14" t="s">
        <v>32</v>
      </c>
      <c r="V26" s="14" t="s">
        <v>52</v>
      </c>
      <c r="W26" s="14" t="s">
        <v>34</v>
      </c>
      <c r="X26" s="14" t="s">
        <v>247</v>
      </c>
      <c r="Y26" s="14" t="s">
        <v>34</v>
      </c>
      <c r="Z26" s="14" t="s">
        <v>34</v>
      </c>
      <c r="AA26" s="14" t="s">
        <v>32</v>
      </c>
      <c r="AB26" s="14" t="s">
        <v>64</v>
      </c>
      <c r="AC26" s="14" t="s">
        <v>54</v>
      </c>
      <c r="AD26" s="14" t="s">
        <v>55</v>
      </c>
      <c r="AE26" s="14" t="s">
        <v>45</v>
      </c>
      <c r="AF26" s="14" t="s">
        <v>123</v>
      </c>
    </row>
    <row r="27" spans="1:32" x14ac:dyDescent="0.2">
      <c r="A27" s="15">
        <v>45392.505902777775</v>
      </c>
      <c r="B27" s="14" t="s">
        <v>96</v>
      </c>
      <c r="C27" s="14">
        <v>22</v>
      </c>
      <c r="D27" s="14" t="s">
        <v>47</v>
      </c>
      <c r="E27" s="14" t="s">
        <v>124</v>
      </c>
      <c r="F27" s="14" t="s">
        <v>34</v>
      </c>
      <c r="G27" s="14" t="s">
        <v>237</v>
      </c>
      <c r="H27" s="14" t="s">
        <v>125</v>
      </c>
      <c r="I27" s="14" t="s">
        <v>32</v>
      </c>
      <c r="J27" s="14"/>
      <c r="K27" s="14" t="s">
        <v>34</v>
      </c>
      <c r="L27" s="14" t="s">
        <v>126</v>
      </c>
      <c r="M27" s="14" t="s">
        <v>34</v>
      </c>
      <c r="N27" s="14" t="s">
        <v>34</v>
      </c>
      <c r="O27" s="14" t="s">
        <v>127</v>
      </c>
      <c r="P27" s="14" t="s">
        <v>57</v>
      </c>
      <c r="Q27" s="14" t="s">
        <v>32</v>
      </c>
      <c r="R27" s="14"/>
      <c r="S27" s="14" t="s">
        <v>32</v>
      </c>
      <c r="T27" s="14" t="s">
        <v>51</v>
      </c>
      <c r="U27" s="14" t="s">
        <v>32</v>
      </c>
      <c r="V27" s="14" t="s">
        <v>52</v>
      </c>
      <c r="W27" s="14" t="s">
        <v>34</v>
      </c>
      <c r="X27" s="14" t="s">
        <v>248</v>
      </c>
      <c r="Y27" s="14" t="s">
        <v>34</v>
      </c>
      <c r="Z27" s="14" t="s">
        <v>34</v>
      </c>
      <c r="AA27" s="14" t="s">
        <v>34</v>
      </c>
      <c r="AB27" s="14" t="s">
        <v>64</v>
      </c>
      <c r="AC27" s="14" t="s">
        <v>59</v>
      </c>
      <c r="AD27" s="14" t="s">
        <v>60</v>
      </c>
      <c r="AE27" s="14" t="s">
        <v>45</v>
      </c>
      <c r="AF27" s="14"/>
    </row>
    <row r="28" spans="1:32" x14ac:dyDescent="0.2">
      <c r="A28" s="15">
        <v>45392.50986111111</v>
      </c>
      <c r="B28" s="14" t="s">
        <v>96</v>
      </c>
      <c r="C28" s="14">
        <v>21</v>
      </c>
      <c r="D28" s="14" t="s">
        <v>30</v>
      </c>
      <c r="E28" s="14" t="s">
        <v>31</v>
      </c>
      <c r="F28" s="14" t="s">
        <v>32</v>
      </c>
      <c r="G28" s="14" t="s">
        <v>249</v>
      </c>
      <c r="H28" s="14" t="s">
        <v>115</v>
      </c>
      <c r="I28" s="14" t="s">
        <v>32</v>
      </c>
      <c r="J28" s="14" t="s">
        <v>78</v>
      </c>
      <c r="K28" s="14" t="s">
        <v>34</v>
      </c>
      <c r="L28" s="14" t="s">
        <v>128</v>
      </c>
      <c r="M28" s="14" t="s">
        <v>34</v>
      </c>
      <c r="N28" s="14" t="s">
        <v>34</v>
      </c>
      <c r="O28" s="14" t="s">
        <v>129</v>
      </c>
      <c r="P28" s="14" t="s">
        <v>68</v>
      </c>
      <c r="Q28" s="14" t="s">
        <v>32</v>
      </c>
      <c r="R28" s="14" t="s">
        <v>223</v>
      </c>
      <c r="S28" s="14" t="s">
        <v>32</v>
      </c>
      <c r="T28" s="14" t="s">
        <v>51</v>
      </c>
      <c r="U28" s="14" t="s">
        <v>32</v>
      </c>
      <c r="V28" s="14" t="s">
        <v>52</v>
      </c>
      <c r="W28" s="14" t="s">
        <v>34</v>
      </c>
      <c r="X28" s="14"/>
      <c r="Y28" s="14" t="s">
        <v>32</v>
      </c>
      <c r="Z28" s="14" t="s">
        <v>32</v>
      </c>
      <c r="AA28" s="14" t="s">
        <v>32</v>
      </c>
      <c r="AB28" s="14" t="s">
        <v>53</v>
      </c>
      <c r="AC28" s="14" t="s">
        <v>59</v>
      </c>
      <c r="AD28" s="14" t="s">
        <v>44</v>
      </c>
      <c r="AE28" s="14" t="s">
        <v>45</v>
      </c>
      <c r="AF28" s="14"/>
    </row>
    <row r="29" spans="1:32" x14ac:dyDescent="0.2">
      <c r="A29" s="15">
        <v>45392.518217592595</v>
      </c>
      <c r="B29" s="14" t="s">
        <v>96</v>
      </c>
      <c r="C29" s="14">
        <v>21</v>
      </c>
      <c r="D29" s="14" t="s">
        <v>30</v>
      </c>
      <c r="E29" s="14" t="s">
        <v>130</v>
      </c>
      <c r="F29" s="14" t="s">
        <v>34</v>
      </c>
      <c r="G29" s="14" t="s">
        <v>237</v>
      </c>
      <c r="H29" s="14" t="s">
        <v>131</v>
      </c>
      <c r="I29" s="14" t="s">
        <v>32</v>
      </c>
      <c r="J29" s="14"/>
      <c r="K29" s="14" t="s">
        <v>32</v>
      </c>
      <c r="L29" s="14"/>
      <c r="M29" s="14" t="s">
        <v>32</v>
      </c>
      <c r="N29" s="14" t="s">
        <v>34</v>
      </c>
      <c r="O29" s="14"/>
      <c r="P29" s="14"/>
      <c r="Q29" s="14" t="s">
        <v>32</v>
      </c>
      <c r="R29" s="14"/>
      <c r="S29" s="14" t="s">
        <v>32</v>
      </c>
      <c r="T29" s="14" t="s">
        <v>51</v>
      </c>
      <c r="U29" s="14" t="s">
        <v>32</v>
      </c>
      <c r="V29" s="14" t="s">
        <v>41</v>
      </c>
      <c r="W29" s="14" t="s">
        <v>34</v>
      </c>
      <c r="X29" s="14"/>
      <c r="Y29" s="14" t="s">
        <v>34</v>
      </c>
      <c r="Z29" s="14" t="s">
        <v>34</v>
      </c>
      <c r="AA29" s="14" t="s">
        <v>32</v>
      </c>
      <c r="AB29" s="14" t="s">
        <v>42</v>
      </c>
      <c r="AC29" s="14" t="s">
        <v>54</v>
      </c>
      <c r="AD29" s="14"/>
      <c r="AE29" s="14"/>
      <c r="AF29" s="14"/>
    </row>
    <row r="30" spans="1:32" x14ac:dyDescent="0.2">
      <c r="A30" s="15">
        <v>45392.522199074076</v>
      </c>
      <c r="B30" s="14" t="s">
        <v>96</v>
      </c>
      <c r="C30" s="14">
        <v>18</v>
      </c>
      <c r="D30" s="14" t="s">
        <v>30</v>
      </c>
      <c r="E30" s="14" t="s">
        <v>31</v>
      </c>
      <c r="F30" s="14" t="s">
        <v>32</v>
      </c>
      <c r="G30" s="14" t="s">
        <v>242</v>
      </c>
      <c r="H30" s="14" t="s">
        <v>132</v>
      </c>
      <c r="I30" s="14" t="s">
        <v>32</v>
      </c>
      <c r="J30" s="14" t="s">
        <v>133</v>
      </c>
      <c r="K30" s="14" t="s">
        <v>32</v>
      </c>
      <c r="L30" s="14" t="s">
        <v>223</v>
      </c>
      <c r="M30" s="14" t="s">
        <v>32</v>
      </c>
      <c r="N30" s="14" t="s">
        <v>32</v>
      </c>
      <c r="O30" s="14" t="s">
        <v>134</v>
      </c>
      <c r="P30" s="14" t="s">
        <v>68</v>
      </c>
      <c r="Q30" s="14" t="s">
        <v>32</v>
      </c>
      <c r="R30" s="14" t="s">
        <v>223</v>
      </c>
      <c r="S30" s="14" t="s">
        <v>32</v>
      </c>
      <c r="T30" s="14" t="s">
        <v>51</v>
      </c>
      <c r="U30" s="14" t="s">
        <v>32</v>
      </c>
      <c r="V30" s="14" t="s">
        <v>82</v>
      </c>
      <c r="W30" s="14" t="s">
        <v>34</v>
      </c>
      <c r="X30" s="14" t="s">
        <v>250</v>
      </c>
      <c r="Y30" s="14" t="s">
        <v>32</v>
      </c>
      <c r="Z30" s="14" t="s">
        <v>32</v>
      </c>
      <c r="AA30" s="14" t="s">
        <v>32</v>
      </c>
      <c r="AB30" s="14" t="s">
        <v>53</v>
      </c>
      <c r="AC30" s="14" t="s">
        <v>54</v>
      </c>
      <c r="AD30" s="14" t="s">
        <v>60</v>
      </c>
      <c r="AE30" s="14" t="s">
        <v>45</v>
      </c>
      <c r="AF30" s="14"/>
    </row>
    <row r="31" spans="1:32" x14ac:dyDescent="0.2">
      <c r="A31" s="15">
        <v>45392.532754629632</v>
      </c>
      <c r="B31" s="14" t="s">
        <v>96</v>
      </c>
      <c r="C31" s="14">
        <v>22</v>
      </c>
      <c r="D31" s="14" t="s">
        <v>47</v>
      </c>
      <c r="E31" s="14" t="s">
        <v>135</v>
      </c>
      <c r="F31" s="14" t="s">
        <v>32</v>
      </c>
      <c r="G31" s="14" t="s">
        <v>237</v>
      </c>
      <c r="H31" s="14" t="s">
        <v>136</v>
      </c>
      <c r="I31" s="14" t="s">
        <v>32</v>
      </c>
      <c r="J31" s="14" t="s">
        <v>92</v>
      </c>
      <c r="K31" s="14" t="s">
        <v>32</v>
      </c>
      <c r="L31" s="14" t="s">
        <v>223</v>
      </c>
      <c r="M31" s="14" t="s">
        <v>32</v>
      </c>
      <c r="N31" s="14" t="s">
        <v>34</v>
      </c>
      <c r="O31" s="14"/>
      <c r="P31" s="14" t="s">
        <v>38</v>
      </c>
      <c r="Q31" s="14" t="s">
        <v>32</v>
      </c>
      <c r="R31" s="14" t="s">
        <v>223</v>
      </c>
      <c r="S31" s="14" t="s">
        <v>32</v>
      </c>
      <c r="T31" s="14" t="s">
        <v>51</v>
      </c>
      <c r="U31" s="14" t="s">
        <v>32</v>
      </c>
      <c r="V31" s="14" t="s">
        <v>52</v>
      </c>
      <c r="W31" s="14" t="s">
        <v>32</v>
      </c>
      <c r="X31" s="14" t="s">
        <v>251</v>
      </c>
      <c r="Y31" s="14" t="s">
        <v>32</v>
      </c>
      <c r="Z31" s="14" t="s">
        <v>32</v>
      </c>
      <c r="AA31" s="14" t="s">
        <v>32</v>
      </c>
      <c r="AB31" s="14" t="s">
        <v>53</v>
      </c>
      <c r="AC31" s="14" t="s">
        <v>43</v>
      </c>
      <c r="AD31" s="14" t="s">
        <v>44</v>
      </c>
      <c r="AE31" s="14" t="s">
        <v>137</v>
      </c>
      <c r="AF31" s="14"/>
    </row>
    <row r="32" spans="1:32" x14ac:dyDescent="0.2">
      <c r="A32" s="15">
        <v>45392.537928240738</v>
      </c>
      <c r="B32" s="14" t="s">
        <v>96</v>
      </c>
      <c r="C32" s="14">
        <v>20</v>
      </c>
      <c r="D32" s="14" t="s">
        <v>47</v>
      </c>
      <c r="E32" s="14" t="s">
        <v>31</v>
      </c>
      <c r="F32" s="14" t="s">
        <v>32</v>
      </c>
      <c r="G32" s="14" t="s">
        <v>249</v>
      </c>
      <c r="H32" s="14" t="s">
        <v>138</v>
      </c>
      <c r="I32" s="14" t="s">
        <v>32</v>
      </c>
      <c r="J32" s="14" t="s">
        <v>139</v>
      </c>
      <c r="K32" s="14" t="s">
        <v>32</v>
      </c>
      <c r="L32" s="14" t="s">
        <v>91</v>
      </c>
      <c r="M32" s="14" t="s">
        <v>32</v>
      </c>
      <c r="N32" s="14" t="s">
        <v>34</v>
      </c>
      <c r="O32" s="14" t="s">
        <v>140</v>
      </c>
      <c r="P32" s="14" t="s">
        <v>50</v>
      </c>
      <c r="Q32" s="14" t="s">
        <v>32</v>
      </c>
      <c r="R32" s="14" t="s">
        <v>91</v>
      </c>
      <c r="S32" s="14" t="s">
        <v>32</v>
      </c>
      <c r="T32" s="14" t="s">
        <v>51</v>
      </c>
      <c r="U32" s="14" t="s">
        <v>32</v>
      </c>
      <c r="V32" s="14" t="s">
        <v>52</v>
      </c>
      <c r="W32" s="14" t="s">
        <v>32</v>
      </c>
      <c r="X32" s="14" t="s">
        <v>252</v>
      </c>
      <c r="Y32" s="14" t="s">
        <v>34</v>
      </c>
      <c r="Z32" s="14" t="s">
        <v>34</v>
      </c>
      <c r="AA32" s="14" t="s">
        <v>32</v>
      </c>
      <c r="AB32" s="14" t="s">
        <v>64</v>
      </c>
      <c r="AC32" s="14" t="s">
        <v>59</v>
      </c>
      <c r="AD32" s="14" t="s">
        <v>60</v>
      </c>
      <c r="AE32" s="14" t="s">
        <v>45</v>
      </c>
      <c r="AF32" s="14"/>
    </row>
    <row r="33" spans="1:32" x14ac:dyDescent="0.2">
      <c r="A33" s="15">
        <v>45392.574560185189</v>
      </c>
      <c r="B33" s="14" t="s">
        <v>96</v>
      </c>
      <c r="C33" s="14">
        <v>18</v>
      </c>
      <c r="D33" s="14" t="s">
        <v>47</v>
      </c>
      <c r="E33" s="14" t="s">
        <v>70</v>
      </c>
      <c r="F33" s="14" t="s">
        <v>32</v>
      </c>
      <c r="G33" s="14" t="s">
        <v>242</v>
      </c>
      <c r="H33" s="14" t="s">
        <v>141</v>
      </c>
      <c r="I33" s="14" t="s">
        <v>32</v>
      </c>
      <c r="J33" s="14" t="s">
        <v>142</v>
      </c>
      <c r="K33" s="14" t="s">
        <v>32</v>
      </c>
      <c r="L33" s="14"/>
      <c r="M33" s="14" t="s">
        <v>32</v>
      </c>
      <c r="N33" s="14" t="s">
        <v>34</v>
      </c>
      <c r="O33" s="14" t="s">
        <v>143</v>
      </c>
      <c r="P33" s="14" t="s">
        <v>38</v>
      </c>
      <c r="Q33" s="14" t="s">
        <v>32</v>
      </c>
      <c r="R33" s="14"/>
      <c r="S33" s="14" t="s">
        <v>32</v>
      </c>
      <c r="T33" s="14" t="s">
        <v>51</v>
      </c>
      <c r="U33" s="14" t="s">
        <v>32</v>
      </c>
      <c r="V33" s="14" t="s">
        <v>41</v>
      </c>
      <c r="W33" s="14" t="s">
        <v>32</v>
      </c>
      <c r="X33" s="14" t="s">
        <v>253</v>
      </c>
      <c r="Y33" s="14" t="s">
        <v>34</v>
      </c>
      <c r="Z33" s="14" t="s">
        <v>34</v>
      </c>
      <c r="AA33" s="14" t="s">
        <v>32</v>
      </c>
      <c r="AB33" s="14" t="s">
        <v>42</v>
      </c>
      <c r="AC33" s="14" t="s">
        <v>59</v>
      </c>
      <c r="AD33" s="14" t="s">
        <v>44</v>
      </c>
      <c r="AE33" s="14" t="s">
        <v>45</v>
      </c>
      <c r="AF33" s="14"/>
    </row>
    <row r="34" spans="1:32" x14ac:dyDescent="0.2">
      <c r="A34" s="15">
        <v>45392.583668981482</v>
      </c>
      <c r="B34" s="14" t="s">
        <v>62</v>
      </c>
      <c r="C34" s="14">
        <v>32</v>
      </c>
      <c r="D34" s="14" t="s">
        <v>47</v>
      </c>
      <c r="E34" s="14" t="s">
        <v>31</v>
      </c>
      <c r="F34" s="14" t="s">
        <v>32</v>
      </c>
      <c r="G34" s="14" t="s">
        <v>223</v>
      </c>
      <c r="H34" s="14" t="s">
        <v>144</v>
      </c>
      <c r="I34" s="14" t="s">
        <v>34</v>
      </c>
      <c r="J34" s="14" t="s">
        <v>145</v>
      </c>
      <c r="K34" s="14" t="s">
        <v>34</v>
      </c>
      <c r="L34" s="14" t="s">
        <v>146</v>
      </c>
      <c r="M34" s="14" t="s">
        <v>32</v>
      </c>
      <c r="N34" s="14" t="s">
        <v>34</v>
      </c>
      <c r="O34" s="14" t="s">
        <v>147</v>
      </c>
      <c r="P34" s="14" t="s">
        <v>57</v>
      </c>
      <c r="Q34" s="14" t="s">
        <v>32</v>
      </c>
      <c r="R34" s="14" t="s">
        <v>223</v>
      </c>
      <c r="S34" s="14" t="s">
        <v>32</v>
      </c>
      <c r="T34" s="14" t="s">
        <v>40</v>
      </c>
      <c r="U34" s="14" t="s">
        <v>32</v>
      </c>
      <c r="V34" s="14" t="s">
        <v>41</v>
      </c>
      <c r="W34" s="14" t="s">
        <v>34</v>
      </c>
      <c r="X34" s="14" t="s">
        <v>254</v>
      </c>
      <c r="Y34" s="14" t="s">
        <v>32</v>
      </c>
      <c r="Z34" s="14" t="s">
        <v>32</v>
      </c>
      <c r="AA34" s="14" t="s">
        <v>32</v>
      </c>
      <c r="AB34" s="14" t="s">
        <v>53</v>
      </c>
      <c r="AC34" s="14" t="s">
        <v>59</v>
      </c>
      <c r="AD34" s="14" t="s">
        <v>60</v>
      </c>
      <c r="AE34" s="14" t="s">
        <v>75</v>
      </c>
      <c r="AF34" s="14"/>
    </row>
    <row r="35" spans="1:32" x14ac:dyDescent="0.2">
      <c r="A35" s="15">
        <v>45392.598495370374</v>
      </c>
      <c r="B35" s="14" t="s">
        <v>96</v>
      </c>
      <c r="C35" s="14">
        <v>19</v>
      </c>
      <c r="D35" s="14" t="s">
        <v>47</v>
      </c>
      <c r="E35" s="14" t="s">
        <v>31</v>
      </c>
      <c r="F35" s="14" t="s">
        <v>32</v>
      </c>
      <c r="G35" s="14" t="s">
        <v>242</v>
      </c>
      <c r="H35" s="14" t="s">
        <v>148</v>
      </c>
      <c r="I35" s="14" t="s">
        <v>32</v>
      </c>
      <c r="J35" s="14"/>
      <c r="K35" s="14" t="s">
        <v>32</v>
      </c>
      <c r="L35" s="14"/>
      <c r="M35" s="14" t="s">
        <v>32</v>
      </c>
      <c r="N35" s="14" t="s">
        <v>34</v>
      </c>
      <c r="O35" s="14" t="s">
        <v>149</v>
      </c>
      <c r="P35" s="14" t="s">
        <v>57</v>
      </c>
      <c r="Q35" s="14" t="s">
        <v>32</v>
      </c>
      <c r="R35" s="14"/>
      <c r="S35" s="14" t="s">
        <v>32</v>
      </c>
      <c r="T35" s="14" t="s">
        <v>51</v>
      </c>
      <c r="U35" s="14" t="s">
        <v>32</v>
      </c>
      <c r="V35" s="14" t="s">
        <v>41</v>
      </c>
      <c r="W35" s="14"/>
      <c r="X35" s="14" t="s">
        <v>255</v>
      </c>
      <c r="Y35" s="14" t="s">
        <v>34</v>
      </c>
      <c r="Z35" s="14" t="s">
        <v>34</v>
      </c>
      <c r="AA35" s="14" t="s">
        <v>32</v>
      </c>
      <c r="AB35" s="14" t="s">
        <v>64</v>
      </c>
      <c r="AC35" s="14" t="s">
        <v>59</v>
      </c>
      <c r="AD35" s="14" t="s">
        <v>60</v>
      </c>
      <c r="AE35" s="14" t="s">
        <v>45</v>
      </c>
      <c r="AF35" s="14"/>
    </row>
    <row r="36" spans="1:32" x14ac:dyDescent="0.2">
      <c r="A36" s="15">
        <v>45392.605081018519</v>
      </c>
      <c r="B36" s="14" t="s">
        <v>96</v>
      </c>
      <c r="C36" s="14">
        <v>33</v>
      </c>
      <c r="D36" s="14" t="s">
        <v>30</v>
      </c>
      <c r="E36" s="14" t="s">
        <v>150</v>
      </c>
      <c r="F36" s="14" t="s">
        <v>34</v>
      </c>
      <c r="G36" s="14" t="s">
        <v>239</v>
      </c>
      <c r="H36" s="14" t="s">
        <v>151</v>
      </c>
      <c r="I36" s="14" t="s">
        <v>32</v>
      </c>
      <c r="J36" s="14" t="s">
        <v>72</v>
      </c>
      <c r="K36" s="14" t="s">
        <v>34</v>
      </c>
      <c r="L36" s="14" t="s">
        <v>152</v>
      </c>
      <c r="M36" s="14" t="s">
        <v>32</v>
      </c>
      <c r="N36" s="14" t="s">
        <v>34</v>
      </c>
      <c r="O36" s="14" t="s">
        <v>153</v>
      </c>
      <c r="P36" s="14" t="s">
        <v>68</v>
      </c>
      <c r="Q36" s="14" t="s">
        <v>32</v>
      </c>
      <c r="R36" s="14"/>
      <c r="S36" s="14" t="s">
        <v>32</v>
      </c>
      <c r="T36" s="14" t="s">
        <v>51</v>
      </c>
      <c r="U36" s="14" t="s">
        <v>32</v>
      </c>
      <c r="V36" s="14" t="s">
        <v>41</v>
      </c>
      <c r="W36" s="14" t="s">
        <v>34</v>
      </c>
      <c r="X36" s="14" t="s">
        <v>256</v>
      </c>
      <c r="Y36" s="14" t="s">
        <v>32</v>
      </c>
      <c r="Z36" s="14" t="s">
        <v>32</v>
      </c>
      <c r="AA36" s="14" t="s">
        <v>32</v>
      </c>
      <c r="AB36" s="14" t="s">
        <v>104</v>
      </c>
      <c r="AC36" s="14" t="s">
        <v>59</v>
      </c>
      <c r="AD36" s="14" t="s">
        <v>44</v>
      </c>
      <c r="AE36" s="14" t="s">
        <v>45</v>
      </c>
      <c r="AF36" s="14"/>
    </row>
    <row r="37" spans="1:32" x14ac:dyDescent="0.2">
      <c r="A37" s="16">
        <v>45392.621759259258</v>
      </c>
      <c r="B37" s="17" t="s">
        <v>62</v>
      </c>
      <c r="C37" s="17">
        <v>48</v>
      </c>
      <c r="D37" s="17" t="s">
        <v>47</v>
      </c>
      <c r="E37" s="17" t="s">
        <v>70</v>
      </c>
      <c r="F37" s="17" t="s">
        <v>32</v>
      </c>
      <c r="G37" s="17" t="s">
        <v>223</v>
      </c>
      <c r="H37" s="17"/>
      <c r="I37" s="17" t="s">
        <v>32</v>
      </c>
      <c r="J37" s="17"/>
      <c r="K37" s="17" t="s">
        <v>34</v>
      </c>
      <c r="L37" s="17" t="s">
        <v>154</v>
      </c>
      <c r="M37" s="17" t="s">
        <v>32</v>
      </c>
      <c r="N37" s="17" t="s">
        <v>34</v>
      </c>
      <c r="O37" s="17" t="s">
        <v>155</v>
      </c>
      <c r="P37" s="17" t="s">
        <v>68</v>
      </c>
      <c r="Q37" s="17" t="s">
        <v>32</v>
      </c>
      <c r="R37" s="17" t="s">
        <v>223</v>
      </c>
      <c r="S37" s="17" t="s">
        <v>32</v>
      </c>
      <c r="T37" s="17" t="s">
        <v>51</v>
      </c>
      <c r="U37" s="17" t="s">
        <v>32</v>
      </c>
      <c r="V37" s="17" t="s">
        <v>52</v>
      </c>
      <c r="W37" s="17"/>
      <c r="X37" s="17" t="s">
        <v>257</v>
      </c>
      <c r="Y37" s="17" t="s">
        <v>32</v>
      </c>
      <c r="Z37" s="17" t="s">
        <v>34</v>
      </c>
      <c r="AA37" s="17" t="s">
        <v>32</v>
      </c>
      <c r="AB37" s="17" t="s">
        <v>64</v>
      </c>
      <c r="AC37" s="17" t="s">
        <v>59</v>
      </c>
      <c r="AD37" s="17" t="s">
        <v>60</v>
      </c>
      <c r="AE37" s="17" t="s">
        <v>45</v>
      </c>
      <c r="AF37" s="14" t="s">
        <v>156</v>
      </c>
    </row>
    <row r="38" spans="1:32" x14ac:dyDescent="0.2">
      <c r="A38" s="16"/>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4" t="s">
        <v>157</v>
      </c>
    </row>
    <row r="39" spans="1:32" x14ac:dyDescent="0.2">
      <c r="A39" s="15">
        <v>45392.709618055553</v>
      </c>
      <c r="B39" s="14" t="s">
        <v>96</v>
      </c>
      <c r="C39" s="14">
        <v>18</v>
      </c>
      <c r="D39" s="14" t="s">
        <v>30</v>
      </c>
      <c r="E39" s="14" t="s">
        <v>31</v>
      </c>
      <c r="F39" s="14" t="s">
        <v>32</v>
      </c>
      <c r="G39" s="14" t="s">
        <v>242</v>
      </c>
      <c r="H39" s="14" t="s">
        <v>158</v>
      </c>
      <c r="I39" s="14" t="s">
        <v>32</v>
      </c>
      <c r="J39" s="14" t="s">
        <v>159</v>
      </c>
      <c r="K39" s="14" t="s">
        <v>32</v>
      </c>
      <c r="L39" s="14" t="s">
        <v>223</v>
      </c>
      <c r="M39" s="14" t="s">
        <v>32</v>
      </c>
      <c r="N39" s="14" t="s">
        <v>34</v>
      </c>
      <c r="O39" s="14" t="s">
        <v>160</v>
      </c>
      <c r="P39" s="14" t="s">
        <v>50</v>
      </c>
      <c r="Q39" s="14" t="s">
        <v>32</v>
      </c>
      <c r="R39" s="14" t="s">
        <v>223</v>
      </c>
      <c r="S39" s="14" t="s">
        <v>32</v>
      </c>
      <c r="T39" s="14" t="s">
        <v>51</v>
      </c>
      <c r="U39" s="14" t="s">
        <v>32</v>
      </c>
      <c r="V39" s="14" t="s">
        <v>82</v>
      </c>
      <c r="W39" s="14" t="s">
        <v>34</v>
      </c>
      <c r="X39" s="14" t="s">
        <v>258</v>
      </c>
      <c r="Y39" s="14" t="s">
        <v>34</v>
      </c>
      <c r="Z39" s="14" t="s">
        <v>34</v>
      </c>
      <c r="AA39" s="14" t="s">
        <v>32</v>
      </c>
      <c r="AB39" s="14" t="s">
        <v>64</v>
      </c>
      <c r="AC39" s="14" t="s">
        <v>54</v>
      </c>
      <c r="AD39" s="14"/>
      <c r="AE39" s="14" t="s">
        <v>45</v>
      </c>
      <c r="AF39" s="14"/>
    </row>
    <row r="40" spans="1:32" x14ac:dyDescent="0.2">
      <c r="A40" s="15">
        <v>45392.775127314817</v>
      </c>
      <c r="B40" s="14" t="s">
        <v>96</v>
      </c>
      <c r="C40" s="14">
        <v>21</v>
      </c>
      <c r="D40" s="14" t="s">
        <v>30</v>
      </c>
      <c r="E40" s="14" t="s">
        <v>31</v>
      </c>
      <c r="F40" s="14" t="s">
        <v>32</v>
      </c>
      <c r="G40" s="14" t="s">
        <v>237</v>
      </c>
      <c r="H40" s="14" t="s">
        <v>161</v>
      </c>
      <c r="I40" s="14" t="s">
        <v>32</v>
      </c>
      <c r="J40" s="14" t="s">
        <v>72</v>
      </c>
      <c r="K40" s="14" t="s">
        <v>32</v>
      </c>
      <c r="L40" s="14" t="s">
        <v>223</v>
      </c>
      <c r="M40" s="14" t="s">
        <v>32</v>
      </c>
      <c r="N40" s="14"/>
      <c r="O40" s="14" t="s">
        <v>223</v>
      </c>
      <c r="P40" s="14" t="s">
        <v>38</v>
      </c>
      <c r="Q40" s="14" t="s">
        <v>32</v>
      </c>
      <c r="R40" s="14" t="s">
        <v>223</v>
      </c>
      <c r="S40" s="14" t="s">
        <v>32</v>
      </c>
      <c r="T40" s="14" t="s">
        <v>51</v>
      </c>
      <c r="U40" s="14" t="s">
        <v>32</v>
      </c>
      <c r="V40" s="14" t="s">
        <v>52</v>
      </c>
      <c r="W40" s="14" t="s">
        <v>34</v>
      </c>
      <c r="X40" s="14"/>
      <c r="Y40" s="14" t="s">
        <v>34</v>
      </c>
      <c r="Z40" s="14" t="s">
        <v>34</v>
      </c>
      <c r="AA40" s="14" t="s">
        <v>32</v>
      </c>
      <c r="AB40" s="14" t="s">
        <v>58</v>
      </c>
      <c r="AC40" s="14" t="s">
        <v>59</v>
      </c>
      <c r="AD40" s="14" t="s">
        <v>44</v>
      </c>
      <c r="AE40" s="14" t="s">
        <v>75</v>
      </c>
      <c r="AF40" s="14"/>
    </row>
    <row r="41" spans="1:32" x14ac:dyDescent="0.2">
      <c r="A41" s="15">
        <v>45393.004513888889</v>
      </c>
      <c r="B41" s="14" t="s">
        <v>96</v>
      </c>
      <c r="C41" s="14">
        <v>28</v>
      </c>
      <c r="D41" s="14" t="s">
        <v>30</v>
      </c>
      <c r="E41" s="14" t="s">
        <v>31</v>
      </c>
      <c r="F41" s="14" t="s">
        <v>32</v>
      </c>
      <c r="G41" s="14" t="s">
        <v>239</v>
      </c>
      <c r="H41" s="14" t="s">
        <v>162</v>
      </c>
      <c r="I41" s="14" t="s">
        <v>32</v>
      </c>
      <c r="J41" s="14"/>
      <c r="K41" s="14" t="s">
        <v>32</v>
      </c>
      <c r="L41" s="14" t="s">
        <v>223</v>
      </c>
      <c r="M41" s="14" t="s">
        <v>32</v>
      </c>
      <c r="N41" s="14" t="s">
        <v>34</v>
      </c>
      <c r="O41" s="14" t="s">
        <v>163</v>
      </c>
      <c r="P41" s="14" t="s">
        <v>68</v>
      </c>
      <c r="Q41" s="14" t="s">
        <v>32</v>
      </c>
      <c r="R41" s="14" t="s">
        <v>223</v>
      </c>
      <c r="S41" s="14" t="s">
        <v>32</v>
      </c>
      <c r="T41" s="14" t="s">
        <v>51</v>
      </c>
      <c r="U41" s="14" t="s">
        <v>32</v>
      </c>
      <c r="V41" s="14" t="s">
        <v>51</v>
      </c>
      <c r="W41" s="14" t="s">
        <v>34</v>
      </c>
      <c r="X41" s="14" t="s">
        <v>259</v>
      </c>
      <c r="Y41" s="14" t="s">
        <v>32</v>
      </c>
      <c r="Z41" s="14" t="s">
        <v>34</v>
      </c>
      <c r="AA41" s="14" t="s">
        <v>32</v>
      </c>
      <c r="AB41" s="14" t="s">
        <v>104</v>
      </c>
      <c r="AC41" s="14" t="s">
        <v>54</v>
      </c>
      <c r="AD41" s="14" t="s">
        <v>55</v>
      </c>
      <c r="AE41" s="14" t="s">
        <v>45</v>
      </c>
      <c r="AF41" s="14"/>
    </row>
    <row r="42" spans="1:32" x14ac:dyDescent="0.2">
      <c r="A42" s="15">
        <v>45393.254814814813</v>
      </c>
      <c r="B42" s="14" t="s">
        <v>96</v>
      </c>
      <c r="C42" s="14">
        <v>23</v>
      </c>
      <c r="D42" s="14" t="s">
        <v>30</v>
      </c>
      <c r="E42" s="14" t="s">
        <v>31</v>
      </c>
      <c r="F42" s="14" t="s">
        <v>32</v>
      </c>
      <c r="G42" s="14" t="s">
        <v>260</v>
      </c>
      <c r="H42" s="14" t="s">
        <v>164</v>
      </c>
      <c r="I42" s="14" t="s">
        <v>32</v>
      </c>
      <c r="J42" s="14"/>
      <c r="K42" s="14" t="s">
        <v>32</v>
      </c>
      <c r="L42" s="14"/>
      <c r="M42" s="14" t="s">
        <v>32</v>
      </c>
      <c r="N42" s="14" t="s">
        <v>34</v>
      </c>
      <c r="O42" s="14"/>
      <c r="P42" s="14" t="s">
        <v>50</v>
      </c>
      <c r="Q42" s="14" t="s">
        <v>32</v>
      </c>
      <c r="R42" s="14"/>
      <c r="S42" s="14" t="s">
        <v>32</v>
      </c>
      <c r="T42" s="14" t="s">
        <v>51</v>
      </c>
      <c r="U42" s="14" t="s">
        <v>32</v>
      </c>
      <c r="V42" s="14" t="s">
        <v>82</v>
      </c>
      <c r="W42" s="14" t="s">
        <v>34</v>
      </c>
      <c r="X42" s="14"/>
      <c r="Y42" s="14" t="s">
        <v>34</v>
      </c>
      <c r="Z42" s="14" t="s">
        <v>34</v>
      </c>
      <c r="AA42" s="14" t="s">
        <v>32</v>
      </c>
      <c r="AB42" s="14" t="s">
        <v>42</v>
      </c>
      <c r="AC42" s="14" t="s">
        <v>59</v>
      </c>
      <c r="AD42" s="14" t="s">
        <v>60</v>
      </c>
      <c r="AE42" s="14" t="s">
        <v>45</v>
      </c>
      <c r="AF42" s="14"/>
    </row>
    <row r="43" spans="1:32" x14ac:dyDescent="0.2">
      <c r="A43" s="15">
        <v>45393.371493055558</v>
      </c>
      <c r="B43" s="14" t="s">
        <v>96</v>
      </c>
      <c r="C43" s="14">
        <v>19</v>
      </c>
      <c r="D43" s="14" t="s">
        <v>47</v>
      </c>
      <c r="E43" s="14" t="s">
        <v>31</v>
      </c>
      <c r="F43" s="14" t="s">
        <v>32</v>
      </c>
      <c r="G43" s="14" t="s">
        <v>242</v>
      </c>
      <c r="H43" s="14" t="s">
        <v>165</v>
      </c>
      <c r="I43" s="14" t="s">
        <v>32</v>
      </c>
      <c r="J43" s="14" t="s">
        <v>166</v>
      </c>
      <c r="K43" s="14" t="s">
        <v>34</v>
      </c>
      <c r="L43" s="14" t="s">
        <v>167</v>
      </c>
      <c r="M43" s="14" t="s">
        <v>32</v>
      </c>
      <c r="N43" s="14" t="s">
        <v>34</v>
      </c>
      <c r="O43" s="14" t="s">
        <v>168</v>
      </c>
      <c r="P43" s="14" t="s">
        <v>68</v>
      </c>
      <c r="Q43" s="14" t="s">
        <v>32</v>
      </c>
      <c r="R43" s="14"/>
      <c r="S43" s="14" t="s">
        <v>32</v>
      </c>
      <c r="T43" s="14" t="s">
        <v>51</v>
      </c>
      <c r="U43" s="14" t="s">
        <v>32</v>
      </c>
      <c r="V43" s="14" t="s">
        <v>82</v>
      </c>
      <c r="W43" s="14" t="s">
        <v>34</v>
      </c>
      <c r="X43" s="14" t="s">
        <v>261</v>
      </c>
      <c r="Y43" s="14" t="s">
        <v>32</v>
      </c>
      <c r="Z43" s="14" t="s">
        <v>34</v>
      </c>
      <c r="AA43" s="14" t="s">
        <v>32</v>
      </c>
      <c r="AB43" s="14" t="s">
        <v>64</v>
      </c>
      <c r="AC43" s="14" t="s">
        <v>54</v>
      </c>
      <c r="AD43" s="14" t="s">
        <v>55</v>
      </c>
      <c r="AE43" s="14" t="s">
        <v>45</v>
      </c>
      <c r="AF43" s="14"/>
    </row>
    <row r="44" spans="1:32" x14ac:dyDescent="0.2">
      <c r="A44" s="15">
        <v>45393.413912037038</v>
      </c>
      <c r="B44" s="14" t="s">
        <v>96</v>
      </c>
      <c r="C44" s="14">
        <v>21</v>
      </c>
      <c r="D44" s="14" t="s">
        <v>30</v>
      </c>
      <c r="E44" s="14" t="s">
        <v>31</v>
      </c>
      <c r="F44" s="14" t="s">
        <v>32</v>
      </c>
      <c r="G44" s="14" t="s">
        <v>243</v>
      </c>
      <c r="H44" s="14" t="s">
        <v>169</v>
      </c>
      <c r="I44" s="14" t="s">
        <v>32</v>
      </c>
      <c r="J44" s="14" t="s">
        <v>170</v>
      </c>
      <c r="K44" s="14" t="s">
        <v>32</v>
      </c>
      <c r="L44" s="14" t="s">
        <v>223</v>
      </c>
      <c r="M44" s="14" t="s">
        <v>32</v>
      </c>
      <c r="N44" s="14" t="s">
        <v>34</v>
      </c>
      <c r="O44" s="14" t="s">
        <v>171</v>
      </c>
      <c r="P44" s="14" t="s">
        <v>50</v>
      </c>
      <c r="Q44" s="14" t="s">
        <v>32</v>
      </c>
      <c r="R44" s="14" t="s">
        <v>223</v>
      </c>
      <c r="S44" s="14" t="s">
        <v>32</v>
      </c>
      <c r="T44" s="14" t="s">
        <v>51</v>
      </c>
      <c r="U44" s="14" t="s">
        <v>32</v>
      </c>
      <c r="V44" s="14" t="s">
        <v>52</v>
      </c>
      <c r="W44" s="14" t="s">
        <v>34</v>
      </c>
      <c r="X44" s="14" t="s">
        <v>262</v>
      </c>
      <c r="Y44" s="14" t="s">
        <v>34</v>
      </c>
      <c r="Z44" s="14" t="s">
        <v>34</v>
      </c>
      <c r="AA44" s="14" t="s">
        <v>32</v>
      </c>
      <c r="AB44" s="14" t="s">
        <v>64</v>
      </c>
      <c r="AC44" s="14" t="s">
        <v>43</v>
      </c>
      <c r="AD44" s="14" t="s">
        <v>44</v>
      </c>
      <c r="AE44" s="14" t="s">
        <v>45</v>
      </c>
      <c r="AF44" s="14"/>
    </row>
    <row r="45" spans="1:32" x14ac:dyDescent="0.2">
      <c r="A45" s="15">
        <v>45393.464918981481</v>
      </c>
      <c r="B45" s="14" t="s">
        <v>62</v>
      </c>
      <c r="C45" s="14">
        <v>55</v>
      </c>
      <c r="D45" s="14" t="s">
        <v>30</v>
      </c>
      <c r="E45" s="14" t="s">
        <v>31</v>
      </c>
      <c r="F45" s="14" t="s">
        <v>32</v>
      </c>
      <c r="G45" s="14" t="s">
        <v>223</v>
      </c>
      <c r="H45" s="14"/>
      <c r="I45" s="14" t="s">
        <v>32</v>
      </c>
      <c r="J45" s="14" t="s">
        <v>170</v>
      </c>
      <c r="K45" s="14" t="s">
        <v>34</v>
      </c>
      <c r="L45" s="14" t="s">
        <v>172</v>
      </c>
      <c r="M45" s="14" t="s">
        <v>34</v>
      </c>
      <c r="N45" s="14" t="s">
        <v>34</v>
      </c>
      <c r="O45" s="14" t="s">
        <v>173</v>
      </c>
      <c r="P45" s="14" t="s">
        <v>68</v>
      </c>
      <c r="Q45" s="14" t="s">
        <v>32</v>
      </c>
      <c r="R45" s="14"/>
      <c r="S45" s="14" t="s">
        <v>32</v>
      </c>
      <c r="T45" s="14" t="s">
        <v>51</v>
      </c>
      <c r="U45" s="14" t="s">
        <v>32</v>
      </c>
      <c r="V45" s="14" t="s">
        <v>41</v>
      </c>
      <c r="W45" s="14" t="s">
        <v>34</v>
      </c>
      <c r="X45" s="14" t="s">
        <v>263</v>
      </c>
      <c r="Y45" s="14" t="s">
        <v>32</v>
      </c>
      <c r="Z45" s="14" t="s">
        <v>32</v>
      </c>
      <c r="AA45" s="14" t="s">
        <v>32</v>
      </c>
      <c r="AB45" s="14" t="s">
        <v>104</v>
      </c>
      <c r="AC45" s="14" t="s">
        <v>54</v>
      </c>
      <c r="AD45" s="14"/>
      <c r="AE45" s="14" t="s">
        <v>45</v>
      </c>
      <c r="AF45" s="14" t="s">
        <v>174</v>
      </c>
    </row>
    <row r="46" spans="1:32" x14ac:dyDescent="0.2">
      <c r="A46" s="15">
        <v>45393.604050925926</v>
      </c>
      <c r="B46" s="14" t="s">
        <v>96</v>
      </c>
      <c r="C46" s="14">
        <v>19</v>
      </c>
      <c r="D46" s="14" t="s">
        <v>47</v>
      </c>
      <c r="E46" s="14" t="s">
        <v>31</v>
      </c>
      <c r="F46" s="14" t="s">
        <v>32</v>
      </c>
      <c r="G46" s="14" t="s">
        <v>242</v>
      </c>
      <c r="H46" s="14" t="s">
        <v>131</v>
      </c>
      <c r="I46" s="14" t="s">
        <v>32</v>
      </c>
      <c r="J46" s="14" t="s">
        <v>175</v>
      </c>
      <c r="K46" s="14" t="s">
        <v>32</v>
      </c>
      <c r="L46" s="14" t="s">
        <v>225</v>
      </c>
      <c r="M46" s="14" t="s">
        <v>32</v>
      </c>
      <c r="N46" s="14" t="s">
        <v>32</v>
      </c>
      <c r="O46" s="14" t="s">
        <v>176</v>
      </c>
      <c r="P46" s="14" t="s">
        <v>68</v>
      </c>
      <c r="Q46" s="14" t="s">
        <v>32</v>
      </c>
      <c r="R46" s="14" t="s">
        <v>225</v>
      </c>
      <c r="S46" s="14" t="s">
        <v>32</v>
      </c>
      <c r="T46" s="14" t="s">
        <v>51</v>
      </c>
      <c r="U46" s="14" t="s">
        <v>32</v>
      </c>
      <c r="V46" s="14" t="s">
        <v>82</v>
      </c>
      <c r="W46" s="14" t="s">
        <v>34</v>
      </c>
      <c r="X46" s="14" t="s">
        <v>264</v>
      </c>
      <c r="Y46" s="14" t="s">
        <v>34</v>
      </c>
      <c r="Z46" s="14" t="s">
        <v>34</v>
      </c>
      <c r="AA46" s="14" t="s">
        <v>34</v>
      </c>
      <c r="AB46" s="14" t="s">
        <v>42</v>
      </c>
      <c r="AC46" s="14" t="s">
        <v>43</v>
      </c>
      <c r="AD46" s="14" t="s">
        <v>60</v>
      </c>
      <c r="AE46" s="14" t="s">
        <v>45</v>
      </c>
      <c r="AF46" s="14"/>
    </row>
    <row r="47" spans="1:32" x14ac:dyDescent="0.2">
      <c r="A47" s="15">
        <v>45395.944490740738</v>
      </c>
      <c r="B47" s="14" t="s">
        <v>96</v>
      </c>
      <c r="C47" s="14">
        <v>25</v>
      </c>
      <c r="D47" s="14" t="s">
        <v>30</v>
      </c>
      <c r="E47" s="14" t="s">
        <v>31</v>
      </c>
      <c r="F47" s="14" t="s">
        <v>32</v>
      </c>
      <c r="G47" s="14" t="s">
        <v>237</v>
      </c>
      <c r="H47" s="14" t="s">
        <v>177</v>
      </c>
      <c r="I47" s="14" t="s">
        <v>32</v>
      </c>
      <c r="J47" s="14" t="s">
        <v>133</v>
      </c>
      <c r="K47" s="14" t="s">
        <v>32</v>
      </c>
      <c r="L47" s="14"/>
      <c r="M47" s="14" t="s">
        <v>32</v>
      </c>
      <c r="N47" s="14" t="s">
        <v>32</v>
      </c>
      <c r="O47" s="14"/>
      <c r="P47" s="14" t="s">
        <v>50</v>
      </c>
      <c r="Q47" s="14" t="s">
        <v>32</v>
      </c>
      <c r="R47" s="14"/>
      <c r="S47" s="14" t="s">
        <v>32</v>
      </c>
      <c r="T47" s="14" t="s">
        <v>51</v>
      </c>
      <c r="U47" s="14" t="s">
        <v>32</v>
      </c>
      <c r="V47" s="14" t="s">
        <v>41</v>
      </c>
      <c r="W47" s="14" t="s">
        <v>32</v>
      </c>
      <c r="X47" s="14"/>
      <c r="Y47" s="14" t="s">
        <v>34</v>
      </c>
      <c r="Z47" s="14" t="s">
        <v>34</v>
      </c>
      <c r="AA47" s="14" t="s">
        <v>34</v>
      </c>
      <c r="AB47" s="14" t="s">
        <v>53</v>
      </c>
      <c r="AC47" s="14" t="s">
        <v>59</v>
      </c>
      <c r="AD47" s="14" t="s">
        <v>80</v>
      </c>
      <c r="AE47" s="14" t="s">
        <v>45</v>
      </c>
    </row>
  </sheetData>
  <sheetProtection sheet="1" formatCells="0" formatColumns="0" formatRows="0" insertColumns="0" insertRows="0" insertHyperlinks="0" deleteColumns="0" deleteRows="0" sort="0" autoFilter="0" pivotTables="0"/>
  <mergeCells count="31">
    <mergeCell ref="AE37:AE38"/>
    <mergeCell ref="Y37:Y38"/>
    <mergeCell ref="Z37:Z38"/>
    <mergeCell ref="AA37:AA38"/>
    <mergeCell ref="AB37:AB38"/>
    <mergeCell ref="AC37:AC38"/>
    <mergeCell ref="AD37:AD38"/>
    <mergeCell ref="S37:S38"/>
    <mergeCell ref="T37:T38"/>
    <mergeCell ref="U37:U38"/>
    <mergeCell ref="V37:V38"/>
    <mergeCell ref="W37:W38"/>
    <mergeCell ref="X37:X38"/>
    <mergeCell ref="M37:M38"/>
    <mergeCell ref="N37:N38"/>
    <mergeCell ref="O37:O38"/>
    <mergeCell ref="P37:P38"/>
    <mergeCell ref="Q37:Q38"/>
    <mergeCell ref="R37:R38"/>
    <mergeCell ref="G37:G38"/>
    <mergeCell ref="H37:H38"/>
    <mergeCell ref="I37:I38"/>
    <mergeCell ref="J37:J38"/>
    <mergeCell ref="K37:K38"/>
    <mergeCell ref="L37:L38"/>
    <mergeCell ref="A37:A38"/>
    <mergeCell ref="B37:B38"/>
    <mergeCell ref="C37:C38"/>
    <mergeCell ref="D37:D38"/>
    <mergeCell ref="E37:E38"/>
    <mergeCell ref="F37:F3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6"/>
  <sheetViews>
    <sheetView tabSelected="1" zoomScale="90" zoomScaleNormal="90" workbookViewId="0">
      <selection activeCell="B48" sqref="B48"/>
    </sheetView>
  </sheetViews>
  <sheetFormatPr baseColWidth="10" defaultColWidth="8.83203125" defaultRowHeight="15" x14ac:dyDescent="0.2"/>
  <cols>
    <col min="1" max="1" width="8.5" bestFit="1" customWidth="1"/>
    <col min="2" max="2" width="10.33203125" bestFit="1" customWidth="1"/>
    <col min="3" max="3" width="24.6640625" bestFit="1" customWidth="1"/>
    <col min="4" max="4" width="9.83203125" bestFit="1" customWidth="1"/>
    <col min="5" max="5" width="12.33203125" bestFit="1" customWidth="1"/>
    <col min="6" max="6" width="27.6640625" bestFit="1" customWidth="1"/>
    <col min="7" max="7" width="25.6640625" bestFit="1" customWidth="1"/>
    <col min="8" max="8" width="42" bestFit="1" customWidth="1"/>
    <col min="9" max="9" width="34.5" bestFit="1" customWidth="1"/>
    <col min="10" max="10" width="52.1640625" bestFit="1" customWidth="1"/>
    <col min="11" max="11" width="36.5" bestFit="1" customWidth="1"/>
    <col min="12" max="12" width="93" bestFit="1" customWidth="1"/>
    <col min="13" max="13" width="34.33203125" bestFit="1" customWidth="1"/>
    <col min="14" max="14" width="119.5" bestFit="1" customWidth="1"/>
    <col min="15" max="15" width="134" bestFit="1" customWidth="1"/>
    <col min="16" max="16" width="41.83203125" bestFit="1" customWidth="1"/>
    <col min="17" max="17" width="30.5" bestFit="1" customWidth="1"/>
    <col min="18" max="18" width="32.5" bestFit="1" customWidth="1"/>
    <col min="19" max="19" width="31.83203125" bestFit="1" customWidth="1"/>
    <col min="20" max="20" width="39.1640625" bestFit="1" customWidth="1"/>
    <col min="21" max="21" width="33.1640625" bestFit="1" customWidth="1"/>
    <col min="22" max="22" width="45.5" bestFit="1" customWidth="1"/>
    <col min="23" max="23" width="37.33203125" bestFit="1" customWidth="1"/>
    <col min="24" max="24" width="32.1640625" bestFit="1" customWidth="1"/>
    <col min="25" max="25" width="38.83203125" bestFit="1" customWidth="1"/>
    <col min="26" max="26" width="30.1640625" bestFit="1" customWidth="1"/>
    <col min="27" max="27" width="54.5" bestFit="1" customWidth="1"/>
    <col min="28" max="28" width="31.1640625" bestFit="1" customWidth="1"/>
    <col min="29" max="29" width="90.5" bestFit="1" customWidth="1"/>
    <col min="30" max="30" width="49.83203125" bestFit="1" customWidth="1"/>
    <col min="31" max="31" width="255.83203125" bestFit="1" customWidth="1"/>
  </cols>
  <sheetData>
    <row r="1" spans="1:31" x14ac:dyDescent="0.2">
      <c r="A1" s="2" t="s">
        <v>268</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265</v>
      </c>
      <c r="W1" s="2" t="s">
        <v>20</v>
      </c>
      <c r="X1" s="2" t="s">
        <v>21</v>
      </c>
      <c r="Y1" s="2" t="s">
        <v>22</v>
      </c>
      <c r="Z1" s="2" t="s">
        <v>23</v>
      </c>
      <c r="AA1" s="2" t="s">
        <v>24</v>
      </c>
      <c r="AB1" s="2" t="s">
        <v>25</v>
      </c>
      <c r="AC1" s="2" t="s">
        <v>26</v>
      </c>
      <c r="AD1" s="2" t="s">
        <v>27</v>
      </c>
      <c r="AE1" s="2" t="s">
        <v>28</v>
      </c>
    </row>
    <row r="2" spans="1:31" x14ac:dyDescent="0.2">
      <c r="A2" s="21">
        <v>1</v>
      </c>
      <c r="B2" s="24">
        <v>45391</v>
      </c>
      <c r="C2" s="1" t="s">
        <v>29</v>
      </c>
      <c r="D2" s="1">
        <v>54</v>
      </c>
      <c r="E2" s="1" t="s">
        <v>30</v>
      </c>
      <c r="F2" s="1" t="s">
        <v>31</v>
      </c>
      <c r="G2" s="1" t="s">
        <v>32</v>
      </c>
      <c r="H2" s="1" t="s">
        <v>286</v>
      </c>
      <c r="I2" s="1" t="s">
        <v>34</v>
      </c>
      <c r="J2" s="1" t="s">
        <v>35</v>
      </c>
      <c r="K2" s="1" t="s">
        <v>34</v>
      </c>
      <c r="L2" s="1" t="s">
        <v>36</v>
      </c>
      <c r="M2" s="1" t="s">
        <v>32</v>
      </c>
      <c r="N2" s="1" t="s">
        <v>34</v>
      </c>
      <c r="O2" s="1" t="s">
        <v>37</v>
      </c>
      <c r="P2" s="1">
        <v>4</v>
      </c>
      <c r="Q2" s="1" t="s">
        <v>32</v>
      </c>
      <c r="R2" s="1" t="s">
        <v>39</v>
      </c>
      <c r="S2" s="1" t="s">
        <v>32</v>
      </c>
      <c r="T2" s="1" t="s">
        <v>40</v>
      </c>
      <c r="U2" s="1" t="s">
        <v>32</v>
      </c>
      <c r="V2" s="1" t="s">
        <v>41</v>
      </c>
      <c r="W2" s="1" t="s">
        <v>34</v>
      </c>
      <c r="X2" s="1" t="s">
        <v>32</v>
      </c>
      <c r="Y2" s="1" t="s">
        <v>32</v>
      </c>
      <c r="Z2" s="1" t="s">
        <v>32</v>
      </c>
      <c r="AA2" s="1">
        <v>4</v>
      </c>
      <c r="AB2" s="1" t="s">
        <v>43</v>
      </c>
      <c r="AC2" s="1" t="s">
        <v>299</v>
      </c>
      <c r="AD2" s="1" t="s">
        <v>295</v>
      </c>
      <c r="AE2" s="1" t="s">
        <v>46</v>
      </c>
    </row>
    <row r="3" spans="1:31" x14ac:dyDescent="0.2">
      <c r="A3" s="21">
        <f>A2+1</f>
        <v>2</v>
      </c>
      <c r="B3" s="24">
        <v>45392</v>
      </c>
      <c r="C3" s="1" t="s">
        <v>29</v>
      </c>
      <c r="D3" s="1">
        <v>72</v>
      </c>
      <c r="E3" s="1" t="s">
        <v>47</v>
      </c>
      <c r="F3" s="1" t="s">
        <v>31</v>
      </c>
      <c r="G3" s="1" t="s">
        <v>32</v>
      </c>
      <c r="H3" s="1" t="s">
        <v>177</v>
      </c>
      <c r="I3" s="1" t="s">
        <v>32</v>
      </c>
      <c r="J3" s="1" t="s">
        <v>49</v>
      </c>
      <c r="K3" s="1" t="s">
        <v>34</v>
      </c>
      <c r="L3" s="1" t="s">
        <v>39</v>
      </c>
      <c r="M3" s="1" t="s">
        <v>32</v>
      </c>
      <c r="N3" s="1" t="s">
        <v>34</v>
      </c>
      <c r="O3" s="1" t="s">
        <v>39</v>
      </c>
      <c r="P3" s="1">
        <v>3</v>
      </c>
      <c r="Q3" s="1" t="s">
        <v>32</v>
      </c>
      <c r="R3" s="1" t="s">
        <v>39</v>
      </c>
      <c r="S3" s="1" t="s">
        <v>32</v>
      </c>
      <c r="T3" s="1" t="s">
        <v>51</v>
      </c>
      <c r="U3" s="1" t="s">
        <v>32</v>
      </c>
      <c r="V3" s="1" t="s">
        <v>52</v>
      </c>
      <c r="W3" s="1" t="s">
        <v>34</v>
      </c>
      <c r="X3" s="1" t="s">
        <v>32</v>
      </c>
      <c r="Y3" s="1" t="s">
        <v>39</v>
      </c>
      <c r="Z3" s="1" t="s">
        <v>34</v>
      </c>
      <c r="AA3" s="1">
        <v>3</v>
      </c>
      <c r="AB3" s="1" t="s">
        <v>54</v>
      </c>
      <c r="AC3" s="1" t="s">
        <v>298</v>
      </c>
      <c r="AD3" s="1" t="s">
        <v>295</v>
      </c>
      <c r="AE3" s="1" t="s">
        <v>39</v>
      </c>
    </row>
    <row r="4" spans="1:31" x14ac:dyDescent="0.2">
      <c r="A4" s="21">
        <f>A3+1</f>
        <v>3</v>
      </c>
      <c r="B4" s="24">
        <v>45392</v>
      </c>
      <c r="C4" s="1" t="s">
        <v>29</v>
      </c>
      <c r="D4" s="1">
        <v>61</v>
      </c>
      <c r="E4" s="1" t="s">
        <v>30</v>
      </c>
      <c r="F4" s="1" t="s">
        <v>31</v>
      </c>
      <c r="G4" s="1" t="s">
        <v>32</v>
      </c>
      <c r="H4" s="1" t="s">
        <v>56</v>
      </c>
      <c r="I4" s="1" t="s">
        <v>32</v>
      </c>
      <c r="J4" s="1" t="s">
        <v>8</v>
      </c>
      <c r="K4" s="1" t="s">
        <v>32</v>
      </c>
      <c r="L4" s="1" t="s">
        <v>39</v>
      </c>
      <c r="M4" s="1" t="s">
        <v>32</v>
      </c>
      <c r="N4" s="1" t="s">
        <v>39</v>
      </c>
      <c r="O4" s="1" t="s">
        <v>39</v>
      </c>
      <c r="P4" s="1">
        <v>2</v>
      </c>
      <c r="Q4" s="1" t="s">
        <v>32</v>
      </c>
      <c r="R4" s="1" t="s">
        <v>39</v>
      </c>
      <c r="S4" s="1" t="s">
        <v>32</v>
      </c>
      <c r="T4" s="1" t="s">
        <v>51</v>
      </c>
      <c r="U4" s="1" t="s">
        <v>32</v>
      </c>
      <c r="V4" s="1" t="s">
        <v>52</v>
      </c>
      <c r="W4" s="1" t="s">
        <v>34</v>
      </c>
      <c r="X4" s="1" t="s">
        <v>32</v>
      </c>
      <c r="Y4" s="1" t="s">
        <v>32</v>
      </c>
      <c r="Z4" s="1" t="s">
        <v>32</v>
      </c>
      <c r="AA4" s="1">
        <v>1</v>
      </c>
      <c r="AB4" s="1" t="s">
        <v>59</v>
      </c>
      <c r="AC4" s="1" t="s">
        <v>300</v>
      </c>
      <c r="AD4" s="1" t="s">
        <v>295</v>
      </c>
      <c r="AE4" s="1" t="s">
        <v>61</v>
      </c>
    </row>
    <row r="5" spans="1:31" x14ac:dyDescent="0.2">
      <c r="A5" s="21">
        <f>A4+1</f>
        <v>4</v>
      </c>
      <c r="B5" s="24">
        <v>45392</v>
      </c>
      <c r="C5" s="1" t="s">
        <v>62</v>
      </c>
      <c r="D5" s="1">
        <v>35</v>
      </c>
      <c r="E5" s="1" t="s">
        <v>30</v>
      </c>
      <c r="F5" s="1" t="s">
        <v>31</v>
      </c>
      <c r="G5" s="1" t="s">
        <v>32</v>
      </c>
      <c r="H5" s="1" t="s">
        <v>39</v>
      </c>
      <c r="I5" s="1" t="s">
        <v>32</v>
      </c>
      <c r="J5" s="1" t="s">
        <v>8</v>
      </c>
      <c r="K5" s="1" t="s">
        <v>32</v>
      </c>
      <c r="L5" s="1" t="s">
        <v>39</v>
      </c>
      <c r="M5" s="1" t="s">
        <v>32</v>
      </c>
      <c r="N5" s="1" t="s">
        <v>34</v>
      </c>
      <c r="O5" s="1" t="s">
        <v>63</v>
      </c>
      <c r="P5" s="1">
        <v>2</v>
      </c>
      <c r="Q5" s="1" t="s">
        <v>32</v>
      </c>
      <c r="R5" s="1" t="s">
        <v>39</v>
      </c>
      <c r="S5" s="1" t="s">
        <v>32</v>
      </c>
      <c r="T5" s="1" t="s">
        <v>51</v>
      </c>
      <c r="U5" s="1" t="s">
        <v>32</v>
      </c>
      <c r="V5" s="1" t="s">
        <v>41</v>
      </c>
      <c r="W5" s="1" t="s">
        <v>34</v>
      </c>
      <c r="X5" s="1" t="s">
        <v>34</v>
      </c>
      <c r="Y5" s="1" t="s">
        <v>34</v>
      </c>
      <c r="Z5" s="1" t="s">
        <v>32</v>
      </c>
      <c r="AA5" s="1">
        <v>2</v>
      </c>
      <c r="AB5" s="1" t="s">
        <v>59</v>
      </c>
      <c r="AC5" s="1" t="s">
        <v>298</v>
      </c>
      <c r="AD5" s="1" t="s">
        <v>295</v>
      </c>
      <c r="AE5" s="1" t="s">
        <v>39</v>
      </c>
    </row>
    <row r="6" spans="1:31" x14ac:dyDescent="0.2">
      <c r="A6" s="21">
        <f>A5+1</f>
        <v>5</v>
      </c>
      <c r="B6" s="24">
        <v>45392</v>
      </c>
      <c r="C6" s="1" t="s">
        <v>29</v>
      </c>
      <c r="D6" s="1">
        <v>42</v>
      </c>
      <c r="E6" s="1" t="s">
        <v>30</v>
      </c>
      <c r="F6" s="1" t="s">
        <v>31</v>
      </c>
      <c r="G6" s="1" t="s">
        <v>32</v>
      </c>
      <c r="H6" s="1" t="s">
        <v>286</v>
      </c>
      <c r="I6" s="1" t="s">
        <v>32</v>
      </c>
      <c r="J6" s="1" t="s">
        <v>65</v>
      </c>
      <c r="K6" s="1" t="s">
        <v>34</v>
      </c>
      <c r="L6" s="1" t="s">
        <v>66</v>
      </c>
      <c r="M6" s="1" t="s">
        <v>32</v>
      </c>
      <c r="N6" s="1" t="s">
        <v>32</v>
      </c>
      <c r="O6" s="1" t="s">
        <v>67</v>
      </c>
      <c r="P6" s="1">
        <v>3</v>
      </c>
      <c r="Q6" s="1" t="s">
        <v>32</v>
      </c>
      <c r="R6" s="1" t="s">
        <v>39</v>
      </c>
      <c r="S6" s="1" t="s">
        <v>32</v>
      </c>
      <c r="T6" s="1" t="s">
        <v>51</v>
      </c>
      <c r="U6" s="1" t="s">
        <v>32</v>
      </c>
      <c r="V6" s="1" t="s">
        <v>41</v>
      </c>
      <c r="W6" s="1" t="s">
        <v>32</v>
      </c>
      <c r="X6" s="1" t="s">
        <v>32</v>
      </c>
      <c r="Y6" s="1" t="s">
        <v>34</v>
      </c>
      <c r="Z6" s="1" t="s">
        <v>32</v>
      </c>
      <c r="AA6" s="1">
        <v>3</v>
      </c>
      <c r="AB6" s="1" t="s">
        <v>43</v>
      </c>
      <c r="AC6" s="1" t="s">
        <v>300</v>
      </c>
      <c r="AD6" s="1" t="s">
        <v>295</v>
      </c>
      <c r="AE6" s="1" t="s">
        <v>39</v>
      </c>
    </row>
    <row r="7" spans="1:31" x14ac:dyDescent="0.2">
      <c r="A7" s="21">
        <f>A6+1</f>
        <v>6</v>
      </c>
      <c r="B7" s="24">
        <v>45392</v>
      </c>
      <c r="C7" s="1" t="s">
        <v>29</v>
      </c>
      <c r="D7" s="1">
        <v>48</v>
      </c>
      <c r="E7" s="1" t="s">
        <v>30</v>
      </c>
      <c r="F7" s="1" t="s">
        <v>31</v>
      </c>
      <c r="G7" s="1" t="s">
        <v>32</v>
      </c>
      <c r="H7" s="1" t="s">
        <v>39</v>
      </c>
      <c r="I7" s="1" t="s">
        <v>32</v>
      </c>
      <c r="J7" s="1" t="s">
        <v>8</v>
      </c>
      <c r="K7" s="1" t="s">
        <v>32</v>
      </c>
      <c r="L7" s="1" t="s">
        <v>39</v>
      </c>
      <c r="M7" s="1" t="s">
        <v>32</v>
      </c>
      <c r="N7" s="1" t="s">
        <v>39</v>
      </c>
      <c r="O7" s="1" t="s">
        <v>39</v>
      </c>
      <c r="P7" s="1">
        <v>1</v>
      </c>
      <c r="Q7" s="1" t="s">
        <v>32</v>
      </c>
      <c r="R7" s="1" t="s">
        <v>39</v>
      </c>
      <c r="S7" s="1" t="s">
        <v>32</v>
      </c>
      <c r="T7" s="1" t="s">
        <v>51</v>
      </c>
      <c r="U7" s="1" t="s">
        <v>32</v>
      </c>
      <c r="V7" s="1" t="s">
        <v>52</v>
      </c>
      <c r="W7" s="1" t="s">
        <v>34</v>
      </c>
      <c r="X7" s="1" t="s">
        <v>34</v>
      </c>
      <c r="Y7" s="1" t="s">
        <v>34</v>
      </c>
      <c r="Z7" s="1" t="s">
        <v>34</v>
      </c>
      <c r="AA7" s="1">
        <v>3</v>
      </c>
      <c r="AB7" s="1" t="s">
        <v>43</v>
      </c>
      <c r="AC7" s="1" t="s">
        <v>300</v>
      </c>
      <c r="AD7" s="1" t="s">
        <v>39</v>
      </c>
      <c r="AE7" s="1" t="s">
        <v>69</v>
      </c>
    </row>
    <row r="8" spans="1:31" x14ac:dyDescent="0.2">
      <c r="A8" s="21">
        <f>A7+1</f>
        <v>7</v>
      </c>
      <c r="B8" s="24">
        <v>45392</v>
      </c>
      <c r="C8" s="1" t="s">
        <v>62</v>
      </c>
      <c r="D8" s="1">
        <v>70</v>
      </c>
      <c r="E8" s="1" t="s">
        <v>30</v>
      </c>
      <c r="F8" s="1" t="s">
        <v>70</v>
      </c>
      <c r="G8" s="1" t="s">
        <v>32</v>
      </c>
      <c r="H8" s="1" t="s">
        <v>71</v>
      </c>
      <c r="I8" s="1" t="s">
        <v>34</v>
      </c>
      <c r="J8" s="1" t="s">
        <v>72</v>
      </c>
      <c r="K8" s="1" t="s">
        <v>32</v>
      </c>
      <c r="L8" s="1" t="s">
        <v>39</v>
      </c>
      <c r="M8" s="1" t="s">
        <v>32</v>
      </c>
      <c r="N8" s="1" t="s">
        <v>32</v>
      </c>
      <c r="O8" s="1" t="s">
        <v>73</v>
      </c>
      <c r="P8" s="1">
        <v>2</v>
      </c>
      <c r="Q8" s="1" t="s">
        <v>32</v>
      </c>
      <c r="R8" s="1" t="s">
        <v>39</v>
      </c>
      <c r="S8" s="1" t="s">
        <v>32</v>
      </c>
      <c r="T8" s="1" t="s">
        <v>40</v>
      </c>
      <c r="U8" s="1" t="s">
        <v>34</v>
      </c>
      <c r="V8" s="1" t="s">
        <v>74</v>
      </c>
      <c r="W8" s="1" t="s">
        <v>32</v>
      </c>
      <c r="X8" s="1" t="s">
        <v>32</v>
      </c>
      <c r="Y8" s="1" t="s">
        <v>32</v>
      </c>
      <c r="Z8" s="1" t="s">
        <v>32</v>
      </c>
      <c r="AA8" s="1">
        <v>4</v>
      </c>
      <c r="AB8" s="1" t="s">
        <v>43</v>
      </c>
      <c r="AC8" s="1" t="s">
        <v>300</v>
      </c>
      <c r="AD8" s="1" t="s">
        <v>296</v>
      </c>
      <c r="AE8" s="1" t="s">
        <v>76</v>
      </c>
    </row>
    <row r="9" spans="1:31" x14ac:dyDescent="0.2">
      <c r="A9" s="21">
        <f>A8+1</f>
        <v>8</v>
      </c>
      <c r="B9" s="24">
        <v>45392</v>
      </c>
      <c r="C9" s="1" t="s">
        <v>62</v>
      </c>
      <c r="D9" s="1">
        <v>28</v>
      </c>
      <c r="E9" s="1" t="s">
        <v>47</v>
      </c>
      <c r="F9" s="1" t="s">
        <v>31</v>
      </c>
      <c r="G9" s="1" t="s">
        <v>32</v>
      </c>
      <c r="H9" s="1" t="s">
        <v>77</v>
      </c>
      <c r="I9" s="1" t="s">
        <v>34</v>
      </c>
      <c r="J9" s="1" t="s">
        <v>78</v>
      </c>
      <c r="K9" s="1" t="s">
        <v>32</v>
      </c>
      <c r="L9" s="1" t="s">
        <v>39</v>
      </c>
      <c r="M9" s="1" t="s">
        <v>32</v>
      </c>
      <c r="N9" s="1" t="s">
        <v>32</v>
      </c>
      <c r="O9" s="1" t="s">
        <v>79</v>
      </c>
      <c r="P9" s="1">
        <v>4</v>
      </c>
      <c r="Q9" s="1" t="s">
        <v>32</v>
      </c>
      <c r="R9" s="1" t="s">
        <v>39</v>
      </c>
      <c r="S9" s="1" t="s">
        <v>32</v>
      </c>
      <c r="T9" s="1" t="s">
        <v>51</v>
      </c>
      <c r="U9" s="1" t="s">
        <v>32</v>
      </c>
      <c r="V9" s="1" t="s">
        <v>41</v>
      </c>
      <c r="W9" s="1" t="s">
        <v>32</v>
      </c>
      <c r="X9" s="1" t="s">
        <v>32</v>
      </c>
      <c r="Y9" s="1" t="s">
        <v>34</v>
      </c>
      <c r="Z9" s="1" t="s">
        <v>34</v>
      </c>
      <c r="AA9" s="1">
        <v>4</v>
      </c>
      <c r="AB9" s="1" t="s">
        <v>43</v>
      </c>
      <c r="AC9" s="1" t="s">
        <v>80</v>
      </c>
      <c r="AD9" s="1" t="s">
        <v>296</v>
      </c>
      <c r="AE9" s="1" t="s">
        <v>39</v>
      </c>
    </row>
    <row r="10" spans="1:31" x14ac:dyDescent="0.2">
      <c r="A10" s="21">
        <f>A9+1</f>
        <v>9</v>
      </c>
      <c r="B10" s="24">
        <v>45392</v>
      </c>
      <c r="C10" s="1" t="s">
        <v>62</v>
      </c>
      <c r="D10" s="1">
        <v>40</v>
      </c>
      <c r="E10" s="1" t="s">
        <v>47</v>
      </c>
      <c r="F10" s="1" t="s">
        <v>31</v>
      </c>
      <c r="G10" s="1" t="s">
        <v>32</v>
      </c>
      <c r="H10" s="1" t="s">
        <v>39</v>
      </c>
      <c r="I10" s="1" t="s">
        <v>34</v>
      </c>
      <c r="J10" s="1" t="s">
        <v>72</v>
      </c>
      <c r="K10" s="1" t="s">
        <v>32</v>
      </c>
      <c r="L10" s="1" t="s">
        <v>39</v>
      </c>
      <c r="M10" s="1" t="s">
        <v>32</v>
      </c>
      <c r="N10" s="1" t="s">
        <v>34</v>
      </c>
      <c r="O10" s="1" t="s">
        <v>81</v>
      </c>
      <c r="P10" s="1">
        <v>3</v>
      </c>
      <c r="Q10" s="1" t="s">
        <v>32</v>
      </c>
      <c r="R10" s="1" t="s">
        <v>39</v>
      </c>
      <c r="S10" s="1" t="s">
        <v>32</v>
      </c>
      <c r="T10" s="1" t="s">
        <v>40</v>
      </c>
      <c r="U10" s="1" t="s">
        <v>32</v>
      </c>
      <c r="V10" s="1" t="s">
        <v>82</v>
      </c>
      <c r="W10" s="1" t="s">
        <v>32</v>
      </c>
      <c r="X10" s="1" t="s">
        <v>32</v>
      </c>
      <c r="Y10" s="1" t="s">
        <v>32</v>
      </c>
      <c r="Z10" s="1" t="s">
        <v>32</v>
      </c>
      <c r="AA10" s="1">
        <v>4</v>
      </c>
      <c r="AB10" s="1" t="s">
        <v>83</v>
      </c>
      <c r="AC10" s="1" t="s">
        <v>299</v>
      </c>
      <c r="AD10" s="1" t="s">
        <v>296</v>
      </c>
      <c r="AE10" s="1" t="s">
        <v>84</v>
      </c>
    </row>
    <row r="11" spans="1:31" x14ac:dyDescent="0.2">
      <c r="A11" s="21">
        <f>A10+1</f>
        <v>10</v>
      </c>
      <c r="B11" s="24">
        <v>45392</v>
      </c>
      <c r="C11" s="1" t="s">
        <v>29</v>
      </c>
      <c r="D11" s="1">
        <v>33.5</v>
      </c>
      <c r="E11" s="1" t="s">
        <v>47</v>
      </c>
      <c r="F11" s="1" t="s">
        <v>31</v>
      </c>
      <c r="G11" s="1" t="s">
        <v>32</v>
      </c>
      <c r="H11" s="1" t="s">
        <v>39</v>
      </c>
      <c r="I11" s="1" t="s">
        <v>32</v>
      </c>
      <c r="J11" s="1" t="s">
        <v>8</v>
      </c>
      <c r="K11" s="1" t="s">
        <v>34</v>
      </c>
      <c r="L11" s="1" t="s">
        <v>39</v>
      </c>
      <c r="M11" s="1" t="s">
        <v>32</v>
      </c>
      <c r="N11" s="1" t="s">
        <v>34</v>
      </c>
      <c r="O11" s="1" t="s">
        <v>85</v>
      </c>
      <c r="P11" s="1">
        <v>2</v>
      </c>
      <c r="Q11" s="1" t="s">
        <v>32</v>
      </c>
      <c r="R11" s="1" t="s">
        <v>39</v>
      </c>
      <c r="S11" s="1" t="s">
        <v>32</v>
      </c>
      <c r="T11" s="1" t="s">
        <v>51</v>
      </c>
      <c r="U11" s="1" t="s">
        <v>178</v>
      </c>
      <c r="V11" s="1" t="s">
        <v>52</v>
      </c>
      <c r="W11" s="1" t="s">
        <v>34</v>
      </c>
      <c r="X11" s="1" t="s">
        <v>32</v>
      </c>
      <c r="Y11" s="1" t="s">
        <v>32</v>
      </c>
      <c r="Z11" s="1" t="s">
        <v>32</v>
      </c>
      <c r="AA11" s="1">
        <v>3</v>
      </c>
      <c r="AB11" s="1" t="s">
        <v>54</v>
      </c>
      <c r="AC11" s="1" t="s">
        <v>39</v>
      </c>
      <c r="AD11" s="1" t="s">
        <v>295</v>
      </c>
      <c r="AE11" s="1" t="s">
        <v>86</v>
      </c>
    </row>
    <row r="12" spans="1:31" x14ac:dyDescent="0.2">
      <c r="A12" s="21">
        <f>A11+1</f>
        <v>11</v>
      </c>
      <c r="B12" s="24">
        <v>45392</v>
      </c>
      <c r="C12" s="1" t="s">
        <v>29</v>
      </c>
      <c r="D12" s="1">
        <v>66</v>
      </c>
      <c r="E12" s="1" t="s">
        <v>47</v>
      </c>
      <c r="F12" s="1" t="s">
        <v>31</v>
      </c>
      <c r="G12" s="1" t="s">
        <v>32</v>
      </c>
      <c r="H12" s="1" t="s">
        <v>87</v>
      </c>
      <c r="I12" s="1" t="s">
        <v>32</v>
      </c>
      <c r="J12" s="1" t="s">
        <v>72</v>
      </c>
      <c r="K12" s="1" t="s">
        <v>32</v>
      </c>
      <c r="L12" s="1" t="s">
        <v>39</v>
      </c>
      <c r="M12" s="1" t="s">
        <v>32</v>
      </c>
      <c r="N12" s="1" t="s">
        <v>32</v>
      </c>
      <c r="O12" s="1" t="s">
        <v>88</v>
      </c>
      <c r="P12" s="1">
        <v>4</v>
      </c>
      <c r="Q12" s="1" t="s">
        <v>32</v>
      </c>
      <c r="R12" s="1" t="s">
        <v>39</v>
      </c>
      <c r="S12" s="1" t="s">
        <v>32</v>
      </c>
      <c r="T12" s="1" t="s">
        <v>51</v>
      </c>
      <c r="U12" s="1" t="s">
        <v>32</v>
      </c>
      <c r="V12" s="1" t="s">
        <v>52</v>
      </c>
      <c r="W12" s="1" t="s">
        <v>32</v>
      </c>
      <c r="X12" s="1" t="s">
        <v>32</v>
      </c>
      <c r="Y12" s="1" t="s">
        <v>32</v>
      </c>
      <c r="Z12" s="1" t="s">
        <v>32</v>
      </c>
      <c r="AA12" s="1">
        <v>1</v>
      </c>
      <c r="AB12" s="1" t="s">
        <v>54</v>
      </c>
      <c r="AC12" s="1" t="s">
        <v>299</v>
      </c>
      <c r="AD12" s="1" t="s">
        <v>296</v>
      </c>
      <c r="AE12" s="1" t="s">
        <v>39</v>
      </c>
    </row>
    <row r="13" spans="1:31" x14ac:dyDescent="0.2">
      <c r="A13" s="21">
        <f>A12+1</f>
        <v>12</v>
      </c>
      <c r="B13" s="24">
        <v>45392</v>
      </c>
      <c r="C13" s="1" t="s">
        <v>29</v>
      </c>
      <c r="D13" s="1">
        <v>58</v>
      </c>
      <c r="E13" s="1" t="s">
        <v>30</v>
      </c>
      <c r="F13" s="1" t="s">
        <v>31</v>
      </c>
      <c r="G13" s="1" t="s">
        <v>32</v>
      </c>
      <c r="H13" s="1" t="s">
        <v>286</v>
      </c>
      <c r="I13" s="1" t="s">
        <v>32</v>
      </c>
      <c r="J13" s="1" t="s">
        <v>8</v>
      </c>
      <c r="K13" s="1" t="s">
        <v>34</v>
      </c>
      <c r="L13" s="1" t="s">
        <v>90</v>
      </c>
      <c r="M13" s="1" t="s">
        <v>32</v>
      </c>
      <c r="N13" s="1" t="s">
        <v>34</v>
      </c>
      <c r="O13" s="1" t="s">
        <v>91</v>
      </c>
      <c r="P13" s="1">
        <v>3</v>
      </c>
      <c r="Q13" s="1" t="s">
        <v>32</v>
      </c>
      <c r="R13" s="1" t="s">
        <v>91</v>
      </c>
      <c r="S13" s="1" t="s">
        <v>32</v>
      </c>
      <c r="T13" s="1" t="s">
        <v>51</v>
      </c>
      <c r="U13" s="1" t="s">
        <v>32</v>
      </c>
      <c r="V13" s="1" t="s">
        <v>52</v>
      </c>
      <c r="W13" s="1" t="s">
        <v>34</v>
      </c>
      <c r="X13" s="1" t="s">
        <v>32</v>
      </c>
      <c r="Y13" s="1" t="s">
        <v>32</v>
      </c>
      <c r="Z13" s="1" t="s">
        <v>32</v>
      </c>
      <c r="AA13" s="1">
        <v>3</v>
      </c>
      <c r="AB13" s="1" t="s">
        <v>54</v>
      </c>
      <c r="AC13" s="1" t="s">
        <v>299</v>
      </c>
      <c r="AD13" s="1" t="s">
        <v>295</v>
      </c>
      <c r="AE13" s="1" t="s">
        <v>39</v>
      </c>
    </row>
    <row r="14" spans="1:31" x14ac:dyDescent="0.2">
      <c r="A14" s="21">
        <f>A13+1</f>
        <v>13</v>
      </c>
      <c r="B14" s="24">
        <v>45392</v>
      </c>
      <c r="C14" s="1" t="s">
        <v>62</v>
      </c>
      <c r="D14" s="1">
        <v>54</v>
      </c>
      <c r="E14" s="1" t="s">
        <v>30</v>
      </c>
      <c r="F14" s="1" t="s">
        <v>31</v>
      </c>
      <c r="G14" s="1" t="s">
        <v>32</v>
      </c>
      <c r="H14" s="1" t="s">
        <v>39</v>
      </c>
      <c r="I14" s="1" t="s">
        <v>32</v>
      </c>
      <c r="J14" s="1" t="s">
        <v>92</v>
      </c>
      <c r="K14" s="1" t="s">
        <v>32</v>
      </c>
      <c r="L14" s="1" t="s">
        <v>39</v>
      </c>
      <c r="M14" s="1" t="s">
        <v>32</v>
      </c>
      <c r="N14" s="1" t="s">
        <v>32</v>
      </c>
      <c r="O14" s="1" t="s">
        <v>39</v>
      </c>
      <c r="P14" s="1">
        <v>2</v>
      </c>
      <c r="Q14" s="1" t="s">
        <v>32</v>
      </c>
      <c r="R14" s="1" t="s">
        <v>39</v>
      </c>
      <c r="S14" s="1" t="s">
        <v>32</v>
      </c>
      <c r="T14" s="1" t="s">
        <v>51</v>
      </c>
      <c r="U14" s="1" t="s">
        <v>32</v>
      </c>
      <c r="V14" s="1" t="s">
        <v>52</v>
      </c>
      <c r="W14" s="1" t="s">
        <v>34</v>
      </c>
      <c r="X14" s="1" t="s">
        <v>32</v>
      </c>
      <c r="Y14" s="1" t="s">
        <v>32</v>
      </c>
      <c r="Z14" s="1" t="s">
        <v>32</v>
      </c>
      <c r="AA14" s="1">
        <v>2</v>
      </c>
      <c r="AB14" s="1" t="s">
        <v>59</v>
      </c>
      <c r="AC14" s="1" t="s">
        <v>39</v>
      </c>
      <c r="AD14" s="1" t="s">
        <v>295</v>
      </c>
      <c r="AE14" s="1" t="s">
        <v>93</v>
      </c>
    </row>
    <row r="15" spans="1:31" x14ac:dyDescent="0.2">
      <c r="A15" s="21">
        <f>A14+1</f>
        <v>14</v>
      </c>
      <c r="B15" s="24">
        <v>45392</v>
      </c>
      <c r="C15" s="1" t="s">
        <v>62</v>
      </c>
      <c r="D15" s="1">
        <v>25</v>
      </c>
      <c r="E15" s="1" t="s">
        <v>47</v>
      </c>
      <c r="F15" s="1" t="s">
        <v>31</v>
      </c>
      <c r="G15" s="1" t="s">
        <v>32</v>
      </c>
      <c r="H15" s="1" t="s">
        <v>94</v>
      </c>
      <c r="I15" s="1" t="s">
        <v>34</v>
      </c>
      <c r="J15" s="1" t="s">
        <v>72</v>
      </c>
      <c r="K15" s="1" t="s">
        <v>32</v>
      </c>
      <c r="L15" s="1" t="s">
        <v>39</v>
      </c>
      <c r="M15" s="1" t="s">
        <v>32</v>
      </c>
      <c r="N15" s="1" t="s">
        <v>34</v>
      </c>
      <c r="O15" s="1" t="s">
        <v>95</v>
      </c>
      <c r="P15" s="1">
        <v>3</v>
      </c>
      <c r="Q15" s="1" t="s">
        <v>32</v>
      </c>
      <c r="R15" s="1" t="s">
        <v>39</v>
      </c>
      <c r="S15" s="1" t="s">
        <v>32</v>
      </c>
      <c r="T15" s="1" t="s">
        <v>40</v>
      </c>
      <c r="U15" s="1" t="s">
        <v>32</v>
      </c>
      <c r="V15" s="1" t="s">
        <v>41</v>
      </c>
      <c r="W15" s="1" t="s">
        <v>34</v>
      </c>
      <c r="X15" s="1" t="s">
        <v>34</v>
      </c>
      <c r="Y15" s="1" t="s">
        <v>34</v>
      </c>
      <c r="Z15" s="1" t="s">
        <v>32</v>
      </c>
      <c r="AA15" s="1">
        <v>2</v>
      </c>
      <c r="AB15" s="1" t="s">
        <v>43</v>
      </c>
      <c r="AC15" s="1" t="s">
        <v>299</v>
      </c>
      <c r="AD15" s="1" t="s">
        <v>295</v>
      </c>
      <c r="AE15" s="1" t="s">
        <v>39</v>
      </c>
    </row>
    <row r="16" spans="1:31" x14ac:dyDescent="0.2">
      <c r="A16" s="21">
        <f>A15+1</f>
        <v>15</v>
      </c>
      <c r="B16" s="24">
        <v>45392</v>
      </c>
      <c r="C16" s="1" t="s">
        <v>96</v>
      </c>
      <c r="D16" s="1">
        <v>21</v>
      </c>
      <c r="E16" s="1" t="s">
        <v>47</v>
      </c>
      <c r="F16" s="1" t="s">
        <v>31</v>
      </c>
      <c r="G16" s="1" t="s">
        <v>32</v>
      </c>
      <c r="H16" s="1" t="s">
        <v>97</v>
      </c>
      <c r="I16" s="1" t="s">
        <v>32</v>
      </c>
      <c r="J16" s="1" t="s">
        <v>98</v>
      </c>
      <c r="K16" s="1" t="s">
        <v>34</v>
      </c>
      <c r="L16" s="1" t="s">
        <v>39</v>
      </c>
      <c r="M16" s="1" t="s">
        <v>32</v>
      </c>
      <c r="N16" s="1" t="s">
        <v>34</v>
      </c>
      <c r="O16" s="1" t="s">
        <v>99</v>
      </c>
      <c r="P16" s="1">
        <v>2</v>
      </c>
      <c r="Q16" s="1" t="s">
        <v>32</v>
      </c>
      <c r="R16" s="1" t="s">
        <v>91</v>
      </c>
      <c r="S16" s="1" t="s">
        <v>32</v>
      </c>
      <c r="T16" s="1" t="s">
        <v>51</v>
      </c>
      <c r="U16" s="1" t="s">
        <v>32</v>
      </c>
      <c r="V16" s="1" t="s">
        <v>52</v>
      </c>
      <c r="W16" s="1" t="s">
        <v>34</v>
      </c>
      <c r="X16" s="1" t="s">
        <v>34</v>
      </c>
      <c r="Y16" s="1" t="s">
        <v>34</v>
      </c>
      <c r="Z16" s="1" t="s">
        <v>34</v>
      </c>
      <c r="AA16" s="1">
        <v>3</v>
      </c>
      <c r="AB16" s="1" t="s">
        <v>59</v>
      </c>
      <c r="AC16" s="1" t="s">
        <v>300</v>
      </c>
      <c r="AD16" s="1" t="s">
        <v>295</v>
      </c>
      <c r="AE16" s="1" t="s">
        <v>39</v>
      </c>
    </row>
    <row r="17" spans="1:31" x14ac:dyDescent="0.2">
      <c r="A17" s="21">
        <f>A16+1</f>
        <v>16</v>
      </c>
      <c r="B17" s="24">
        <v>45392</v>
      </c>
      <c r="C17" s="1" t="s">
        <v>96</v>
      </c>
      <c r="D17" s="1">
        <v>22</v>
      </c>
      <c r="E17" s="1" t="s">
        <v>30</v>
      </c>
      <c r="F17" s="1" t="s">
        <v>100</v>
      </c>
      <c r="G17" s="1" t="s">
        <v>32</v>
      </c>
      <c r="H17" s="1" t="s">
        <v>101</v>
      </c>
      <c r="I17" s="1" t="s">
        <v>32</v>
      </c>
      <c r="J17" s="1" t="s">
        <v>8</v>
      </c>
      <c r="K17" s="1" t="s">
        <v>32</v>
      </c>
      <c r="L17" s="1" t="s">
        <v>39</v>
      </c>
      <c r="M17" s="1" t="s">
        <v>32</v>
      </c>
      <c r="N17" s="1" t="s">
        <v>32</v>
      </c>
      <c r="O17" s="1" t="s">
        <v>39</v>
      </c>
      <c r="P17" s="1">
        <v>4</v>
      </c>
      <c r="Q17" s="1" t="s">
        <v>32</v>
      </c>
      <c r="R17" s="1" t="s">
        <v>39</v>
      </c>
      <c r="S17" s="1" t="s">
        <v>32</v>
      </c>
      <c r="T17" s="1" t="s">
        <v>51</v>
      </c>
      <c r="U17" s="1" t="s">
        <v>32</v>
      </c>
      <c r="V17" s="1" t="s">
        <v>51</v>
      </c>
      <c r="W17" s="1" t="s">
        <v>32</v>
      </c>
      <c r="X17" s="1" t="s">
        <v>34</v>
      </c>
      <c r="Y17" s="1" t="s">
        <v>34</v>
      </c>
      <c r="Z17" s="1" t="s">
        <v>34</v>
      </c>
      <c r="AA17" s="1">
        <v>2</v>
      </c>
      <c r="AB17" s="1" t="s">
        <v>43</v>
      </c>
      <c r="AC17" s="1" t="s">
        <v>80</v>
      </c>
      <c r="AD17" s="1" t="s">
        <v>295</v>
      </c>
      <c r="AE17" s="1" t="s">
        <v>39</v>
      </c>
    </row>
    <row r="18" spans="1:31" x14ac:dyDescent="0.2">
      <c r="A18" s="21">
        <f>A17+1</f>
        <v>17</v>
      </c>
      <c r="B18" s="24">
        <v>45392</v>
      </c>
      <c r="C18" s="1" t="s">
        <v>96</v>
      </c>
      <c r="D18" s="1">
        <v>46</v>
      </c>
      <c r="E18" s="1" t="s">
        <v>47</v>
      </c>
      <c r="F18" s="1" t="s">
        <v>31</v>
      </c>
      <c r="G18" s="1" t="s">
        <v>32</v>
      </c>
      <c r="H18" s="1" t="s">
        <v>102</v>
      </c>
      <c r="I18" s="1" t="s">
        <v>34</v>
      </c>
      <c r="J18" s="1" t="s">
        <v>98</v>
      </c>
      <c r="K18" s="1" t="s">
        <v>32</v>
      </c>
      <c r="L18" s="1" t="s">
        <v>39</v>
      </c>
      <c r="M18" s="1" t="s">
        <v>34</v>
      </c>
      <c r="N18" s="1" t="s">
        <v>32</v>
      </c>
      <c r="O18" s="1" t="s">
        <v>103</v>
      </c>
      <c r="P18" s="1">
        <v>3</v>
      </c>
      <c r="Q18" s="1" t="s">
        <v>32</v>
      </c>
      <c r="R18" s="1" t="s">
        <v>39</v>
      </c>
      <c r="S18" s="1" t="s">
        <v>32</v>
      </c>
      <c r="T18" s="1" t="s">
        <v>40</v>
      </c>
      <c r="U18" s="1" t="s">
        <v>32</v>
      </c>
      <c r="V18" s="1" t="s">
        <v>52</v>
      </c>
      <c r="W18" s="1" t="s">
        <v>34</v>
      </c>
      <c r="X18" s="1" t="s">
        <v>34</v>
      </c>
      <c r="Y18" s="1" t="s">
        <v>34</v>
      </c>
      <c r="Z18" s="1" t="s">
        <v>32</v>
      </c>
      <c r="AA18" s="1">
        <v>5</v>
      </c>
      <c r="AB18" s="1" t="s">
        <v>59</v>
      </c>
      <c r="AC18" s="1" t="s">
        <v>298</v>
      </c>
      <c r="AD18" s="1" t="s">
        <v>295</v>
      </c>
      <c r="AE18" s="1" t="s">
        <v>39</v>
      </c>
    </row>
    <row r="19" spans="1:31" x14ac:dyDescent="0.2">
      <c r="A19" s="21">
        <f>A18+1</f>
        <v>18</v>
      </c>
      <c r="B19" s="24">
        <v>45392</v>
      </c>
      <c r="C19" s="1" t="s">
        <v>96</v>
      </c>
      <c r="D19" s="1">
        <v>36</v>
      </c>
      <c r="E19" s="1" t="s">
        <v>30</v>
      </c>
      <c r="F19" s="1" t="s">
        <v>31</v>
      </c>
      <c r="G19" s="1" t="s">
        <v>32</v>
      </c>
      <c r="H19" s="1" t="s">
        <v>105</v>
      </c>
      <c r="I19" s="1" t="s">
        <v>32</v>
      </c>
      <c r="J19" s="1" t="s">
        <v>72</v>
      </c>
      <c r="K19" s="1" t="s">
        <v>34</v>
      </c>
      <c r="L19" s="1" t="s">
        <v>106</v>
      </c>
      <c r="M19" s="1" t="s">
        <v>32</v>
      </c>
      <c r="N19" s="1" t="s">
        <v>34</v>
      </c>
      <c r="O19" s="1" t="s">
        <v>107</v>
      </c>
      <c r="P19" s="1">
        <v>4</v>
      </c>
      <c r="Q19" s="1" t="s">
        <v>32</v>
      </c>
      <c r="R19" s="1" t="s">
        <v>39</v>
      </c>
      <c r="S19" s="1" t="s">
        <v>32</v>
      </c>
      <c r="T19" s="1" t="s">
        <v>51</v>
      </c>
      <c r="U19" s="1" t="s">
        <v>32</v>
      </c>
      <c r="V19" s="1" t="s">
        <v>52</v>
      </c>
      <c r="W19" s="1" t="s">
        <v>34</v>
      </c>
      <c r="X19" s="1" t="s">
        <v>34</v>
      </c>
      <c r="Y19" s="1" t="s">
        <v>34</v>
      </c>
      <c r="Z19" s="1" t="s">
        <v>32</v>
      </c>
      <c r="AA19" s="1">
        <v>5</v>
      </c>
      <c r="AB19" s="1" t="s">
        <v>54</v>
      </c>
      <c r="AC19" s="1" t="s">
        <v>300</v>
      </c>
      <c r="AD19" s="1" t="s">
        <v>295</v>
      </c>
      <c r="AE19" s="1" t="s">
        <v>39</v>
      </c>
    </row>
    <row r="20" spans="1:31" x14ac:dyDescent="0.2">
      <c r="A20" s="21">
        <f>A19+1</f>
        <v>19</v>
      </c>
      <c r="B20" s="24">
        <v>45392</v>
      </c>
      <c r="C20" s="1" t="s">
        <v>96</v>
      </c>
      <c r="D20" s="1">
        <v>19</v>
      </c>
      <c r="E20" s="1" t="s">
        <v>47</v>
      </c>
      <c r="F20" s="1" t="s">
        <v>70</v>
      </c>
      <c r="G20" s="1" t="s">
        <v>32</v>
      </c>
      <c r="H20" s="1" t="s">
        <v>108</v>
      </c>
      <c r="I20" s="1" t="s">
        <v>34</v>
      </c>
      <c r="J20" s="1" t="s">
        <v>72</v>
      </c>
      <c r="K20" s="1" t="s">
        <v>32</v>
      </c>
      <c r="L20" s="1" t="s">
        <v>39</v>
      </c>
      <c r="M20" s="1" t="s">
        <v>32</v>
      </c>
      <c r="N20" s="1" t="s">
        <v>34</v>
      </c>
      <c r="O20" s="1" t="s">
        <v>109</v>
      </c>
      <c r="P20" s="1">
        <v>3</v>
      </c>
      <c r="Q20" s="1" t="s">
        <v>32</v>
      </c>
      <c r="R20" s="1" t="s">
        <v>39</v>
      </c>
      <c r="S20" s="1" t="s">
        <v>34</v>
      </c>
      <c r="T20" s="1" t="s">
        <v>110</v>
      </c>
      <c r="U20" s="1" t="s">
        <v>32</v>
      </c>
      <c r="V20" s="1" t="s">
        <v>52</v>
      </c>
      <c r="W20" s="1" t="s">
        <v>32</v>
      </c>
      <c r="X20" s="1" t="s">
        <v>34</v>
      </c>
      <c r="Y20" s="1" t="s">
        <v>34</v>
      </c>
      <c r="Z20" s="1" t="s">
        <v>32</v>
      </c>
      <c r="AA20" s="1">
        <v>1</v>
      </c>
      <c r="AB20" s="1" t="s">
        <v>83</v>
      </c>
      <c r="AC20" s="1" t="s">
        <v>299</v>
      </c>
      <c r="AD20" s="1" t="s">
        <v>296</v>
      </c>
      <c r="AE20" s="1" t="s">
        <v>39</v>
      </c>
    </row>
    <row r="21" spans="1:31" x14ac:dyDescent="0.2">
      <c r="A21" s="21">
        <f>A20+1</f>
        <v>20</v>
      </c>
      <c r="B21" s="24">
        <v>45392</v>
      </c>
      <c r="C21" s="1" t="s">
        <v>96</v>
      </c>
      <c r="D21" s="1">
        <v>20</v>
      </c>
      <c r="E21" s="1" t="s">
        <v>47</v>
      </c>
      <c r="F21" s="1" t="s">
        <v>31</v>
      </c>
      <c r="G21" s="1" t="s">
        <v>32</v>
      </c>
      <c r="H21" s="1" t="s">
        <v>111</v>
      </c>
      <c r="I21" s="1" t="s">
        <v>34</v>
      </c>
      <c r="J21" s="1" t="s">
        <v>112</v>
      </c>
      <c r="K21" s="1" t="s">
        <v>32</v>
      </c>
      <c r="L21" s="1" t="s">
        <v>91</v>
      </c>
      <c r="M21" s="1" t="s">
        <v>32</v>
      </c>
      <c r="N21" s="1" t="s">
        <v>34</v>
      </c>
      <c r="O21" s="1" t="s">
        <v>113</v>
      </c>
      <c r="P21" s="1">
        <v>3</v>
      </c>
      <c r="Q21" s="1" t="s">
        <v>32</v>
      </c>
      <c r="R21" s="1" t="s">
        <v>91</v>
      </c>
      <c r="S21" s="1" t="s">
        <v>32</v>
      </c>
      <c r="T21" s="1" t="s">
        <v>114</v>
      </c>
      <c r="U21" s="1" t="s">
        <v>32</v>
      </c>
      <c r="V21" s="1" t="s">
        <v>52</v>
      </c>
      <c r="W21" s="1" t="s">
        <v>34</v>
      </c>
      <c r="X21" s="1" t="s">
        <v>32</v>
      </c>
      <c r="Y21" s="1" t="s">
        <v>32</v>
      </c>
      <c r="Z21" s="1" t="s">
        <v>32</v>
      </c>
      <c r="AA21" s="1">
        <v>4</v>
      </c>
      <c r="AB21" s="1" t="s">
        <v>83</v>
      </c>
      <c r="AC21" s="1" t="s">
        <v>299</v>
      </c>
      <c r="AD21" s="1" t="s">
        <v>295</v>
      </c>
      <c r="AE21" s="1" t="s">
        <v>91</v>
      </c>
    </row>
    <row r="22" spans="1:31" x14ac:dyDescent="0.2">
      <c r="A22" s="21">
        <f>A21+1</f>
        <v>21</v>
      </c>
      <c r="B22" s="24">
        <v>45392</v>
      </c>
      <c r="C22" s="1" t="s">
        <v>96</v>
      </c>
      <c r="D22" s="1">
        <v>21</v>
      </c>
      <c r="E22" s="1" t="s">
        <v>30</v>
      </c>
      <c r="F22" s="1" t="s">
        <v>31</v>
      </c>
      <c r="G22" s="1" t="s">
        <v>32</v>
      </c>
      <c r="H22" s="1" t="s">
        <v>115</v>
      </c>
      <c r="I22" s="1" t="s">
        <v>32</v>
      </c>
      <c r="J22" s="1" t="s">
        <v>72</v>
      </c>
      <c r="K22" s="1" t="s">
        <v>32</v>
      </c>
      <c r="L22" s="1" t="s">
        <v>39</v>
      </c>
      <c r="M22" s="1" t="s">
        <v>32</v>
      </c>
      <c r="N22" s="1" t="s">
        <v>34</v>
      </c>
      <c r="O22" s="1" t="s">
        <v>116</v>
      </c>
      <c r="P22" s="1">
        <v>2</v>
      </c>
      <c r="Q22" s="1" t="s">
        <v>32</v>
      </c>
      <c r="R22" s="1" t="s">
        <v>39</v>
      </c>
      <c r="S22" s="1" t="s">
        <v>32</v>
      </c>
      <c r="T22" s="1" t="s">
        <v>51</v>
      </c>
      <c r="U22" s="1" t="s">
        <v>32</v>
      </c>
      <c r="V22" s="1" t="s">
        <v>41</v>
      </c>
      <c r="W22" s="1" t="s">
        <v>34</v>
      </c>
      <c r="X22" s="1" t="s">
        <v>32</v>
      </c>
      <c r="Y22" s="1" t="s">
        <v>32</v>
      </c>
      <c r="Z22" s="1" t="s">
        <v>32</v>
      </c>
      <c r="AA22" s="1">
        <v>3</v>
      </c>
      <c r="AB22" s="1" t="s">
        <v>43</v>
      </c>
      <c r="AC22" s="1" t="s">
        <v>300</v>
      </c>
      <c r="AD22" s="1" t="s">
        <v>295</v>
      </c>
      <c r="AE22" s="1" t="s">
        <v>39</v>
      </c>
    </row>
    <row r="23" spans="1:31" x14ac:dyDescent="0.2">
      <c r="A23" s="21">
        <f>A22+1</f>
        <v>22</v>
      </c>
      <c r="B23" s="24">
        <v>45392</v>
      </c>
      <c r="C23" s="1" t="s">
        <v>96</v>
      </c>
      <c r="D23" s="1">
        <v>37</v>
      </c>
      <c r="E23" s="1" t="s">
        <v>30</v>
      </c>
      <c r="F23" s="1" t="s">
        <v>31</v>
      </c>
      <c r="G23" s="1" t="s">
        <v>32</v>
      </c>
      <c r="H23" s="1" t="s">
        <v>117</v>
      </c>
      <c r="I23" s="1" t="s">
        <v>34</v>
      </c>
      <c r="J23" s="1" t="s">
        <v>72</v>
      </c>
      <c r="K23" s="1" t="s">
        <v>32</v>
      </c>
      <c r="L23" s="1" t="s">
        <v>118</v>
      </c>
      <c r="M23" s="1" t="s">
        <v>32</v>
      </c>
      <c r="N23" s="1" t="s">
        <v>34</v>
      </c>
      <c r="O23" s="1" t="s">
        <v>119</v>
      </c>
      <c r="P23" s="1">
        <v>4</v>
      </c>
      <c r="Q23" s="1" t="s">
        <v>32</v>
      </c>
      <c r="R23" s="1" t="s">
        <v>118</v>
      </c>
      <c r="S23" s="1" t="s">
        <v>32</v>
      </c>
      <c r="T23" s="1" t="s">
        <v>40</v>
      </c>
      <c r="U23" s="1" t="s">
        <v>32</v>
      </c>
      <c r="V23" s="1" t="s">
        <v>52</v>
      </c>
      <c r="W23" s="1" t="s">
        <v>32</v>
      </c>
      <c r="X23" s="1" t="s">
        <v>32</v>
      </c>
      <c r="Y23" s="1" t="s">
        <v>32</v>
      </c>
      <c r="Z23" s="1" t="s">
        <v>32</v>
      </c>
      <c r="AA23" s="1">
        <v>3</v>
      </c>
      <c r="AB23" s="1" t="s">
        <v>43</v>
      </c>
      <c r="AC23" s="1" t="s">
        <v>299</v>
      </c>
      <c r="AD23" s="1" t="s">
        <v>296</v>
      </c>
      <c r="AE23" s="1" t="s">
        <v>120</v>
      </c>
    </row>
    <row r="24" spans="1:31" x14ac:dyDescent="0.2">
      <c r="A24" s="21">
        <f>A23+1</f>
        <v>23</v>
      </c>
      <c r="B24" s="24">
        <v>45392</v>
      </c>
      <c r="C24" s="1" t="s">
        <v>62</v>
      </c>
      <c r="D24" s="1">
        <v>49</v>
      </c>
      <c r="E24" s="1" t="s">
        <v>30</v>
      </c>
      <c r="F24" s="1" t="s">
        <v>31</v>
      </c>
      <c r="G24" s="1" t="s">
        <v>32</v>
      </c>
      <c r="H24" s="1" t="s">
        <v>39</v>
      </c>
      <c r="I24" s="1" t="s">
        <v>32</v>
      </c>
      <c r="J24" s="1" t="s">
        <v>78</v>
      </c>
      <c r="K24" s="1" t="s">
        <v>32</v>
      </c>
      <c r="L24" s="1" t="s">
        <v>39</v>
      </c>
      <c r="M24" s="1" t="s">
        <v>32</v>
      </c>
      <c r="N24" s="1" t="s">
        <v>32</v>
      </c>
      <c r="O24" s="1" t="s">
        <v>39</v>
      </c>
      <c r="P24" s="1">
        <v>4</v>
      </c>
      <c r="Q24" s="1" t="s">
        <v>32</v>
      </c>
      <c r="R24" s="1" t="s">
        <v>39</v>
      </c>
      <c r="S24" s="1" t="s">
        <v>32</v>
      </c>
      <c r="T24" s="1" t="s">
        <v>51</v>
      </c>
      <c r="U24" s="1" t="s">
        <v>32</v>
      </c>
      <c r="V24" s="1" t="s">
        <v>41</v>
      </c>
      <c r="W24" s="1" t="s">
        <v>34</v>
      </c>
      <c r="X24" s="1" t="s">
        <v>34</v>
      </c>
      <c r="Y24" s="1" t="s">
        <v>34</v>
      </c>
      <c r="Z24" s="1" t="s">
        <v>32</v>
      </c>
      <c r="AA24" s="1">
        <v>4</v>
      </c>
      <c r="AB24" s="1" t="s">
        <v>54</v>
      </c>
      <c r="AC24" s="1" t="s">
        <v>298</v>
      </c>
      <c r="AD24" s="1" t="s">
        <v>295</v>
      </c>
      <c r="AE24" s="1" t="s">
        <v>39</v>
      </c>
    </row>
    <row r="25" spans="1:31" x14ac:dyDescent="0.2">
      <c r="A25" s="21">
        <f>A24+1</f>
        <v>24</v>
      </c>
      <c r="B25" s="24">
        <v>45392</v>
      </c>
      <c r="C25" s="1" t="s">
        <v>96</v>
      </c>
      <c r="D25" s="1">
        <v>28</v>
      </c>
      <c r="E25" s="1" t="s">
        <v>47</v>
      </c>
      <c r="F25" s="1" t="s">
        <v>31</v>
      </c>
      <c r="G25" s="1" t="s">
        <v>32</v>
      </c>
      <c r="H25" s="1" t="s">
        <v>117</v>
      </c>
      <c r="I25" s="1" t="s">
        <v>32</v>
      </c>
      <c r="J25" s="1" t="s">
        <v>8</v>
      </c>
      <c r="K25" s="1" t="s">
        <v>32</v>
      </c>
      <c r="L25" s="1" t="s">
        <v>39</v>
      </c>
      <c r="M25" s="1" t="s">
        <v>32</v>
      </c>
      <c r="N25" s="1" t="s">
        <v>34</v>
      </c>
      <c r="O25" s="1" t="s">
        <v>39</v>
      </c>
      <c r="P25" s="1">
        <v>4</v>
      </c>
      <c r="Q25" s="1" t="s">
        <v>32</v>
      </c>
      <c r="R25" s="1" t="s">
        <v>39</v>
      </c>
      <c r="S25" s="1" t="s">
        <v>32</v>
      </c>
      <c r="T25" s="1" t="s">
        <v>51</v>
      </c>
      <c r="U25" s="1" t="s">
        <v>32</v>
      </c>
      <c r="V25" s="1" t="s">
        <v>52</v>
      </c>
      <c r="W25" s="1" t="s">
        <v>34</v>
      </c>
      <c r="X25" s="1" t="s">
        <v>34</v>
      </c>
      <c r="Y25" s="1" t="s">
        <v>34</v>
      </c>
      <c r="Z25" s="1" t="s">
        <v>32</v>
      </c>
      <c r="AA25" s="1">
        <v>2</v>
      </c>
      <c r="AB25" s="1" t="s">
        <v>43</v>
      </c>
      <c r="AC25" s="1" t="s">
        <v>300</v>
      </c>
      <c r="AD25" s="1" t="s">
        <v>295</v>
      </c>
      <c r="AE25" s="1" t="s">
        <v>39</v>
      </c>
    </row>
    <row r="26" spans="1:31" x14ac:dyDescent="0.2">
      <c r="A26" s="21">
        <f>A25+1</f>
        <v>25</v>
      </c>
      <c r="B26" s="24">
        <v>45392</v>
      </c>
      <c r="C26" s="1" t="s">
        <v>96</v>
      </c>
      <c r="D26" s="1">
        <v>19</v>
      </c>
      <c r="E26" s="1" t="s">
        <v>30</v>
      </c>
      <c r="F26" s="1" t="s">
        <v>31</v>
      </c>
      <c r="G26" s="1" t="s">
        <v>32</v>
      </c>
      <c r="H26" s="1" t="s">
        <v>97</v>
      </c>
      <c r="I26" s="1" t="s">
        <v>32</v>
      </c>
      <c r="J26" s="1" t="s">
        <v>72</v>
      </c>
      <c r="K26" s="1" t="s">
        <v>32</v>
      </c>
      <c r="L26" s="1" t="s">
        <v>39</v>
      </c>
      <c r="M26" s="1" t="s">
        <v>32</v>
      </c>
      <c r="N26" s="1" t="s">
        <v>34</v>
      </c>
      <c r="O26" s="1" t="s">
        <v>122</v>
      </c>
      <c r="P26" s="1">
        <v>2</v>
      </c>
      <c r="Q26" s="1" t="s">
        <v>32</v>
      </c>
      <c r="R26" s="1" t="s">
        <v>39</v>
      </c>
      <c r="S26" s="1" t="s">
        <v>32</v>
      </c>
      <c r="T26" s="1" t="s">
        <v>51</v>
      </c>
      <c r="U26" s="1" t="s">
        <v>32</v>
      </c>
      <c r="V26" s="1" t="s">
        <v>52</v>
      </c>
      <c r="W26" s="1" t="s">
        <v>34</v>
      </c>
      <c r="X26" s="1" t="s">
        <v>34</v>
      </c>
      <c r="Y26" s="1" t="s">
        <v>34</v>
      </c>
      <c r="Z26" s="1" t="s">
        <v>32</v>
      </c>
      <c r="AA26" s="1">
        <v>2</v>
      </c>
      <c r="AB26" s="1" t="s">
        <v>54</v>
      </c>
      <c r="AC26" s="1" t="s">
        <v>298</v>
      </c>
      <c r="AD26" s="1" t="s">
        <v>295</v>
      </c>
      <c r="AE26" s="1" t="s">
        <v>123</v>
      </c>
    </row>
    <row r="27" spans="1:31" x14ac:dyDescent="0.2">
      <c r="A27" s="21">
        <f>A26+1</f>
        <v>26</v>
      </c>
      <c r="B27" s="24">
        <v>45392</v>
      </c>
      <c r="C27" s="1" t="s">
        <v>96</v>
      </c>
      <c r="D27" s="1">
        <v>22</v>
      </c>
      <c r="E27" s="1" t="s">
        <v>47</v>
      </c>
      <c r="F27" s="1" t="s">
        <v>124</v>
      </c>
      <c r="G27" s="1" t="s">
        <v>34</v>
      </c>
      <c r="H27" s="1" t="s">
        <v>125</v>
      </c>
      <c r="I27" s="1" t="s">
        <v>32</v>
      </c>
      <c r="J27" s="1" t="s">
        <v>8</v>
      </c>
      <c r="K27" s="1" t="s">
        <v>34</v>
      </c>
      <c r="L27" s="1" t="s">
        <v>126</v>
      </c>
      <c r="M27" s="1" t="s">
        <v>34</v>
      </c>
      <c r="N27" s="1" t="s">
        <v>34</v>
      </c>
      <c r="O27" s="1" t="s">
        <v>127</v>
      </c>
      <c r="P27" s="1">
        <v>2</v>
      </c>
      <c r="Q27" s="1" t="s">
        <v>32</v>
      </c>
      <c r="R27" s="1" t="s">
        <v>39</v>
      </c>
      <c r="S27" s="1" t="s">
        <v>32</v>
      </c>
      <c r="T27" s="1" t="s">
        <v>51</v>
      </c>
      <c r="U27" s="1" t="s">
        <v>32</v>
      </c>
      <c r="V27" s="1" t="s">
        <v>52</v>
      </c>
      <c r="W27" s="1" t="s">
        <v>34</v>
      </c>
      <c r="X27" s="1" t="s">
        <v>34</v>
      </c>
      <c r="Y27" s="1" t="s">
        <v>34</v>
      </c>
      <c r="Z27" s="1" t="s">
        <v>34</v>
      </c>
      <c r="AA27" s="1">
        <v>2</v>
      </c>
      <c r="AB27" s="1" t="s">
        <v>59</v>
      </c>
      <c r="AC27" s="1" t="s">
        <v>300</v>
      </c>
      <c r="AD27" s="1" t="s">
        <v>295</v>
      </c>
      <c r="AE27" s="1" t="s">
        <v>39</v>
      </c>
    </row>
    <row r="28" spans="1:31" x14ac:dyDescent="0.2">
      <c r="A28" s="21">
        <f>A27+1</f>
        <v>27</v>
      </c>
      <c r="B28" s="24">
        <v>45392</v>
      </c>
      <c r="C28" s="1" t="s">
        <v>96</v>
      </c>
      <c r="D28" s="1">
        <v>21</v>
      </c>
      <c r="E28" s="1" t="s">
        <v>30</v>
      </c>
      <c r="F28" s="1" t="s">
        <v>31</v>
      </c>
      <c r="G28" s="1" t="s">
        <v>32</v>
      </c>
      <c r="H28" s="1" t="s">
        <v>115</v>
      </c>
      <c r="I28" s="1" t="s">
        <v>32</v>
      </c>
      <c r="J28" s="1" t="s">
        <v>78</v>
      </c>
      <c r="K28" s="1" t="s">
        <v>34</v>
      </c>
      <c r="L28" s="1" t="s">
        <v>128</v>
      </c>
      <c r="M28" s="1" t="s">
        <v>34</v>
      </c>
      <c r="N28" s="1" t="s">
        <v>34</v>
      </c>
      <c r="O28" s="1" t="s">
        <v>129</v>
      </c>
      <c r="P28" s="1">
        <v>1</v>
      </c>
      <c r="Q28" s="1" t="s">
        <v>32</v>
      </c>
      <c r="R28" s="1" t="s">
        <v>39</v>
      </c>
      <c r="S28" s="1" t="s">
        <v>32</v>
      </c>
      <c r="T28" s="1" t="s">
        <v>51</v>
      </c>
      <c r="U28" s="1" t="s">
        <v>32</v>
      </c>
      <c r="V28" s="1" t="s">
        <v>52</v>
      </c>
      <c r="W28" s="1" t="s">
        <v>34</v>
      </c>
      <c r="X28" s="1" t="s">
        <v>32</v>
      </c>
      <c r="Y28" s="1" t="s">
        <v>32</v>
      </c>
      <c r="Z28" s="1" t="s">
        <v>32</v>
      </c>
      <c r="AA28" s="1">
        <v>3</v>
      </c>
      <c r="AB28" s="1" t="s">
        <v>59</v>
      </c>
      <c r="AC28" s="1" t="s">
        <v>299</v>
      </c>
      <c r="AD28" s="1" t="s">
        <v>295</v>
      </c>
      <c r="AE28" s="1" t="s">
        <v>39</v>
      </c>
    </row>
    <row r="29" spans="1:31" x14ac:dyDescent="0.2">
      <c r="A29" s="21">
        <f>A28+1</f>
        <v>28</v>
      </c>
      <c r="B29" s="24">
        <v>45392</v>
      </c>
      <c r="C29" s="1" t="s">
        <v>96</v>
      </c>
      <c r="D29" s="1">
        <v>21</v>
      </c>
      <c r="E29" s="1" t="s">
        <v>30</v>
      </c>
      <c r="F29" s="1" t="s">
        <v>130</v>
      </c>
      <c r="G29" s="1" t="s">
        <v>34</v>
      </c>
      <c r="H29" s="1" t="s">
        <v>97</v>
      </c>
      <c r="I29" s="1" t="s">
        <v>32</v>
      </c>
      <c r="J29" s="1" t="s">
        <v>8</v>
      </c>
      <c r="K29" s="1" t="s">
        <v>32</v>
      </c>
      <c r="L29" s="1" t="s">
        <v>39</v>
      </c>
      <c r="M29" s="1" t="s">
        <v>32</v>
      </c>
      <c r="N29" s="1" t="s">
        <v>34</v>
      </c>
      <c r="O29" s="1" t="s">
        <v>39</v>
      </c>
      <c r="P29" s="1">
        <v>2</v>
      </c>
      <c r="Q29" s="1" t="s">
        <v>32</v>
      </c>
      <c r="R29" s="1" t="s">
        <v>39</v>
      </c>
      <c r="S29" s="1" t="s">
        <v>32</v>
      </c>
      <c r="T29" s="1" t="s">
        <v>51</v>
      </c>
      <c r="U29" s="1" t="s">
        <v>32</v>
      </c>
      <c r="V29" s="1" t="s">
        <v>41</v>
      </c>
      <c r="W29" s="1" t="s">
        <v>34</v>
      </c>
      <c r="X29" s="1" t="s">
        <v>34</v>
      </c>
      <c r="Y29" s="1" t="s">
        <v>34</v>
      </c>
      <c r="Z29" s="1" t="s">
        <v>32</v>
      </c>
      <c r="AA29" s="1">
        <v>4</v>
      </c>
      <c r="AB29" s="1" t="s">
        <v>54</v>
      </c>
      <c r="AC29" s="1" t="s">
        <v>39</v>
      </c>
      <c r="AD29" s="1" t="s">
        <v>39</v>
      </c>
      <c r="AE29" s="1" t="s">
        <v>39</v>
      </c>
    </row>
    <row r="30" spans="1:31" x14ac:dyDescent="0.2">
      <c r="A30" s="21">
        <f>A29+1</f>
        <v>29</v>
      </c>
      <c r="B30" s="24">
        <v>45392</v>
      </c>
      <c r="C30" s="1" t="s">
        <v>96</v>
      </c>
      <c r="D30" s="1">
        <v>18</v>
      </c>
      <c r="E30" s="1" t="s">
        <v>30</v>
      </c>
      <c r="F30" s="1" t="s">
        <v>31</v>
      </c>
      <c r="G30" s="1" t="s">
        <v>32</v>
      </c>
      <c r="H30" s="1" t="s">
        <v>132</v>
      </c>
      <c r="I30" s="1" t="s">
        <v>32</v>
      </c>
      <c r="J30" s="1" t="s">
        <v>133</v>
      </c>
      <c r="K30" s="1" t="s">
        <v>32</v>
      </c>
      <c r="L30" s="1" t="s">
        <v>39</v>
      </c>
      <c r="M30" s="1" t="s">
        <v>32</v>
      </c>
      <c r="N30" s="1" t="s">
        <v>32</v>
      </c>
      <c r="O30" s="1" t="s">
        <v>134</v>
      </c>
      <c r="P30" s="1">
        <v>1</v>
      </c>
      <c r="Q30" s="1" t="s">
        <v>32</v>
      </c>
      <c r="R30" s="1" t="s">
        <v>39</v>
      </c>
      <c r="S30" s="1" t="s">
        <v>32</v>
      </c>
      <c r="T30" s="1" t="s">
        <v>51</v>
      </c>
      <c r="U30" s="1" t="s">
        <v>32</v>
      </c>
      <c r="V30" s="1" t="s">
        <v>82</v>
      </c>
      <c r="W30" s="1" t="s">
        <v>34</v>
      </c>
      <c r="X30" s="1" t="s">
        <v>32</v>
      </c>
      <c r="Y30" s="1" t="s">
        <v>32</v>
      </c>
      <c r="Z30" s="1" t="s">
        <v>32</v>
      </c>
      <c r="AA30" s="1">
        <v>3</v>
      </c>
      <c r="AB30" s="1" t="s">
        <v>54</v>
      </c>
      <c r="AC30" s="1" t="s">
        <v>300</v>
      </c>
      <c r="AD30" s="1" t="s">
        <v>295</v>
      </c>
      <c r="AE30" s="1" t="s">
        <v>39</v>
      </c>
    </row>
    <row r="31" spans="1:31" x14ac:dyDescent="0.2">
      <c r="A31" s="21">
        <f>A30+1</f>
        <v>30</v>
      </c>
      <c r="B31" s="24">
        <v>45392</v>
      </c>
      <c r="C31" s="1" t="s">
        <v>96</v>
      </c>
      <c r="D31" s="1">
        <v>22</v>
      </c>
      <c r="E31" s="1" t="s">
        <v>47</v>
      </c>
      <c r="F31" s="1" t="s">
        <v>135</v>
      </c>
      <c r="G31" s="1" t="s">
        <v>32</v>
      </c>
      <c r="H31" s="1" t="s">
        <v>136</v>
      </c>
      <c r="I31" s="1" t="s">
        <v>32</v>
      </c>
      <c r="J31" s="1" t="s">
        <v>92</v>
      </c>
      <c r="K31" s="1" t="s">
        <v>32</v>
      </c>
      <c r="L31" s="1" t="s">
        <v>39</v>
      </c>
      <c r="M31" s="1" t="s">
        <v>32</v>
      </c>
      <c r="N31" s="1" t="s">
        <v>34</v>
      </c>
      <c r="O31" s="1" t="s">
        <v>39</v>
      </c>
      <c r="P31" s="1">
        <v>4</v>
      </c>
      <c r="Q31" s="1" t="s">
        <v>32</v>
      </c>
      <c r="R31" s="1" t="s">
        <v>39</v>
      </c>
      <c r="S31" s="1" t="s">
        <v>32</v>
      </c>
      <c r="T31" s="1" t="s">
        <v>51</v>
      </c>
      <c r="U31" s="1" t="s">
        <v>32</v>
      </c>
      <c r="V31" s="1" t="s">
        <v>52</v>
      </c>
      <c r="W31" s="1" t="s">
        <v>32</v>
      </c>
      <c r="X31" s="1" t="s">
        <v>32</v>
      </c>
      <c r="Y31" s="1" t="s">
        <v>32</v>
      </c>
      <c r="Z31" s="1" t="s">
        <v>32</v>
      </c>
      <c r="AA31" s="1">
        <v>3</v>
      </c>
      <c r="AB31" s="1" t="s">
        <v>43</v>
      </c>
      <c r="AC31" s="1" t="s">
        <v>299</v>
      </c>
      <c r="AD31" s="1" t="s">
        <v>297</v>
      </c>
      <c r="AE31" s="1" t="s">
        <v>39</v>
      </c>
    </row>
    <row r="32" spans="1:31" x14ac:dyDescent="0.2">
      <c r="A32" s="21">
        <f>A31+1</f>
        <v>31</v>
      </c>
      <c r="B32" s="24">
        <v>45392</v>
      </c>
      <c r="C32" s="1" t="s">
        <v>96</v>
      </c>
      <c r="D32" s="1">
        <v>20</v>
      </c>
      <c r="E32" s="1" t="s">
        <v>47</v>
      </c>
      <c r="F32" s="1" t="s">
        <v>31</v>
      </c>
      <c r="G32" s="1" t="s">
        <v>32</v>
      </c>
      <c r="H32" s="1" t="s">
        <v>287</v>
      </c>
      <c r="I32" s="1" t="s">
        <v>32</v>
      </c>
      <c r="J32" s="1" t="s">
        <v>139</v>
      </c>
      <c r="K32" s="1" t="s">
        <v>32</v>
      </c>
      <c r="L32" s="1" t="s">
        <v>91</v>
      </c>
      <c r="M32" s="1" t="s">
        <v>32</v>
      </c>
      <c r="N32" s="1" t="s">
        <v>34</v>
      </c>
      <c r="O32" s="1" t="s">
        <v>140</v>
      </c>
      <c r="P32" s="1">
        <v>3</v>
      </c>
      <c r="Q32" s="1" t="s">
        <v>32</v>
      </c>
      <c r="R32" s="1" t="s">
        <v>91</v>
      </c>
      <c r="S32" s="1" t="s">
        <v>32</v>
      </c>
      <c r="T32" s="1" t="s">
        <v>51</v>
      </c>
      <c r="U32" s="1" t="s">
        <v>32</v>
      </c>
      <c r="V32" s="1" t="s">
        <v>52</v>
      </c>
      <c r="W32" s="1" t="s">
        <v>32</v>
      </c>
      <c r="X32" s="1" t="s">
        <v>34</v>
      </c>
      <c r="Y32" s="1" t="s">
        <v>34</v>
      </c>
      <c r="Z32" s="1" t="s">
        <v>32</v>
      </c>
      <c r="AA32" s="1">
        <v>2</v>
      </c>
      <c r="AB32" s="1" t="s">
        <v>59</v>
      </c>
      <c r="AC32" s="1" t="s">
        <v>300</v>
      </c>
      <c r="AD32" s="1" t="s">
        <v>295</v>
      </c>
      <c r="AE32" s="1" t="s">
        <v>39</v>
      </c>
    </row>
    <row r="33" spans="1:31" x14ac:dyDescent="0.2">
      <c r="A33" s="21">
        <f>A32+1</f>
        <v>32</v>
      </c>
      <c r="B33" s="24">
        <v>45392</v>
      </c>
      <c r="C33" s="1" t="s">
        <v>96</v>
      </c>
      <c r="D33" s="1">
        <v>18</v>
      </c>
      <c r="E33" s="1" t="s">
        <v>47</v>
      </c>
      <c r="F33" s="1" t="s">
        <v>70</v>
      </c>
      <c r="G33" s="1" t="s">
        <v>32</v>
      </c>
      <c r="H33" s="1" t="s">
        <v>141</v>
      </c>
      <c r="I33" s="1" t="s">
        <v>32</v>
      </c>
      <c r="J33" s="1" t="s">
        <v>142</v>
      </c>
      <c r="K33" s="1" t="s">
        <v>32</v>
      </c>
      <c r="L33" s="1" t="s">
        <v>39</v>
      </c>
      <c r="M33" s="1" t="s">
        <v>32</v>
      </c>
      <c r="N33" s="1" t="s">
        <v>34</v>
      </c>
      <c r="O33" s="1" t="s">
        <v>143</v>
      </c>
      <c r="P33" s="1">
        <v>4</v>
      </c>
      <c r="Q33" s="1" t="s">
        <v>32</v>
      </c>
      <c r="R33" s="1" t="s">
        <v>39</v>
      </c>
      <c r="S33" s="1" t="s">
        <v>32</v>
      </c>
      <c r="T33" s="1" t="s">
        <v>51</v>
      </c>
      <c r="U33" s="1" t="s">
        <v>32</v>
      </c>
      <c r="V33" s="1" t="s">
        <v>41</v>
      </c>
      <c r="W33" s="1" t="s">
        <v>32</v>
      </c>
      <c r="X33" s="1" t="s">
        <v>34</v>
      </c>
      <c r="Y33" s="1" t="s">
        <v>34</v>
      </c>
      <c r="Z33" s="1" t="s">
        <v>32</v>
      </c>
      <c r="AA33" s="1">
        <v>4</v>
      </c>
      <c r="AB33" s="1" t="s">
        <v>59</v>
      </c>
      <c r="AC33" s="1" t="s">
        <v>299</v>
      </c>
      <c r="AD33" s="1" t="s">
        <v>295</v>
      </c>
      <c r="AE33" s="1" t="s">
        <v>39</v>
      </c>
    </row>
    <row r="34" spans="1:31" x14ac:dyDescent="0.2">
      <c r="A34" s="21">
        <f>A33+1</f>
        <v>33</v>
      </c>
      <c r="B34" s="24">
        <v>45392</v>
      </c>
      <c r="C34" s="1" t="s">
        <v>62</v>
      </c>
      <c r="D34" s="1">
        <v>32</v>
      </c>
      <c r="E34" s="1" t="s">
        <v>47</v>
      </c>
      <c r="F34" s="1" t="s">
        <v>31</v>
      </c>
      <c r="G34" s="1" t="s">
        <v>32</v>
      </c>
      <c r="H34" s="1" t="s">
        <v>144</v>
      </c>
      <c r="I34" s="1" t="s">
        <v>34</v>
      </c>
      <c r="J34" s="1" t="s">
        <v>145</v>
      </c>
      <c r="K34" s="1" t="s">
        <v>34</v>
      </c>
      <c r="L34" s="1" t="s">
        <v>146</v>
      </c>
      <c r="M34" s="1" t="s">
        <v>32</v>
      </c>
      <c r="N34" s="1" t="s">
        <v>34</v>
      </c>
      <c r="O34" s="1" t="s">
        <v>147</v>
      </c>
      <c r="P34" s="1">
        <v>2</v>
      </c>
      <c r="Q34" s="1" t="s">
        <v>32</v>
      </c>
      <c r="R34" s="1" t="s">
        <v>39</v>
      </c>
      <c r="S34" s="1" t="s">
        <v>32</v>
      </c>
      <c r="T34" s="1" t="s">
        <v>40</v>
      </c>
      <c r="U34" s="1" t="s">
        <v>32</v>
      </c>
      <c r="V34" s="1" t="s">
        <v>41</v>
      </c>
      <c r="W34" s="1" t="s">
        <v>34</v>
      </c>
      <c r="X34" s="1" t="s">
        <v>32</v>
      </c>
      <c r="Y34" s="1" t="s">
        <v>32</v>
      </c>
      <c r="Z34" s="1" t="s">
        <v>32</v>
      </c>
      <c r="AA34" s="1">
        <v>3</v>
      </c>
      <c r="AB34" s="1" t="s">
        <v>59</v>
      </c>
      <c r="AC34" s="1" t="s">
        <v>300</v>
      </c>
      <c r="AD34" s="1" t="s">
        <v>296</v>
      </c>
      <c r="AE34" s="1" t="s">
        <v>39</v>
      </c>
    </row>
    <row r="35" spans="1:31" x14ac:dyDescent="0.2">
      <c r="A35" s="21">
        <f>A34+1</f>
        <v>34</v>
      </c>
      <c r="B35" s="24">
        <v>45392</v>
      </c>
      <c r="C35" s="1" t="s">
        <v>96</v>
      </c>
      <c r="D35" s="1">
        <v>19</v>
      </c>
      <c r="E35" s="1" t="s">
        <v>47</v>
      </c>
      <c r="F35" s="1" t="s">
        <v>31</v>
      </c>
      <c r="G35" s="1" t="s">
        <v>32</v>
      </c>
      <c r="H35" s="1" t="s">
        <v>148</v>
      </c>
      <c r="I35" s="1" t="s">
        <v>32</v>
      </c>
      <c r="J35" s="1" t="s">
        <v>8</v>
      </c>
      <c r="K35" s="1" t="s">
        <v>32</v>
      </c>
      <c r="L35" s="1" t="s">
        <v>39</v>
      </c>
      <c r="M35" s="1" t="s">
        <v>32</v>
      </c>
      <c r="N35" s="1" t="s">
        <v>34</v>
      </c>
      <c r="O35" s="1" t="s">
        <v>149</v>
      </c>
      <c r="P35" s="1">
        <v>2</v>
      </c>
      <c r="Q35" s="1" t="s">
        <v>32</v>
      </c>
      <c r="R35" s="1" t="s">
        <v>39</v>
      </c>
      <c r="S35" s="1" t="s">
        <v>32</v>
      </c>
      <c r="T35" s="1" t="s">
        <v>51</v>
      </c>
      <c r="U35" s="1" t="s">
        <v>32</v>
      </c>
      <c r="V35" s="1" t="s">
        <v>41</v>
      </c>
      <c r="W35" s="1" t="s">
        <v>39</v>
      </c>
      <c r="X35" s="1" t="s">
        <v>34</v>
      </c>
      <c r="Y35" s="1" t="s">
        <v>34</v>
      </c>
      <c r="Z35" s="1" t="s">
        <v>32</v>
      </c>
      <c r="AA35" s="1">
        <v>2</v>
      </c>
      <c r="AB35" s="1" t="s">
        <v>59</v>
      </c>
      <c r="AC35" s="1" t="s">
        <v>300</v>
      </c>
      <c r="AD35" s="1" t="s">
        <v>295</v>
      </c>
      <c r="AE35" s="1" t="s">
        <v>39</v>
      </c>
    </row>
    <row r="36" spans="1:31" x14ac:dyDescent="0.2">
      <c r="A36" s="21">
        <f>A35+1</f>
        <v>35</v>
      </c>
      <c r="B36" s="24">
        <v>45392</v>
      </c>
      <c r="C36" s="1" t="s">
        <v>96</v>
      </c>
      <c r="D36" s="1">
        <v>33</v>
      </c>
      <c r="E36" s="1" t="s">
        <v>30</v>
      </c>
      <c r="F36" s="1" t="s">
        <v>150</v>
      </c>
      <c r="G36" s="1" t="s">
        <v>34</v>
      </c>
      <c r="H36" s="1" t="s">
        <v>105</v>
      </c>
      <c r="I36" s="1" t="s">
        <v>32</v>
      </c>
      <c r="J36" s="1" t="s">
        <v>72</v>
      </c>
      <c r="K36" s="1" t="s">
        <v>34</v>
      </c>
      <c r="L36" s="1" t="s">
        <v>152</v>
      </c>
      <c r="M36" s="1" t="s">
        <v>32</v>
      </c>
      <c r="N36" s="1" t="s">
        <v>34</v>
      </c>
      <c r="O36" s="1" t="s">
        <v>153</v>
      </c>
      <c r="P36" s="1">
        <v>1</v>
      </c>
      <c r="Q36" s="1" t="s">
        <v>32</v>
      </c>
      <c r="R36" s="1" t="s">
        <v>39</v>
      </c>
      <c r="S36" s="1" t="s">
        <v>32</v>
      </c>
      <c r="T36" s="1" t="s">
        <v>51</v>
      </c>
      <c r="U36" s="1" t="s">
        <v>32</v>
      </c>
      <c r="V36" s="1" t="s">
        <v>41</v>
      </c>
      <c r="W36" s="1" t="s">
        <v>34</v>
      </c>
      <c r="X36" s="1" t="s">
        <v>32</v>
      </c>
      <c r="Y36" s="1" t="s">
        <v>32</v>
      </c>
      <c r="Z36" s="1" t="s">
        <v>32</v>
      </c>
      <c r="AA36" s="1">
        <v>5</v>
      </c>
      <c r="AB36" s="1" t="s">
        <v>59</v>
      </c>
      <c r="AC36" s="1" t="s">
        <v>299</v>
      </c>
      <c r="AD36" s="1" t="s">
        <v>295</v>
      </c>
      <c r="AE36" s="1" t="s">
        <v>39</v>
      </c>
    </row>
    <row r="37" spans="1:31" x14ac:dyDescent="0.2">
      <c r="A37" s="21">
        <f>A36+1</f>
        <v>36</v>
      </c>
      <c r="B37" s="24">
        <v>45392</v>
      </c>
      <c r="C37" s="1" t="s">
        <v>62</v>
      </c>
      <c r="D37" s="1">
        <v>48</v>
      </c>
      <c r="E37" s="1" t="s">
        <v>47</v>
      </c>
      <c r="F37" s="1" t="s">
        <v>70</v>
      </c>
      <c r="G37" s="1" t="s">
        <v>32</v>
      </c>
      <c r="H37" s="1" t="s">
        <v>39</v>
      </c>
      <c r="I37" s="1" t="s">
        <v>32</v>
      </c>
      <c r="J37" s="1" t="s">
        <v>8</v>
      </c>
      <c r="K37" s="1" t="s">
        <v>34</v>
      </c>
      <c r="L37" s="1" t="s">
        <v>154</v>
      </c>
      <c r="M37" s="1" t="s">
        <v>32</v>
      </c>
      <c r="N37" s="1" t="s">
        <v>34</v>
      </c>
      <c r="O37" s="1" t="s">
        <v>155</v>
      </c>
      <c r="P37" s="1">
        <v>1</v>
      </c>
      <c r="Q37" s="1" t="s">
        <v>32</v>
      </c>
      <c r="R37" s="1" t="s">
        <v>39</v>
      </c>
      <c r="S37" s="1" t="s">
        <v>32</v>
      </c>
      <c r="T37" s="1" t="s">
        <v>51</v>
      </c>
      <c r="U37" s="1" t="s">
        <v>32</v>
      </c>
      <c r="V37" s="1" t="s">
        <v>52</v>
      </c>
      <c r="W37" s="1" t="s">
        <v>39</v>
      </c>
      <c r="X37" s="1" t="s">
        <v>32</v>
      </c>
      <c r="Y37" s="1" t="s">
        <v>34</v>
      </c>
      <c r="Z37" s="1" t="s">
        <v>32</v>
      </c>
      <c r="AA37" s="1">
        <v>2</v>
      </c>
      <c r="AB37" s="1" t="s">
        <v>59</v>
      </c>
      <c r="AC37" s="1" t="s">
        <v>300</v>
      </c>
      <c r="AD37" s="1" t="s">
        <v>295</v>
      </c>
      <c r="AE37" s="1" t="s">
        <v>156</v>
      </c>
    </row>
    <row r="38" spans="1:31" x14ac:dyDescent="0.2">
      <c r="A38" s="21">
        <f>A37+1</f>
        <v>37</v>
      </c>
      <c r="B38" s="24">
        <v>45392</v>
      </c>
      <c r="C38" s="1" t="s">
        <v>96</v>
      </c>
      <c r="D38" s="1">
        <v>18</v>
      </c>
      <c r="E38" s="1" t="s">
        <v>30</v>
      </c>
      <c r="F38" s="1" t="s">
        <v>31</v>
      </c>
      <c r="G38" s="1" t="s">
        <v>32</v>
      </c>
      <c r="H38" s="1" t="s">
        <v>125</v>
      </c>
      <c r="I38" s="1" t="s">
        <v>32</v>
      </c>
      <c r="J38" s="1" t="s">
        <v>159</v>
      </c>
      <c r="K38" s="1" t="s">
        <v>32</v>
      </c>
      <c r="L38" s="1" t="s">
        <v>39</v>
      </c>
      <c r="M38" s="1" t="s">
        <v>32</v>
      </c>
      <c r="N38" s="1" t="s">
        <v>34</v>
      </c>
      <c r="O38" s="1" t="s">
        <v>160</v>
      </c>
      <c r="P38" s="1">
        <v>3</v>
      </c>
      <c r="Q38" s="1" t="s">
        <v>32</v>
      </c>
      <c r="R38" s="1" t="s">
        <v>39</v>
      </c>
      <c r="S38" s="1" t="s">
        <v>32</v>
      </c>
      <c r="T38" s="1" t="s">
        <v>51</v>
      </c>
      <c r="U38" s="1" t="s">
        <v>32</v>
      </c>
      <c r="V38" s="1" t="s">
        <v>82</v>
      </c>
      <c r="W38" s="1" t="s">
        <v>34</v>
      </c>
      <c r="X38" s="1" t="s">
        <v>34</v>
      </c>
      <c r="Y38" s="1" t="s">
        <v>34</v>
      </c>
      <c r="Z38" s="1" t="s">
        <v>32</v>
      </c>
      <c r="AA38" s="1">
        <v>2</v>
      </c>
      <c r="AB38" s="1" t="s">
        <v>54</v>
      </c>
      <c r="AC38" s="1" t="s">
        <v>39</v>
      </c>
      <c r="AD38" s="1" t="s">
        <v>295</v>
      </c>
      <c r="AE38" s="1" t="s">
        <v>39</v>
      </c>
    </row>
    <row r="39" spans="1:31" x14ac:dyDescent="0.2">
      <c r="A39" s="21">
        <f>A38+1</f>
        <v>38</v>
      </c>
      <c r="B39" s="24">
        <v>45392</v>
      </c>
      <c r="C39" s="1" t="s">
        <v>96</v>
      </c>
      <c r="D39" s="1">
        <v>21</v>
      </c>
      <c r="E39" s="1" t="s">
        <v>30</v>
      </c>
      <c r="F39" s="1" t="s">
        <v>31</v>
      </c>
      <c r="G39" s="1" t="s">
        <v>32</v>
      </c>
      <c r="H39" s="1" t="s">
        <v>101</v>
      </c>
      <c r="I39" s="1" t="s">
        <v>32</v>
      </c>
      <c r="J39" s="1" t="s">
        <v>72</v>
      </c>
      <c r="K39" s="1" t="s">
        <v>32</v>
      </c>
      <c r="L39" s="1" t="s">
        <v>39</v>
      </c>
      <c r="M39" s="1" t="s">
        <v>32</v>
      </c>
      <c r="N39" s="1" t="s">
        <v>39</v>
      </c>
      <c r="O39" s="1" t="s">
        <v>39</v>
      </c>
      <c r="P39" s="1">
        <v>4</v>
      </c>
      <c r="Q39" s="1" t="s">
        <v>32</v>
      </c>
      <c r="R39" s="1" t="s">
        <v>39</v>
      </c>
      <c r="S39" s="1" t="s">
        <v>32</v>
      </c>
      <c r="T39" s="1" t="s">
        <v>51</v>
      </c>
      <c r="U39" s="1" t="s">
        <v>32</v>
      </c>
      <c r="V39" s="1" t="s">
        <v>52</v>
      </c>
      <c r="W39" s="1" t="s">
        <v>34</v>
      </c>
      <c r="X39" s="1" t="s">
        <v>34</v>
      </c>
      <c r="Y39" s="1" t="s">
        <v>34</v>
      </c>
      <c r="Z39" s="1" t="s">
        <v>32</v>
      </c>
      <c r="AA39" s="1">
        <v>1</v>
      </c>
      <c r="AB39" s="1" t="s">
        <v>59</v>
      </c>
      <c r="AC39" s="1" t="s">
        <v>299</v>
      </c>
      <c r="AD39" s="1" t="s">
        <v>296</v>
      </c>
      <c r="AE39" s="1" t="s">
        <v>39</v>
      </c>
    </row>
    <row r="40" spans="1:31" x14ac:dyDescent="0.2">
      <c r="A40" s="21">
        <f>A39+1</f>
        <v>39</v>
      </c>
      <c r="B40" s="24">
        <v>45393</v>
      </c>
      <c r="C40" s="1" t="s">
        <v>96</v>
      </c>
      <c r="D40" s="1">
        <v>28</v>
      </c>
      <c r="E40" s="1" t="s">
        <v>30</v>
      </c>
      <c r="F40" s="1" t="s">
        <v>31</v>
      </c>
      <c r="G40" s="1" t="s">
        <v>32</v>
      </c>
      <c r="H40" s="1" t="s">
        <v>105</v>
      </c>
      <c r="I40" s="1" t="s">
        <v>32</v>
      </c>
      <c r="J40" s="1" t="s">
        <v>8</v>
      </c>
      <c r="K40" s="1" t="s">
        <v>32</v>
      </c>
      <c r="L40" s="1" t="s">
        <v>39</v>
      </c>
      <c r="M40" s="1" t="s">
        <v>32</v>
      </c>
      <c r="N40" s="1" t="s">
        <v>34</v>
      </c>
      <c r="O40" s="1" t="s">
        <v>163</v>
      </c>
      <c r="P40" s="1">
        <v>1</v>
      </c>
      <c r="Q40" s="1" t="s">
        <v>32</v>
      </c>
      <c r="R40" s="1" t="s">
        <v>39</v>
      </c>
      <c r="S40" s="1" t="s">
        <v>32</v>
      </c>
      <c r="T40" s="1" t="s">
        <v>51</v>
      </c>
      <c r="U40" s="1" t="s">
        <v>32</v>
      </c>
      <c r="V40" s="1" t="s">
        <v>51</v>
      </c>
      <c r="W40" s="1" t="s">
        <v>34</v>
      </c>
      <c r="X40" s="1" t="s">
        <v>32</v>
      </c>
      <c r="Y40" s="1" t="s">
        <v>34</v>
      </c>
      <c r="Z40" s="1" t="s">
        <v>32</v>
      </c>
      <c r="AA40" s="1">
        <v>5</v>
      </c>
      <c r="AB40" s="1" t="s">
        <v>54</v>
      </c>
      <c r="AC40" s="1" t="s">
        <v>298</v>
      </c>
      <c r="AD40" s="1" t="s">
        <v>295</v>
      </c>
      <c r="AE40" s="1" t="s">
        <v>39</v>
      </c>
    </row>
    <row r="41" spans="1:31" x14ac:dyDescent="0.2">
      <c r="A41" s="21">
        <f>A40+1</f>
        <v>40</v>
      </c>
      <c r="B41" s="24">
        <v>45393</v>
      </c>
      <c r="C41" s="1" t="s">
        <v>96</v>
      </c>
      <c r="D41" s="1">
        <v>23</v>
      </c>
      <c r="E41" s="1" t="s">
        <v>30</v>
      </c>
      <c r="F41" s="1" t="s">
        <v>31</v>
      </c>
      <c r="G41" s="1" t="s">
        <v>32</v>
      </c>
      <c r="H41" s="1" t="s">
        <v>177</v>
      </c>
      <c r="I41" s="1" t="s">
        <v>32</v>
      </c>
      <c r="J41" s="1" t="s">
        <v>8</v>
      </c>
      <c r="K41" s="1" t="s">
        <v>32</v>
      </c>
      <c r="L41" s="1" t="s">
        <v>39</v>
      </c>
      <c r="M41" s="1" t="s">
        <v>32</v>
      </c>
      <c r="N41" s="1" t="s">
        <v>34</v>
      </c>
      <c r="O41" s="1" t="s">
        <v>39</v>
      </c>
      <c r="P41" s="1">
        <v>3</v>
      </c>
      <c r="Q41" s="1" t="s">
        <v>32</v>
      </c>
      <c r="R41" s="1" t="s">
        <v>39</v>
      </c>
      <c r="S41" s="1" t="s">
        <v>32</v>
      </c>
      <c r="T41" s="1" t="s">
        <v>51</v>
      </c>
      <c r="U41" s="1" t="s">
        <v>32</v>
      </c>
      <c r="V41" s="1" t="s">
        <v>82</v>
      </c>
      <c r="W41" s="1" t="s">
        <v>34</v>
      </c>
      <c r="X41" s="1" t="s">
        <v>34</v>
      </c>
      <c r="Y41" s="1" t="s">
        <v>34</v>
      </c>
      <c r="Z41" s="1" t="s">
        <v>32</v>
      </c>
      <c r="AA41" s="1">
        <v>4</v>
      </c>
      <c r="AB41" s="1" t="s">
        <v>59</v>
      </c>
      <c r="AC41" s="1" t="s">
        <v>300</v>
      </c>
      <c r="AD41" s="1" t="s">
        <v>295</v>
      </c>
      <c r="AE41" s="1" t="s">
        <v>39</v>
      </c>
    </row>
    <row r="42" spans="1:31" x14ac:dyDescent="0.2">
      <c r="A42" s="21">
        <f>A41+1</f>
        <v>41</v>
      </c>
      <c r="B42" s="24">
        <v>45393</v>
      </c>
      <c r="C42" s="1" t="s">
        <v>96</v>
      </c>
      <c r="D42" s="1">
        <v>19</v>
      </c>
      <c r="E42" s="1" t="s">
        <v>47</v>
      </c>
      <c r="F42" s="1" t="s">
        <v>31</v>
      </c>
      <c r="G42" s="1" t="s">
        <v>32</v>
      </c>
      <c r="H42" s="1" t="s">
        <v>165</v>
      </c>
      <c r="I42" s="1" t="s">
        <v>32</v>
      </c>
      <c r="J42" s="1" t="s">
        <v>166</v>
      </c>
      <c r="K42" s="1" t="s">
        <v>34</v>
      </c>
      <c r="L42" s="1" t="s">
        <v>167</v>
      </c>
      <c r="M42" s="1" t="s">
        <v>32</v>
      </c>
      <c r="N42" s="1" t="s">
        <v>34</v>
      </c>
      <c r="O42" s="1" t="s">
        <v>288</v>
      </c>
      <c r="P42" s="1">
        <v>1</v>
      </c>
      <c r="Q42" s="1" t="s">
        <v>32</v>
      </c>
      <c r="R42" s="1" t="s">
        <v>39</v>
      </c>
      <c r="S42" s="1" t="s">
        <v>32</v>
      </c>
      <c r="T42" s="1" t="s">
        <v>51</v>
      </c>
      <c r="U42" s="1" t="s">
        <v>32</v>
      </c>
      <c r="V42" s="1" t="s">
        <v>82</v>
      </c>
      <c r="W42" s="1" t="s">
        <v>34</v>
      </c>
      <c r="X42" s="1" t="s">
        <v>32</v>
      </c>
      <c r="Y42" s="1" t="s">
        <v>34</v>
      </c>
      <c r="Z42" s="1" t="s">
        <v>32</v>
      </c>
      <c r="AA42" s="1">
        <v>2</v>
      </c>
      <c r="AB42" s="1" t="s">
        <v>54</v>
      </c>
      <c r="AC42" s="1" t="s">
        <v>298</v>
      </c>
      <c r="AD42" s="1" t="s">
        <v>295</v>
      </c>
      <c r="AE42" s="1" t="s">
        <v>39</v>
      </c>
    </row>
    <row r="43" spans="1:31" x14ac:dyDescent="0.2">
      <c r="A43" s="21">
        <f>A42+1</f>
        <v>42</v>
      </c>
      <c r="B43" s="24">
        <v>45393</v>
      </c>
      <c r="C43" s="1" t="s">
        <v>96</v>
      </c>
      <c r="D43" s="1">
        <v>21</v>
      </c>
      <c r="E43" s="1" t="s">
        <v>30</v>
      </c>
      <c r="F43" s="1" t="s">
        <v>31</v>
      </c>
      <c r="G43" s="1" t="s">
        <v>32</v>
      </c>
      <c r="H43" s="1" t="s">
        <v>286</v>
      </c>
      <c r="I43" s="1" t="s">
        <v>32</v>
      </c>
      <c r="J43" s="1" t="s">
        <v>170</v>
      </c>
      <c r="K43" s="1" t="s">
        <v>32</v>
      </c>
      <c r="L43" s="1" t="s">
        <v>39</v>
      </c>
      <c r="M43" s="1" t="s">
        <v>32</v>
      </c>
      <c r="N43" s="1" t="s">
        <v>34</v>
      </c>
      <c r="O43" s="1" t="s">
        <v>171</v>
      </c>
      <c r="P43" s="1">
        <v>3</v>
      </c>
      <c r="Q43" s="1" t="s">
        <v>32</v>
      </c>
      <c r="R43" s="1" t="s">
        <v>39</v>
      </c>
      <c r="S43" s="1" t="s">
        <v>32</v>
      </c>
      <c r="T43" s="1" t="s">
        <v>51</v>
      </c>
      <c r="U43" s="1" t="s">
        <v>32</v>
      </c>
      <c r="V43" s="1" t="s">
        <v>52</v>
      </c>
      <c r="W43" s="1" t="s">
        <v>34</v>
      </c>
      <c r="X43" s="1" t="s">
        <v>34</v>
      </c>
      <c r="Y43" s="1" t="s">
        <v>34</v>
      </c>
      <c r="Z43" s="1" t="s">
        <v>32</v>
      </c>
      <c r="AA43" s="1">
        <v>2</v>
      </c>
      <c r="AB43" s="1" t="s">
        <v>43</v>
      </c>
      <c r="AC43" s="1" t="s">
        <v>299</v>
      </c>
      <c r="AD43" s="1" t="s">
        <v>295</v>
      </c>
      <c r="AE43" s="1" t="s">
        <v>39</v>
      </c>
    </row>
    <row r="44" spans="1:31" x14ac:dyDescent="0.2">
      <c r="A44" s="21">
        <f>A43+1</f>
        <v>43</v>
      </c>
      <c r="B44" s="24">
        <v>45393</v>
      </c>
      <c r="C44" s="1" t="s">
        <v>62</v>
      </c>
      <c r="D44" s="1">
        <v>55</v>
      </c>
      <c r="E44" s="1" t="s">
        <v>30</v>
      </c>
      <c r="F44" s="1" t="s">
        <v>31</v>
      </c>
      <c r="G44" s="1" t="s">
        <v>32</v>
      </c>
      <c r="H44" s="1" t="s">
        <v>39</v>
      </c>
      <c r="I44" s="1" t="s">
        <v>32</v>
      </c>
      <c r="J44" s="1" t="s">
        <v>170</v>
      </c>
      <c r="K44" s="1" t="s">
        <v>34</v>
      </c>
      <c r="L44" s="1" t="s">
        <v>172</v>
      </c>
      <c r="M44" s="1" t="s">
        <v>34</v>
      </c>
      <c r="N44" s="1" t="s">
        <v>34</v>
      </c>
      <c r="O44" s="1" t="s">
        <v>173</v>
      </c>
      <c r="P44" s="1">
        <v>1</v>
      </c>
      <c r="Q44" s="1" t="s">
        <v>32</v>
      </c>
      <c r="R44" s="1" t="s">
        <v>39</v>
      </c>
      <c r="S44" s="1" t="s">
        <v>32</v>
      </c>
      <c r="T44" s="1" t="s">
        <v>51</v>
      </c>
      <c r="U44" s="1" t="s">
        <v>32</v>
      </c>
      <c r="V44" s="1" t="s">
        <v>41</v>
      </c>
      <c r="W44" s="1" t="s">
        <v>34</v>
      </c>
      <c r="X44" s="1" t="s">
        <v>32</v>
      </c>
      <c r="Y44" s="1" t="s">
        <v>32</v>
      </c>
      <c r="Z44" s="1" t="s">
        <v>32</v>
      </c>
      <c r="AA44" s="1">
        <v>5</v>
      </c>
      <c r="AB44" s="1" t="s">
        <v>54</v>
      </c>
      <c r="AC44" s="1" t="s">
        <v>39</v>
      </c>
      <c r="AD44" s="1" t="s">
        <v>295</v>
      </c>
      <c r="AE44" s="1" t="s">
        <v>174</v>
      </c>
    </row>
    <row r="45" spans="1:31" x14ac:dyDescent="0.2">
      <c r="A45" s="21">
        <f>A44+1</f>
        <v>44</v>
      </c>
      <c r="B45" s="24">
        <v>45393</v>
      </c>
      <c r="C45" s="1" t="s">
        <v>96</v>
      </c>
      <c r="D45" s="1">
        <v>19</v>
      </c>
      <c r="E45" s="1" t="s">
        <v>47</v>
      </c>
      <c r="F45" s="1" t="s">
        <v>31</v>
      </c>
      <c r="G45" s="1" t="s">
        <v>32</v>
      </c>
      <c r="H45" s="1" t="s">
        <v>97</v>
      </c>
      <c r="I45" s="1" t="s">
        <v>32</v>
      </c>
      <c r="J45" s="1" t="s">
        <v>175</v>
      </c>
      <c r="K45" s="1" t="s">
        <v>32</v>
      </c>
      <c r="L45" s="1" t="s">
        <v>39</v>
      </c>
      <c r="M45" s="1" t="s">
        <v>32</v>
      </c>
      <c r="N45" s="1" t="s">
        <v>32</v>
      </c>
      <c r="O45" s="1" t="s">
        <v>176</v>
      </c>
      <c r="P45" s="1">
        <v>1</v>
      </c>
      <c r="Q45" s="1" t="s">
        <v>32</v>
      </c>
      <c r="R45" s="1" t="s">
        <v>39</v>
      </c>
      <c r="S45" s="1" t="s">
        <v>32</v>
      </c>
      <c r="T45" s="1" t="s">
        <v>51</v>
      </c>
      <c r="U45" s="1" t="s">
        <v>32</v>
      </c>
      <c r="V45" s="1" t="s">
        <v>82</v>
      </c>
      <c r="W45" s="1" t="s">
        <v>34</v>
      </c>
      <c r="X45" s="1" t="s">
        <v>34</v>
      </c>
      <c r="Y45" s="1" t="s">
        <v>34</v>
      </c>
      <c r="Z45" s="1" t="s">
        <v>34</v>
      </c>
      <c r="AA45" s="1">
        <v>4</v>
      </c>
      <c r="AB45" s="1" t="s">
        <v>43</v>
      </c>
      <c r="AC45" s="1" t="s">
        <v>300</v>
      </c>
      <c r="AD45" s="1" t="s">
        <v>295</v>
      </c>
      <c r="AE45" s="1" t="s">
        <v>39</v>
      </c>
    </row>
    <row r="46" spans="1:31" x14ac:dyDescent="0.2">
      <c r="A46" s="21">
        <f>A45+1</f>
        <v>45</v>
      </c>
      <c r="B46" s="24">
        <v>45395</v>
      </c>
      <c r="C46" s="1" t="s">
        <v>96</v>
      </c>
      <c r="D46" s="1">
        <v>25</v>
      </c>
      <c r="E46" s="1" t="s">
        <v>30</v>
      </c>
      <c r="F46" s="1" t="s">
        <v>31</v>
      </c>
      <c r="G46" s="1" t="s">
        <v>32</v>
      </c>
      <c r="H46" s="1" t="s">
        <v>177</v>
      </c>
      <c r="I46" s="1" t="s">
        <v>32</v>
      </c>
      <c r="J46" s="1" t="s">
        <v>133</v>
      </c>
      <c r="K46" s="1" t="s">
        <v>32</v>
      </c>
      <c r="L46" s="1" t="s">
        <v>39</v>
      </c>
      <c r="M46" s="1" t="s">
        <v>32</v>
      </c>
      <c r="N46" s="1" t="s">
        <v>32</v>
      </c>
      <c r="O46" s="1" t="s">
        <v>39</v>
      </c>
      <c r="P46" s="1">
        <v>3</v>
      </c>
      <c r="Q46" s="1" t="s">
        <v>32</v>
      </c>
      <c r="R46" s="1" t="s">
        <v>39</v>
      </c>
      <c r="S46" s="1" t="s">
        <v>32</v>
      </c>
      <c r="T46" s="1" t="s">
        <v>51</v>
      </c>
      <c r="U46" s="1" t="s">
        <v>32</v>
      </c>
      <c r="V46" s="1" t="s">
        <v>41</v>
      </c>
      <c r="W46" s="1" t="s">
        <v>32</v>
      </c>
      <c r="X46" s="1" t="s">
        <v>34</v>
      </c>
      <c r="Y46" s="1" t="s">
        <v>34</v>
      </c>
      <c r="Z46" s="1" t="s">
        <v>34</v>
      </c>
      <c r="AA46" s="1">
        <v>3</v>
      </c>
      <c r="AB46" s="1" t="s">
        <v>59</v>
      </c>
      <c r="AC46" s="1" t="s">
        <v>80</v>
      </c>
      <c r="AD46" s="1" t="s">
        <v>295</v>
      </c>
      <c r="AE46" s="1" t="s">
        <v>39</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61DDC-6A86-1544-9E7E-A656318B71C1}">
  <dimension ref="A1:G46"/>
  <sheetViews>
    <sheetView workbookViewId="0">
      <selection activeCell="D16" sqref="D16"/>
    </sheetView>
  </sheetViews>
  <sheetFormatPr baseColWidth="10" defaultRowHeight="15" x14ac:dyDescent="0.2"/>
  <cols>
    <col min="1" max="1" width="38.1640625" customWidth="1"/>
    <col min="3" max="3" width="50.6640625" customWidth="1"/>
    <col min="6" max="6" width="49.5" bestFit="1" customWidth="1"/>
  </cols>
  <sheetData>
    <row r="1" spans="1:7" ht="16" thickBot="1" x14ac:dyDescent="0.25">
      <c r="A1" t="s">
        <v>14</v>
      </c>
      <c r="B1" t="s">
        <v>184</v>
      </c>
      <c r="C1" t="s">
        <v>24</v>
      </c>
      <c r="D1" t="s">
        <v>188</v>
      </c>
    </row>
    <row r="2" spans="1:7" x14ac:dyDescent="0.2">
      <c r="A2" s="3">
        <v>4</v>
      </c>
      <c r="B2">
        <f>(A2-$G$3)/$G$4</f>
        <v>1.3362363050549171</v>
      </c>
      <c r="C2" s="3">
        <v>4</v>
      </c>
      <c r="D2">
        <f>(C2-$G$8)/$G$9</f>
        <v>0.89290935362471413</v>
      </c>
      <c r="F2" s="8" t="s">
        <v>14</v>
      </c>
      <c r="G2" s="5"/>
    </row>
    <row r="3" spans="1:7" x14ac:dyDescent="0.2">
      <c r="A3" s="3">
        <v>3</v>
      </c>
      <c r="B3">
        <f t="shared" ref="B3:B46" si="0">(A3-$G$3)/$G$4</f>
        <v>0.39669515306317843</v>
      </c>
      <c r="C3" s="3">
        <v>3</v>
      </c>
      <c r="D3">
        <f t="shared" ref="D3:D46" si="1">(C3-$G$8)/$G$9</f>
        <v>1.9411072904885023E-2</v>
      </c>
      <c r="F3" s="9" t="s">
        <v>185</v>
      </c>
      <c r="G3" s="6">
        <f>AVERAGE(A2:A46)</f>
        <v>2.5777777777777779</v>
      </c>
    </row>
    <row r="4" spans="1:7" x14ac:dyDescent="0.2">
      <c r="A4" s="3">
        <v>2</v>
      </c>
      <c r="B4">
        <f t="shared" si="0"/>
        <v>-0.54284599892856034</v>
      </c>
      <c r="C4" s="3">
        <v>1</v>
      </c>
      <c r="D4">
        <f t="shared" si="1"/>
        <v>-1.7275854885347732</v>
      </c>
      <c r="F4" s="9" t="s">
        <v>186</v>
      </c>
      <c r="G4" s="6">
        <f>_xlfn.STDEV.P(A2:A46)</f>
        <v>1.0643493346513819</v>
      </c>
    </row>
    <row r="5" spans="1:7" x14ac:dyDescent="0.2">
      <c r="A5" s="3">
        <v>2</v>
      </c>
      <c r="B5">
        <f t="shared" si="0"/>
        <v>-0.54284599892856034</v>
      </c>
      <c r="C5" s="3">
        <v>2</v>
      </c>
      <c r="D5">
        <f t="shared" si="1"/>
        <v>-0.85408720781494407</v>
      </c>
      <c r="F5" s="9" t="s">
        <v>187</v>
      </c>
      <c r="G5" s="6">
        <f>MEDIAN(A2:A46)</f>
        <v>3</v>
      </c>
    </row>
    <row r="6" spans="1:7" x14ac:dyDescent="0.2">
      <c r="A6" s="3">
        <v>3</v>
      </c>
      <c r="B6">
        <f t="shared" si="0"/>
        <v>0.39669515306317843</v>
      </c>
      <c r="C6" s="3">
        <v>3</v>
      </c>
      <c r="D6">
        <f t="shared" si="1"/>
        <v>1.9411072904885023E-2</v>
      </c>
      <c r="F6" s="9"/>
      <c r="G6" s="6"/>
    </row>
    <row r="7" spans="1:7" x14ac:dyDescent="0.2">
      <c r="A7" s="3">
        <v>1</v>
      </c>
      <c r="B7">
        <f t="shared" si="0"/>
        <v>-1.482387150920299</v>
      </c>
      <c r="C7" s="3">
        <v>3</v>
      </c>
      <c r="D7">
        <f t="shared" si="1"/>
        <v>1.9411072904885023E-2</v>
      </c>
      <c r="F7" s="11" t="s">
        <v>24</v>
      </c>
      <c r="G7" s="12"/>
    </row>
    <row r="8" spans="1:7" x14ac:dyDescent="0.2">
      <c r="A8" s="3">
        <v>2</v>
      </c>
      <c r="B8">
        <f t="shared" si="0"/>
        <v>-0.54284599892856034</v>
      </c>
      <c r="C8" s="3">
        <v>4</v>
      </c>
      <c r="D8">
        <f t="shared" si="1"/>
        <v>0.89290935362471413</v>
      </c>
      <c r="F8" s="9" t="s">
        <v>185</v>
      </c>
      <c r="G8" s="6">
        <f>AVERAGE(C2:C46)</f>
        <v>2.9777777777777779</v>
      </c>
    </row>
    <row r="9" spans="1:7" x14ac:dyDescent="0.2">
      <c r="A9" s="3">
        <v>4</v>
      </c>
      <c r="B9">
        <f t="shared" si="0"/>
        <v>1.3362363050549171</v>
      </c>
      <c r="C9" s="3">
        <v>4</v>
      </c>
      <c r="D9">
        <f t="shared" si="1"/>
        <v>0.89290935362471413</v>
      </c>
      <c r="F9" s="9" t="s">
        <v>186</v>
      </c>
      <c r="G9" s="6">
        <f>_xlfn.STDEV.P(C2:C46)</f>
        <v>1.1448219442125562</v>
      </c>
    </row>
    <row r="10" spans="1:7" ht="16" thickBot="1" x14ac:dyDescent="0.25">
      <c r="A10" s="3">
        <v>3</v>
      </c>
      <c r="B10">
        <f t="shared" si="0"/>
        <v>0.39669515306317843</v>
      </c>
      <c r="C10" s="3">
        <v>4</v>
      </c>
      <c r="D10">
        <f t="shared" si="1"/>
        <v>0.89290935362471413</v>
      </c>
      <c r="F10" s="10" t="s">
        <v>187</v>
      </c>
      <c r="G10" s="7">
        <f>MEDIAN(C2:C46)</f>
        <v>3</v>
      </c>
    </row>
    <row r="11" spans="1:7" x14ac:dyDescent="0.2">
      <c r="A11" s="3">
        <v>2</v>
      </c>
      <c r="B11">
        <f t="shared" si="0"/>
        <v>-0.54284599892856034</v>
      </c>
      <c r="C11" s="3">
        <v>3</v>
      </c>
      <c r="D11">
        <f t="shared" si="1"/>
        <v>1.9411072904885023E-2</v>
      </c>
    </row>
    <row r="12" spans="1:7" x14ac:dyDescent="0.2">
      <c r="A12" s="3">
        <v>4</v>
      </c>
      <c r="B12">
        <f t="shared" si="0"/>
        <v>1.3362363050549171</v>
      </c>
      <c r="C12" s="3">
        <v>1</v>
      </c>
      <c r="D12">
        <f t="shared" si="1"/>
        <v>-1.7275854885347732</v>
      </c>
    </row>
    <row r="13" spans="1:7" x14ac:dyDescent="0.2">
      <c r="A13" s="3">
        <v>3</v>
      </c>
      <c r="B13">
        <f t="shared" si="0"/>
        <v>0.39669515306317843</v>
      </c>
      <c r="C13" s="3">
        <v>3</v>
      </c>
      <c r="D13">
        <f t="shared" si="1"/>
        <v>1.9411072904885023E-2</v>
      </c>
    </row>
    <row r="14" spans="1:7" x14ac:dyDescent="0.2">
      <c r="A14" s="3">
        <v>2</v>
      </c>
      <c r="B14">
        <f t="shared" si="0"/>
        <v>-0.54284599892856034</v>
      </c>
      <c r="C14" s="3">
        <v>2</v>
      </c>
      <c r="D14">
        <f t="shared" si="1"/>
        <v>-0.85408720781494407</v>
      </c>
    </row>
    <row r="15" spans="1:7" x14ac:dyDescent="0.2">
      <c r="A15" s="3">
        <v>3</v>
      </c>
      <c r="B15">
        <f t="shared" si="0"/>
        <v>0.39669515306317843</v>
      </c>
      <c r="C15" s="3">
        <v>2</v>
      </c>
      <c r="D15">
        <f t="shared" si="1"/>
        <v>-0.85408720781494407</v>
      </c>
    </row>
    <row r="16" spans="1:7" x14ac:dyDescent="0.2">
      <c r="A16" s="3">
        <v>2</v>
      </c>
      <c r="B16">
        <f t="shared" si="0"/>
        <v>-0.54284599892856034</v>
      </c>
      <c r="C16" s="3">
        <v>3</v>
      </c>
      <c r="D16">
        <f t="shared" si="1"/>
        <v>1.9411072904885023E-2</v>
      </c>
    </row>
    <row r="17" spans="1:4" x14ac:dyDescent="0.2">
      <c r="A17" s="3">
        <v>4</v>
      </c>
      <c r="B17">
        <f t="shared" si="0"/>
        <v>1.3362363050549171</v>
      </c>
      <c r="C17" s="3">
        <v>2</v>
      </c>
      <c r="D17">
        <f t="shared" si="1"/>
        <v>-0.85408720781494407</v>
      </c>
    </row>
    <row r="18" spans="1:4" x14ac:dyDescent="0.2">
      <c r="A18" s="3">
        <v>3</v>
      </c>
      <c r="B18">
        <f t="shared" si="0"/>
        <v>0.39669515306317843</v>
      </c>
      <c r="C18" s="3">
        <v>5</v>
      </c>
      <c r="D18">
        <f t="shared" si="1"/>
        <v>1.7664076343445432</v>
      </c>
    </row>
    <row r="19" spans="1:4" x14ac:dyDescent="0.2">
      <c r="A19" s="3">
        <v>4</v>
      </c>
      <c r="B19">
        <f t="shared" si="0"/>
        <v>1.3362363050549171</v>
      </c>
      <c r="C19" s="3">
        <v>5</v>
      </c>
      <c r="D19">
        <f t="shared" si="1"/>
        <v>1.7664076343445432</v>
      </c>
    </row>
    <row r="20" spans="1:4" x14ac:dyDescent="0.2">
      <c r="A20" s="3">
        <v>3</v>
      </c>
      <c r="B20">
        <f t="shared" si="0"/>
        <v>0.39669515306317843</v>
      </c>
      <c r="C20" s="3">
        <v>1</v>
      </c>
      <c r="D20">
        <f t="shared" si="1"/>
        <v>-1.7275854885347732</v>
      </c>
    </row>
    <row r="21" spans="1:4" x14ac:dyDescent="0.2">
      <c r="A21" s="3">
        <v>3</v>
      </c>
      <c r="B21">
        <f t="shared" si="0"/>
        <v>0.39669515306317843</v>
      </c>
      <c r="C21" s="3">
        <v>4</v>
      </c>
      <c r="D21">
        <f t="shared" si="1"/>
        <v>0.89290935362471413</v>
      </c>
    </row>
    <row r="22" spans="1:4" x14ac:dyDescent="0.2">
      <c r="A22" s="3">
        <v>2</v>
      </c>
      <c r="B22">
        <f t="shared" si="0"/>
        <v>-0.54284599892856034</v>
      </c>
      <c r="C22" s="3">
        <v>3</v>
      </c>
      <c r="D22">
        <f t="shared" si="1"/>
        <v>1.9411072904885023E-2</v>
      </c>
    </row>
    <row r="23" spans="1:4" x14ac:dyDescent="0.2">
      <c r="A23" s="3">
        <v>4</v>
      </c>
      <c r="B23">
        <f t="shared" si="0"/>
        <v>1.3362363050549171</v>
      </c>
      <c r="C23" s="3">
        <v>3</v>
      </c>
      <c r="D23">
        <f t="shared" si="1"/>
        <v>1.9411072904885023E-2</v>
      </c>
    </row>
    <row r="24" spans="1:4" x14ac:dyDescent="0.2">
      <c r="A24" s="3">
        <v>4</v>
      </c>
      <c r="B24">
        <f t="shared" si="0"/>
        <v>1.3362363050549171</v>
      </c>
      <c r="C24" s="3">
        <v>4</v>
      </c>
      <c r="D24">
        <f t="shared" si="1"/>
        <v>0.89290935362471413</v>
      </c>
    </row>
    <row r="25" spans="1:4" x14ac:dyDescent="0.2">
      <c r="A25" s="3">
        <v>4</v>
      </c>
      <c r="B25">
        <f t="shared" si="0"/>
        <v>1.3362363050549171</v>
      </c>
      <c r="C25" s="3">
        <v>2</v>
      </c>
      <c r="D25">
        <f t="shared" si="1"/>
        <v>-0.85408720781494407</v>
      </c>
    </row>
    <row r="26" spans="1:4" x14ac:dyDescent="0.2">
      <c r="A26" s="3">
        <v>2</v>
      </c>
      <c r="B26">
        <f t="shared" si="0"/>
        <v>-0.54284599892856034</v>
      </c>
      <c r="C26" s="3">
        <v>2</v>
      </c>
      <c r="D26">
        <f t="shared" si="1"/>
        <v>-0.85408720781494407</v>
      </c>
    </row>
    <row r="27" spans="1:4" x14ac:dyDescent="0.2">
      <c r="A27" s="3">
        <v>2</v>
      </c>
      <c r="B27">
        <f t="shared" si="0"/>
        <v>-0.54284599892856034</v>
      </c>
      <c r="C27" s="3">
        <v>2</v>
      </c>
      <c r="D27">
        <f t="shared" si="1"/>
        <v>-0.85408720781494407</v>
      </c>
    </row>
    <row r="28" spans="1:4" x14ac:dyDescent="0.2">
      <c r="A28" s="3">
        <v>1</v>
      </c>
      <c r="B28">
        <f t="shared" si="0"/>
        <v>-1.482387150920299</v>
      </c>
      <c r="C28" s="3">
        <v>3</v>
      </c>
      <c r="D28">
        <f t="shared" si="1"/>
        <v>1.9411072904885023E-2</v>
      </c>
    </row>
    <row r="29" spans="1:4" x14ac:dyDescent="0.2">
      <c r="A29" s="3">
        <v>2</v>
      </c>
      <c r="B29">
        <f t="shared" si="0"/>
        <v>-0.54284599892856034</v>
      </c>
      <c r="C29" s="3">
        <v>4</v>
      </c>
      <c r="D29">
        <f t="shared" si="1"/>
        <v>0.89290935362471413</v>
      </c>
    </row>
    <row r="30" spans="1:4" x14ac:dyDescent="0.2">
      <c r="A30" s="3">
        <v>1</v>
      </c>
      <c r="B30">
        <f t="shared" si="0"/>
        <v>-1.482387150920299</v>
      </c>
      <c r="C30" s="3">
        <v>3</v>
      </c>
      <c r="D30">
        <f t="shared" si="1"/>
        <v>1.9411072904885023E-2</v>
      </c>
    </row>
    <row r="31" spans="1:4" x14ac:dyDescent="0.2">
      <c r="A31" s="3">
        <v>4</v>
      </c>
      <c r="B31">
        <f t="shared" si="0"/>
        <v>1.3362363050549171</v>
      </c>
      <c r="C31" s="3">
        <v>3</v>
      </c>
      <c r="D31">
        <f t="shared" si="1"/>
        <v>1.9411072904885023E-2</v>
      </c>
    </row>
    <row r="32" spans="1:4" x14ac:dyDescent="0.2">
      <c r="A32" s="3">
        <v>3</v>
      </c>
      <c r="B32">
        <f t="shared" si="0"/>
        <v>0.39669515306317843</v>
      </c>
      <c r="C32" s="3">
        <v>2</v>
      </c>
      <c r="D32">
        <f t="shared" si="1"/>
        <v>-0.85408720781494407</v>
      </c>
    </row>
    <row r="33" spans="1:4" x14ac:dyDescent="0.2">
      <c r="A33" s="3">
        <v>4</v>
      </c>
      <c r="B33">
        <f t="shared" si="0"/>
        <v>1.3362363050549171</v>
      </c>
      <c r="C33" s="3">
        <v>4</v>
      </c>
      <c r="D33">
        <f t="shared" si="1"/>
        <v>0.89290935362471413</v>
      </c>
    </row>
    <row r="34" spans="1:4" x14ac:dyDescent="0.2">
      <c r="A34" s="3">
        <v>2</v>
      </c>
      <c r="B34">
        <f t="shared" si="0"/>
        <v>-0.54284599892856034</v>
      </c>
      <c r="C34" s="3">
        <v>3</v>
      </c>
      <c r="D34">
        <f t="shared" si="1"/>
        <v>1.9411072904885023E-2</v>
      </c>
    </row>
    <row r="35" spans="1:4" x14ac:dyDescent="0.2">
      <c r="A35" s="3">
        <v>2</v>
      </c>
      <c r="B35">
        <f t="shared" si="0"/>
        <v>-0.54284599892856034</v>
      </c>
      <c r="C35" s="3">
        <v>2</v>
      </c>
      <c r="D35">
        <f t="shared" si="1"/>
        <v>-0.85408720781494407</v>
      </c>
    </row>
    <row r="36" spans="1:4" x14ac:dyDescent="0.2">
      <c r="A36" s="3">
        <v>1</v>
      </c>
      <c r="B36">
        <f t="shared" si="0"/>
        <v>-1.482387150920299</v>
      </c>
      <c r="C36" s="3">
        <v>5</v>
      </c>
      <c r="D36">
        <f t="shared" si="1"/>
        <v>1.7664076343445432</v>
      </c>
    </row>
    <row r="37" spans="1:4" x14ac:dyDescent="0.2">
      <c r="A37" s="3">
        <v>1</v>
      </c>
      <c r="B37">
        <f t="shared" si="0"/>
        <v>-1.482387150920299</v>
      </c>
      <c r="C37" s="3">
        <v>2</v>
      </c>
      <c r="D37">
        <f t="shared" si="1"/>
        <v>-0.85408720781494407</v>
      </c>
    </row>
    <row r="38" spans="1:4" x14ac:dyDescent="0.2">
      <c r="A38" s="3">
        <v>3</v>
      </c>
      <c r="B38">
        <f t="shared" si="0"/>
        <v>0.39669515306317843</v>
      </c>
      <c r="C38" s="3">
        <v>2</v>
      </c>
      <c r="D38">
        <f t="shared" si="1"/>
        <v>-0.85408720781494407</v>
      </c>
    </row>
    <row r="39" spans="1:4" x14ac:dyDescent="0.2">
      <c r="A39" s="3">
        <v>4</v>
      </c>
      <c r="B39">
        <f t="shared" si="0"/>
        <v>1.3362363050549171</v>
      </c>
      <c r="C39" s="3">
        <v>1</v>
      </c>
      <c r="D39">
        <f t="shared" si="1"/>
        <v>-1.7275854885347732</v>
      </c>
    </row>
    <row r="40" spans="1:4" x14ac:dyDescent="0.2">
      <c r="A40" s="3">
        <v>1</v>
      </c>
      <c r="B40">
        <f t="shared" si="0"/>
        <v>-1.482387150920299</v>
      </c>
      <c r="C40" s="3">
        <v>5</v>
      </c>
      <c r="D40">
        <f t="shared" si="1"/>
        <v>1.7664076343445432</v>
      </c>
    </row>
    <row r="41" spans="1:4" x14ac:dyDescent="0.2">
      <c r="A41" s="3">
        <v>3</v>
      </c>
      <c r="B41">
        <f t="shared" si="0"/>
        <v>0.39669515306317843</v>
      </c>
      <c r="C41" s="3">
        <v>4</v>
      </c>
      <c r="D41">
        <f t="shared" si="1"/>
        <v>0.89290935362471413</v>
      </c>
    </row>
    <row r="42" spans="1:4" x14ac:dyDescent="0.2">
      <c r="A42" s="3">
        <v>1</v>
      </c>
      <c r="B42">
        <f t="shared" si="0"/>
        <v>-1.482387150920299</v>
      </c>
      <c r="C42" s="3">
        <v>2</v>
      </c>
      <c r="D42">
        <f t="shared" si="1"/>
        <v>-0.85408720781494407</v>
      </c>
    </row>
    <row r="43" spans="1:4" x14ac:dyDescent="0.2">
      <c r="A43" s="3">
        <v>3</v>
      </c>
      <c r="B43">
        <f t="shared" si="0"/>
        <v>0.39669515306317843</v>
      </c>
      <c r="C43" s="3">
        <v>2</v>
      </c>
      <c r="D43">
        <f t="shared" si="1"/>
        <v>-0.85408720781494407</v>
      </c>
    </row>
    <row r="44" spans="1:4" x14ac:dyDescent="0.2">
      <c r="A44" s="3">
        <v>1</v>
      </c>
      <c r="B44">
        <f t="shared" si="0"/>
        <v>-1.482387150920299</v>
      </c>
      <c r="C44" s="3">
        <v>5</v>
      </c>
      <c r="D44">
        <f t="shared" si="1"/>
        <v>1.7664076343445432</v>
      </c>
    </row>
    <row r="45" spans="1:4" x14ac:dyDescent="0.2">
      <c r="A45" s="3">
        <v>1</v>
      </c>
      <c r="B45">
        <f t="shared" si="0"/>
        <v>-1.482387150920299</v>
      </c>
      <c r="C45" s="3">
        <v>4</v>
      </c>
      <c r="D45">
        <f t="shared" si="1"/>
        <v>0.89290935362471413</v>
      </c>
    </row>
    <row r="46" spans="1:4" x14ac:dyDescent="0.2">
      <c r="A46" s="4">
        <v>3</v>
      </c>
      <c r="B46">
        <f t="shared" si="0"/>
        <v>0.39669515306317843</v>
      </c>
      <c r="C46" s="4">
        <v>3</v>
      </c>
      <c r="D46">
        <f t="shared" si="1"/>
        <v>1.9411072904885023E-2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D6459-8D4B-064A-9183-CFD62265F144}">
  <dimension ref="A1:E46"/>
  <sheetViews>
    <sheetView workbookViewId="0">
      <selection activeCell="M34" sqref="M34"/>
    </sheetView>
  </sheetViews>
  <sheetFormatPr baseColWidth="10" defaultRowHeight="15" x14ac:dyDescent="0.2"/>
  <cols>
    <col min="1" max="2" width="11.6640625" customWidth="1"/>
  </cols>
  <sheetData>
    <row r="1" spans="1:5" x14ac:dyDescent="0.2">
      <c r="A1" t="s">
        <v>189</v>
      </c>
      <c r="B1" t="s">
        <v>190</v>
      </c>
    </row>
    <row r="2" spans="1:5" x14ac:dyDescent="0.2">
      <c r="A2">
        <v>1.3362363050549171</v>
      </c>
      <c r="B2">
        <v>0.89290935362471413</v>
      </c>
    </row>
    <row r="3" spans="1:5" x14ac:dyDescent="0.2">
      <c r="A3">
        <v>0.39669515306317843</v>
      </c>
      <c r="B3">
        <v>1.9411072904885023E-2</v>
      </c>
      <c r="E3" s="13" t="s">
        <v>191</v>
      </c>
    </row>
    <row r="4" spans="1:5" x14ac:dyDescent="0.2">
      <c r="A4">
        <v>-0.54284599892856034</v>
      </c>
      <c r="B4">
        <v>-1.7275854885347732</v>
      </c>
    </row>
    <row r="5" spans="1:5" x14ac:dyDescent="0.2">
      <c r="A5">
        <v>-0.54284599892856034</v>
      </c>
      <c r="B5">
        <v>-0.85408720781494407</v>
      </c>
    </row>
    <row r="6" spans="1:5" x14ac:dyDescent="0.2">
      <c r="A6">
        <v>0.39669515306317843</v>
      </c>
      <c r="B6">
        <v>1.9411072904885023E-2</v>
      </c>
    </row>
    <row r="7" spans="1:5" x14ac:dyDescent="0.2">
      <c r="A7">
        <v>-1.482387150920299</v>
      </c>
      <c r="B7">
        <v>1.9411072904885023E-2</v>
      </c>
    </row>
    <row r="8" spans="1:5" x14ac:dyDescent="0.2">
      <c r="A8">
        <v>-0.54284599892856034</v>
      </c>
      <c r="B8">
        <v>0.89290935362471413</v>
      </c>
    </row>
    <row r="9" spans="1:5" x14ac:dyDescent="0.2">
      <c r="A9">
        <v>1.3362363050549171</v>
      </c>
      <c r="B9">
        <v>0.89290935362471413</v>
      </c>
    </row>
    <row r="10" spans="1:5" x14ac:dyDescent="0.2">
      <c r="A10">
        <v>0.39669515306317843</v>
      </c>
      <c r="B10">
        <v>0.89290935362471413</v>
      </c>
    </row>
    <row r="11" spans="1:5" x14ac:dyDescent="0.2">
      <c r="A11">
        <v>-0.54284599892856034</v>
      </c>
      <c r="B11">
        <v>1.9411072904885023E-2</v>
      </c>
    </row>
    <row r="12" spans="1:5" x14ac:dyDescent="0.2">
      <c r="A12">
        <v>1.3362363050549171</v>
      </c>
      <c r="B12">
        <v>-1.7275854885347732</v>
      </c>
    </row>
    <row r="13" spans="1:5" x14ac:dyDescent="0.2">
      <c r="A13">
        <v>0.39669515306317843</v>
      </c>
      <c r="B13">
        <v>1.9411072904885023E-2</v>
      </c>
    </row>
    <row r="14" spans="1:5" x14ac:dyDescent="0.2">
      <c r="A14">
        <v>-0.54284599892856034</v>
      </c>
      <c r="B14">
        <v>-0.85408720781494407</v>
      </c>
    </row>
    <row r="15" spans="1:5" x14ac:dyDescent="0.2">
      <c r="A15">
        <v>0.39669515306317843</v>
      </c>
      <c r="B15">
        <v>-0.85408720781494407</v>
      </c>
    </row>
    <row r="16" spans="1:5" x14ac:dyDescent="0.2">
      <c r="A16">
        <v>-0.54284599892856034</v>
      </c>
      <c r="B16">
        <v>1.9411072904885023E-2</v>
      </c>
    </row>
    <row r="17" spans="1:2" x14ac:dyDescent="0.2">
      <c r="A17">
        <v>1.3362363050549171</v>
      </c>
      <c r="B17">
        <v>-0.85408720781494407</v>
      </c>
    </row>
    <row r="18" spans="1:2" x14ac:dyDescent="0.2">
      <c r="A18">
        <v>0.39669515306317843</v>
      </c>
      <c r="B18">
        <v>1.7664076343445432</v>
      </c>
    </row>
    <row r="19" spans="1:2" x14ac:dyDescent="0.2">
      <c r="A19">
        <v>1.3362363050549171</v>
      </c>
      <c r="B19">
        <v>1.7664076343445432</v>
      </c>
    </row>
    <row r="20" spans="1:2" x14ac:dyDescent="0.2">
      <c r="A20">
        <v>0.39669515306317843</v>
      </c>
      <c r="B20">
        <v>-1.7275854885347732</v>
      </c>
    </row>
    <row r="21" spans="1:2" x14ac:dyDescent="0.2">
      <c r="A21">
        <v>0.39669515306317843</v>
      </c>
      <c r="B21">
        <v>0.89290935362471413</v>
      </c>
    </row>
    <row r="22" spans="1:2" x14ac:dyDescent="0.2">
      <c r="A22">
        <v>-0.54284599892856034</v>
      </c>
      <c r="B22">
        <v>1.9411072904885023E-2</v>
      </c>
    </row>
    <row r="23" spans="1:2" x14ac:dyDescent="0.2">
      <c r="A23">
        <v>1.3362363050549171</v>
      </c>
      <c r="B23">
        <v>1.9411072904885023E-2</v>
      </c>
    </row>
    <row r="24" spans="1:2" x14ac:dyDescent="0.2">
      <c r="A24">
        <v>1.3362363050549171</v>
      </c>
      <c r="B24">
        <v>0.89290935362471413</v>
      </c>
    </row>
    <row r="25" spans="1:2" x14ac:dyDescent="0.2">
      <c r="A25">
        <v>1.3362363050549171</v>
      </c>
      <c r="B25">
        <v>-0.85408720781494407</v>
      </c>
    </row>
    <row r="26" spans="1:2" x14ac:dyDescent="0.2">
      <c r="A26">
        <v>-0.54284599892856034</v>
      </c>
      <c r="B26">
        <v>-0.85408720781494407</v>
      </c>
    </row>
    <row r="27" spans="1:2" x14ac:dyDescent="0.2">
      <c r="A27">
        <v>-0.54284599892856034</v>
      </c>
      <c r="B27">
        <v>-0.85408720781494407</v>
      </c>
    </row>
    <row r="28" spans="1:2" x14ac:dyDescent="0.2">
      <c r="A28">
        <v>-1.482387150920299</v>
      </c>
      <c r="B28">
        <v>1.9411072904885023E-2</v>
      </c>
    </row>
    <row r="29" spans="1:2" x14ac:dyDescent="0.2">
      <c r="A29">
        <v>-0.54284599892856034</v>
      </c>
      <c r="B29">
        <v>0.89290935362471413</v>
      </c>
    </row>
    <row r="30" spans="1:2" x14ac:dyDescent="0.2">
      <c r="A30">
        <v>-1.482387150920299</v>
      </c>
      <c r="B30">
        <v>1.9411072904885023E-2</v>
      </c>
    </row>
    <row r="31" spans="1:2" x14ac:dyDescent="0.2">
      <c r="A31">
        <v>1.3362363050549171</v>
      </c>
      <c r="B31">
        <v>1.9411072904885023E-2</v>
      </c>
    </row>
    <row r="32" spans="1:2" x14ac:dyDescent="0.2">
      <c r="A32">
        <v>0.39669515306317843</v>
      </c>
      <c r="B32">
        <v>-0.85408720781494407</v>
      </c>
    </row>
    <row r="33" spans="1:2" x14ac:dyDescent="0.2">
      <c r="A33">
        <v>1.3362363050549171</v>
      </c>
      <c r="B33">
        <v>0.89290935362471413</v>
      </c>
    </row>
    <row r="34" spans="1:2" x14ac:dyDescent="0.2">
      <c r="A34">
        <v>-0.54284599892856034</v>
      </c>
      <c r="B34">
        <v>1.9411072904885023E-2</v>
      </c>
    </row>
    <row r="35" spans="1:2" x14ac:dyDescent="0.2">
      <c r="A35">
        <v>-0.54284599892856034</v>
      </c>
      <c r="B35">
        <v>-0.85408720781494407</v>
      </c>
    </row>
    <row r="36" spans="1:2" x14ac:dyDescent="0.2">
      <c r="A36">
        <v>-1.482387150920299</v>
      </c>
      <c r="B36">
        <v>1.7664076343445432</v>
      </c>
    </row>
    <row r="37" spans="1:2" x14ac:dyDescent="0.2">
      <c r="A37">
        <v>-1.482387150920299</v>
      </c>
      <c r="B37">
        <v>-0.85408720781494407</v>
      </c>
    </row>
    <row r="38" spans="1:2" x14ac:dyDescent="0.2">
      <c r="A38">
        <v>0.39669515306317843</v>
      </c>
      <c r="B38">
        <v>-0.85408720781494407</v>
      </c>
    </row>
    <row r="39" spans="1:2" x14ac:dyDescent="0.2">
      <c r="A39">
        <v>1.3362363050549171</v>
      </c>
      <c r="B39">
        <v>-1.7275854885347732</v>
      </c>
    </row>
    <row r="40" spans="1:2" x14ac:dyDescent="0.2">
      <c r="A40">
        <v>-1.482387150920299</v>
      </c>
      <c r="B40">
        <v>1.7664076343445432</v>
      </c>
    </row>
    <row r="41" spans="1:2" x14ac:dyDescent="0.2">
      <c r="A41">
        <v>0.39669515306317843</v>
      </c>
      <c r="B41">
        <v>0.89290935362471413</v>
      </c>
    </row>
    <row r="42" spans="1:2" x14ac:dyDescent="0.2">
      <c r="A42">
        <v>-1.482387150920299</v>
      </c>
      <c r="B42">
        <v>-0.85408720781494407</v>
      </c>
    </row>
    <row r="43" spans="1:2" x14ac:dyDescent="0.2">
      <c r="A43">
        <v>0.39669515306317843</v>
      </c>
      <c r="B43">
        <v>-0.85408720781494407</v>
      </c>
    </row>
    <row r="44" spans="1:2" x14ac:dyDescent="0.2">
      <c r="A44">
        <v>-1.482387150920299</v>
      </c>
      <c r="B44">
        <v>1.7664076343445432</v>
      </c>
    </row>
    <row r="45" spans="1:2" x14ac:dyDescent="0.2">
      <c r="A45">
        <v>-1.482387150920299</v>
      </c>
      <c r="B45">
        <v>0.89290935362471413</v>
      </c>
    </row>
    <row r="46" spans="1:2" x14ac:dyDescent="0.2">
      <c r="A46">
        <v>0.39669515306317843</v>
      </c>
      <c r="B46">
        <v>1.9411072904885023E-2</v>
      </c>
    </row>
  </sheetData>
  <hyperlinks>
    <hyperlink ref="E3" r:id="rId1" xr:uid="{C48D5115-A941-F44C-9BDA-ACC92A09924D}"/>
  </hyperlinks>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E3F2A-A40D-FC40-8E2E-64BB2F01273B}">
  <dimension ref="A1:B26"/>
  <sheetViews>
    <sheetView workbookViewId="0">
      <selection activeCell="B2" sqref="B2"/>
    </sheetView>
  </sheetViews>
  <sheetFormatPr baseColWidth="10" defaultRowHeight="15" x14ac:dyDescent="0.2"/>
  <cols>
    <col min="1" max="1" width="18.33203125" bestFit="1" customWidth="1"/>
    <col min="3" max="3" width="18.33203125" bestFit="1" customWidth="1"/>
  </cols>
  <sheetData>
    <row r="1" spans="1:2" x14ac:dyDescent="0.2">
      <c r="A1" t="s">
        <v>182</v>
      </c>
      <c r="B1" t="s">
        <v>183</v>
      </c>
    </row>
    <row r="2" spans="1:2" x14ac:dyDescent="0.2">
      <c r="A2" t="s">
        <v>58</v>
      </c>
      <c r="B2">
        <v>1</v>
      </c>
    </row>
    <row r="3" spans="1:2" x14ac:dyDescent="0.2">
      <c r="A3" t="s">
        <v>64</v>
      </c>
      <c r="B3">
        <v>2</v>
      </c>
    </row>
    <row r="4" spans="1:2" x14ac:dyDescent="0.2">
      <c r="A4" t="s">
        <v>53</v>
      </c>
      <c r="B4">
        <v>3</v>
      </c>
    </row>
    <row r="5" spans="1:2" x14ac:dyDescent="0.2">
      <c r="A5" t="s">
        <v>42</v>
      </c>
      <c r="B5">
        <v>4</v>
      </c>
    </row>
    <row r="6" spans="1:2" x14ac:dyDescent="0.2">
      <c r="A6" t="s">
        <v>104</v>
      </c>
      <c r="B6">
        <v>5</v>
      </c>
    </row>
    <row r="11" spans="1:2" x14ac:dyDescent="0.2">
      <c r="A11" t="s">
        <v>182</v>
      </c>
      <c r="B11" t="s">
        <v>183</v>
      </c>
    </row>
    <row r="12" spans="1:2" x14ac:dyDescent="0.2">
      <c r="A12" t="s">
        <v>68</v>
      </c>
      <c r="B12">
        <v>1</v>
      </c>
    </row>
    <row r="13" spans="1:2" x14ac:dyDescent="0.2">
      <c r="A13" t="s">
        <v>57</v>
      </c>
      <c r="B13">
        <v>2</v>
      </c>
    </row>
    <row r="14" spans="1:2" x14ac:dyDescent="0.2">
      <c r="A14" t="s">
        <v>181</v>
      </c>
      <c r="B14">
        <v>3</v>
      </c>
    </row>
    <row r="15" spans="1:2" x14ac:dyDescent="0.2">
      <c r="A15" t="s">
        <v>38</v>
      </c>
      <c r="B15">
        <v>4</v>
      </c>
    </row>
    <row r="22" spans="1:2" x14ac:dyDescent="0.2">
      <c r="A22" t="s">
        <v>179</v>
      </c>
      <c r="B22">
        <v>1</v>
      </c>
    </row>
    <row r="23" spans="1:2" x14ac:dyDescent="0.2">
      <c r="A23" t="s">
        <v>59</v>
      </c>
      <c r="B23">
        <v>2</v>
      </c>
    </row>
    <row r="24" spans="1:2" x14ac:dyDescent="0.2">
      <c r="A24" t="s">
        <v>43</v>
      </c>
      <c r="B24">
        <v>3</v>
      </c>
    </row>
    <row r="25" spans="1:2" x14ac:dyDescent="0.2">
      <c r="A25" t="s">
        <v>180</v>
      </c>
      <c r="B25">
        <v>4</v>
      </c>
    </row>
    <row r="26" spans="1:2" x14ac:dyDescent="0.2">
      <c r="A26" t="s">
        <v>83</v>
      </c>
      <c r="B26">
        <v>5</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A99DA-4E41-4443-8CB7-005BF86D769C}">
  <dimension ref="A2:O57"/>
  <sheetViews>
    <sheetView workbookViewId="0">
      <selection activeCell="I49" sqref="I49"/>
    </sheetView>
  </sheetViews>
  <sheetFormatPr baseColWidth="10" defaultRowHeight="15" x14ac:dyDescent="0.2"/>
  <cols>
    <col min="1" max="1" width="12.1640625" bestFit="1" customWidth="1"/>
    <col min="2" max="2" width="9.6640625" bestFit="1" customWidth="1"/>
    <col min="8" max="8" width="27.6640625" bestFit="1" customWidth="1"/>
    <col min="9" max="9" width="9.6640625" bestFit="1" customWidth="1"/>
    <col min="11" max="11" width="12.1640625" bestFit="1" customWidth="1"/>
    <col min="12" max="12" width="9.6640625" bestFit="1" customWidth="1"/>
    <col min="14" max="14" width="12.5" bestFit="1" customWidth="1"/>
  </cols>
  <sheetData>
    <row r="2" spans="1:15" x14ac:dyDescent="0.2">
      <c r="N2" s="22" t="s">
        <v>274</v>
      </c>
      <c r="O2" s="22"/>
    </row>
    <row r="3" spans="1:15" x14ac:dyDescent="0.2">
      <c r="A3" s="18" t="s">
        <v>266</v>
      </c>
      <c r="B3" t="s">
        <v>269</v>
      </c>
      <c r="H3" s="18" t="s">
        <v>266</v>
      </c>
      <c r="I3" t="s">
        <v>269</v>
      </c>
      <c r="N3" t="s">
        <v>273</v>
      </c>
      <c r="O3" t="s">
        <v>2</v>
      </c>
    </row>
    <row r="4" spans="1:15" x14ac:dyDescent="0.2">
      <c r="A4" s="19" t="s">
        <v>30</v>
      </c>
      <c r="B4" s="20">
        <v>25</v>
      </c>
      <c r="H4" s="19" t="s">
        <v>70</v>
      </c>
      <c r="I4" s="20">
        <v>4</v>
      </c>
      <c r="N4" t="s">
        <v>270</v>
      </c>
      <c r="O4">
        <f>MIN(Data[Age])</f>
        <v>18</v>
      </c>
    </row>
    <row r="5" spans="1:15" x14ac:dyDescent="0.2">
      <c r="A5" s="19" t="s">
        <v>47</v>
      </c>
      <c r="B5" s="20">
        <v>20</v>
      </c>
      <c r="H5" s="19" t="s">
        <v>135</v>
      </c>
      <c r="I5" s="20">
        <v>1</v>
      </c>
      <c r="N5" t="s">
        <v>271</v>
      </c>
      <c r="O5">
        <f>AVERAGE(Data[Age])</f>
        <v>33.5</v>
      </c>
    </row>
    <row r="6" spans="1:15" x14ac:dyDescent="0.2">
      <c r="A6" s="19" t="s">
        <v>267</v>
      </c>
      <c r="B6" s="20">
        <v>45</v>
      </c>
      <c r="H6" s="19" t="s">
        <v>124</v>
      </c>
      <c r="I6" s="20">
        <v>1</v>
      </c>
      <c r="N6" t="s">
        <v>272</v>
      </c>
      <c r="O6">
        <f>MAX(Data[Age])</f>
        <v>72</v>
      </c>
    </row>
    <row r="7" spans="1:15" x14ac:dyDescent="0.2">
      <c r="H7" s="19" t="s">
        <v>150</v>
      </c>
      <c r="I7" s="20">
        <v>1</v>
      </c>
    </row>
    <row r="8" spans="1:15" x14ac:dyDescent="0.2">
      <c r="H8" s="19" t="s">
        <v>100</v>
      </c>
      <c r="I8" s="20">
        <v>1</v>
      </c>
    </row>
    <row r="9" spans="1:15" x14ac:dyDescent="0.2">
      <c r="H9" s="19" t="s">
        <v>130</v>
      </c>
      <c r="I9" s="20">
        <v>1</v>
      </c>
    </row>
    <row r="10" spans="1:15" x14ac:dyDescent="0.2">
      <c r="H10" s="19" t="s">
        <v>31</v>
      </c>
      <c r="I10" s="20">
        <v>36</v>
      </c>
    </row>
    <row r="11" spans="1:15" x14ac:dyDescent="0.2">
      <c r="H11" s="19" t="s">
        <v>267</v>
      </c>
      <c r="I11" s="20">
        <v>45</v>
      </c>
    </row>
    <row r="33" spans="1:12" x14ac:dyDescent="0.2">
      <c r="A33" s="18" t="s">
        <v>266</v>
      </c>
      <c r="B33" t="s">
        <v>269</v>
      </c>
    </row>
    <row r="34" spans="1:12" x14ac:dyDescent="0.2">
      <c r="A34" s="19" t="s">
        <v>141</v>
      </c>
      <c r="B34" s="20">
        <v>1</v>
      </c>
      <c r="K34" s="18" t="s">
        <v>266</v>
      </c>
      <c r="L34" t="s">
        <v>269</v>
      </c>
    </row>
    <row r="35" spans="1:12" x14ac:dyDescent="0.2">
      <c r="A35" s="19" t="s">
        <v>94</v>
      </c>
      <c r="B35" s="20">
        <v>1</v>
      </c>
      <c r="K35" s="19" t="s">
        <v>29</v>
      </c>
      <c r="L35" s="20">
        <v>8</v>
      </c>
    </row>
    <row r="36" spans="1:12" x14ac:dyDescent="0.2">
      <c r="A36" s="19" t="s">
        <v>136</v>
      </c>
      <c r="B36" s="20">
        <v>1</v>
      </c>
      <c r="K36" s="19" t="s">
        <v>62</v>
      </c>
      <c r="L36" s="20">
        <v>10</v>
      </c>
    </row>
    <row r="37" spans="1:12" x14ac:dyDescent="0.2">
      <c r="A37" s="19" t="s">
        <v>101</v>
      </c>
      <c r="B37" s="20">
        <v>2</v>
      </c>
      <c r="K37" s="19" t="s">
        <v>96</v>
      </c>
      <c r="L37" s="20">
        <v>27</v>
      </c>
    </row>
    <row r="38" spans="1:12" x14ac:dyDescent="0.2">
      <c r="A38" s="19" t="s">
        <v>56</v>
      </c>
      <c r="B38" s="20">
        <v>1</v>
      </c>
      <c r="K38" s="19" t="s">
        <v>267</v>
      </c>
      <c r="L38" s="20">
        <v>45</v>
      </c>
    </row>
    <row r="39" spans="1:12" x14ac:dyDescent="0.2">
      <c r="A39" s="19" t="s">
        <v>87</v>
      </c>
      <c r="B39" s="20">
        <v>2</v>
      </c>
    </row>
    <row r="40" spans="1:12" x14ac:dyDescent="0.2">
      <c r="A40" s="19" t="s">
        <v>105</v>
      </c>
      <c r="B40" s="20">
        <v>3</v>
      </c>
    </row>
    <row r="41" spans="1:12" x14ac:dyDescent="0.2">
      <c r="A41" s="19" t="s">
        <v>117</v>
      </c>
      <c r="B41" s="20">
        <v>2</v>
      </c>
    </row>
    <row r="42" spans="1:12" x14ac:dyDescent="0.2">
      <c r="A42" s="19" t="s">
        <v>148</v>
      </c>
      <c r="B42" s="20">
        <v>1</v>
      </c>
    </row>
    <row r="43" spans="1:12" x14ac:dyDescent="0.2">
      <c r="A43" s="19" t="s">
        <v>111</v>
      </c>
      <c r="B43" s="20">
        <v>1</v>
      </c>
    </row>
    <row r="44" spans="1:12" x14ac:dyDescent="0.2">
      <c r="A44" s="19" t="s">
        <v>165</v>
      </c>
      <c r="B44" s="20">
        <v>1</v>
      </c>
    </row>
    <row r="45" spans="1:12" x14ac:dyDescent="0.2">
      <c r="A45" s="19" t="s">
        <v>77</v>
      </c>
      <c r="B45" s="20">
        <v>1</v>
      </c>
    </row>
    <row r="46" spans="1:12" x14ac:dyDescent="0.2">
      <c r="A46" s="19" t="s">
        <v>97</v>
      </c>
      <c r="B46" s="20">
        <v>4</v>
      </c>
    </row>
    <row r="47" spans="1:12" x14ac:dyDescent="0.2">
      <c r="A47" s="19" t="s">
        <v>108</v>
      </c>
      <c r="B47" s="20">
        <v>1</v>
      </c>
    </row>
    <row r="48" spans="1:12" x14ac:dyDescent="0.2">
      <c r="A48" s="19" t="s">
        <v>102</v>
      </c>
      <c r="B48" s="20">
        <v>1</v>
      </c>
    </row>
    <row r="49" spans="1:2" x14ac:dyDescent="0.2">
      <c r="A49" s="19" t="s">
        <v>71</v>
      </c>
      <c r="B49" s="20">
        <v>1</v>
      </c>
    </row>
    <row r="50" spans="1:2" x14ac:dyDescent="0.2">
      <c r="A50" s="19" t="s">
        <v>39</v>
      </c>
      <c r="B50" s="20">
        <v>8</v>
      </c>
    </row>
    <row r="51" spans="1:2" x14ac:dyDescent="0.2">
      <c r="A51" s="19" t="s">
        <v>177</v>
      </c>
      <c r="B51" s="20">
        <v>3</v>
      </c>
    </row>
    <row r="52" spans="1:2" x14ac:dyDescent="0.2">
      <c r="A52" s="19" t="s">
        <v>125</v>
      </c>
      <c r="B52" s="20">
        <v>2</v>
      </c>
    </row>
    <row r="53" spans="1:2" x14ac:dyDescent="0.2">
      <c r="A53" s="19" t="s">
        <v>144</v>
      </c>
      <c r="B53" s="20">
        <v>1</v>
      </c>
    </row>
    <row r="54" spans="1:2" x14ac:dyDescent="0.2">
      <c r="A54" s="19" t="s">
        <v>115</v>
      </c>
      <c r="B54" s="20">
        <v>2</v>
      </c>
    </row>
    <row r="55" spans="1:2" x14ac:dyDescent="0.2">
      <c r="A55" s="19" t="s">
        <v>286</v>
      </c>
      <c r="B55" s="20">
        <v>4</v>
      </c>
    </row>
    <row r="56" spans="1:2" x14ac:dyDescent="0.2">
      <c r="A56" s="19" t="s">
        <v>287</v>
      </c>
      <c r="B56" s="20">
        <v>1</v>
      </c>
    </row>
    <row r="57" spans="1:2" x14ac:dyDescent="0.2">
      <c r="A57" s="19" t="s">
        <v>267</v>
      </c>
      <c r="B57" s="20">
        <v>45</v>
      </c>
    </row>
  </sheetData>
  <mergeCells count="1">
    <mergeCell ref="N2:O2"/>
  </mergeCells>
  <pageMargins left="0.7" right="0.7" top="0.75" bottom="0.75" header="0.3" footer="0.3"/>
  <drawing r:id="rId5"/>
  <tableParts count="1">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2E9F6-3506-8342-BA12-1B193842A7B1}">
  <dimension ref="A1:W35"/>
  <sheetViews>
    <sheetView workbookViewId="0">
      <selection activeCell="T30" sqref="T30"/>
    </sheetView>
  </sheetViews>
  <sheetFormatPr baseColWidth="10" defaultRowHeight="15" x14ac:dyDescent="0.2"/>
  <cols>
    <col min="1" max="1" width="12.1640625" bestFit="1" customWidth="1"/>
    <col min="2" max="2" width="9.6640625" bestFit="1" customWidth="1"/>
    <col min="8" max="8" width="12.1640625" bestFit="1" customWidth="1"/>
    <col min="9" max="10" width="9.6640625" bestFit="1" customWidth="1"/>
    <col min="16" max="16" width="12.1640625" bestFit="1" customWidth="1"/>
    <col min="17" max="17" width="9.6640625" bestFit="1" customWidth="1"/>
    <col min="22" max="22" width="13.83203125" bestFit="1" customWidth="1"/>
    <col min="23" max="23" width="9.6640625" bestFit="1" customWidth="1"/>
  </cols>
  <sheetData>
    <row r="1" spans="1:23" x14ac:dyDescent="0.2">
      <c r="A1" t="s">
        <v>289</v>
      </c>
    </row>
    <row r="3" spans="1:23" x14ac:dyDescent="0.2">
      <c r="A3" s="18" t="s">
        <v>266</v>
      </c>
      <c r="B3" t="s">
        <v>269</v>
      </c>
      <c r="H3" s="18" t="s">
        <v>266</v>
      </c>
      <c r="I3" t="s">
        <v>269</v>
      </c>
      <c r="P3" s="18" t="s">
        <v>266</v>
      </c>
      <c r="Q3" t="s">
        <v>269</v>
      </c>
      <c r="V3" s="18" t="s">
        <v>266</v>
      </c>
      <c r="W3" t="s">
        <v>269</v>
      </c>
    </row>
    <row r="4" spans="1:23" x14ac:dyDescent="0.2">
      <c r="A4" s="19" t="s">
        <v>32</v>
      </c>
      <c r="B4" s="20">
        <v>35</v>
      </c>
      <c r="H4" s="19" t="s">
        <v>32</v>
      </c>
      <c r="I4" s="20">
        <v>31</v>
      </c>
      <c r="P4" s="19" t="s">
        <v>32</v>
      </c>
      <c r="Q4" s="20">
        <v>45</v>
      </c>
      <c r="V4" s="19" t="s">
        <v>74</v>
      </c>
      <c r="W4" s="20">
        <v>1</v>
      </c>
    </row>
    <row r="5" spans="1:23" x14ac:dyDescent="0.2">
      <c r="A5" s="19" t="s">
        <v>34</v>
      </c>
      <c r="B5" s="20">
        <v>10</v>
      </c>
      <c r="H5" s="19" t="s">
        <v>34</v>
      </c>
      <c r="I5" s="20">
        <v>14</v>
      </c>
      <c r="P5" s="19" t="s">
        <v>267</v>
      </c>
      <c r="Q5" s="20">
        <v>45</v>
      </c>
      <c r="V5" s="19" t="s">
        <v>51</v>
      </c>
      <c r="W5" s="20">
        <v>2</v>
      </c>
    </row>
    <row r="6" spans="1:23" x14ac:dyDescent="0.2">
      <c r="A6" s="19" t="s">
        <v>267</v>
      </c>
      <c r="B6" s="20">
        <v>45</v>
      </c>
      <c r="H6" s="19" t="s">
        <v>267</v>
      </c>
      <c r="I6" s="20">
        <v>45</v>
      </c>
      <c r="V6" s="19" t="s">
        <v>41</v>
      </c>
      <c r="W6" s="20">
        <v>14</v>
      </c>
    </row>
    <row r="7" spans="1:23" x14ac:dyDescent="0.2">
      <c r="V7" s="19" t="s">
        <v>82</v>
      </c>
      <c r="W7" s="20">
        <v>6</v>
      </c>
    </row>
    <row r="8" spans="1:23" x14ac:dyDescent="0.2">
      <c r="V8" s="19" t="s">
        <v>52</v>
      </c>
      <c r="W8" s="20">
        <v>22</v>
      </c>
    </row>
    <row r="9" spans="1:23" x14ac:dyDescent="0.2">
      <c r="V9" s="19" t="s">
        <v>267</v>
      </c>
      <c r="W9" s="20">
        <v>45</v>
      </c>
    </row>
    <row r="25" spans="1:17" x14ac:dyDescent="0.2">
      <c r="A25" s="23" t="s">
        <v>285</v>
      </c>
    </row>
    <row r="26" spans="1:17" x14ac:dyDescent="0.2">
      <c r="A26" t="s">
        <v>275</v>
      </c>
      <c r="B26" t="s">
        <v>276</v>
      </c>
      <c r="I26" s="18" t="s">
        <v>266</v>
      </c>
      <c r="J26" t="s">
        <v>269</v>
      </c>
      <c r="P26" s="18" t="s">
        <v>266</v>
      </c>
      <c r="Q26" t="s">
        <v>269</v>
      </c>
    </row>
    <row r="27" spans="1:17" x14ac:dyDescent="0.2">
      <c r="A27" t="s">
        <v>72</v>
      </c>
      <c r="B27">
        <v>27</v>
      </c>
      <c r="I27" s="19" t="s">
        <v>32</v>
      </c>
      <c r="J27" s="20">
        <v>41</v>
      </c>
      <c r="P27" s="19" t="s">
        <v>32</v>
      </c>
      <c r="Q27" s="20">
        <v>12</v>
      </c>
    </row>
    <row r="28" spans="1:17" x14ac:dyDescent="0.2">
      <c r="A28" t="s">
        <v>278</v>
      </c>
      <c r="B28">
        <v>19</v>
      </c>
      <c r="I28" s="19" t="s">
        <v>34</v>
      </c>
      <c r="J28" s="20">
        <v>4</v>
      </c>
      <c r="P28" s="19" t="s">
        <v>39</v>
      </c>
      <c r="Q28" s="20">
        <v>2</v>
      </c>
    </row>
    <row r="29" spans="1:17" x14ac:dyDescent="0.2">
      <c r="A29" t="s">
        <v>277</v>
      </c>
      <c r="B29">
        <v>4</v>
      </c>
      <c r="I29" s="19" t="s">
        <v>267</v>
      </c>
      <c r="J29" s="20">
        <v>45</v>
      </c>
      <c r="P29" s="19" t="s">
        <v>34</v>
      </c>
      <c r="Q29" s="20">
        <v>31</v>
      </c>
    </row>
    <row r="30" spans="1:17" x14ac:dyDescent="0.2">
      <c r="A30" t="s">
        <v>279</v>
      </c>
      <c r="B30">
        <v>1</v>
      </c>
      <c r="P30" s="19" t="s">
        <v>267</v>
      </c>
      <c r="Q30" s="20">
        <v>45</v>
      </c>
    </row>
    <row r="31" spans="1:17" x14ac:dyDescent="0.2">
      <c r="A31" t="s">
        <v>283</v>
      </c>
      <c r="B31">
        <v>1</v>
      </c>
    </row>
    <row r="32" spans="1:17" x14ac:dyDescent="0.2">
      <c r="A32" t="s">
        <v>281</v>
      </c>
      <c r="B32">
        <v>1</v>
      </c>
    </row>
    <row r="33" spans="1:2" x14ac:dyDescent="0.2">
      <c r="A33" t="s">
        <v>280</v>
      </c>
      <c r="B33">
        <v>1</v>
      </c>
    </row>
    <row r="34" spans="1:2" x14ac:dyDescent="0.2">
      <c r="A34" t="s">
        <v>284</v>
      </c>
      <c r="B34">
        <v>1</v>
      </c>
    </row>
    <row r="35" spans="1:2" x14ac:dyDescent="0.2">
      <c r="A35" t="s">
        <v>282</v>
      </c>
      <c r="B35">
        <v>1</v>
      </c>
    </row>
  </sheetData>
  <pageMargins left="0.7" right="0.7" top="0.75" bottom="0.75" header="0.3" footer="0.3"/>
  <drawing r:id="rId7"/>
  <tableParts count="1">
    <tablePart r:id="rId8"/>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E5364-E32E-8042-887F-A4268281E475}">
  <dimension ref="A1:M37"/>
  <sheetViews>
    <sheetView workbookViewId="0">
      <selection activeCell="L59" sqref="L59"/>
    </sheetView>
  </sheetViews>
  <sheetFormatPr baseColWidth="10" defaultRowHeight="15" x14ac:dyDescent="0.2"/>
  <cols>
    <col min="1" max="1" width="12.1640625" bestFit="1" customWidth="1"/>
    <col min="2" max="2" width="9.6640625" bestFit="1" customWidth="1"/>
    <col min="8" max="8" width="33.6640625" bestFit="1" customWidth="1"/>
    <col min="9" max="9" width="9.6640625" bestFit="1" customWidth="1"/>
    <col min="10" max="10" width="15.1640625" customWidth="1"/>
    <col min="12" max="12" width="41.33203125" bestFit="1" customWidth="1"/>
    <col min="13" max="13" width="9.6640625" bestFit="1" customWidth="1"/>
    <col min="14" max="14" width="51.83203125" bestFit="1" customWidth="1"/>
  </cols>
  <sheetData>
    <row r="1" spans="1:13" x14ac:dyDescent="0.2">
      <c r="A1" t="s">
        <v>290</v>
      </c>
    </row>
    <row r="2" spans="1:13" x14ac:dyDescent="0.2">
      <c r="A2" s="23" t="s">
        <v>21</v>
      </c>
      <c r="H2" s="23" t="s">
        <v>291</v>
      </c>
      <c r="L2" s="23" t="s">
        <v>294</v>
      </c>
    </row>
    <row r="3" spans="1:13" x14ac:dyDescent="0.2">
      <c r="A3" s="18" t="s">
        <v>266</v>
      </c>
      <c r="B3" t="s">
        <v>269</v>
      </c>
      <c r="H3" s="18" t="s">
        <v>266</v>
      </c>
      <c r="I3" t="s">
        <v>269</v>
      </c>
      <c r="L3" s="18" t="s">
        <v>266</v>
      </c>
      <c r="M3" t="s">
        <v>269</v>
      </c>
    </row>
    <row r="4" spans="1:13" x14ac:dyDescent="0.2">
      <c r="A4" s="19" t="s">
        <v>32</v>
      </c>
      <c r="B4" s="20">
        <v>23</v>
      </c>
      <c r="H4" s="19" t="s">
        <v>32</v>
      </c>
      <c r="I4" s="20">
        <v>17</v>
      </c>
      <c r="L4" s="19" t="s">
        <v>295</v>
      </c>
      <c r="M4" s="20">
        <v>34</v>
      </c>
    </row>
    <row r="5" spans="1:13" x14ac:dyDescent="0.2">
      <c r="A5" s="19" t="s">
        <v>34</v>
      </c>
      <c r="B5" s="20">
        <v>22</v>
      </c>
      <c r="H5" s="19" t="s">
        <v>39</v>
      </c>
      <c r="I5" s="20">
        <v>1</v>
      </c>
      <c r="L5" s="19" t="s">
        <v>296</v>
      </c>
      <c r="M5" s="20">
        <v>8</v>
      </c>
    </row>
    <row r="6" spans="1:13" x14ac:dyDescent="0.2">
      <c r="A6" s="19" t="s">
        <v>267</v>
      </c>
      <c r="B6" s="20">
        <v>45</v>
      </c>
      <c r="H6" s="19" t="s">
        <v>34</v>
      </c>
      <c r="I6" s="20">
        <v>27</v>
      </c>
      <c r="L6" s="19" t="s">
        <v>39</v>
      </c>
      <c r="M6" s="20">
        <v>2</v>
      </c>
    </row>
    <row r="7" spans="1:13" x14ac:dyDescent="0.2">
      <c r="H7" s="19" t="s">
        <v>267</v>
      </c>
      <c r="I7" s="20">
        <v>45</v>
      </c>
      <c r="L7" s="19" t="s">
        <v>297</v>
      </c>
      <c r="M7" s="20">
        <v>1</v>
      </c>
    </row>
    <row r="8" spans="1:13" x14ac:dyDescent="0.2">
      <c r="L8" s="19" t="s">
        <v>267</v>
      </c>
      <c r="M8" s="20">
        <v>45</v>
      </c>
    </row>
    <row r="30" spans="1:9" x14ac:dyDescent="0.2">
      <c r="A30" s="23" t="s">
        <v>292</v>
      </c>
      <c r="H30" s="23" t="s">
        <v>293</v>
      </c>
    </row>
    <row r="31" spans="1:9" x14ac:dyDescent="0.2">
      <c r="A31" s="18" t="s">
        <v>266</v>
      </c>
      <c r="B31" t="s">
        <v>269</v>
      </c>
      <c r="H31" s="18" t="s">
        <v>266</v>
      </c>
      <c r="I31" t="s">
        <v>269</v>
      </c>
    </row>
    <row r="32" spans="1:9" x14ac:dyDescent="0.2">
      <c r="A32" s="19" t="s">
        <v>59</v>
      </c>
      <c r="B32" s="20">
        <v>16</v>
      </c>
      <c r="H32" s="19" t="s">
        <v>300</v>
      </c>
      <c r="I32" s="20">
        <v>16</v>
      </c>
    </row>
    <row r="33" spans="1:9" x14ac:dyDescent="0.2">
      <c r="A33" s="19" t="s">
        <v>43</v>
      </c>
      <c r="B33" s="20">
        <v>13</v>
      </c>
      <c r="H33" s="19" t="s">
        <v>299</v>
      </c>
      <c r="I33" s="20">
        <v>14</v>
      </c>
    </row>
    <row r="34" spans="1:9" x14ac:dyDescent="0.2">
      <c r="A34" s="19" t="s">
        <v>54</v>
      </c>
      <c r="B34" s="20">
        <v>13</v>
      </c>
      <c r="H34" s="19" t="s">
        <v>298</v>
      </c>
      <c r="I34" s="20">
        <v>7</v>
      </c>
    </row>
    <row r="35" spans="1:9" x14ac:dyDescent="0.2">
      <c r="A35" s="19" t="s">
        <v>83</v>
      </c>
      <c r="B35" s="20">
        <v>3</v>
      </c>
      <c r="H35" s="19" t="s">
        <v>39</v>
      </c>
      <c r="I35" s="20">
        <v>5</v>
      </c>
    </row>
    <row r="36" spans="1:9" x14ac:dyDescent="0.2">
      <c r="A36" s="19" t="s">
        <v>267</v>
      </c>
      <c r="B36" s="20">
        <v>45</v>
      </c>
      <c r="H36" s="19" t="s">
        <v>80</v>
      </c>
      <c r="I36" s="20">
        <v>3</v>
      </c>
    </row>
    <row r="37" spans="1:9" x14ac:dyDescent="0.2">
      <c r="H37" s="19" t="s">
        <v>267</v>
      </c>
      <c r="I37" s="20">
        <v>45</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Raw Data</vt:lpstr>
      <vt:lpstr>Data</vt:lpstr>
      <vt:lpstr>Z-Score</vt:lpstr>
      <vt:lpstr>T-Test</vt:lpstr>
      <vt:lpstr>Tables for Values</vt:lpstr>
      <vt:lpstr>Demographics</vt:lpstr>
      <vt:lpstr>Pivot Tables Before</vt:lpstr>
      <vt:lpstr>Pivot Tables After</vt:lpstr>
      <vt:lpstr>Question2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Stallard, Isaac R</cp:lastModifiedBy>
  <dcterms:created xsi:type="dcterms:W3CDTF">2024-05-08T00:42:06Z</dcterms:created>
  <dcterms:modified xsi:type="dcterms:W3CDTF">2024-05-08T02:25:21Z</dcterms:modified>
</cp:coreProperties>
</file>