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js11/Documents/GitHub/EIP_season/data/DTR/"/>
    </mc:Choice>
  </mc:AlternateContent>
  <xr:revisionPtr revIDLastSave="0" documentId="13_ncr:1_{C27B4647-3FAA-2946-8586-3AE9B9A99DC3}" xr6:coauthVersionLast="47" xr6:coauthVersionMax="47" xr10:uidLastSave="{00000000-0000-0000-0000-000000000000}"/>
  <bookViews>
    <workbookView xWindow="540" yWindow="540" windowWidth="24340" windowHeight="16680" tabRatio="500" activeTab="1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3" l="1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J4" i="3"/>
  <c r="J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2" i="3"/>
  <c r="G47" i="3"/>
  <c r="G46" i="3"/>
  <c r="G45" i="3"/>
  <c r="G44" i="3"/>
  <c r="G43" i="3"/>
  <c r="G41" i="3"/>
  <c r="G35" i="3"/>
  <c r="G34" i="3"/>
  <c r="G33" i="3"/>
  <c r="G32" i="3"/>
  <c r="G20" i="3"/>
  <c r="E14" i="3"/>
  <c r="G12" i="3"/>
  <c r="G11" i="3"/>
  <c r="G9" i="3"/>
  <c r="E7" i="3"/>
  <c r="G112" i="2"/>
  <c r="G139" i="2"/>
  <c r="G138" i="2"/>
  <c r="G137" i="2"/>
  <c r="G136" i="2"/>
  <c r="G135" i="2"/>
  <c r="G133" i="2"/>
  <c r="E106" i="2"/>
  <c r="G104" i="2"/>
  <c r="G103" i="2"/>
  <c r="G127" i="2"/>
  <c r="G126" i="2"/>
  <c r="G125" i="2"/>
  <c r="G124" i="2"/>
  <c r="G101" i="2"/>
  <c r="E99" i="2"/>
  <c r="E73" i="2"/>
</calcChain>
</file>

<file path=xl/sharedStrings.xml><?xml version="1.0" encoding="utf-8"?>
<sst xmlns="http://schemas.openxmlformats.org/spreadsheetml/2006/main" count="629" uniqueCount="42">
  <si>
    <t>Temperature in Celsius</t>
  </si>
  <si>
    <t>Number dissected for oocysts</t>
  </si>
  <si>
    <t>Number dissected for sporozoites</t>
  </si>
  <si>
    <t>Parasite stage examined</t>
  </si>
  <si>
    <t>NA</t>
  </si>
  <si>
    <t>oocyst</t>
  </si>
  <si>
    <t>spz</t>
  </si>
  <si>
    <t>oocyst &amp; spz</t>
  </si>
  <si>
    <t xml:space="preserve">oocyst </t>
  </si>
  <si>
    <t>Sampling day post infection</t>
  </si>
  <si>
    <t>14±5°C</t>
  </si>
  <si>
    <t>16±0°C</t>
  </si>
  <si>
    <t>16±5°C</t>
  </si>
  <si>
    <t>17±0°C</t>
  </si>
  <si>
    <t>18±0°C</t>
  </si>
  <si>
    <t>20±0°C</t>
  </si>
  <si>
    <t>18±5°C</t>
  </si>
  <si>
    <t>Oocyst prevalence %</t>
  </si>
  <si>
    <t>Oocyst intensity</t>
  </si>
  <si>
    <t>Sporozoite prevalence %</t>
  </si>
  <si>
    <r>
      <t xml:space="preserve">An. gambiae </t>
    </r>
    <r>
      <rPr>
        <b/>
        <sz val="12"/>
        <color theme="1"/>
        <rFont val="Calibri"/>
        <family val="2"/>
        <scheme val="minor"/>
      </rPr>
      <t>experiments</t>
    </r>
  </si>
  <si>
    <r>
      <t xml:space="preserve">An. stephensi </t>
    </r>
    <r>
      <rPr>
        <b/>
        <sz val="12"/>
        <color theme="1"/>
        <rFont val="Calibri"/>
        <family val="2"/>
        <scheme val="minor"/>
      </rPr>
      <t>experiments</t>
    </r>
  </si>
  <si>
    <t>19±0°C</t>
  </si>
  <si>
    <t>19±5°C</t>
  </si>
  <si>
    <r>
      <t>Jessica L. Waite</t>
    </r>
    <r>
      <rPr>
        <vertAlign val="superscript"/>
        <sz val="12"/>
        <color rgb="FF222222"/>
        <rFont val="Calibri"/>
        <family val="2"/>
        <scheme val="minor"/>
      </rPr>
      <t>1,</t>
    </r>
    <r>
      <rPr>
        <b/>
        <sz val="12"/>
        <color theme="1"/>
        <rFont val="Calibri"/>
        <family val="2"/>
        <scheme val="minor"/>
      </rPr>
      <t>*</t>
    </r>
    <r>
      <rPr>
        <b/>
        <vertAlign val="superscript"/>
        <sz val="12"/>
        <color theme="1"/>
        <rFont val="Calibri"/>
        <family val="2"/>
        <scheme val="minor"/>
      </rPr>
      <t>,</t>
    </r>
    <r>
      <rPr>
        <b/>
        <vertAlign val="superscript"/>
        <sz val="12"/>
        <color rgb="FF000000"/>
        <rFont val="Lucida Grande"/>
      </rPr>
      <t>§</t>
    </r>
    <r>
      <rPr>
        <sz val="12"/>
        <color theme="1"/>
        <rFont val="Calibri"/>
        <family val="2"/>
        <scheme val="minor"/>
      </rPr>
      <t>, Eunho Suh</t>
    </r>
    <r>
      <rPr>
        <vertAlign val="superscript"/>
        <sz val="12"/>
        <color rgb="FF222222"/>
        <rFont val="Calibri"/>
        <family val="2"/>
        <scheme val="minor"/>
      </rPr>
      <t>1</t>
    </r>
    <r>
      <rPr>
        <b/>
        <vertAlign val="superscript"/>
        <sz val="12"/>
        <color theme="1"/>
        <rFont val="Calibri"/>
        <family val="2"/>
        <scheme val="minor"/>
      </rPr>
      <t>,</t>
    </r>
    <r>
      <rPr>
        <b/>
        <vertAlign val="superscript"/>
        <sz val="12"/>
        <color rgb="FF000000"/>
        <rFont val="Lucida Grande"/>
      </rPr>
      <t>§</t>
    </r>
    <r>
      <rPr>
        <sz val="12"/>
        <color theme="1"/>
        <rFont val="Calibri"/>
        <family val="2"/>
        <scheme val="minor"/>
      </rPr>
      <t>, Penelope A. Lynch</t>
    </r>
    <r>
      <rPr>
        <vertAlign val="superscript"/>
        <sz val="12"/>
        <color rgb="FF222222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and Matthew B. Thomas</t>
    </r>
    <r>
      <rPr>
        <vertAlign val="superscript"/>
        <sz val="12"/>
        <color rgb="FF222222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</t>
    </r>
  </si>
  <si>
    <r>
      <t>1</t>
    </r>
    <r>
      <rPr>
        <sz val="12"/>
        <color rgb="FF222222"/>
        <rFont val="Times New Roman"/>
      </rPr>
      <t xml:space="preserve"> Center for Infectious Disease Dynamics and Department of Entomology, The Pennsylvania State University, University Park, PA 16802 USA</t>
    </r>
  </si>
  <si>
    <r>
      <t>2</t>
    </r>
    <r>
      <rPr>
        <sz val="12"/>
        <color rgb="FF222222"/>
        <rFont val="Times New Roman"/>
      </rPr>
      <t xml:space="preserve"> University of Exeter, College of Life &amp; Environmental Sciences, Penryn Campus, Cornwall, TR10 9FE, UK</t>
    </r>
  </si>
  <si>
    <r>
      <t>*</t>
    </r>
    <r>
      <rPr>
        <sz val="12"/>
        <color theme="1"/>
        <rFont val="Times New Roman"/>
      </rPr>
      <t>Author for correspondence</t>
    </r>
    <r>
      <rPr>
        <sz val="12"/>
        <color rgb="FF222222"/>
        <rFont val="Times New Roman"/>
      </rPr>
      <t xml:space="preserve">, jessi.waite@gmail.com </t>
    </r>
  </si>
  <si>
    <r>
      <t>§</t>
    </r>
    <r>
      <rPr>
        <sz val="12"/>
        <color rgb="FF222222"/>
        <rFont val="Times New Roman"/>
      </rPr>
      <t>These authors contributed equally.</t>
    </r>
  </si>
  <si>
    <r>
      <t xml:space="preserve">Table S1. Summary of compiled low temperature experiments using </t>
    </r>
    <r>
      <rPr>
        <b/>
        <i/>
        <sz val="12"/>
        <color theme="1"/>
        <rFont val="Calibri"/>
        <scheme val="minor"/>
      </rPr>
      <t>An. stephensi and An. gambiae</t>
    </r>
    <r>
      <rPr>
        <b/>
        <sz val="12"/>
        <color theme="1"/>
        <rFont val="Calibri"/>
        <family val="2"/>
        <scheme val="minor"/>
      </rPr>
      <t xml:space="preserve"> mosquitoes and </t>
    </r>
    <r>
      <rPr>
        <b/>
        <i/>
        <sz val="12"/>
        <color theme="1"/>
        <rFont val="Calibri"/>
        <scheme val="minor"/>
      </rPr>
      <t xml:space="preserve">Plasmodium falciparum </t>
    </r>
    <r>
      <rPr>
        <b/>
        <sz val="12"/>
        <color theme="1"/>
        <rFont val="Calibri"/>
        <family val="2"/>
        <scheme val="minor"/>
      </rPr>
      <t>NF54. Data are grouped for independent replicate feeds.</t>
    </r>
  </si>
  <si>
    <t>Max. oocyst prevalence % for each feed for mosquitoes held at 27°C</t>
  </si>
  <si>
    <r>
      <t xml:space="preserve">Exploring the lower thermal limits for development of the human malaria parasite, </t>
    </r>
    <r>
      <rPr>
        <b/>
        <i/>
        <sz val="12"/>
        <color theme="1"/>
        <rFont val="Calibri"/>
        <scheme val="minor"/>
      </rPr>
      <t>Plasmodium falciparum</t>
    </r>
    <r>
      <rPr>
        <b/>
        <sz val="12"/>
        <color theme="1"/>
        <rFont val="Calibri"/>
        <family val="2"/>
        <scheme val="minor"/>
      </rPr>
      <t xml:space="preserve"> </t>
    </r>
  </si>
  <si>
    <t>temp</t>
  </si>
  <si>
    <t>DPI</t>
  </si>
  <si>
    <t>n_o</t>
  </si>
  <si>
    <t>n_s</t>
  </si>
  <si>
    <t>o_prev</t>
  </si>
  <si>
    <t>o_intensity</t>
  </si>
  <si>
    <t>s_prev</t>
  </si>
  <si>
    <t>max_o_prev_27</t>
  </si>
  <si>
    <t>DTR</t>
  </si>
  <si>
    <t>m_temp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</si>
</sst>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rgb="FF222222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vertAlign val="superscript"/>
      <sz val="12"/>
      <color rgb="FF000000"/>
      <name val="Lucida Grande"/>
    </font>
    <font>
      <sz val="12"/>
      <color theme="1"/>
      <name val="Times New Roman"/>
    </font>
    <font>
      <vertAlign val="superscript"/>
      <sz val="12"/>
      <color rgb="FF222222"/>
      <name val="Times New Roman"/>
    </font>
    <font>
      <sz val="12"/>
      <color rgb="FF222222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2" fontId="3" fillId="0" borderId="3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49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right"/>
    </xf>
    <xf numFmtId="2" fontId="1" fillId="4" borderId="6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4" xfId="49" applyNumberFormat="1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2" fontId="3" fillId="0" borderId="7" xfId="0" applyNumberFormat="1" applyFont="1" applyFill="1" applyBorder="1" applyAlignment="1">
      <alignment horizontal="right" vertical="center" wrapText="1"/>
    </xf>
    <xf numFmtId="2" fontId="0" fillId="0" borderId="0" xfId="0" applyNumberFormat="1"/>
  </cellXfs>
  <cellStyles count="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  <cellStyle name="Per cent" xfId="4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9"/>
  <sheetViews>
    <sheetView topLeftCell="A77" workbookViewId="0">
      <selection activeCell="A94" sqref="A94:I139"/>
    </sheetView>
  </sheetViews>
  <sheetFormatPr baseColWidth="10" defaultRowHeight="16" x14ac:dyDescent="0.2"/>
  <cols>
    <col min="1" max="1" width="10" customWidth="1"/>
    <col min="2" max="2" width="8.6640625" customWidth="1"/>
    <col min="3" max="3" width="8" customWidth="1"/>
    <col min="4" max="4" width="9" customWidth="1"/>
    <col min="5" max="5" width="9.1640625" customWidth="1"/>
    <col min="6" max="6" width="8" customWidth="1"/>
    <col min="7" max="7" width="9.5" customWidth="1"/>
    <col min="8" max="8" width="12" customWidth="1"/>
    <col min="9" max="9" width="13" customWidth="1"/>
  </cols>
  <sheetData>
    <row r="1" spans="1:9" x14ac:dyDescent="0.2">
      <c r="A1" s="23" t="s">
        <v>31</v>
      </c>
    </row>
    <row r="2" spans="1:9" ht="19" x14ac:dyDescent="0.2">
      <c r="A2" t="s">
        <v>24</v>
      </c>
    </row>
    <row r="3" spans="1:9" ht="18" x14ac:dyDescent="0.2">
      <c r="A3" s="24" t="s">
        <v>25</v>
      </c>
    </row>
    <row r="4" spans="1:9" ht="18" x14ac:dyDescent="0.2">
      <c r="A4" s="24" t="s">
        <v>26</v>
      </c>
    </row>
    <row r="5" spans="1:9" x14ac:dyDescent="0.2">
      <c r="A5" s="25" t="s">
        <v>27</v>
      </c>
    </row>
    <row r="6" spans="1:9" ht="18" x14ac:dyDescent="0.2">
      <c r="A6" s="26" t="s">
        <v>28</v>
      </c>
    </row>
    <row r="7" spans="1:9" ht="61" customHeight="1" x14ac:dyDescent="0.2">
      <c r="A7" s="34" t="s">
        <v>29</v>
      </c>
      <c r="B7" s="35"/>
      <c r="C7" s="35"/>
      <c r="D7" s="35"/>
      <c r="E7" s="35"/>
      <c r="F7" s="35"/>
      <c r="G7" s="35"/>
      <c r="H7" s="35"/>
      <c r="I7" s="35"/>
    </row>
    <row r="8" spans="1:9" ht="75" x14ac:dyDescent="0.2">
      <c r="A8" s="1" t="s">
        <v>0</v>
      </c>
      <c r="B8" s="2" t="s">
        <v>9</v>
      </c>
      <c r="C8" s="3" t="s">
        <v>1</v>
      </c>
      <c r="D8" s="3" t="s">
        <v>2</v>
      </c>
      <c r="E8" s="4" t="s">
        <v>17</v>
      </c>
      <c r="F8" s="4" t="s">
        <v>18</v>
      </c>
      <c r="G8" s="4" t="s">
        <v>19</v>
      </c>
      <c r="H8" s="4" t="s">
        <v>30</v>
      </c>
      <c r="I8" s="5" t="s">
        <v>3</v>
      </c>
    </row>
    <row r="9" spans="1:9" x14ac:dyDescent="0.2">
      <c r="A9" s="27" t="s">
        <v>21</v>
      </c>
      <c r="B9" s="28"/>
      <c r="C9" s="28"/>
      <c r="D9" s="28"/>
      <c r="E9" s="29"/>
      <c r="F9" s="29"/>
      <c r="G9" s="29"/>
      <c r="H9" s="29"/>
      <c r="I9" s="30"/>
    </row>
    <row r="10" spans="1:9" x14ac:dyDescent="0.2">
      <c r="A10" s="10" t="s">
        <v>14</v>
      </c>
      <c r="B10" s="11">
        <v>20</v>
      </c>
      <c r="C10" s="12">
        <v>44</v>
      </c>
      <c r="D10" s="12" t="s">
        <v>4</v>
      </c>
      <c r="E10" s="13">
        <v>20.454545454545457</v>
      </c>
      <c r="F10" s="13">
        <v>3.3333333333333335</v>
      </c>
      <c r="G10" s="13" t="s">
        <v>4</v>
      </c>
      <c r="H10" s="13">
        <v>45</v>
      </c>
      <c r="I10" s="12" t="s">
        <v>5</v>
      </c>
    </row>
    <row r="11" spans="1:9" x14ac:dyDescent="0.2">
      <c r="A11" s="10" t="s">
        <v>14</v>
      </c>
      <c r="B11" s="11">
        <v>27</v>
      </c>
      <c r="C11" s="12">
        <v>20</v>
      </c>
      <c r="D11" s="12">
        <v>20</v>
      </c>
      <c r="E11" s="13">
        <v>25</v>
      </c>
      <c r="F11" s="13">
        <v>1.6</v>
      </c>
      <c r="G11" s="13">
        <v>0</v>
      </c>
      <c r="H11" s="13">
        <v>45</v>
      </c>
      <c r="I11" s="12" t="s">
        <v>7</v>
      </c>
    </row>
    <row r="12" spans="1:9" x14ac:dyDescent="0.2">
      <c r="A12" s="10" t="s">
        <v>14</v>
      </c>
      <c r="B12" s="11">
        <v>40</v>
      </c>
      <c r="C12" s="12">
        <v>26</v>
      </c>
      <c r="D12" s="12">
        <v>26</v>
      </c>
      <c r="E12" s="13">
        <v>7.6923076923076925</v>
      </c>
      <c r="F12" s="13">
        <v>2</v>
      </c>
      <c r="G12" s="13">
        <v>7.6923076923076925</v>
      </c>
      <c r="H12" s="13">
        <v>45</v>
      </c>
      <c r="I12" s="12" t="s">
        <v>7</v>
      </c>
    </row>
    <row r="13" spans="1:9" x14ac:dyDescent="0.2">
      <c r="A13" s="10" t="s">
        <v>14</v>
      </c>
      <c r="B13" s="11">
        <v>48</v>
      </c>
      <c r="C13" s="12">
        <v>24</v>
      </c>
      <c r="D13" s="12">
        <v>24</v>
      </c>
      <c r="E13" s="13">
        <v>4.1666666666666661</v>
      </c>
      <c r="F13" s="13">
        <v>2</v>
      </c>
      <c r="G13" s="13">
        <v>25</v>
      </c>
      <c r="H13" s="13">
        <v>45</v>
      </c>
      <c r="I13" s="12" t="s">
        <v>7</v>
      </c>
    </row>
    <row r="14" spans="1:9" x14ac:dyDescent="0.2">
      <c r="A14" s="10" t="s">
        <v>14</v>
      </c>
      <c r="B14" s="11">
        <v>54</v>
      </c>
      <c r="C14" s="12">
        <v>20</v>
      </c>
      <c r="D14" s="12">
        <v>20</v>
      </c>
      <c r="E14" s="13">
        <v>0</v>
      </c>
      <c r="F14" s="13">
        <v>0</v>
      </c>
      <c r="G14" s="13">
        <v>15</v>
      </c>
      <c r="H14" s="13">
        <v>45</v>
      </c>
      <c r="I14" s="12" t="s">
        <v>7</v>
      </c>
    </row>
    <row r="15" spans="1:9" x14ac:dyDescent="0.2">
      <c r="A15" s="10" t="s">
        <v>14</v>
      </c>
      <c r="B15" s="11">
        <v>62</v>
      </c>
      <c r="C15" s="12">
        <v>10</v>
      </c>
      <c r="D15" s="12">
        <v>10</v>
      </c>
      <c r="E15" s="13">
        <v>0</v>
      </c>
      <c r="F15" s="13">
        <v>0</v>
      </c>
      <c r="G15" s="13">
        <v>10</v>
      </c>
      <c r="H15" s="13">
        <v>45</v>
      </c>
      <c r="I15" s="12" t="s">
        <v>7</v>
      </c>
    </row>
    <row r="16" spans="1:9" x14ac:dyDescent="0.2">
      <c r="A16" s="10" t="s">
        <v>16</v>
      </c>
      <c r="B16" s="11">
        <v>20</v>
      </c>
      <c r="C16" s="12">
        <v>35</v>
      </c>
      <c r="D16" s="12" t="s">
        <v>4</v>
      </c>
      <c r="E16" s="13">
        <v>31.428571428571427</v>
      </c>
      <c r="F16" s="13">
        <v>4.2727272727272725</v>
      </c>
      <c r="G16" s="13" t="s">
        <v>4</v>
      </c>
      <c r="H16" s="13">
        <v>45</v>
      </c>
      <c r="I16" s="12" t="s">
        <v>8</v>
      </c>
    </row>
    <row r="17" spans="1:9" x14ac:dyDescent="0.2">
      <c r="A17" s="10" t="s">
        <v>16</v>
      </c>
      <c r="B17" s="11">
        <v>27</v>
      </c>
      <c r="C17" s="12">
        <v>20</v>
      </c>
      <c r="D17" s="12">
        <v>19</v>
      </c>
      <c r="E17" s="13">
        <v>30</v>
      </c>
      <c r="F17" s="13">
        <v>6.333333333333333</v>
      </c>
      <c r="G17" s="13">
        <v>10.526315789473683</v>
      </c>
      <c r="H17" s="13">
        <v>45</v>
      </c>
      <c r="I17" s="12" t="s">
        <v>7</v>
      </c>
    </row>
    <row r="18" spans="1:9" x14ac:dyDescent="0.2">
      <c r="A18" s="10" t="s">
        <v>16</v>
      </c>
      <c r="B18" s="11">
        <v>40</v>
      </c>
      <c r="C18" s="12">
        <v>25</v>
      </c>
      <c r="D18" s="12">
        <v>25</v>
      </c>
      <c r="E18" s="13">
        <v>8</v>
      </c>
      <c r="F18" s="13">
        <v>1.5</v>
      </c>
      <c r="G18" s="13">
        <v>48</v>
      </c>
      <c r="H18" s="13">
        <v>45</v>
      </c>
      <c r="I18" s="12" t="s">
        <v>7</v>
      </c>
    </row>
    <row r="19" spans="1:9" x14ac:dyDescent="0.2">
      <c r="A19" s="10" t="s">
        <v>16</v>
      </c>
      <c r="B19" s="11">
        <v>48</v>
      </c>
      <c r="C19" s="12">
        <v>23</v>
      </c>
      <c r="D19" s="12">
        <v>23</v>
      </c>
      <c r="E19" s="13">
        <v>0</v>
      </c>
      <c r="F19" s="13">
        <v>0</v>
      </c>
      <c r="G19" s="13">
        <v>26.086956521739129</v>
      </c>
      <c r="H19" s="13">
        <v>45</v>
      </c>
      <c r="I19" s="12" t="s">
        <v>7</v>
      </c>
    </row>
    <row r="20" spans="1:9" x14ac:dyDescent="0.2">
      <c r="A20" s="10" t="s">
        <v>16</v>
      </c>
      <c r="B20" s="11">
        <v>54</v>
      </c>
      <c r="C20" s="12">
        <v>24</v>
      </c>
      <c r="D20" s="12">
        <v>24</v>
      </c>
      <c r="E20" s="13">
        <v>0</v>
      </c>
      <c r="F20" s="13">
        <v>0</v>
      </c>
      <c r="G20" s="13">
        <v>29.166666666666668</v>
      </c>
      <c r="H20" s="13">
        <v>45</v>
      </c>
      <c r="I20" s="12" t="s">
        <v>7</v>
      </c>
    </row>
    <row r="21" spans="1:9" x14ac:dyDescent="0.2">
      <c r="A21" s="10" t="s">
        <v>16</v>
      </c>
      <c r="B21" s="11">
        <v>62</v>
      </c>
      <c r="C21" s="12">
        <v>31</v>
      </c>
      <c r="D21" s="12">
        <v>31</v>
      </c>
      <c r="E21" s="13">
        <v>0</v>
      </c>
      <c r="F21" s="13">
        <v>0</v>
      </c>
      <c r="G21" s="13">
        <v>32.258064516129032</v>
      </c>
      <c r="H21" s="13">
        <v>45</v>
      </c>
      <c r="I21" s="12" t="s">
        <v>7</v>
      </c>
    </row>
    <row r="22" spans="1:9" x14ac:dyDescent="0.2">
      <c r="A22" s="10" t="s">
        <v>15</v>
      </c>
      <c r="B22" s="11">
        <v>11</v>
      </c>
      <c r="C22" s="12">
        <v>45</v>
      </c>
      <c r="D22" s="12" t="s">
        <v>4</v>
      </c>
      <c r="E22" s="13">
        <v>80</v>
      </c>
      <c r="F22" s="13">
        <v>8.25</v>
      </c>
      <c r="G22" s="13" t="s">
        <v>4</v>
      </c>
      <c r="H22" s="13">
        <v>45</v>
      </c>
      <c r="I22" s="12" t="s">
        <v>5</v>
      </c>
    </row>
    <row r="23" spans="1:9" x14ac:dyDescent="0.2">
      <c r="A23" s="10" t="s">
        <v>15</v>
      </c>
      <c r="B23" s="11">
        <v>19</v>
      </c>
      <c r="C23" s="12">
        <v>17</v>
      </c>
      <c r="D23" s="12">
        <v>30</v>
      </c>
      <c r="E23" s="13">
        <v>64.705882352941174</v>
      </c>
      <c r="F23" s="13">
        <v>11.909090909090908</v>
      </c>
      <c r="G23" s="13">
        <v>0</v>
      </c>
      <c r="H23" s="13">
        <v>45</v>
      </c>
      <c r="I23" s="12" t="s">
        <v>7</v>
      </c>
    </row>
    <row r="24" spans="1:9" x14ac:dyDescent="0.2">
      <c r="A24" s="10" t="s">
        <v>15</v>
      </c>
      <c r="B24" s="11">
        <v>26</v>
      </c>
      <c r="C24" s="12">
        <v>44</v>
      </c>
      <c r="D24" s="12">
        <v>44</v>
      </c>
      <c r="E24" s="13">
        <v>63.636363636363633</v>
      </c>
      <c r="F24" s="13">
        <v>4.5714285714285712</v>
      </c>
      <c r="G24" s="13">
        <v>70.454545454545453</v>
      </c>
      <c r="H24" s="13">
        <v>45</v>
      </c>
      <c r="I24" s="12" t="s">
        <v>7</v>
      </c>
    </row>
    <row r="25" spans="1:9" x14ac:dyDescent="0.2">
      <c r="A25" s="10" t="s">
        <v>15</v>
      </c>
      <c r="B25" s="11">
        <v>33</v>
      </c>
      <c r="C25" s="12">
        <v>28</v>
      </c>
      <c r="D25" s="12">
        <v>27</v>
      </c>
      <c r="E25" s="13">
        <v>21.428571428571427</v>
      </c>
      <c r="F25" s="13">
        <v>1.8333333333333333</v>
      </c>
      <c r="G25" s="13">
        <v>77.777777777777786</v>
      </c>
      <c r="H25" s="13">
        <v>45</v>
      </c>
      <c r="I25" s="12" t="s">
        <v>7</v>
      </c>
    </row>
    <row r="26" spans="1:9" x14ac:dyDescent="0.2">
      <c r="A26" s="10" t="s">
        <v>15</v>
      </c>
      <c r="B26" s="11">
        <v>39</v>
      </c>
      <c r="C26" s="12">
        <v>14</v>
      </c>
      <c r="D26" s="12">
        <v>13</v>
      </c>
      <c r="E26" s="13">
        <v>7.1428571428571423</v>
      </c>
      <c r="F26" s="13">
        <v>2</v>
      </c>
      <c r="G26" s="13">
        <v>46.153846153846153</v>
      </c>
      <c r="H26" s="13">
        <v>45</v>
      </c>
      <c r="I26" s="12" t="s">
        <v>7</v>
      </c>
    </row>
    <row r="27" spans="1:9" x14ac:dyDescent="0.2">
      <c r="A27" s="14" t="s">
        <v>11</v>
      </c>
      <c r="B27" s="15">
        <v>40</v>
      </c>
      <c r="C27" s="16">
        <v>20</v>
      </c>
      <c r="D27" s="16">
        <v>20</v>
      </c>
      <c r="E27" s="17">
        <v>0</v>
      </c>
      <c r="F27" s="17">
        <v>0</v>
      </c>
      <c r="G27" s="17">
        <v>0</v>
      </c>
      <c r="H27" s="17">
        <v>89.5</v>
      </c>
      <c r="I27" s="16" t="s">
        <v>7</v>
      </c>
    </row>
    <row r="28" spans="1:9" x14ac:dyDescent="0.2">
      <c r="A28" s="10" t="s">
        <v>11</v>
      </c>
      <c r="B28" s="11">
        <v>51</v>
      </c>
      <c r="C28" s="12">
        <v>14</v>
      </c>
      <c r="D28" s="12">
        <v>14</v>
      </c>
      <c r="E28" s="13">
        <v>0</v>
      </c>
      <c r="F28" s="13">
        <v>0</v>
      </c>
      <c r="G28" s="13">
        <v>0</v>
      </c>
      <c r="H28" s="13">
        <v>89.5</v>
      </c>
      <c r="I28" s="12" t="s">
        <v>7</v>
      </c>
    </row>
    <row r="29" spans="1:9" x14ac:dyDescent="0.2">
      <c r="A29" s="10" t="s">
        <v>11</v>
      </c>
      <c r="B29" s="11">
        <v>62</v>
      </c>
      <c r="C29" s="12">
        <v>16</v>
      </c>
      <c r="D29" s="12">
        <v>16</v>
      </c>
      <c r="E29" s="13">
        <v>0</v>
      </c>
      <c r="F29" s="13">
        <v>0</v>
      </c>
      <c r="G29" s="13">
        <v>0</v>
      </c>
      <c r="H29" s="13">
        <v>89.5</v>
      </c>
      <c r="I29" s="12" t="s">
        <v>7</v>
      </c>
    </row>
    <row r="30" spans="1:9" x14ac:dyDescent="0.2">
      <c r="A30" s="10" t="s">
        <v>14</v>
      </c>
      <c r="B30" s="11">
        <v>19</v>
      </c>
      <c r="C30" s="12">
        <v>20</v>
      </c>
      <c r="D30" s="12" t="s">
        <v>4</v>
      </c>
      <c r="E30" s="13">
        <v>20</v>
      </c>
      <c r="F30" s="13">
        <v>3.25</v>
      </c>
      <c r="G30" s="13" t="s">
        <v>4</v>
      </c>
      <c r="H30" s="13">
        <v>89.5</v>
      </c>
      <c r="I30" s="12" t="s">
        <v>5</v>
      </c>
    </row>
    <row r="31" spans="1:9" x14ac:dyDescent="0.2">
      <c r="A31" s="10" t="s">
        <v>14</v>
      </c>
      <c r="B31" s="11">
        <v>28</v>
      </c>
      <c r="C31" s="12">
        <v>40</v>
      </c>
      <c r="D31" s="12">
        <v>40</v>
      </c>
      <c r="E31" s="13">
        <v>65</v>
      </c>
      <c r="F31" s="13">
        <v>5.0384615384615383</v>
      </c>
      <c r="G31" s="13">
        <v>0</v>
      </c>
      <c r="H31" s="13">
        <v>89.5</v>
      </c>
      <c r="I31" s="12" t="s">
        <v>7</v>
      </c>
    </row>
    <row r="32" spans="1:9" x14ac:dyDescent="0.2">
      <c r="A32" s="10" t="s">
        <v>14</v>
      </c>
      <c r="B32" s="11">
        <v>35</v>
      </c>
      <c r="C32" s="12">
        <v>37</v>
      </c>
      <c r="D32" s="12">
        <v>38</v>
      </c>
      <c r="E32" s="13">
        <v>48.648648648648653</v>
      </c>
      <c r="F32" s="13">
        <v>2.5555555555555554</v>
      </c>
      <c r="G32" s="13">
        <v>26.315789473684209</v>
      </c>
      <c r="H32" s="13">
        <v>89.5</v>
      </c>
      <c r="I32" s="12" t="s">
        <v>7</v>
      </c>
    </row>
    <row r="33" spans="1:9" x14ac:dyDescent="0.2">
      <c r="A33" s="10" t="s">
        <v>14</v>
      </c>
      <c r="B33" s="11">
        <v>47</v>
      </c>
      <c r="C33" s="12">
        <v>37</v>
      </c>
      <c r="D33" s="12">
        <v>37</v>
      </c>
      <c r="E33" s="13">
        <v>13.513513513513514</v>
      </c>
      <c r="F33" s="13">
        <v>1</v>
      </c>
      <c r="G33" s="13">
        <v>54.054054054054056</v>
      </c>
      <c r="H33" s="13">
        <v>89.5</v>
      </c>
      <c r="I33" s="12" t="s">
        <v>7</v>
      </c>
    </row>
    <row r="34" spans="1:9" x14ac:dyDescent="0.2">
      <c r="A34" s="10" t="s">
        <v>14</v>
      </c>
      <c r="B34" s="11">
        <v>62</v>
      </c>
      <c r="C34" s="12">
        <v>21</v>
      </c>
      <c r="D34" s="12">
        <v>21</v>
      </c>
      <c r="E34" s="13">
        <v>14.285714285714285</v>
      </c>
      <c r="F34" s="13">
        <v>1</v>
      </c>
      <c r="G34" s="13">
        <v>66.666666666666657</v>
      </c>
      <c r="H34" s="13">
        <v>89.5</v>
      </c>
      <c r="I34" s="12" t="s">
        <v>7</v>
      </c>
    </row>
    <row r="35" spans="1:9" x14ac:dyDescent="0.2">
      <c r="A35" s="10" t="s">
        <v>16</v>
      </c>
      <c r="B35" s="11">
        <v>15</v>
      </c>
      <c r="C35" s="12">
        <v>26</v>
      </c>
      <c r="D35" s="12">
        <v>10</v>
      </c>
      <c r="E35" s="13">
        <v>61.53846153846154</v>
      </c>
      <c r="F35" s="13">
        <v>6.25</v>
      </c>
      <c r="G35" s="13">
        <v>0</v>
      </c>
      <c r="H35" s="13">
        <v>89.5</v>
      </c>
      <c r="I35" s="12" t="s">
        <v>7</v>
      </c>
    </row>
    <row r="36" spans="1:9" x14ac:dyDescent="0.2">
      <c r="A36" s="10" t="s">
        <v>16</v>
      </c>
      <c r="B36" s="11">
        <v>19</v>
      </c>
      <c r="C36" s="12">
        <v>14</v>
      </c>
      <c r="D36" s="12">
        <v>9</v>
      </c>
      <c r="E36" s="13">
        <v>78.571428571428569</v>
      </c>
      <c r="F36" s="13">
        <v>5.0909090909090908</v>
      </c>
      <c r="G36" s="13">
        <v>0</v>
      </c>
      <c r="H36" s="13">
        <v>89.5</v>
      </c>
      <c r="I36" s="12" t="s">
        <v>7</v>
      </c>
    </row>
    <row r="37" spans="1:9" x14ac:dyDescent="0.2">
      <c r="A37" s="10" t="s">
        <v>16</v>
      </c>
      <c r="B37" s="11">
        <v>27</v>
      </c>
      <c r="C37" s="12">
        <v>20</v>
      </c>
      <c r="D37" s="12">
        <v>20</v>
      </c>
      <c r="E37" s="13">
        <v>65</v>
      </c>
      <c r="F37" s="13">
        <v>5.3076923076923075</v>
      </c>
      <c r="G37" s="13">
        <v>70</v>
      </c>
      <c r="H37" s="13">
        <v>89.5</v>
      </c>
      <c r="I37" s="12" t="s">
        <v>7</v>
      </c>
    </row>
    <row r="38" spans="1:9" x14ac:dyDescent="0.2">
      <c r="A38" s="10" t="s">
        <v>16</v>
      </c>
      <c r="B38" s="11">
        <v>30</v>
      </c>
      <c r="C38" s="12">
        <v>17</v>
      </c>
      <c r="D38" s="12">
        <v>16</v>
      </c>
      <c r="E38" s="13">
        <v>64.705882352941174</v>
      </c>
      <c r="F38" s="13">
        <v>2.5454545454545454</v>
      </c>
      <c r="G38" s="13">
        <v>81.25</v>
      </c>
      <c r="H38" s="13">
        <v>89.5</v>
      </c>
      <c r="I38" s="12" t="s">
        <v>7</v>
      </c>
    </row>
    <row r="39" spans="1:9" x14ac:dyDescent="0.2">
      <c r="A39" s="10" t="s">
        <v>16</v>
      </c>
      <c r="B39" s="11">
        <v>35</v>
      </c>
      <c r="C39" s="12">
        <v>24</v>
      </c>
      <c r="D39" s="12">
        <v>24</v>
      </c>
      <c r="E39" s="13">
        <v>25</v>
      </c>
      <c r="F39" s="13">
        <v>1</v>
      </c>
      <c r="G39" s="13">
        <v>70.833333333333343</v>
      </c>
      <c r="H39" s="13">
        <v>89.5</v>
      </c>
      <c r="I39" s="12" t="s">
        <v>7</v>
      </c>
    </row>
    <row r="40" spans="1:9" x14ac:dyDescent="0.2">
      <c r="A40" s="10" t="s">
        <v>16</v>
      </c>
      <c r="B40" s="11">
        <v>51</v>
      </c>
      <c r="C40" s="12">
        <v>27</v>
      </c>
      <c r="D40" s="12">
        <v>27</v>
      </c>
      <c r="E40" s="13">
        <v>0</v>
      </c>
      <c r="F40" s="13">
        <v>0</v>
      </c>
      <c r="G40" s="13">
        <v>85.18518518518519</v>
      </c>
      <c r="H40" s="13">
        <v>89.5</v>
      </c>
      <c r="I40" s="12" t="s">
        <v>7</v>
      </c>
    </row>
    <row r="41" spans="1:9" x14ac:dyDescent="0.2">
      <c r="A41" s="14" t="s">
        <v>10</v>
      </c>
      <c r="B41" s="15">
        <v>38</v>
      </c>
      <c r="C41" s="16">
        <v>29</v>
      </c>
      <c r="D41" s="16">
        <v>44</v>
      </c>
      <c r="E41" s="17">
        <v>0</v>
      </c>
      <c r="F41" s="17">
        <v>0</v>
      </c>
      <c r="G41" s="17">
        <v>0</v>
      </c>
      <c r="H41" s="17">
        <v>25</v>
      </c>
      <c r="I41" s="16" t="s">
        <v>7</v>
      </c>
    </row>
    <row r="42" spans="1:9" x14ac:dyDescent="0.2">
      <c r="A42" s="10" t="s">
        <v>10</v>
      </c>
      <c r="B42" s="11">
        <v>53</v>
      </c>
      <c r="C42" s="12" t="s">
        <v>4</v>
      </c>
      <c r="D42" s="12">
        <v>56</v>
      </c>
      <c r="E42" s="13" t="s">
        <v>4</v>
      </c>
      <c r="F42" s="13" t="s">
        <v>4</v>
      </c>
      <c r="G42" s="13">
        <v>0</v>
      </c>
      <c r="H42" s="13">
        <v>25</v>
      </c>
      <c r="I42" s="12" t="s">
        <v>6</v>
      </c>
    </row>
    <row r="43" spans="1:9" x14ac:dyDescent="0.2">
      <c r="A43" s="10" t="s">
        <v>10</v>
      </c>
      <c r="B43" s="11">
        <v>60</v>
      </c>
      <c r="C43" s="12" t="s">
        <v>4</v>
      </c>
      <c r="D43" s="12">
        <v>33</v>
      </c>
      <c r="E43" s="13" t="s">
        <v>4</v>
      </c>
      <c r="F43" s="13" t="s">
        <v>4</v>
      </c>
      <c r="G43" s="13">
        <v>0</v>
      </c>
      <c r="H43" s="13">
        <v>25</v>
      </c>
      <c r="I43" s="12" t="s">
        <v>6</v>
      </c>
    </row>
    <row r="44" spans="1:9" x14ac:dyDescent="0.2">
      <c r="A44" s="10" t="s">
        <v>12</v>
      </c>
      <c r="B44" s="11">
        <v>30</v>
      </c>
      <c r="C44" s="12">
        <v>40</v>
      </c>
      <c r="D44" s="12">
        <v>40</v>
      </c>
      <c r="E44" s="31">
        <v>5</v>
      </c>
      <c r="F44" s="31">
        <v>1.5</v>
      </c>
      <c r="G44" s="31">
        <v>5</v>
      </c>
      <c r="H44" s="13">
        <v>25</v>
      </c>
      <c r="I44" s="12" t="s">
        <v>7</v>
      </c>
    </row>
    <row r="45" spans="1:9" x14ac:dyDescent="0.2">
      <c r="A45" s="10" t="s">
        <v>12</v>
      </c>
      <c r="B45" s="11">
        <v>41</v>
      </c>
      <c r="C45" s="12">
        <v>44</v>
      </c>
      <c r="D45" s="12">
        <v>44</v>
      </c>
      <c r="E45" s="13">
        <v>0</v>
      </c>
      <c r="F45" s="13">
        <v>0</v>
      </c>
      <c r="G45" s="13">
        <v>0</v>
      </c>
      <c r="H45" s="13">
        <v>25</v>
      </c>
      <c r="I45" s="12" t="s">
        <v>7</v>
      </c>
    </row>
    <row r="46" spans="1:9" x14ac:dyDescent="0.2">
      <c r="A46" s="10" t="s">
        <v>12</v>
      </c>
      <c r="B46" s="11">
        <v>53</v>
      </c>
      <c r="C46" s="12" t="s">
        <v>4</v>
      </c>
      <c r="D46" s="12">
        <v>34</v>
      </c>
      <c r="E46" s="13" t="s">
        <v>4</v>
      </c>
      <c r="F46" s="13" t="s">
        <v>4</v>
      </c>
      <c r="G46" s="13">
        <v>0</v>
      </c>
      <c r="H46" s="13">
        <v>25</v>
      </c>
      <c r="I46" s="12" t="s">
        <v>6</v>
      </c>
    </row>
    <row r="47" spans="1:9" x14ac:dyDescent="0.2">
      <c r="A47" s="14" t="s">
        <v>10</v>
      </c>
      <c r="B47" s="15">
        <v>17</v>
      </c>
      <c r="C47" s="16">
        <v>32</v>
      </c>
      <c r="D47" s="16" t="s">
        <v>4</v>
      </c>
      <c r="E47" s="32">
        <v>3.125</v>
      </c>
      <c r="F47" s="32">
        <v>1</v>
      </c>
      <c r="G47" s="17" t="s">
        <v>4</v>
      </c>
      <c r="H47" s="17">
        <v>33.299999999999997</v>
      </c>
      <c r="I47" s="16" t="s">
        <v>5</v>
      </c>
    </row>
    <row r="48" spans="1:9" x14ac:dyDescent="0.2">
      <c r="A48" s="10" t="s">
        <v>10</v>
      </c>
      <c r="B48" s="11">
        <v>29</v>
      </c>
      <c r="C48" s="12">
        <v>43</v>
      </c>
      <c r="D48" s="12">
        <v>11</v>
      </c>
      <c r="E48" s="13">
        <v>0</v>
      </c>
      <c r="F48" s="13">
        <v>0</v>
      </c>
      <c r="G48" s="13">
        <v>0</v>
      </c>
      <c r="H48" s="13">
        <v>33.299999999999997</v>
      </c>
      <c r="I48" s="12" t="s">
        <v>7</v>
      </c>
    </row>
    <row r="49" spans="1:9" x14ac:dyDescent="0.2">
      <c r="A49" s="10" t="s">
        <v>10</v>
      </c>
      <c r="B49" s="11">
        <v>38</v>
      </c>
      <c r="C49" s="12" t="s">
        <v>4</v>
      </c>
      <c r="D49" s="12">
        <v>25</v>
      </c>
      <c r="E49" s="13" t="s">
        <v>4</v>
      </c>
      <c r="F49" s="13" t="s">
        <v>4</v>
      </c>
      <c r="G49" s="13">
        <v>0</v>
      </c>
      <c r="H49" s="13">
        <v>33.299999999999997</v>
      </c>
      <c r="I49" s="12" t="s">
        <v>6</v>
      </c>
    </row>
    <row r="50" spans="1:9" x14ac:dyDescent="0.2">
      <c r="A50" s="10" t="s">
        <v>12</v>
      </c>
      <c r="B50" s="11">
        <v>16</v>
      </c>
      <c r="C50" s="12">
        <v>32</v>
      </c>
      <c r="D50" s="12" t="s">
        <v>4</v>
      </c>
      <c r="E50" s="13">
        <v>0</v>
      </c>
      <c r="F50" s="13">
        <v>0</v>
      </c>
      <c r="G50" s="13" t="s">
        <v>4</v>
      </c>
      <c r="H50" s="13">
        <v>33.299999999999997</v>
      </c>
      <c r="I50" s="12" t="s">
        <v>5</v>
      </c>
    </row>
    <row r="51" spans="1:9" x14ac:dyDescent="0.2">
      <c r="A51" s="10" t="s">
        <v>12</v>
      </c>
      <c r="B51" s="11">
        <v>24</v>
      </c>
      <c r="C51" s="12">
        <v>30</v>
      </c>
      <c r="D51" s="12" t="s">
        <v>4</v>
      </c>
      <c r="E51" s="13">
        <v>0</v>
      </c>
      <c r="F51" s="13">
        <v>0</v>
      </c>
      <c r="G51" s="13" t="s">
        <v>4</v>
      </c>
      <c r="H51" s="13">
        <v>33.299999999999997</v>
      </c>
      <c r="I51" s="12" t="s">
        <v>5</v>
      </c>
    </row>
    <row r="52" spans="1:9" x14ac:dyDescent="0.2">
      <c r="A52" s="10" t="s">
        <v>12</v>
      </c>
      <c r="B52" s="11">
        <v>28</v>
      </c>
      <c r="C52" s="12">
        <v>33</v>
      </c>
      <c r="D52" s="12">
        <v>5</v>
      </c>
      <c r="E52" s="13">
        <v>0</v>
      </c>
      <c r="F52" s="13">
        <v>0</v>
      </c>
      <c r="G52" s="13">
        <v>0</v>
      </c>
      <c r="H52" s="13">
        <v>33.299999999999997</v>
      </c>
      <c r="I52" s="12" t="s">
        <v>7</v>
      </c>
    </row>
    <row r="53" spans="1:9" x14ac:dyDescent="0.2">
      <c r="A53" s="10" t="s">
        <v>12</v>
      </c>
      <c r="B53" s="11">
        <v>35</v>
      </c>
      <c r="C53" s="12">
        <v>36</v>
      </c>
      <c r="D53" s="12" t="s">
        <v>4</v>
      </c>
      <c r="E53" s="13">
        <v>0</v>
      </c>
      <c r="F53" s="13">
        <v>0</v>
      </c>
      <c r="G53" s="13" t="s">
        <v>4</v>
      </c>
      <c r="H53" s="13">
        <v>33.299999999999997</v>
      </c>
      <c r="I53" s="12" t="s">
        <v>5</v>
      </c>
    </row>
    <row r="54" spans="1:9" x14ac:dyDescent="0.2">
      <c r="A54" s="10" t="s">
        <v>12</v>
      </c>
      <c r="B54" s="11">
        <v>38</v>
      </c>
      <c r="C54" s="12" t="s">
        <v>4</v>
      </c>
      <c r="D54" s="12">
        <v>15</v>
      </c>
      <c r="E54" s="13" t="s">
        <v>4</v>
      </c>
      <c r="F54" s="13" t="s">
        <v>4</v>
      </c>
      <c r="G54" s="13">
        <v>0</v>
      </c>
      <c r="H54" s="13">
        <v>33.299999999999997</v>
      </c>
      <c r="I54" s="12" t="s">
        <v>6</v>
      </c>
    </row>
    <row r="55" spans="1:9" x14ac:dyDescent="0.2">
      <c r="A55" s="14" t="s">
        <v>10</v>
      </c>
      <c r="B55" s="15">
        <v>28</v>
      </c>
      <c r="C55" s="16">
        <v>21</v>
      </c>
      <c r="D55" s="16" t="s">
        <v>4</v>
      </c>
      <c r="E55" s="17">
        <v>0</v>
      </c>
      <c r="F55" s="17">
        <v>0</v>
      </c>
      <c r="G55" s="17" t="s">
        <v>4</v>
      </c>
      <c r="H55" s="17">
        <v>35.5</v>
      </c>
      <c r="I55" s="16" t="s">
        <v>5</v>
      </c>
    </row>
    <row r="56" spans="1:9" x14ac:dyDescent="0.2">
      <c r="A56" s="10" t="s">
        <v>10</v>
      </c>
      <c r="B56" s="11">
        <v>35</v>
      </c>
      <c r="C56" s="12">
        <v>19</v>
      </c>
      <c r="D56" s="12">
        <v>24</v>
      </c>
      <c r="E56" s="13">
        <v>0</v>
      </c>
      <c r="F56" s="13">
        <v>0</v>
      </c>
      <c r="G56" s="13">
        <v>0</v>
      </c>
      <c r="H56" s="13">
        <v>35.5</v>
      </c>
      <c r="I56" s="12" t="s">
        <v>7</v>
      </c>
    </row>
    <row r="57" spans="1:9" x14ac:dyDescent="0.2">
      <c r="A57" s="10" t="s">
        <v>10</v>
      </c>
      <c r="B57" s="11">
        <v>54</v>
      </c>
      <c r="C57" s="12" t="s">
        <v>4</v>
      </c>
      <c r="D57" s="12">
        <v>24</v>
      </c>
      <c r="E57" s="13" t="s">
        <v>4</v>
      </c>
      <c r="F57" s="13" t="s">
        <v>4</v>
      </c>
      <c r="G57" s="13">
        <v>0</v>
      </c>
      <c r="H57" s="13">
        <v>35.5</v>
      </c>
      <c r="I57" s="12" t="s">
        <v>6</v>
      </c>
    </row>
    <row r="58" spans="1:9" x14ac:dyDescent="0.2">
      <c r="A58" s="10" t="s">
        <v>12</v>
      </c>
      <c r="B58" s="11">
        <v>28</v>
      </c>
      <c r="C58" s="12">
        <v>14</v>
      </c>
      <c r="D58" s="12" t="s">
        <v>4</v>
      </c>
      <c r="E58" s="13">
        <v>0</v>
      </c>
      <c r="F58" s="13">
        <v>0</v>
      </c>
      <c r="G58" s="13" t="s">
        <v>4</v>
      </c>
      <c r="H58" s="13">
        <v>35.5</v>
      </c>
      <c r="I58" s="12" t="s">
        <v>5</v>
      </c>
    </row>
    <row r="59" spans="1:9" x14ac:dyDescent="0.2">
      <c r="A59" s="10" t="s">
        <v>12</v>
      </c>
      <c r="B59" s="11">
        <v>35</v>
      </c>
      <c r="C59" s="12" t="s">
        <v>4</v>
      </c>
      <c r="D59" s="12">
        <v>27</v>
      </c>
      <c r="E59" s="13" t="s">
        <v>4</v>
      </c>
      <c r="F59" s="13" t="s">
        <v>4</v>
      </c>
      <c r="G59" s="13">
        <v>0</v>
      </c>
      <c r="H59" s="13">
        <v>35.5</v>
      </c>
      <c r="I59" s="12" t="s">
        <v>6</v>
      </c>
    </row>
    <row r="60" spans="1:9" x14ac:dyDescent="0.2">
      <c r="A60" s="10" t="s">
        <v>12</v>
      </c>
      <c r="B60" s="11">
        <v>53</v>
      </c>
      <c r="C60" s="12" t="s">
        <v>4</v>
      </c>
      <c r="D60" s="12">
        <v>42</v>
      </c>
      <c r="E60" s="13" t="s">
        <v>4</v>
      </c>
      <c r="F60" s="13" t="s">
        <v>4</v>
      </c>
      <c r="G60" s="13">
        <v>0</v>
      </c>
      <c r="H60" s="13">
        <v>35.5</v>
      </c>
      <c r="I60" s="12" t="s">
        <v>6</v>
      </c>
    </row>
    <row r="61" spans="1:9" x14ac:dyDescent="0.2">
      <c r="A61" s="14" t="s">
        <v>11</v>
      </c>
      <c r="B61" s="15">
        <v>55</v>
      </c>
      <c r="C61" s="16" t="s">
        <v>4</v>
      </c>
      <c r="D61" s="16">
        <v>29</v>
      </c>
      <c r="E61" s="17" t="s">
        <v>4</v>
      </c>
      <c r="F61" s="17" t="s">
        <v>4</v>
      </c>
      <c r="G61" s="17">
        <v>0</v>
      </c>
      <c r="H61" s="17">
        <v>100</v>
      </c>
      <c r="I61" s="16" t="s">
        <v>6</v>
      </c>
    </row>
    <row r="62" spans="1:9" x14ac:dyDescent="0.2">
      <c r="A62" s="10" t="s">
        <v>12</v>
      </c>
      <c r="B62" s="11">
        <v>29</v>
      </c>
      <c r="C62" s="12">
        <v>14</v>
      </c>
      <c r="D62" s="12">
        <v>14</v>
      </c>
      <c r="E62" s="13">
        <v>0</v>
      </c>
      <c r="F62" s="13">
        <v>0</v>
      </c>
      <c r="G62" s="13">
        <v>0</v>
      </c>
      <c r="H62" s="13">
        <v>100</v>
      </c>
      <c r="I62" s="12" t="s">
        <v>7</v>
      </c>
    </row>
    <row r="63" spans="1:9" x14ac:dyDescent="0.2">
      <c r="A63" s="10" t="s">
        <v>12</v>
      </c>
      <c r="B63" s="11">
        <v>34</v>
      </c>
      <c r="C63" s="12">
        <v>30</v>
      </c>
      <c r="D63" s="12">
        <v>30</v>
      </c>
      <c r="E63" s="13">
        <v>0</v>
      </c>
      <c r="F63" s="13">
        <v>0</v>
      </c>
      <c r="G63" s="13">
        <v>0</v>
      </c>
      <c r="H63" s="13">
        <v>100</v>
      </c>
      <c r="I63" s="12" t="s">
        <v>7</v>
      </c>
    </row>
    <row r="64" spans="1:9" x14ac:dyDescent="0.2">
      <c r="A64" s="10" t="s">
        <v>12</v>
      </c>
      <c r="B64" s="11">
        <v>54</v>
      </c>
      <c r="C64" s="12" t="s">
        <v>4</v>
      </c>
      <c r="D64" s="12">
        <v>20</v>
      </c>
      <c r="E64" s="13" t="s">
        <v>4</v>
      </c>
      <c r="F64" s="13" t="s">
        <v>4</v>
      </c>
      <c r="G64" s="13">
        <v>0</v>
      </c>
      <c r="H64" s="13">
        <v>100</v>
      </c>
      <c r="I64" s="12" t="s">
        <v>6</v>
      </c>
    </row>
    <row r="65" spans="1:9" x14ac:dyDescent="0.2">
      <c r="A65" s="14" t="s">
        <v>14</v>
      </c>
      <c r="B65" s="15">
        <v>16</v>
      </c>
      <c r="C65" s="16">
        <v>15</v>
      </c>
      <c r="D65" s="16" t="s">
        <v>4</v>
      </c>
      <c r="E65" s="17">
        <v>0</v>
      </c>
      <c r="F65" s="17">
        <v>0</v>
      </c>
      <c r="G65" s="17" t="s">
        <v>4</v>
      </c>
      <c r="H65" s="17">
        <v>100</v>
      </c>
      <c r="I65" s="16" t="s">
        <v>5</v>
      </c>
    </row>
    <row r="66" spans="1:9" x14ac:dyDescent="0.2">
      <c r="A66" s="10" t="s">
        <v>14</v>
      </c>
      <c r="B66" s="11">
        <v>27</v>
      </c>
      <c r="C66" s="12">
        <v>14</v>
      </c>
      <c r="D66" s="12">
        <v>7</v>
      </c>
      <c r="E66" s="13">
        <v>71.428571428571431</v>
      </c>
      <c r="F66" s="13">
        <v>13.4</v>
      </c>
      <c r="G66" s="13">
        <v>0</v>
      </c>
      <c r="H66" s="13">
        <v>100</v>
      </c>
      <c r="I66" s="12" t="s">
        <v>7</v>
      </c>
    </row>
    <row r="67" spans="1:9" x14ac:dyDescent="0.2">
      <c r="A67" s="10" t="s">
        <v>14</v>
      </c>
      <c r="B67" s="11">
        <v>30</v>
      </c>
      <c r="C67" s="12">
        <v>16</v>
      </c>
      <c r="D67" s="12">
        <v>17</v>
      </c>
      <c r="E67" s="13">
        <v>75</v>
      </c>
      <c r="F67" s="13">
        <v>22.083333333333332</v>
      </c>
      <c r="G67" s="13">
        <v>0</v>
      </c>
      <c r="H67" s="13">
        <v>100</v>
      </c>
      <c r="I67" s="12" t="s">
        <v>7</v>
      </c>
    </row>
    <row r="68" spans="1:9" x14ac:dyDescent="0.2">
      <c r="A68" s="10" t="s">
        <v>14</v>
      </c>
      <c r="B68" s="11">
        <v>33</v>
      </c>
      <c r="C68" s="12">
        <v>13</v>
      </c>
      <c r="D68" s="12">
        <v>16</v>
      </c>
      <c r="E68" s="13">
        <v>61.53846153846154</v>
      </c>
      <c r="F68" s="13">
        <v>8.875</v>
      </c>
      <c r="G68" s="13">
        <v>18.75</v>
      </c>
      <c r="H68" s="13">
        <v>100</v>
      </c>
      <c r="I68" s="12" t="s">
        <v>7</v>
      </c>
    </row>
    <row r="69" spans="1:9" x14ac:dyDescent="0.2">
      <c r="A69" s="10" t="s">
        <v>14</v>
      </c>
      <c r="B69" s="11">
        <v>37</v>
      </c>
      <c r="C69" s="12">
        <v>15</v>
      </c>
      <c r="D69" s="12">
        <v>15</v>
      </c>
      <c r="E69" s="13">
        <v>66.666666666666657</v>
      </c>
      <c r="F69" s="13">
        <v>7.6</v>
      </c>
      <c r="G69" s="13">
        <v>73.333333333333329</v>
      </c>
      <c r="H69" s="13">
        <v>100</v>
      </c>
      <c r="I69" s="12" t="s">
        <v>7</v>
      </c>
    </row>
    <row r="70" spans="1:9" x14ac:dyDescent="0.2">
      <c r="A70" s="10" t="s">
        <v>14</v>
      </c>
      <c r="B70" s="11">
        <v>40</v>
      </c>
      <c r="C70" s="12">
        <v>15</v>
      </c>
      <c r="D70" s="12">
        <v>15</v>
      </c>
      <c r="E70" s="13">
        <v>60</v>
      </c>
      <c r="F70" s="13">
        <v>8.6666666666666661</v>
      </c>
      <c r="G70" s="13">
        <v>53.333333333333336</v>
      </c>
      <c r="H70" s="13">
        <v>100</v>
      </c>
      <c r="I70" s="12" t="s">
        <v>7</v>
      </c>
    </row>
    <row r="71" spans="1:9" x14ac:dyDescent="0.2">
      <c r="A71" s="10" t="s">
        <v>14</v>
      </c>
      <c r="B71" s="11">
        <v>44</v>
      </c>
      <c r="C71" s="12">
        <v>15</v>
      </c>
      <c r="D71" s="12">
        <v>16</v>
      </c>
      <c r="E71" s="13">
        <v>53.333333333333336</v>
      </c>
      <c r="F71" s="13">
        <v>2.375</v>
      </c>
      <c r="G71" s="13">
        <v>68.75</v>
      </c>
      <c r="H71" s="13">
        <v>100</v>
      </c>
      <c r="I71" s="12" t="s">
        <v>7</v>
      </c>
    </row>
    <row r="72" spans="1:9" x14ac:dyDescent="0.2">
      <c r="A72" s="14" t="s">
        <v>13</v>
      </c>
      <c r="B72" s="15">
        <v>34</v>
      </c>
      <c r="C72" s="16">
        <v>20</v>
      </c>
      <c r="D72" s="16" t="s">
        <v>4</v>
      </c>
      <c r="E72" s="17">
        <v>25</v>
      </c>
      <c r="F72" s="17">
        <v>1.4</v>
      </c>
      <c r="G72" s="17" t="s">
        <v>4</v>
      </c>
      <c r="H72" s="17">
        <v>35</v>
      </c>
      <c r="I72" s="16" t="s">
        <v>5</v>
      </c>
    </row>
    <row r="73" spans="1:9" x14ac:dyDescent="0.2">
      <c r="A73" s="10" t="s">
        <v>13</v>
      </c>
      <c r="B73" s="11">
        <v>39</v>
      </c>
      <c r="C73" s="12">
        <v>13</v>
      </c>
      <c r="D73" s="12">
        <v>16</v>
      </c>
      <c r="E73" s="13">
        <f>1/13*100</f>
        <v>7.6923076923076925</v>
      </c>
      <c r="F73" s="13">
        <v>1</v>
      </c>
      <c r="G73" s="13">
        <v>0</v>
      </c>
      <c r="H73" s="13">
        <v>35</v>
      </c>
      <c r="I73" s="12" t="s">
        <v>7</v>
      </c>
    </row>
    <row r="74" spans="1:9" x14ac:dyDescent="0.2">
      <c r="A74" s="10" t="s">
        <v>13</v>
      </c>
      <c r="B74" s="11">
        <v>42</v>
      </c>
      <c r="C74" s="12">
        <v>10</v>
      </c>
      <c r="D74" s="12">
        <v>21</v>
      </c>
      <c r="E74" s="13">
        <v>20</v>
      </c>
      <c r="F74" s="13">
        <v>1</v>
      </c>
      <c r="G74" s="13">
        <v>0</v>
      </c>
      <c r="H74" s="13">
        <v>35</v>
      </c>
      <c r="I74" s="12" t="s">
        <v>7</v>
      </c>
    </row>
    <row r="75" spans="1:9" x14ac:dyDescent="0.2">
      <c r="A75" s="10" t="s">
        <v>13</v>
      </c>
      <c r="B75" s="11">
        <v>46</v>
      </c>
      <c r="C75" s="12" t="s">
        <v>4</v>
      </c>
      <c r="D75" s="12">
        <v>16</v>
      </c>
      <c r="E75" s="13" t="s">
        <v>4</v>
      </c>
      <c r="F75" s="13" t="s">
        <v>4</v>
      </c>
      <c r="G75" s="13">
        <v>6.25</v>
      </c>
      <c r="H75" s="13">
        <v>35</v>
      </c>
      <c r="I75" s="12" t="s">
        <v>6</v>
      </c>
    </row>
    <row r="76" spans="1:9" x14ac:dyDescent="0.2">
      <c r="A76" s="10" t="s">
        <v>13</v>
      </c>
      <c r="B76" s="11">
        <v>50</v>
      </c>
      <c r="C76" s="12">
        <v>15</v>
      </c>
      <c r="D76" s="12">
        <v>15</v>
      </c>
      <c r="E76" s="13">
        <v>0</v>
      </c>
      <c r="F76" s="13">
        <v>0</v>
      </c>
      <c r="G76" s="13">
        <v>0</v>
      </c>
      <c r="H76" s="13">
        <v>35</v>
      </c>
      <c r="I76" s="12" t="s">
        <v>7</v>
      </c>
    </row>
    <row r="77" spans="1:9" x14ac:dyDescent="0.2">
      <c r="A77" s="10" t="s">
        <v>13</v>
      </c>
      <c r="B77" s="11">
        <v>60</v>
      </c>
      <c r="C77" s="12" t="s">
        <v>4</v>
      </c>
      <c r="D77" s="12">
        <v>30</v>
      </c>
      <c r="E77" s="13" t="s">
        <v>4</v>
      </c>
      <c r="F77" s="13" t="s">
        <v>4</v>
      </c>
      <c r="G77" s="13">
        <v>0</v>
      </c>
      <c r="H77" s="13">
        <v>35</v>
      </c>
      <c r="I77" s="12" t="s">
        <v>6</v>
      </c>
    </row>
    <row r="78" spans="1:9" x14ac:dyDescent="0.2">
      <c r="A78" s="14" t="s">
        <v>13</v>
      </c>
      <c r="B78" s="15">
        <v>34</v>
      </c>
      <c r="C78" s="16">
        <v>20</v>
      </c>
      <c r="D78" s="16" t="s">
        <v>4</v>
      </c>
      <c r="E78" s="17">
        <v>55</v>
      </c>
      <c r="F78" s="17">
        <v>7.73</v>
      </c>
      <c r="G78" s="17" t="s">
        <v>4</v>
      </c>
      <c r="H78" s="17">
        <v>100</v>
      </c>
      <c r="I78" s="16" t="s">
        <v>5</v>
      </c>
    </row>
    <row r="79" spans="1:9" x14ac:dyDescent="0.2">
      <c r="A79" s="10" t="s">
        <v>13</v>
      </c>
      <c r="B79" s="11">
        <v>39</v>
      </c>
      <c r="C79" s="12" t="s">
        <v>4</v>
      </c>
      <c r="D79" s="12">
        <v>22</v>
      </c>
      <c r="E79" s="13" t="s">
        <v>4</v>
      </c>
      <c r="F79" s="13" t="s">
        <v>4</v>
      </c>
      <c r="G79" s="13">
        <v>45.45</v>
      </c>
      <c r="H79" s="13">
        <v>100</v>
      </c>
      <c r="I79" s="12" t="s">
        <v>6</v>
      </c>
    </row>
    <row r="80" spans="1:9" x14ac:dyDescent="0.2">
      <c r="A80" s="10" t="s">
        <v>13</v>
      </c>
      <c r="B80" s="11">
        <v>40</v>
      </c>
      <c r="C80" s="12" t="s">
        <v>4</v>
      </c>
      <c r="D80" s="12">
        <v>30</v>
      </c>
      <c r="E80" s="13" t="s">
        <v>4</v>
      </c>
      <c r="F80" s="13" t="s">
        <v>4</v>
      </c>
      <c r="G80" s="13">
        <v>56.67</v>
      </c>
      <c r="H80" s="13">
        <v>100</v>
      </c>
      <c r="I80" s="12" t="s">
        <v>6</v>
      </c>
    </row>
    <row r="81" spans="1:9" x14ac:dyDescent="0.2">
      <c r="A81" s="10" t="s">
        <v>13</v>
      </c>
      <c r="B81" s="11">
        <v>41</v>
      </c>
      <c r="C81" s="12" t="s">
        <v>4</v>
      </c>
      <c r="D81" s="12">
        <v>32</v>
      </c>
      <c r="E81" s="13" t="s">
        <v>4</v>
      </c>
      <c r="F81" s="13" t="s">
        <v>4</v>
      </c>
      <c r="G81" s="13">
        <v>31.25</v>
      </c>
      <c r="H81" s="13">
        <v>100</v>
      </c>
      <c r="I81" s="12" t="s">
        <v>6</v>
      </c>
    </row>
    <row r="82" spans="1:9" x14ac:dyDescent="0.2">
      <c r="A82" s="10" t="s">
        <v>13</v>
      </c>
      <c r="B82" s="11">
        <v>42</v>
      </c>
      <c r="C82" s="12" t="s">
        <v>4</v>
      </c>
      <c r="D82" s="12">
        <v>31</v>
      </c>
      <c r="E82" s="13" t="s">
        <v>4</v>
      </c>
      <c r="F82" s="13" t="s">
        <v>4</v>
      </c>
      <c r="G82" s="13">
        <v>54.84</v>
      </c>
      <c r="H82" s="13">
        <v>100</v>
      </c>
      <c r="I82" s="12" t="s">
        <v>6</v>
      </c>
    </row>
    <row r="83" spans="1:9" x14ac:dyDescent="0.2">
      <c r="A83" s="10" t="s">
        <v>13</v>
      </c>
      <c r="B83" s="11">
        <v>43</v>
      </c>
      <c r="C83" s="12" t="s">
        <v>4</v>
      </c>
      <c r="D83" s="12">
        <v>30</v>
      </c>
      <c r="E83" s="13" t="s">
        <v>4</v>
      </c>
      <c r="F83" s="13" t="s">
        <v>4</v>
      </c>
      <c r="G83" s="13">
        <v>46.67</v>
      </c>
      <c r="H83" s="13">
        <v>100</v>
      </c>
      <c r="I83" s="12" t="s">
        <v>6</v>
      </c>
    </row>
    <row r="84" spans="1:9" x14ac:dyDescent="0.2">
      <c r="A84" s="10" t="s">
        <v>13</v>
      </c>
      <c r="B84" s="11">
        <v>44</v>
      </c>
      <c r="C84" s="12" t="s">
        <v>4</v>
      </c>
      <c r="D84" s="12">
        <v>30</v>
      </c>
      <c r="E84" s="13" t="s">
        <v>4</v>
      </c>
      <c r="F84" s="13" t="s">
        <v>4</v>
      </c>
      <c r="G84" s="13">
        <v>46.67</v>
      </c>
      <c r="H84" s="13">
        <v>100</v>
      </c>
      <c r="I84" s="12" t="s">
        <v>6</v>
      </c>
    </row>
    <row r="85" spans="1:9" x14ac:dyDescent="0.2">
      <c r="A85" s="14" t="s">
        <v>12</v>
      </c>
      <c r="B85" s="15">
        <v>18</v>
      </c>
      <c r="C85" s="16">
        <v>20</v>
      </c>
      <c r="D85" s="16" t="s">
        <v>4</v>
      </c>
      <c r="E85" s="17">
        <v>0</v>
      </c>
      <c r="F85" s="17">
        <v>0</v>
      </c>
      <c r="G85" s="17" t="s">
        <v>4</v>
      </c>
      <c r="H85" s="17">
        <v>73</v>
      </c>
      <c r="I85" s="16" t="s">
        <v>5</v>
      </c>
    </row>
    <row r="86" spans="1:9" x14ac:dyDescent="0.2">
      <c r="A86" s="10" t="s">
        <v>12</v>
      </c>
      <c r="B86" s="11">
        <v>32</v>
      </c>
      <c r="C86" s="12">
        <v>17</v>
      </c>
      <c r="D86" s="12">
        <v>17</v>
      </c>
      <c r="E86" s="13">
        <v>0</v>
      </c>
      <c r="F86" s="13">
        <v>0</v>
      </c>
      <c r="G86" s="13">
        <v>0</v>
      </c>
      <c r="H86" s="13">
        <v>73</v>
      </c>
      <c r="I86" s="12" t="s">
        <v>7</v>
      </c>
    </row>
    <row r="87" spans="1:9" x14ac:dyDescent="0.2">
      <c r="A87" s="10" t="s">
        <v>12</v>
      </c>
      <c r="B87" s="11">
        <v>55</v>
      </c>
      <c r="C87" s="12" t="s">
        <v>4</v>
      </c>
      <c r="D87" s="12">
        <v>16</v>
      </c>
      <c r="E87" s="13" t="s">
        <v>4</v>
      </c>
      <c r="F87" s="13" t="s">
        <v>4</v>
      </c>
      <c r="G87" s="13">
        <v>0</v>
      </c>
      <c r="H87" s="13">
        <v>73</v>
      </c>
      <c r="I87" s="12" t="s">
        <v>6</v>
      </c>
    </row>
    <row r="88" spans="1:9" x14ac:dyDescent="0.2">
      <c r="A88" s="14" t="s">
        <v>11</v>
      </c>
      <c r="B88" s="15">
        <v>55</v>
      </c>
      <c r="C88" s="16" t="s">
        <v>4</v>
      </c>
      <c r="D88" s="16">
        <v>13</v>
      </c>
      <c r="E88" s="17" t="s">
        <v>4</v>
      </c>
      <c r="F88" s="17" t="s">
        <v>4</v>
      </c>
      <c r="G88" s="17">
        <v>0</v>
      </c>
      <c r="H88" s="17">
        <v>82</v>
      </c>
      <c r="I88" s="16" t="s">
        <v>6</v>
      </c>
    </row>
    <row r="89" spans="1:9" x14ac:dyDescent="0.2">
      <c r="A89" s="10" t="s">
        <v>12</v>
      </c>
      <c r="B89" s="11">
        <v>18</v>
      </c>
      <c r="C89" s="12">
        <v>18</v>
      </c>
      <c r="D89" s="12">
        <v>12</v>
      </c>
      <c r="E89" s="13">
        <v>0</v>
      </c>
      <c r="F89" s="13">
        <v>0</v>
      </c>
      <c r="G89" s="13">
        <v>0</v>
      </c>
      <c r="H89" s="13">
        <v>82</v>
      </c>
      <c r="I89" s="12" t="s">
        <v>7</v>
      </c>
    </row>
    <row r="90" spans="1:9" x14ac:dyDescent="0.2">
      <c r="A90" s="10" t="s">
        <v>12</v>
      </c>
      <c r="B90" s="11">
        <v>25</v>
      </c>
      <c r="C90" s="12">
        <v>22</v>
      </c>
      <c r="D90" s="12">
        <v>22</v>
      </c>
      <c r="E90" s="13">
        <v>0</v>
      </c>
      <c r="F90" s="13">
        <v>0</v>
      </c>
      <c r="G90" s="13">
        <v>0</v>
      </c>
      <c r="H90" s="13">
        <v>82</v>
      </c>
      <c r="I90" s="12" t="s">
        <v>7</v>
      </c>
    </row>
    <row r="91" spans="1:9" x14ac:dyDescent="0.2">
      <c r="A91" s="10" t="s">
        <v>12</v>
      </c>
      <c r="B91" s="11">
        <v>32</v>
      </c>
      <c r="C91" s="12">
        <v>12</v>
      </c>
      <c r="D91" s="12">
        <v>12</v>
      </c>
      <c r="E91" s="13">
        <v>0</v>
      </c>
      <c r="F91" s="13">
        <v>0</v>
      </c>
      <c r="G91" s="13">
        <v>0</v>
      </c>
      <c r="H91" s="13">
        <v>82</v>
      </c>
      <c r="I91" s="12" t="s">
        <v>7</v>
      </c>
    </row>
    <row r="92" spans="1:9" x14ac:dyDescent="0.2">
      <c r="A92" s="10" t="s">
        <v>12</v>
      </c>
      <c r="B92" s="11">
        <v>39</v>
      </c>
      <c r="C92" s="12" t="s">
        <v>4</v>
      </c>
      <c r="D92" s="12">
        <v>27</v>
      </c>
      <c r="E92" s="13" t="s">
        <v>4</v>
      </c>
      <c r="F92" s="13" t="s">
        <v>4</v>
      </c>
      <c r="G92" s="13">
        <v>0</v>
      </c>
      <c r="H92" s="13">
        <v>82</v>
      </c>
      <c r="I92" s="12" t="s">
        <v>6</v>
      </c>
    </row>
    <row r="93" spans="1:9" x14ac:dyDescent="0.2">
      <c r="A93" s="27" t="s">
        <v>20</v>
      </c>
      <c r="B93" s="28"/>
      <c r="C93" s="28"/>
      <c r="D93" s="28"/>
      <c r="E93" s="29"/>
      <c r="F93" s="29"/>
      <c r="G93" s="29"/>
      <c r="H93" s="29"/>
      <c r="I93" s="30"/>
    </row>
    <row r="94" spans="1:9" x14ac:dyDescent="0.2">
      <c r="A94" s="10" t="s">
        <v>13</v>
      </c>
      <c r="B94" s="20">
        <v>34</v>
      </c>
      <c r="C94" s="21">
        <v>20</v>
      </c>
      <c r="D94" s="21">
        <v>0</v>
      </c>
      <c r="E94" s="22">
        <v>0</v>
      </c>
      <c r="F94" s="22">
        <v>0</v>
      </c>
      <c r="G94" s="22" t="s">
        <v>4</v>
      </c>
      <c r="H94" s="22">
        <v>35</v>
      </c>
      <c r="I94" s="21" t="s">
        <v>5</v>
      </c>
    </row>
    <row r="95" spans="1:9" x14ac:dyDescent="0.2">
      <c r="A95" s="10" t="s">
        <v>13</v>
      </c>
      <c r="B95" s="20">
        <v>40</v>
      </c>
      <c r="C95" s="21">
        <v>20</v>
      </c>
      <c r="D95" s="21">
        <v>20</v>
      </c>
      <c r="E95" s="22">
        <v>0</v>
      </c>
      <c r="F95" s="22">
        <v>0</v>
      </c>
      <c r="G95" s="22">
        <v>0</v>
      </c>
      <c r="H95" s="22">
        <v>35</v>
      </c>
      <c r="I95" s="12" t="s">
        <v>7</v>
      </c>
    </row>
    <row r="96" spans="1:9" x14ac:dyDescent="0.2">
      <c r="A96" s="10" t="s">
        <v>13</v>
      </c>
      <c r="B96" s="20">
        <v>43</v>
      </c>
      <c r="C96" s="21">
        <v>20</v>
      </c>
      <c r="D96" s="21">
        <v>20</v>
      </c>
      <c r="E96" s="22">
        <v>0</v>
      </c>
      <c r="F96" s="22">
        <v>0</v>
      </c>
      <c r="G96" s="22">
        <v>0</v>
      </c>
      <c r="H96" s="22">
        <v>35</v>
      </c>
      <c r="I96" s="12" t="s">
        <v>7</v>
      </c>
    </row>
    <row r="97" spans="1:9" x14ac:dyDescent="0.2">
      <c r="A97" s="10" t="s">
        <v>13</v>
      </c>
      <c r="B97" s="20">
        <v>47</v>
      </c>
      <c r="C97" s="21">
        <v>17</v>
      </c>
      <c r="D97" s="21">
        <v>17</v>
      </c>
      <c r="E97" s="22">
        <v>0</v>
      </c>
      <c r="F97" s="22">
        <v>0</v>
      </c>
      <c r="G97" s="22">
        <v>0</v>
      </c>
      <c r="H97" s="22">
        <v>35</v>
      </c>
      <c r="I97" s="12" t="s">
        <v>7</v>
      </c>
    </row>
    <row r="98" spans="1:9" x14ac:dyDescent="0.2">
      <c r="A98" s="10" t="s">
        <v>13</v>
      </c>
      <c r="B98" s="20">
        <v>51</v>
      </c>
      <c r="C98" s="21" t="s">
        <v>4</v>
      </c>
      <c r="D98" s="21">
        <v>16</v>
      </c>
      <c r="E98" s="22" t="s">
        <v>4</v>
      </c>
      <c r="F98" s="22" t="s">
        <v>4</v>
      </c>
      <c r="G98" s="22">
        <v>0</v>
      </c>
      <c r="H98" s="22">
        <v>35</v>
      </c>
      <c r="I98" s="12" t="s">
        <v>6</v>
      </c>
    </row>
    <row r="99" spans="1:9" x14ac:dyDescent="0.2">
      <c r="A99" s="10" t="s">
        <v>22</v>
      </c>
      <c r="B99" s="11">
        <v>23</v>
      </c>
      <c r="C99" s="12">
        <v>22</v>
      </c>
      <c r="D99" s="12">
        <v>22</v>
      </c>
      <c r="E99" s="13">
        <f>5/22*100</f>
        <v>22.727272727272727</v>
      </c>
      <c r="F99" s="13">
        <v>1.57</v>
      </c>
      <c r="G99" s="13">
        <v>0</v>
      </c>
      <c r="H99" s="18">
        <v>35</v>
      </c>
      <c r="I99" s="12" t="s">
        <v>7</v>
      </c>
    </row>
    <row r="100" spans="1:9" x14ac:dyDescent="0.2">
      <c r="A100" s="10" t="s">
        <v>22</v>
      </c>
      <c r="B100" s="11">
        <v>27</v>
      </c>
      <c r="C100" s="19" t="s">
        <v>4</v>
      </c>
      <c r="D100" s="12">
        <v>20</v>
      </c>
      <c r="E100" s="13" t="s">
        <v>4</v>
      </c>
      <c r="F100" s="13" t="s">
        <v>4</v>
      </c>
      <c r="G100" s="13">
        <v>0</v>
      </c>
      <c r="H100" s="18">
        <v>35</v>
      </c>
      <c r="I100" s="12" t="s">
        <v>6</v>
      </c>
    </row>
    <row r="101" spans="1:9" x14ac:dyDescent="0.2">
      <c r="A101" s="10" t="s">
        <v>22</v>
      </c>
      <c r="B101" s="11">
        <v>30</v>
      </c>
      <c r="C101" s="19" t="s">
        <v>4</v>
      </c>
      <c r="D101" s="12">
        <v>20</v>
      </c>
      <c r="E101" s="13" t="s">
        <v>4</v>
      </c>
      <c r="F101" s="13" t="s">
        <v>4</v>
      </c>
      <c r="G101" s="13">
        <f>1/20*100</f>
        <v>5</v>
      </c>
      <c r="H101" s="18">
        <v>35</v>
      </c>
      <c r="I101" s="12" t="s">
        <v>6</v>
      </c>
    </row>
    <row r="102" spans="1:9" x14ac:dyDescent="0.2">
      <c r="A102" s="10" t="s">
        <v>22</v>
      </c>
      <c r="B102" s="11">
        <v>33</v>
      </c>
      <c r="C102" s="19" t="s">
        <v>4</v>
      </c>
      <c r="D102" s="12">
        <v>20</v>
      </c>
      <c r="E102" s="13" t="s">
        <v>4</v>
      </c>
      <c r="F102" s="13" t="s">
        <v>4</v>
      </c>
      <c r="G102" s="13">
        <v>0</v>
      </c>
      <c r="H102" s="18">
        <v>35</v>
      </c>
      <c r="I102" s="12" t="s">
        <v>6</v>
      </c>
    </row>
    <row r="103" spans="1:9" x14ac:dyDescent="0.2">
      <c r="A103" s="10" t="s">
        <v>22</v>
      </c>
      <c r="B103" s="11">
        <v>37</v>
      </c>
      <c r="C103" s="19" t="s">
        <v>4</v>
      </c>
      <c r="D103" s="12">
        <v>22</v>
      </c>
      <c r="E103" s="13" t="s">
        <v>4</v>
      </c>
      <c r="F103" s="13" t="s">
        <v>4</v>
      </c>
      <c r="G103" s="13">
        <f>1/20*100</f>
        <v>5</v>
      </c>
      <c r="H103" s="18">
        <v>35</v>
      </c>
      <c r="I103" s="12" t="s">
        <v>6</v>
      </c>
    </row>
    <row r="104" spans="1:9" x14ac:dyDescent="0.2">
      <c r="A104" s="10" t="s">
        <v>22</v>
      </c>
      <c r="B104" s="11">
        <v>41</v>
      </c>
      <c r="C104" s="19" t="s">
        <v>4</v>
      </c>
      <c r="D104" s="12">
        <v>22</v>
      </c>
      <c r="E104" s="13" t="s">
        <v>4</v>
      </c>
      <c r="F104" s="13" t="s">
        <v>4</v>
      </c>
      <c r="G104" s="13">
        <f>1/20*100</f>
        <v>5</v>
      </c>
      <c r="H104" s="18">
        <v>35</v>
      </c>
      <c r="I104" s="12" t="s">
        <v>6</v>
      </c>
    </row>
    <row r="105" spans="1:9" x14ac:dyDescent="0.2">
      <c r="A105" s="10" t="s">
        <v>23</v>
      </c>
      <c r="B105" s="11">
        <v>19</v>
      </c>
      <c r="C105" s="12">
        <v>20</v>
      </c>
      <c r="D105" s="12">
        <v>20</v>
      </c>
      <c r="E105" s="13">
        <v>0</v>
      </c>
      <c r="F105" s="13">
        <v>0</v>
      </c>
      <c r="G105" s="13">
        <v>0</v>
      </c>
      <c r="H105" s="13">
        <v>35</v>
      </c>
      <c r="I105" s="12" t="s">
        <v>7</v>
      </c>
    </row>
    <row r="106" spans="1:9" x14ac:dyDescent="0.2">
      <c r="A106" s="10" t="s">
        <v>23</v>
      </c>
      <c r="B106" s="11">
        <v>21</v>
      </c>
      <c r="C106" s="12">
        <v>20</v>
      </c>
      <c r="D106" s="12">
        <v>20</v>
      </c>
      <c r="E106" s="13">
        <f>1/20*100</f>
        <v>5</v>
      </c>
      <c r="F106" s="13">
        <v>1</v>
      </c>
      <c r="G106" s="13">
        <v>0</v>
      </c>
      <c r="H106" s="13">
        <v>35</v>
      </c>
      <c r="I106" s="12" t="s">
        <v>7</v>
      </c>
    </row>
    <row r="107" spans="1:9" x14ac:dyDescent="0.2">
      <c r="A107" s="10" t="s">
        <v>23</v>
      </c>
      <c r="B107" s="11">
        <v>23</v>
      </c>
      <c r="C107" s="12">
        <v>10</v>
      </c>
      <c r="D107" s="12">
        <v>20</v>
      </c>
      <c r="E107" s="13">
        <v>0</v>
      </c>
      <c r="F107" s="13">
        <v>0</v>
      </c>
      <c r="G107" s="13">
        <v>0</v>
      </c>
      <c r="H107" s="13">
        <v>35</v>
      </c>
      <c r="I107" s="12" t="s">
        <v>6</v>
      </c>
    </row>
    <row r="108" spans="1:9" x14ac:dyDescent="0.2">
      <c r="A108" s="10" t="s">
        <v>23</v>
      </c>
      <c r="B108" s="11">
        <v>25</v>
      </c>
      <c r="C108" s="12" t="s">
        <v>4</v>
      </c>
      <c r="D108" s="12">
        <v>20</v>
      </c>
      <c r="E108" s="13" t="s">
        <v>4</v>
      </c>
      <c r="F108" s="13" t="s">
        <v>4</v>
      </c>
      <c r="G108" s="13">
        <v>0</v>
      </c>
      <c r="H108" s="13">
        <v>35</v>
      </c>
      <c r="I108" s="12" t="s">
        <v>6</v>
      </c>
    </row>
    <row r="109" spans="1:9" x14ac:dyDescent="0.2">
      <c r="A109" s="10" t="s">
        <v>23</v>
      </c>
      <c r="B109" s="11">
        <v>27</v>
      </c>
      <c r="C109" s="12" t="s">
        <v>4</v>
      </c>
      <c r="D109" s="12">
        <v>20</v>
      </c>
      <c r="E109" s="13" t="s">
        <v>4</v>
      </c>
      <c r="F109" s="13" t="s">
        <v>4</v>
      </c>
      <c r="G109" s="13">
        <v>0</v>
      </c>
      <c r="H109" s="13">
        <v>35</v>
      </c>
      <c r="I109" s="12" t="s">
        <v>6</v>
      </c>
    </row>
    <row r="110" spans="1:9" x14ac:dyDescent="0.2">
      <c r="A110" s="10" t="s">
        <v>23</v>
      </c>
      <c r="B110" s="11">
        <v>30</v>
      </c>
      <c r="C110" s="12" t="s">
        <v>4</v>
      </c>
      <c r="D110" s="12">
        <v>20</v>
      </c>
      <c r="E110" s="13" t="s">
        <v>4</v>
      </c>
      <c r="F110" s="13" t="s">
        <v>4</v>
      </c>
      <c r="G110" s="13">
        <v>0</v>
      </c>
      <c r="H110" s="13">
        <v>35</v>
      </c>
      <c r="I110" s="12" t="s">
        <v>6</v>
      </c>
    </row>
    <row r="111" spans="1:9" x14ac:dyDescent="0.2">
      <c r="A111" s="10" t="s">
        <v>23</v>
      </c>
      <c r="B111" s="11">
        <v>34</v>
      </c>
      <c r="C111" s="12" t="s">
        <v>4</v>
      </c>
      <c r="D111" s="12">
        <v>20</v>
      </c>
      <c r="E111" s="13" t="s">
        <v>4</v>
      </c>
      <c r="F111" s="13" t="s">
        <v>4</v>
      </c>
      <c r="G111" s="13">
        <v>0</v>
      </c>
      <c r="H111" s="13">
        <v>35</v>
      </c>
      <c r="I111" s="12" t="s">
        <v>6</v>
      </c>
    </row>
    <row r="112" spans="1:9" x14ac:dyDescent="0.2">
      <c r="A112" s="10" t="s">
        <v>23</v>
      </c>
      <c r="B112" s="11">
        <v>40</v>
      </c>
      <c r="C112" s="12" t="s">
        <v>4</v>
      </c>
      <c r="D112" s="12">
        <v>19</v>
      </c>
      <c r="E112" s="13" t="s">
        <v>4</v>
      </c>
      <c r="F112" s="13" t="s">
        <v>4</v>
      </c>
      <c r="G112" s="13">
        <f>1/19*100</f>
        <v>5.2631578947368416</v>
      </c>
      <c r="H112" s="13">
        <v>35</v>
      </c>
      <c r="I112" s="12" t="s">
        <v>6</v>
      </c>
    </row>
    <row r="113" spans="1:9" x14ac:dyDescent="0.2">
      <c r="A113" s="14" t="s">
        <v>13</v>
      </c>
      <c r="B113" s="15">
        <v>34</v>
      </c>
      <c r="C113" s="16">
        <v>30</v>
      </c>
      <c r="D113" s="16">
        <v>30</v>
      </c>
      <c r="E113" s="17">
        <v>13.33</v>
      </c>
      <c r="F113" s="17">
        <v>1.25</v>
      </c>
      <c r="G113" s="17">
        <v>0</v>
      </c>
      <c r="H113" s="33">
        <v>86.67</v>
      </c>
      <c r="I113" s="16" t="s">
        <v>7</v>
      </c>
    </row>
    <row r="114" spans="1:9" x14ac:dyDescent="0.2">
      <c r="A114" s="10" t="s">
        <v>13</v>
      </c>
      <c r="B114" s="11">
        <v>39</v>
      </c>
      <c r="C114" s="12" t="s">
        <v>4</v>
      </c>
      <c r="D114" s="12">
        <v>30</v>
      </c>
      <c r="E114" s="12" t="s">
        <v>4</v>
      </c>
      <c r="F114" s="13" t="s">
        <v>4</v>
      </c>
      <c r="G114" s="13">
        <v>0</v>
      </c>
      <c r="H114" s="18">
        <v>86.67</v>
      </c>
      <c r="I114" s="12" t="s">
        <v>6</v>
      </c>
    </row>
    <row r="115" spans="1:9" x14ac:dyDescent="0.2">
      <c r="A115" s="10" t="s">
        <v>13</v>
      </c>
      <c r="B115" s="11">
        <v>41</v>
      </c>
      <c r="C115" s="12" t="s">
        <v>4</v>
      </c>
      <c r="D115" s="12">
        <v>30</v>
      </c>
      <c r="E115" s="12" t="s">
        <v>4</v>
      </c>
      <c r="F115" s="13" t="s">
        <v>4</v>
      </c>
      <c r="G115" s="13">
        <v>0</v>
      </c>
      <c r="H115" s="18">
        <v>86.67</v>
      </c>
      <c r="I115" s="12" t="s">
        <v>6</v>
      </c>
    </row>
    <row r="116" spans="1:9" x14ac:dyDescent="0.2">
      <c r="A116" s="10" t="s">
        <v>13</v>
      </c>
      <c r="B116" s="11">
        <v>43</v>
      </c>
      <c r="C116" s="12" t="s">
        <v>4</v>
      </c>
      <c r="D116" s="12">
        <v>30</v>
      </c>
      <c r="E116" s="12" t="s">
        <v>4</v>
      </c>
      <c r="F116" s="13" t="s">
        <v>4</v>
      </c>
      <c r="G116" s="13">
        <v>3.33</v>
      </c>
      <c r="H116" s="18">
        <v>86.67</v>
      </c>
      <c r="I116" s="12" t="s">
        <v>6</v>
      </c>
    </row>
    <row r="117" spans="1:9" x14ac:dyDescent="0.2">
      <c r="A117" s="10" t="s">
        <v>13</v>
      </c>
      <c r="B117" s="11">
        <v>45</v>
      </c>
      <c r="C117" s="12" t="s">
        <v>4</v>
      </c>
      <c r="D117" s="12">
        <v>30</v>
      </c>
      <c r="E117" s="12" t="s">
        <v>4</v>
      </c>
      <c r="F117" s="13" t="s">
        <v>4</v>
      </c>
      <c r="G117" s="13">
        <v>0</v>
      </c>
      <c r="H117" s="18">
        <v>86.67</v>
      </c>
      <c r="I117" s="12" t="s">
        <v>6</v>
      </c>
    </row>
    <row r="118" spans="1:9" x14ac:dyDescent="0.2">
      <c r="A118" s="10" t="s">
        <v>13</v>
      </c>
      <c r="B118" s="11">
        <v>47</v>
      </c>
      <c r="C118" s="12" t="s">
        <v>4</v>
      </c>
      <c r="D118" s="12">
        <v>30</v>
      </c>
      <c r="E118" s="12" t="s">
        <v>4</v>
      </c>
      <c r="F118" s="13" t="s">
        <v>4</v>
      </c>
      <c r="G118" s="13">
        <v>3.33</v>
      </c>
      <c r="H118" s="18">
        <v>86.67</v>
      </c>
      <c r="I118" s="12" t="s">
        <v>6</v>
      </c>
    </row>
    <row r="119" spans="1:9" x14ac:dyDescent="0.2">
      <c r="A119" s="10" t="s">
        <v>13</v>
      </c>
      <c r="B119" s="11">
        <v>49</v>
      </c>
      <c r="C119" s="12" t="s">
        <v>4</v>
      </c>
      <c r="D119" s="12">
        <v>15</v>
      </c>
      <c r="E119" s="13" t="s">
        <v>4</v>
      </c>
      <c r="F119" s="13" t="s">
        <v>4</v>
      </c>
      <c r="G119" s="13">
        <v>0</v>
      </c>
      <c r="H119" s="18">
        <v>86.67</v>
      </c>
      <c r="I119" s="12" t="s">
        <v>6</v>
      </c>
    </row>
    <row r="120" spans="1:9" x14ac:dyDescent="0.2">
      <c r="A120" s="10" t="s">
        <v>22</v>
      </c>
      <c r="B120" s="11">
        <v>22</v>
      </c>
      <c r="C120" s="12">
        <v>30</v>
      </c>
      <c r="D120" s="12">
        <v>30</v>
      </c>
      <c r="E120" s="13">
        <v>40</v>
      </c>
      <c r="F120" s="13">
        <v>3.5</v>
      </c>
      <c r="G120" s="13">
        <v>0</v>
      </c>
      <c r="H120" s="13">
        <v>86.67</v>
      </c>
      <c r="I120" s="12" t="s">
        <v>7</v>
      </c>
    </row>
    <row r="121" spans="1:9" x14ac:dyDescent="0.2">
      <c r="A121" s="10" t="s">
        <v>22</v>
      </c>
      <c r="B121" s="11">
        <v>28</v>
      </c>
      <c r="C121" s="12" t="s">
        <v>4</v>
      </c>
      <c r="D121" s="12">
        <v>30</v>
      </c>
      <c r="E121" s="13" t="s">
        <v>4</v>
      </c>
      <c r="F121" s="13" t="s">
        <v>4</v>
      </c>
      <c r="G121" s="13">
        <v>0</v>
      </c>
      <c r="H121" s="13">
        <v>86.67</v>
      </c>
      <c r="I121" s="12" t="s">
        <v>6</v>
      </c>
    </row>
    <row r="122" spans="1:9" x14ac:dyDescent="0.2">
      <c r="A122" s="10" t="s">
        <v>22</v>
      </c>
      <c r="B122" s="11">
        <v>29</v>
      </c>
      <c r="C122" s="12" t="s">
        <v>4</v>
      </c>
      <c r="D122" s="12">
        <v>30</v>
      </c>
      <c r="E122" s="13" t="s">
        <v>4</v>
      </c>
      <c r="F122" s="13" t="s">
        <v>4</v>
      </c>
      <c r="G122" s="13">
        <v>3.33</v>
      </c>
      <c r="H122" s="13">
        <v>86.67</v>
      </c>
      <c r="I122" s="12" t="s">
        <v>6</v>
      </c>
    </row>
    <row r="123" spans="1:9" x14ac:dyDescent="0.2">
      <c r="A123" s="10" t="s">
        <v>22</v>
      </c>
      <c r="B123" s="11">
        <v>30</v>
      </c>
      <c r="C123" s="12" t="s">
        <v>4</v>
      </c>
      <c r="D123" s="12">
        <v>30</v>
      </c>
      <c r="E123" s="13" t="s">
        <v>4</v>
      </c>
      <c r="F123" s="13" t="s">
        <v>4</v>
      </c>
      <c r="G123" s="13">
        <v>6.67</v>
      </c>
      <c r="H123" s="13">
        <v>86.67</v>
      </c>
      <c r="I123" s="12" t="s">
        <v>6</v>
      </c>
    </row>
    <row r="124" spans="1:9" x14ac:dyDescent="0.2">
      <c r="A124" s="10" t="s">
        <v>22</v>
      </c>
      <c r="B124" s="11">
        <v>31</v>
      </c>
      <c r="C124" s="12" t="s">
        <v>4</v>
      </c>
      <c r="D124" s="12">
        <v>30</v>
      </c>
      <c r="E124" s="13" t="s">
        <v>4</v>
      </c>
      <c r="F124" s="13" t="s">
        <v>4</v>
      </c>
      <c r="G124" s="13">
        <f>5/30*100</f>
        <v>16.666666666666664</v>
      </c>
      <c r="H124" s="13">
        <v>86.67</v>
      </c>
      <c r="I124" s="12" t="s">
        <v>6</v>
      </c>
    </row>
    <row r="125" spans="1:9" x14ac:dyDescent="0.2">
      <c r="A125" s="10" t="s">
        <v>22</v>
      </c>
      <c r="B125" s="11">
        <v>32</v>
      </c>
      <c r="C125" s="12" t="s">
        <v>4</v>
      </c>
      <c r="D125" s="12">
        <v>30</v>
      </c>
      <c r="E125" s="13" t="s">
        <v>4</v>
      </c>
      <c r="F125" s="13" t="s">
        <v>4</v>
      </c>
      <c r="G125" s="13">
        <f>7/30*100</f>
        <v>23.333333333333332</v>
      </c>
      <c r="H125" s="13">
        <v>86.67</v>
      </c>
      <c r="I125" s="12" t="s">
        <v>6</v>
      </c>
    </row>
    <row r="126" spans="1:9" x14ac:dyDescent="0.2">
      <c r="A126" s="10" t="s">
        <v>22</v>
      </c>
      <c r="B126" s="11">
        <v>33</v>
      </c>
      <c r="C126" s="12" t="s">
        <v>4</v>
      </c>
      <c r="D126" s="12">
        <v>30</v>
      </c>
      <c r="E126" s="13" t="s">
        <v>4</v>
      </c>
      <c r="F126" s="13" t="s">
        <v>4</v>
      </c>
      <c r="G126" s="13">
        <f>5/30*100</f>
        <v>16.666666666666664</v>
      </c>
      <c r="H126" s="13">
        <v>86.67</v>
      </c>
      <c r="I126" s="12" t="s">
        <v>6</v>
      </c>
    </row>
    <row r="127" spans="1:9" x14ac:dyDescent="0.2">
      <c r="A127" s="10" t="s">
        <v>22</v>
      </c>
      <c r="B127" s="11">
        <v>34</v>
      </c>
      <c r="C127" s="12" t="s">
        <v>4</v>
      </c>
      <c r="D127" s="12">
        <v>30</v>
      </c>
      <c r="E127" s="13" t="s">
        <v>4</v>
      </c>
      <c r="F127" s="13" t="s">
        <v>4</v>
      </c>
      <c r="G127" s="13">
        <f>7/30*100</f>
        <v>23.333333333333332</v>
      </c>
      <c r="H127" s="13">
        <v>86.67</v>
      </c>
      <c r="I127" s="12" t="s">
        <v>6</v>
      </c>
    </row>
    <row r="128" spans="1:9" x14ac:dyDescent="0.2">
      <c r="A128" s="10" t="s">
        <v>22</v>
      </c>
      <c r="B128" s="11">
        <v>36</v>
      </c>
      <c r="C128" s="12" t="s">
        <v>4</v>
      </c>
      <c r="D128" s="12">
        <v>30</v>
      </c>
      <c r="E128" s="13" t="s">
        <v>4</v>
      </c>
      <c r="F128" s="13" t="s">
        <v>4</v>
      </c>
      <c r="G128" s="13">
        <v>23.33</v>
      </c>
      <c r="H128" s="13">
        <v>86.67</v>
      </c>
      <c r="I128" s="12" t="s">
        <v>6</v>
      </c>
    </row>
    <row r="129" spans="1:9" x14ac:dyDescent="0.2">
      <c r="A129" s="10" t="s">
        <v>23</v>
      </c>
      <c r="B129" s="11">
        <v>18</v>
      </c>
      <c r="C129" s="12">
        <v>30</v>
      </c>
      <c r="D129" s="12">
        <v>30</v>
      </c>
      <c r="E129" s="13">
        <v>50</v>
      </c>
      <c r="F129" s="13">
        <v>3.93</v>
      </c>
      <c r="G129" s="13">
        <v>0</v>
      </c>
      <c r="H129" s="13">
        <v>86.67</v>
      </c>
      <c r="I129" s="12" t="s">
        <v>7</v>
      </c>
    </row>
    <row r="130" spans="1:9" x14ac:dyDescent="0.2">
      <c r="A130" s="10" t="s">
        <v>23</v>
      </c>
      <c r="B130" s="11">
        <v>22</v>
      </c>
      <c r="C130" s="12" t="s">
        <v>4</v>
      </c>
      <c r="D130" s="12">
        <v>30</v>
      </c>
      <c r="E130" s="12" t="s">
        <v>4</v>
      </c>
      <c r="F130" s="12" t="s">
        <v>4</v>
      </c>
      <c r="G130" s="13">
        <v>0</v>
      </c>
      <c r="H130" s="13">
        <v>86.67</v>
      </c>
      <c r="I130" s="12" t="s">
        <v>6</v>
      </c>
    </row>
    <row r="131" spans="1:9" x14ac:dyDescent="0.2">
      <c r="A131" s="10" t="s">
        <v>23</v>
      </c>
      <c r="B131" s="11">
        <v>23</v>
      </c>
      <c r="C131" s="12" t="s">
        <v>4</v>
      </c>
      <c r="D131" s="12">
        <v>30</v>
      </c>
      <c r="E131" s="12" t="s">
        <v>4</v>
      </c>
      <c r="F131" s="12" t="s">
        <v>4</v>
      </c>
      <c r="G131" s="13">
        <v>0</v>
      </c>
      <c r="H131" s="13">
        <v>86.67</v>
      </c>
      <c r="I131" s="12" t="s">
        <v>6</v>
      </c>
    </row>
    <row r="132" spans="1:9" x14ac:dyDescent="0.2">
      <c r="A132" s="10" t="s">
        <v>23</v>
      </c>
      <c r="B132" s="11">
        <v>24</v>
      </c>
      <c r="C132" s="12">
        <v>10</v>
      </c>
      <c r="D132" s="12">
        <v>30</v>
      </c>
      <c r="E132" s="13">
        <v>40</v>
      </c>
      <c r="F132" s="13">
        <v>9</v>
      </c>
      <c r="G132" s="13">
        <v>0</v>
      </c>
      <c r="H132" s="13">
        <v>86.67</v>
      </c>
      <c r="I132" s="12" t="s">
        <v>6</v>
      </c>
    </row>
    <row r="133" spans="1:9" x14ac:dyDescent="0.2">
      <c r="A133" s="10" t="s">
        <v>23</v>
      </c>
      <c r="B133" s="11">
        <v>25</v>
      </c>
      <c r="C133" s="12" t="s">
        <v>4</v>
      </c>
      <c r="D133" s="12">
        <v>30</v>
      </c>
      <c r="E133" s="12" t="s">
        <v>4</v>
      </c>
      <c r="F133" s="12" t="s">
        <v>4</v>
      </c>
      <c r="G133" s="13">
        <f>5/30*100</f>
        <v>16.666666666666664</v>
      </c>
      <c r="H133" s="13">
        <v>86.67</v>
      </c>
      <c r="I133" s="12" t="s">
        <v>6</v>
      </c>
    </row>
    <row r="134" spans="1:9" x14ac:dyDescent="0.2">
      <c r="A134" s="10" t="s">
        <v>23</v>
      </c>
      <c r="B134" s="11">
        <v>26</v>
      </c>
      <c r="C134" s="12" t="s">
        <v>4</v>
      </c>
      <c r="D134" s="12">
        <v>30</v>
      </c>
      <c r="E134" s="12" t="s">
        <v>4</v>
      </c>
      <c r="F134" s="12" t="s">
        <v>4</v>
      </c>
      <c r="G134" s="13">
        <v>10</v>
      </c>
      <c r="H134" s="13">
        <v>86.67</v>
      </c>
      <c r="I134" s="12" t="s">
        <v>6</v>
      </c>
    </row>
    <row r="135" spans="1:9" x14ac:dyDescent="0.2">
      <c r="A135" s="10" t="s">
        <v>23</v>
      </c>
      <c r="B135" s="11">
        <v>27</v>
      </c>
      <c r="C135" s="12" t="s">
        <v>4</v>
      </c>
      <c r="D135" s="12">
        <v>30</v>
      </c>
      <c r="E135" s="12" t="s">
        <v>4</v>
      </c>
      <c r="F135" s="12" t="s">
        <v>4</v>
      </c>
      <c r="G135" s="13">
        <f>6/30*100</f>
        <v>20</v>
      </c>
      <c r="H135" s="13">
        <v>86.67</v>
      </c>
      <c r="I135" s="12" t="s">
        <v>6</v>
      </c>
    </row>
    <row r="136" spans="1:9" x14ac:dyDescent="0.2">
      <c r="A136" s="10" t="s">
        <v>23</v>
      </c>
      <c r="B136" s="11">
        <v>28</v>
      </c>
      <c r="C136" s="12" t="s">
        <v>4</v>
      </c>
      <c r="D136" s="12">
        <v>30</v>
      </c>
      <c r="E136" s="12" t="s">
        <v>4</v>
      </c>
      <c r="F136" s="12" t="s">
        <v>4</v>
      </c>
      <c r="G136" s="13">
        <f>10/30*100</f>
        <v>33.333333333333329</v>
      </c>
      <c r="H136" s="13">
        <v>86.67</v>
      </c>
      <c r="I136" s="12" t="s">
        <v>6</v>
      </c>
    </row>
    <row r="137" spans="1:9" x14ac:dyDescent="0.2">
      <c r="A137" s="10" t="s">
        <v>23</v>
      </c>
      <c r="B137" s="11">
        <v>29</v>
      </c>
      <c r="C137" s="12" t="s">
        <v>4</v>
      </c>
      <c r="D137" s="12">
        <v>30</v>
      </c>
      <c r="E137" s="12" t="s">
        <v>4</v>
      </c>
      <c r="F137" s="12" t="s">
        <v>4</v>
      </c>
      <c r="G137" s="13">
        <f>7/30*100</f>
        <v>23.333333333333332</v>
      </c>
      <c r="H137" s="13">
        <v>86.67</v>
      </c>
      <c r="I137" s="12" t="s">
        <v>6</v>
      </c>
    </row>
    <row r="138" spans="1:9" x14ac:dyDescent="0.2">
      <c r="A138" s="10" t="s">
        <v>23</v>
      </c>
      <c r="B138" s="11">
        <v>30</v>
      </c>
      <c r="C138" s="12" t="s">
        <v>4</v>
      </c>
      <c r="D138" s="12">
        <v>30</v>
      </c>
      <c r="E138" s="12" t="s">
        <v>4</v>
      </c>
      <c r="F138" s="12" t="s">
        <v>4</v>
      </c>
      <c r="G138" s="13">
        <f>7/30*100</f>
        <v>23.333333333333332</v>
      </c>
      <c r="H138" s="13">
        <v>86.67</v>
      </c>
      <c r="I138" s="12" t="s">
        <v>6</v>
      </c>
    </row>
    <row r="139" spans="1:9" x14ac:dyDescent="0.2">
      <c r="A139" s="6" t="s">
        <v>23</v>
      </c>
      <c r="B139" s="7">
        <v>32</v>
      </c>
      <c r="C139" s="8" t="s">
        <v>4</v>
      </c>
      <c r="D139" s="8">
        <v>30</v>
      </c>
      <c r="E139" s="8" t="s">
        <v>4</v>
      </c>
      <c r="F139" s="8" t="s">
        <v>4</v>
      </c>
      <c r="G139" s="9">
        <f>8/30*100</f>
        <v>26.666666666666668</v>
      </c>
      <c r="H139" s="9">
        <v>86.67</v>
      </c>
      <c r="I139" s="8" t="s">
        <v>6</v>
      </c>
    </row>
  </sheetData>
  <sortState xmlns:xlrd2="http://schemas.microsoft.com/office/spreadsheetml/2017/richdata2" ref="A88:J133">
    <sortCondition ref="A88:A133"/>
    <sortCondition ref="B88:B133"/>
  </sortState>
  <mergeCells count="1">
    <mergeCell ref="A7:I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C114-D446-3848-A7C3-976A7AC39D8D}">
  <dimension ref="A1:J47"/>
  <sheetViews>
    <sheetView tabSelected="1" workbookViewId="0">
      <selection activeCell="J12" sqref="J12"/>
    </sheetView>
  </sheetViews>
  <sheetFormatPr baseColWidth="10" defaultRowHeight="16" x14ac:dyDescent="0.2"/>
  <sheetData>
    <row r="1" spans="1:10" ht="30" x14ac:dyDescent="0.2">
      <c r="A1" s="1" t="s">
        <v>32</v>
      </c>
      <c r="B1" s="2" t="s">
        <v>33</v>
      </c>
      <c r="C1" s="3" t="s">
        <v>34</v>
      </c>
      <c r="D1" s="3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36" t="s">
        <v>41</v>
      </c>
      <c r="J1" s="36" t="s">
        <v>40</v>
      </c>
    </row>
    <row r="2" spans="1:10" x14ac:dyDescent="0.2">
      <c r="A2" s="10" t="s">
        <v>13</v>
      </c>
      <c r="B2" s="20">
        <v>34</v>
      </c>
      <c r="C2" s="21">
        <v>20</v>
      </c>
      <c r="D2" s="21">
        <v>0</v>
      </c>
      <c r="E2" s="22">
        <v>0</v>
      </c>
      <c r="F2" s="22">
        <v>0</v>
      </c>
      <c r="G2" s="22" t="s">
        <v>4</v>
      </c>
      <c r="H2" s="22">
        <v>35</v>
      </c>
      <c r="I2" s="37" t="str">
        <f>LEFT(A2, 2)</f>
        <v>17</v>
      </c>
      <c r="J2" t="str">
        <f>MID(A2,4,1)</f>
        <v>0</v>
      </c>
    </row>
    <row r="3" spans="1:10" x14ac:dyDescent="0.2">
      <c r="A3" s="10" t="s">
        <v>13</v>
      </c>
      <c r="B3" s="20">
        <v>40</v>
      </c>
      <c r="C3" s="21">
        <v>20</v>
      </c>
      <c r="D3" s="21">
        <v>20</v>
      </c>
      <c r="E3" s="22">
        <v>0</v>
      </c>
      <c r="F3" s="22">
        <v>0</v>
      </c>
      <c r="G3" s="22">
        <v>0</v>
      </c>
      <c r="H3" s="22">
        <v>35</v>
      </c>
      <c r="I3" s="37" t="str">
        <f t="shared" ref="I3:I47" si="0">LEFT(A3, 2)</f>
        <v>17</v>
      </c>
      <c r="J3" t="str">
        <f t="shared" ref="J3:J47" si="1">MID(A3,4,1)</f>
        <v>0</v>
      </c>
    </row>
    <row r="4" spans="1:10" x14ac:dyDescent="0.2">
      <c r="A4" s="10" t="s">
        <v>13</v>
      </c>
      <c r="B4" s="20">
        <v>43</v>
      </c>
      <c r="C4" s="21">
        <v>20</v>
      </c>
      <c r="D4" s="21">
        <v>20</v>
      </c>
      <c r="E4" s="22">
        <v>0</v>
      </c>
      <c r="F4" s="22">
        <v>0</v>
      </c>
      <c r="G4" s="22">
        <v>0</v>
      </c>
      <c r="H4" s="22">
        <v>35</v>
      </c>
      <c r="I4" s="37" t="str">
        <f t="shared" si="0"/>
        <v>17</v>
      </c>
      <c r="J4" t="str">
        <f t="shared" si="1"/>
        <v>0</v>
      </c>
    </row>
    <row r="5" spans="1:10" x14ac:dyDescent="0.2">
      <c r="A5" s="10" t="s">
        <v>13</v>
      </c>
      <c r="B5" s="20">
        <v>47</v>
      </c>
      <c r="C5" s="21">
        <v>17</v>
      </c>
      <c r="D5" s="21">
        <v>17</v>
      </c>
      <c r="E5" s="22">
        <v>0</v>
      </c>
      <c r="F5" s="22">
        <v>0</v>
      </c>
      <c r="G5" s="22">
        <v>0</v>
      </c>
      <c r="H5" s="22">
        <v>35</v>
      </c>
      <c r="I5" s="37" t="str">
        <f t="shared" si="0"/>
        <v>17</v>
      </c>
      <c r="J5" t="str">
        <f t="shared" si="1"/>
        <v>0</v>
      </c>
    </row>
    <row r="6" spans="1:10" x14ac:dyDescent="0.2">
      <c r="A6" s="10" t="s">
        <v>13</v>
      </c>
      <c r="B6" s="20">
        <v>51</v>
      </c>
      <c r="C6" s="21" t="s">
        <v>4</v>
      </c>
      <c r="D6" s="21">
        <v>16</v>
      </c>
      <c r="E6" s="22" t="s">
        <v>4</v>
      </c>
      <c r="F6" s="22" t="s">
        <v>4</v>
      </c>
      <c r="G6" s="22">
        <v>0</v>
      </c>
      <c r="H6" s="22">
        <v>35</v>
      </c>
      <c r="I6" s="37" t="str">
        <f t="shared" si="0"/>
        <v>17</v>
      </c>
      <c r="J6" t="str">
        <f t="shared" si="1"/>
        <v>0</v>
      </c>
    </row>
    <row r="7" spans="1:10" x14ac:dyDescent="0.2">
      <c r="A7" s="10" t="s">
        <v>22</v>
      </c>
      <c r="B7" s="11">
        <v>23</v>
      </c>
      <c r="C7" s="12">
        <v>22</v>
      </c>
      <c r="D7" s="12">
        <v>22</v>
      </c>
      <c r="E7" s="13">
        <f>5/22*100</f>
        <v>22.727272727272727</v>
      </c>
      <c r="F7" s="13">
        <v>1.57</v>
      </c>
      <c r="G7" s="13">
        <v>0</v>
      </c>
      <c r="H7" s="18">
        <v>35</v>
      </c>
      <c r="I7" s="37" t="str">
        <f t="shared" si="0"/>
        <v>19</v>
      </c>
      <c r="J7" t="str">
        <f t="shared" si="1"/>
        <v>0</v>
      </c>
    </row>
    <row r="8" spans="1:10" x14ac:dyDescent="0.2">
      <c r="A8" s="10" t="s">
        <v>22</v>
      </c>
      <c r="B8" s="11">
        <v>27</v>
      </c>
      <c r="C8" s="19" t="s">
        <v>4</v>
      </c>
      <c r="D8" s="12">
        <v>20</v>
      </c>
      <c r="E8" s="13" t="s">
        <v>4</v>
      </c>
      <c r="F8" s="13" t="s">
        <v>4</v>
      </c>
      <c r="G8" s="13">
        <v>0</v>
      </c>
      <c r="H8" s="18">
        <v>35</v>
      </c>
      <c r="I8" s="37" t="str">
        <f t="shared" si="0"/>
        <v>19</v>
      </c>
      <c r="J8" t="str">
        <f t="shared" si="1"/>
        <v>0</v>
      </c>
    </row>
    <row r="9" spans="1:10" x14ac:dyDescent="0.2">
      <c r="A9" s="10" t="s">
        <v>22</v>
      </c>
      <c r="B9" s="11">
        <v>30</v>
      </c>
      <c r="C9" s="19" t="s">
        <v>4</v>
      </c>
      <c r="D9" s="12">
        <v>20</v>
      </c>
      <c r="E9" s="13" t="s">
        <v>4</v>
      </c>
      <c r="F9" s="13" t="s">
        <v>4</v>
      </c>
      <c r="G9" s="13">
        <f>1/20*100</f>
        <v>5</v>
      </c>
      <c r="H9" s="18">
        <v>35</v>
      </c>
      <c r="I9" s="37" t="str">
        <f t="shared" si="0"/>
        <v>19</v>
      </c>
      <c r="J9" t="str">
        <f t="shared" si="1"/>
        <v>0</v>
      </c>
    </row>
    <row r="10" spans="1:10" x14ac:dyDescent="0.2">
      <c r="A10" s="10" t="s">
        <v>22</v>
      </c>
      <c r="B10" s="11">
        <v>33</v>
      </c>
      <c r="C10" s="19" t="s">
        <v>4</v>
      </c>
      <c r="D10" s="12">
        <v>20</v>
      </c>
      <c r="E10" s="13" t="s">
        <v>4</v>
      </c>
      <c r="F10" s="13" t="s">
        <v>4</v>
      </c>
      <c r="G10" s="13">
        <v>0</v>
      </c>
      <c r="H10" s="18">
        <v>35</v>
      </c>
      <c r="I10" s="37" t="str">
        <f t="shared" si="0"/>
        <v>19</v>
      </c>
      <c r="J10" t="str">
        <f t="shared" si="1"/>
        <v>0</v>
      </c>
    </row>
    <row r="11" spans="1:10" x14ac:dyDescent="0.2">
      <c r="A11" s="10" t="s">
        <v>22</v>
      </c>
      <c r="B11" s="11">
        <v>37</v>
      </c>
      <c r="C11" s="19" t="s">
        <v>4</v>
      </c>
      <c r="D11" s="12">
        <v>22</v>
      </c>
      <c r="E11" s="13" t="s">
        <v>4</v>
      </c>
      <c r="F11" s="13" t="s">
        <v>4</v>
      </c>
      <c r="G11" s="13">
        <f>1/20*100</f>
        <v>5</v>
      </c>
      <c r="H11" s="18">
        <v>35</v>
      </c>
      <c r="I11" s="37" t="str">
        <f t="shared" si="0"/>
        <v>19</v>
      </c>
      <c r="J11" t="str">
        <f t="shared" si="1"/>
        <v>0</v>
      </c>
    </row>
    <row r="12" spans="1:10" x14ac:dyDescent="0.2">
      <c r="A12" s="10" t="s">
        <v>22</v>
      </c>
      <c r="B12" s="11">
        <v>41</v>
      </c>
      <c r="C12" s="19" t="s">
        <v>4</v>
      </c>
      <c r="D12" s="12">
        <v>22</v>
      </c>
      <c r="E12" s="13" t="s">
        <v>4</v>
      </c>
      <c r="F12" s="13" t="s">
        <v>4</v>
      </c>
      <c r="G12" s="13">
        <f>1/20*100</f>
        <v>5</v>
      </c>
      <c r="H12" s="18">
        <v>35</v>
      </c>
      <c r="I12" s="37" t="str">
        <f t="shared" si="0"/>
        <v>19</v>
      </c>
      <c r="J12" t="str">
        <f t="shared" si="1"/>
        <v>0</v>
      </c>
    </row>
    <row r="13" spans="1:10" x14ac:dyDescent="0.2">
      <c r="A13" s="10" t="s">
        <v>23</v>
      </c>
      <c r="B13" s="11">
        <v>19</v>
      </c>
      <c r="C13" s="12">
        <v>20</v>
      </c>
      <c r="D13" s="12">
        <v>20</v>
      </c>
      <c r="E13" s="13">
        <v>0</v>
      </c>
      <c r="F13" s="13">
        <v>0</v>
      </c>
      <c r="G13" s="13">
        <v>0</v>
      </c>
      <c r="H13" s="13">
        <v>35</v>
      </c>
      <c r="I13" s="37" t="str">
        <f t="shared" si="0"/>
        <v>19</v>
      </c>
      <c r="J13" t="str">
        <f t="shared" si="1"/>
        <v>5</v>
      </c>
    </row>
    <row r="14" spans="1:10" x14ac:dyDescent="0.2">
      <c r="A14" s="10" t="s">
        <v>23</v>
      </c>
      <c r="B14" s="11">
        <v>21</v>
      </c>
      <c r="C14" s="12">
        <v>20</v>
      </c>
      <c r="D14" s="12">
        <v>20</v>
      </c>
      <c r="E14" s="13">
        <f>1/20*100</f>
        <v>5</v>
      </c>
      <c r="F14" s="13">
        <v>1</v>
      </c>
      <c r="G14" s="13">
        <v>0</v>
      </c>
      <c r="H14" s="13">
        <v>35</v>
      </c>
      <c r="I14" s="37" t="str">
        <f t="shared" si="0"/>
        <v>19</v>
      </c>
      <c r="J14" t="str">
        <f t="shared" si="1"/>
        <v>5</v>
      </c>
    </row>
    <row r="15" spans="1:10" x14ac:dyDescent="0.2">
      <c r="A15" s="10" t="s">
        <v>23</v>
      </c>
      <c r="B15" s="11">
        <v>23</v>
      </c>
      <c r="C15" s="12">
        <v>10</v>
      </c>
      <c r="D15" s="12">
        <v>20</v>
      </c>
      <c r="E15" s="13">
        <v>0</v>
      </c>
      <c r="F15" s="13">
        <v>0</v>
      </c>
      <c r="G15" s="13">
        <v>0</v>
      </c>
      <c r="H15" s="13">
        <v>35</v>
      </c>
      <c r="I15" s="37" t="str">
        <f t="shared" si="0"/>
        <v>19</v>
      </c>
      <c r="J15" t="str">
        <f t="shared" si="1"/>
        <v>5</v>
      </c>
    </row>
    <row r="16" spans="1:10" x14ac:dyDescent="0.2">
      <c r="A16" s="10" t="s">
        <v>23</v>
      </c>
      <c r="B16" s="11">
        <v>25</v>
      </c>
      <c r="C16" s="12" t="s">
        <v>4</v>
      </c>
      <c r="D16" s="12">
        <v>20</v>
      </c>
      <c r="E16" s="13" t="s">
        <v>4</v>
      </c>
      <c r="F16" s="13" t="s">
        <v>4</v>
      </c>
      <c r="G16" s="13">
        <v>0</v>
      </c>
      <c r="H16" s="13">
        <v>35</v>
      </c>
      <c r="I16" s="37" t="str">
        <f t="shared" si="0"/>
        <v>19</v>
      </c>
      <c r="J16" t="str">
        <f t="shared" si="1"/>
        <v>5</v>
      </c>
    </row>
    <row r="17" spans="1:10" x14ac:dyDescent="0.2">
      <c r="A17" s="10" t="s">
        <v>23</v>
      </c>
      <c r="B17" s="11">
        <v>27</v>
      </c>
      <c r="C17" s="12" t="s">
        <v>4</v>
      </c>
      <c r="D17" s="12">
        <v>20</v>
      </c>
      <c r="E17" s="13" t="s">
        <v>4</v>
      </c>
      <c r="F17" s="13" t="s">
        <v>4</v>
      </c>
      <c r="G17" s="13">
        <v>0</v>
      </c>
      <c r="H17" s="13">
        <v>35</v>
      </c>
      <c r="I17" s="37" t="str">
        <f t="shared" si="0"/>
        <v>19</v>
      </c>
      <c r="J17" t="str">
        <f t="shared" si="1"/>
        <v>5</v>
      </c>
    </row>
    <row r="18" spans="1:10" x14ac:dyDescent="0.2">
      <c r="A18" s="10" t="s">
        <v>23</v>
      </c>
      <c r="B18" s="11">
        <v>30</v>
      </c>
      <c r="C18" s="12" t="s">
        <v>4</v>
      </c>
      <c r="D18" s="12">
        <v>20</v>
      </c>
      <c r="E18" s="13" t="s">
        <v>4</v>
      </c>
      <c r="F18" s="13" t="s">
        <v>4</v>
      </c>
      <c r="G18" s="13">
        <v>0</v>
      </c>
      <c r="H18" s="13">
        <v>35</v>
      </c>
      <c r="I18" s="37" t="str">
        <f t="shared" si="0"/>
        <v>19</v>
      </c>
      <c r="J18" t="str">
        <f t="shared" si="1"/>
        <v>5</v>
      </c>
    </row>
    <row r="19" spans="1:10" x14ac:dyDescent="0.2">
      <c r="A19" s="10" t="s">
        <v>23</v>
      </c>
      <c r="B19" s="11">
        <v>34</v>
      </c>
      <c r="C19" s="12" t="s">
        <v>4</v>
      </c>
      <c r="D19" s="12">
        <v>20</v>
      </c>
      <c r="E19" s="13" t="s">
        <v>4</v>
      </c>
      <c r="F19" s="13" t="s">
        <v>4</v>
      </c>
      <c r="G19" s="13">
        <v>0</v>
      </c>
      <c r="H19" s="13">
        <v>35</v>
      </c>
      <c r="I19" s="37" t="str">
        <f t="shared" si="0"/>
        <v>19</v>
      </c>
      <c r="J19" t="str">
        <f t="shared" si="1"/>
        <v>5</v>
      </c>
    </row>
    <row r="20" spans="1:10" x14ac:dyDescent="0.2">
      <c r="A20" s="10" t="s">
        <v>23</v>
      </c>
      <c r="B20" s="11">
        <v>40</v>
      </c>
      <c r="C20" s="12" t="s">
        <v>4</v>
      </c>
      <c r="D20" s="12">
        <v>19</v>
      </c>
      <c r="E20" s="13" t="s">
        <v>4</v>
      </c>
      <c r="F20" s="13" t="s">
        <v>4</v>
      </c>
      <c r="G20" s="13">
        <f>1/19*100</f>
        <v>5.2631578947368416</v>
      </c>
      <c r="H20" s="13">
        <v>35</v>
      </c>
      <c r="I20" s="37" t="str">
        <f t="shared" si="0"/>
        <v>19</v>
      </c>
      <c r="J20" t="str">
        <f t="shared" si="1"/>
        <v>5</v>
      </c>
    </row>
    <row r="21" spans="1:10" x14ac:dyDescent="0.2">
      <c r="A21" s="14" t="s">
        <v>13</v>
      </c>
      <c r="B21" s="15">
        <v>34</v>
      </c>
      <c r="C21" s="16">
        <v>30</v>
      </c>
      <c r="D21" s="16">
        <v>30</v>
      </c>
      <c r="E21" s="17">
        <v>13.33</v>
      </c>
      <c r="F21" s="17">
        <v>1.25</v>
      </c>
      <c r="G21" s="17">
        <v>0</v>
      </c>
      <c r="H21" s="33">
        <v>86.67</v>
      </c>
      <c r="I21" s="37" t="str">
        <f t="shared" si="0"/>
        <v>17</v>
      </c>
      <c r="J21" t="str">
        <f t="shared" si="1"/>
        <v>0</v>
      </c>
    </row>
    <row r="22" spans="1:10" x14ac:dyDescent="0.2">
      <c r="A22" s="10" t="s">
        <v>13</v>
      </c>
      <c r="B22" s="11">
        <v>39</v>
      </c>
      <c r="C22" s="12" t="s">
        <v>4</v>
      </c>
      <c r="D22" s="12">
        <v>30</v>
      </c>
      <c r="E22" s="12" t="s">
        <v>4</v>
      </c>
      <c r="F22" s="13" t="s">
        <v>4</v>
      </c>
      <c r="G22" s="13">
        <v>0</v>
      </c>
      <c r="H22" s="18">
        <v>86.67</v>
      </c>
      <c r="I22" s="37" t="str">
        <f t="shared" si="0"/>
        <v>17</v>
      </c>
      <c r="J22" t="str">
        <f t="shared" si="1"/>
        <v>0</v>
      </c>
    </row>
    <row r="23" spans="1:10" x14ac:dyDescent="0.2">
      <c r="A23" s="10" t="s">
        <v>13</v>
      </c>
      <c r="B23" s="11">
        <v>41</v>
      </c>
      <c r="C23" s="12" t="s">
        <v>4</v>
      </c>
      <c r="D23" s="12">
        <v>30</v>
      </c>
      <c r="E23" s="12" t="s">
        <v>4</v>
      </c>
      <c r="F23" s="13" t="s">
        <v>4</v>
      </c>
      <c r="G23" s="13">
        <v>0</v>
      </c>
      <c r="H23" s="18">
        <v>86.67</v>
      </c>
      <c r="I23" s="37" t="str">
        <f t="shared" si="0"/>
        <v>17</v>
      </c>
      <c r="J23" t="str">
        <f t="shared" si="1"/>
        <v>0</v>
      </c>
    </row>
    <row r="24" spans="1:10" x14ac:dyDescent="0.2">
      <c r="A24" s="10" t="s">
        <v>13</v>
      </c>
      <c r="B24" s="11">
        <v>43</v>
      </c>
      <c r="C24" s="12" t="s">
        <v>4</v>
      </c>
      <c r="D24" s="12">
        <v>30</v>
      </c>
      <c r="E24" s="12" t="s">
        <v>4</v>
      </c>
      <c r="F24" s="13" t="s">
        <v>4</v>
      </c>
      <c r="G24" s="13">
        <v>3.33</v>
      </c>
      <c r="H24" s="18">
        <v>86.67</v>
      </c>
      <c r="I24" s="37" t="str">
        <f t="shared" si="0"/>
        <v>17</v>
      </c>
      <c r="J24" t="str">
        <f t="shared" si="1"/>
        <v>0</v>
      </c>
    </row>
    <row r="25" spans="1:10" x14ac:dyDescent="0.2">
      <c r="A25" s="10" t="s">
        <v>13</v>
      </c>
      <c r="B25" s="11">
        <v>45</v>
      </c>
      <c r="C25" s="12" t="s">
        <v>4</v>
      </c>
      <c r="D25" s="12">
        <v>30</v>
      </c>
      <c r="E25" s="12" t="s">
        <v>4</v>
      </c>
      <c r="F25" s="13" t="s">
        <v>4</v>
      </c>
      <c r="G25" s="13">
        <v>0</v>
      </c>
      <c r="H25" s="18">
        <v>86.67</v>
      </c>
      <c r="I25" s="37" t="str">
        <f t="shared" si="0"/>
        <v>17</v>
      </c>
      <c r="J25" t="str">
        <f t="shared" si="1"/>
        <v>0</v>
      </c>
    </row>
    <row r="26" spans="1:10" x14ac:dyDescent="0.2">
      <c r="A26" s="10" t="s">
        <v>13</v>
      </c>
      <c r="B26" s="11">
        <v>47</v>
      </c>
      <c r="C26" s="12" t="s">
        <v>4</v>
      </c>
      <c r="D26" s="12">
        <v>30</v>
      </c>
      <c r="E26" s="12" t="s">
        <v>4</v>
      </c>
      <c r="F26" s="13" t="s">
        <v>4</v>
      </c>
      <c r="G26" s="13">
        <v>3.33</v>
      </c>
      <c r="H26" s="18">
        <v>86.67</v>
      </c>
      <c r="I26" s="37" t="str">
        <f t="shared" si="0"/>
        <v>17</v>
      </c>
      <c r="J26" t="str">
        <f t="shared" si="1"/>
        <v>0</v>
      </c>
    </row>
    <row r="27" spans="1:10" x14ac:dyDescent="0.2">
      <c r="A27" s="10" t="s">
        <v>13</v>
      </c>
      <c r="B27" s="11">
        <v>49</v>
      </c>
      <c r="C27" s="12" t="s">
        <v>4</v>
      </c>
      <c r="D27" s="12">
        <v>15</v>
      </c>
      <c r="E27" s="13" t="s">
        <v>4</v>
      </c>
      <c r="F27" s="13" t="s">
        <v>4</v>
      </c>
      <c r="G27" s="13">
        <v>0</v>
      </c>
      <c r="H27" s="18">
        <v>86.67</v>
      </c>
      <c r="I27" s="37" t="str">
        <f t="shared" si="0"/>
        <v>17</v>
      </c>
      <c r="J27" t="str">
        <f t="shared" si="1"/>
        <v>0</v>
      </c>
    </row>
    <row r="28" spans="1:10" x14ac:dyDescent="0.2">
      <c r="A28" s="10" t="s">
        <v>22</v>
      </c>
      <c r="B28" s="11">
        <v>22</v>
      </c>
      <c r="C28" s="12">
        <v>30</v>
      </c>
      <c r="D28" s="12">
        <v>30</v>
      </c>
      <c r="E28" s="13">
        <v>40</v>
      </c>
      <c r="F28" s="13">
        <v>3.5</v>
      </c>
      <c r="G28" s="13">
        <v>0</v>
      </c>
      <c r="H28" s="13">
        <v>86.67</v>
      </c>
      <c r="I28" s="37" t="str">
        <f t="shared" si="0"/>
        <v>19</v>
      </c>
      <c r="J28" t="str">
        <f t="shared" si="1"/>
        <v>0</v>
      </c>
    </row>
    <row r="29" spans="1:10" x14ac:dyDescent="0.2">
      <c r="A29" s="10" t="s">
        <v>22</v>
      </c>
      <c r="B29" s="11">
        <v>28</v>
      </c>
      <c r="C29" s="12" t="s">
        <v>4</v>
      </c>
      <c r="D29" s="12">
        <v>30</v>
      </c>
      <c r="E29" s="13" t="s">
        <v>4</v>
      </c>
      <c r="F29" s="13" t="s">
        <v>4</v>
      </c>
      <c r="G29" s="13">
        <v>0</v>
      </c>
      <c r="H29" s="13">
        <v>86.67</v>
      </c>
      <c r="I29" s="37" t="str">
        <f t="shared" si="0"/>
        <v>19</v>
      </c>
      <c r="J29" t="str">
        <f t="shared" si="1"/>
        <v>0</v>
      </c>
    </row>
    <row r="30" spans="1:10" x14ac:dyDescent="0.2">
      <c r="A30" s="10" t="s">
        <v>22</v>
      </c>
      <c r="B30" s="11">
        <v>29</v>
      </c>
      <c r="C30" s="12" t="s">
        <v>4</v>
      </c>
      <c r="D30" s="12">
        <v>30</v>
      </c>
      <c r="E30" s="13" t="s">
        <v>4</v>
      </c>
      <c r="F30" s="13" t="s">
        <v>4</v>
      </c>
      <c r="G30" s="13">
        <v>3.33</v>
      </c>
      <c r="H30" s="13">
        <v>86.67</v>
      </c>
      <c r="I30" s="37" t="str">
        <f t="shared" si="0"/>
        <v>19</v>
      </c>
      <c r="J30" t="str">
        <f t="shared" si="1"/>
        <v>0</v>
      </c>
    </row>
    <row r="31" spans="1:10" x14ac:dyDescent="0.2">
      <c r="A31" s="10" t="s">
        <v>22</v>
      </c>
      <c r="B31" s="11">
        <v>30</v>
      </c>
      <c r="C31" s="12" t="s">
        <v>4</v>
      </c>
      <c r="D31" s="12">
        <v>30</v>
      </c>
      <c r="E31" s="13" t="s">
        <v>4</v>
      </c>
      <c r="F31" s="13" t="s">
        <v>4</v>
      </c>
      <c r="G31" s="13">
        <v>6.67</v>
      </c>
      <c r="H31" s="13">
        <v>86.67</v>
      </c>
      <c r="I31" s="37" t="str">
        <f t="shared" si="0"/>
        <v>19</v>
      </c>
      <c r="J31" t="str">
        <f t="shared" si="1"/>
        <v>0</v>
      </c>
    </row>
    <row r="32" spans="1:10" x14ac:dyDescent="0.2">
      <c r="A32" s="10" t="s">
        <v>22</v>
      </c>
      <c r="B32" s="11">
        <v>31</v>
      </c>
      <c r="C32" s="12" t="s">
        <v>4</v>
      </c>
      <c r="D32" s="12">
        <v>30</v>
      </c>
      <c r="E32" s="13" t="s">
        <v>4</v>
      </c>
      <c r="F32" s="13" t="s">
        <v>4</v>
      </c>
      <c r="G32" s="13">
        <f>5/30*100</f>
        <v>16.666666666666664</v>
      </c>
      <c r="H32" s="13">
        <v>86.67</v>
      </c>
      <c r="I32" s="37" t="str">
        <f t="shared" si="0"/>
        <v>19</v>
      </c>
      <c r="J32" t="str">
        <f t="shared" si="1"/>
        <v>0</v>
      </c>
    </row>
    <row r="33" spans="1:10" x14ac:dyDescent="0.2">
      <c r="A33" s="10" t="s">
        <v>22</v>
      </c>
      <c r="B33" s="11">
        <v>32</v>
      </c>
      <c r="C33" s="12" t="s">
        <v>4</v>
      </c>
      <c r="D33" s="12">
        <v>30</v>
      </c>
      <c r="E33" s="13" t="s">
        <v>4</v>
      </c>
      <c r="F33" s="13" t="s">
        <v>4</v>
      </c>
      <c r="G33" s="13">
        <f>7/30*100</f>
        <v>23.333333333333332</v>
      </c>
      <c r="H33" s="13">
        <v>86.67</v>
      </c>
      <c r="I33" s="37" t="str">
        <f t="shared" si="0"/>
        <v>19</v>
      </c>
      <c r="J33" t="str">
        <f t="shared" si="1"/>
        <v>0</v>
      </c>
    </row>
    <row r="34" spans="1:10" x14ac:dyDescent="0.2">
      <c r="A34" s="10" t="s">
        <v>22</v>
      </c>
      <c r="B34" s="11">
        <v>33</v>
      </c>
      <c r="C34" s="12" t="s">
        <v>4</v>
      </c>
      <c r="D34" s="12">
        <v>30</v>
      </c>
      <c r="E34" s="13" t="s">
        <v>4</v>
      </c>
      <c r="F34" s="13" t="s">
        <v>4</v>
      </c>
      <c r="G34" s="13">
        <f>5/30*100</f>
        <v>16.666666666666664</v>
      </c>
      <c r="H34" s="13">
        <v>86.67</v>
      </c>
      <c r="I34" s="37" t="str">
        <f t="shared" si="0"/>
        <v>19</v>
      </c>
      <c r="J34" t="str">
        <f t="shared" si="1"/>
        <v>0</v>
      </c>
    </row>
    <row r="35" spans="1:10" x14ac:dyDescent="0.2">
      <c r="A35" s="10" t="s">
        <v>22</v>
      </c>
      <c r="B35" s="11">
        <v>34</v>
      </c>
      <c r="C35" s="12" t="s">
        <v>4</v>
      </c>
      <c r="D35" s="12">
        <v>30</v>
      </c>
      <c r="E35" s="13" t="s">
        <v>4</v>
      </c>
      <c r="F35" s="13" t="s">
        <v>4</v>
      </c>
      <c r="G35" s="13">
        <f>7/30*100</f>
        <v>23.333333333333332</v>
      </c>
      <c r="H35" s="13">
        <v>86.67</v>
      </c>
      <c r="I35" s="37" t="str">
        <f t="shared" si="0"/>
        <v>19</v>
      </c>
      <c r="J35" t="str">
        <f t="shared" si="1"/>
        <v>0</v>
      </c>
    </row>
    <row r="36" spans="1:10" x14ac:dyDescent="0.2">
      <c r="A36" s="10" t="s">
        <v>22</v>
      </c>
      <c r="B36" s="11">
        <v>36</v>
      </c>
      <c r="C36" s="12" t="s">
        <v>4</v>
      </c>
      <c r="D36" s="12">
        <v>30</v>
      </c>
      <c r="E36" s="13" t="s">
        <v>4</v>
      </c>
      <c r="F36" s="13" t="s">
        <v>4</v>
      </c>
      <c r="G36" s="13">
        <v>23.33</v>
      </c>
      <c r="H36" s="13">
        <v>86.67</v>
      </c>
      <c r="I36" s="37" t="str">
        <f t="shared" si="0"/>
        <v>19</v>
      </c>
      <c r="J36" t="str">
        <f t="shared" si="1"/>
        <v>0</v>
      </c>
    </row>
    <row r="37" spans="1:10" x14ac:dyDescent="0.2">
      <c r="A37" s="10" t="s">
        <v>23</v>
      </c>
      <c r="B37" s="11">
        <v>18</v>
      </c>
      <c r="C37" s="12">
        <v>30</v>
      </c>
      <c r="D37" s="12">
        <v>30</v>
      </c>
      <c r="E37" s="13">
        <v>50</v>
      </c>
      <c r="F37" s="13">
        <v>3.93</v>
      </c>
      <c r="G37" s="13">
        <v>0</v>
      </c>
      <c r="H37" s="13">
        <v>86.67</v>
      </c>
      <c r="I37" s="37" t="str">
        <f t="shared" si="0"/>
        <v>19</v>
      </c>
      <c r="J37" t="str">
        <f t="shared" si="1"/>
        <v>5</v>
      </c>
    </row>
    <row r="38" spans="1:10" x14ac:dyDescent="0.2">
      <c r="A38" s="10" t="s">
        <v>23</v>
      </c>
      <c r="B38" s="11">
        <v>22</v>
      </c>
      <c r="C38" s="12" t="s">
        <v>4</v>
      </c>
      <c r="D38" s="12">
        <v>30</v>
      </c>
      <c r="E38" s="12" t="s">
        <v>4</v>
      </c>
      <c r="F38" s="12" t="s">
        <v>4</v>
      </c>
      <c r="G38" s="13">
        <v>0</v>
      </c>
      <c r="H38" s="13">
        <v>86.67</v>
      </c>
      <c r="I38" s="37" t="str">
        <f t="shared" si="0"/>
        <v>19</v>
      </c>
      <c r="J38" t="str">
        <f t="shared" si="1"/>
        <v>5</v>
      </c>
    </row>
    <row r="39" spans="1:10" x14ac:dyDescent="0.2">
      <c r="A39" s="10" t="s">
        <v>23</v>
      </c>
      <c r="B39" s="11">
        <v>23</v>
      </c>
      <c r="C39" s="12" t="s">
        <v>4</v>
      </c>
      <c r="D39" s="12">
        <v>30</v>
      </c>
      <c r="E39" s="12" t="s">
        <v>4</v>
      </c>
      <c r="F39" s="12" t="s">
        <v>4</v>
      </c>
      <c r="G39" s="13">
        <v>0</v>
      </c>
      <c r="H39" s="13">
        <v>86.67</v>
      </c>
      <c r="I39" s="37" t="str">
        <f t="shared" si="0"/>
        <v>19</v>
      </c>
      <c r="J39" t="str">
        <f t="shared" si="1"/>
        <v>5</v>
      </c>
    </row>
    <row r="40" spans="1:10" x14ac:dyDescent="0.2">
      <c r="A40" s="10" t="s">
        <v>23</v>
      </c>
      <c r="B40" s="11">
        <v>24</v>
      </c>
      <c r="C40" s="12">
        <v>10</v>
      </c>
      <c r="D40" s="12">
        <v>30</v>
      </c>
      <c r="E40" s="13">
        <v>40</v>
      </c>
      <c r="F40" s="13">
        <v>9</v>
      </c>
      <c r="G40" s="13">
        <v>0</v>
      </c>
      <c r="H40" s="13">
        <v>86.67</v>
      </c>
      <c r="I40" s="37" t="str">
        <f t="shared" si="0"/>
        <v>19</v>
      </c>
      <c r="J40" t="str">
        <f t="shared" si="1"/>
        <v>5</v>
      </c>
    </row>
    <row r="41" spans="1:10" x14ac:dyDescent="0.2">
      <c r="A41" s="10" t="s">
        <v>23</v>
      </c>
      <c r="B41" s="11">
        <v>25</v>
      </c>
      <c r="C41" s="12" t="s">
        <v>4</v>
      </c>
      <c r="D41" s="12">
        <v>30</v>
      </c>
      <c r="E41" s="12" t="s">
        <v>4</v>
      </c>
      <c r="F41" s="12" t="s">
        <v>4</v>
      </c>
      <c r="G41" s="13">
        <f>5/30*100</f>
        <v>16.666666666666664</v>
      </c>
      <c r="H41" s="13">
        <v>86.67</v>
      </c>
      <c r="I41" s="37" t="str">
        <f t="shared" si="0"/>
        <v>19</v>
      </c>
      <c r="J41" t="str">
        <f t="shared" si="1"/>
        <v>5</v>
      </c>
    </row>
    <row r="42" spans="1:10" x14ac:dyDescent="0.2">
      <c r="A42" s="10" t="s">
        <v>23</v>
      </c>
      <c r="B42" s="11">
        <v>26</v>
      </c>
      <c r="C42" s="12" t="s">
        <v>4</v>
      </c>
      <c r="D42" s="12">
        <v>30</v>
      </c>
      <c r="E42" s="12" t="s">
        <v>4</v>
      </c>
      <c r="F42" s="12" t="s">
        <v>4</v>
      </c>
      <c r="G42" s="13">
        <v>10</v>
      </c>
      <c r="H42" s="13">
        <v>86.67</v>
      </c>
      <c r="I42" s="37" t="str">
        <f t="shared" si="0"/>
        <v>19</v>
      </c>
      <c r="J42" t="str">
        <f t="shared" si="1"/>
        <v>5</v>
      </c>
    </row>
    <row r="43" spans="1:10" x14ac:dyDescent="0.2">
      <c r="A43" s="10" t="s">
        <v>23</v>
      </c>
      <c r="B43" s="11">
        <v>27</v>
      </c>
      <c r="C43" s="12" t="s">
        <v>4</v>
      </c>
      <c r="D43" s="12">
        <v>30</v>
      </c>
      <c r="E43" s="12" t="s">
        <v>4</v>
      </c>
      <c r="F43" s="12" t="s">
        <v>4</v>
      </c>
      <c r="G43" s="13">
        <f>6/30*100</f>
        <v>20</v>
      </c>
      <c r="H43" s="13">
        <v>86.67</v>
      </c>
      <c r="I43" s="37" t="str">
        <f t="shared" si="0"/>
        <v>19</v>
      </c>
      <c r="J43" t="str">
        <f t="shared" si="1"/>
        <v>5</v>
      </c>
    </row>
    <row r="44" spans="1:10" x14ac:dyDescent="0.2">
      <c r="A44" s="10" t="s">
        <v>23</v>
      </c>
      <c r="B44" s="11">
        <v>28</v>
      </c>
      <c r="C44" s="12" t="s">
        <v>4</v>
      </c>
      <c r="D44" s="12">
        <v>30</v>
      </c>
      <c r="E44" s="12" t="s">
        <v>4</v>
      </c>
      <c r="F44" s="12" t="s">
        <v>4</v>
      </c>
      <c r="G44" s="13">
        <f>10/30*100</f>
        <v>33.333333333333329</v>
      </c>
      <c r="H44" s="13">
        <v>86.67</v>
      </c>
      <c r="I44" s="37" t="str">
        <f t="shared" si="0"/>
        <v>19</v>
      </c>
      <c r="J44" t="str">
        <f t="shared" si="1"/>
        <v>5</v>
      </c>
    </row>
    <row r="45" spans="1:10" x14ac:dyDescent="0.2">
      <c r="A45" s="10" t="s">
        <v>23</v>
      </c>
      <c r="B45" s="11">
        <v>29</v>
      </c>
      <c r="C45" s="12" t="s">
        <v>4</v>
      </c>
      <c r="D45" s="12">
        <v>30</v>
      </c>
      <c r="E45" s="12" t="s">
        <v>4</v>
      </c>
      <c r="F45" s="12" t="s">
        <v>4</v>
      </c>
      <c r="G45" s="13">
        <f>7/30*100</f>
        <v>23.333333333333332</v>
      </c>
      <c r="H45" s="13">
        <v>86.67</v>
      </c>
      <c r="I45" s="37" t="str">
        <f t="shared" si="0"/>
        <v>19</v>
      </c>
      <c r="J45" t="str">
        <f t="shared" si="1"/>
        <v>5</v>
      </c>
    </row>
    <row r="46" spans="1:10" x14ac:dyDescent="0.2">
      <c r="A46" s="10" t="s">
        <v>23</v>
      </c>
      <c r="B46" s="11">
        <v>30</v>
      </c>
      <c r="C46" s="12" t="s">
        <v>4</v>
      </c>
      <c r="D46" s="12">
        <v>30</v>
      </c>
      <c r="E46" s="12" t="s">
        <v>4</v>
      </c>
      <c r="F46" s="12" t="s">
        <v>4</v>
      </c>
      <c r="G46" s="13">
        <f>7/30*100</f>
        <v>23.333333333333332</v>
      </c>
      <c r="H46" s="13">
        <v>86.67</v>
      </c>
      <c r="I46" s="37" t="str">
        <f t="shared" si="0"/>
        <v>19</v>
      </c>
      <c r="J46" t="str">
        <f t="shared" si="1"/>
        <v>5</v>
      </c>
    </row>
    <row r="47" spans="1:10" x14ac:dyDescent="0.2">
      <c r="A47" s="6" t="s">
        <v>23</v>
      </c>
      <c r="B47" s="7">
        <v>32</v>
      </c>
      <c r="C47" s="8" t="s">
        <v>4</v>
      </c>
      <c r="D47" s="8">
        <v>30</v>
      </c>
      <c r="E47" s="8" t="s">
        <v>4</v>
      </c>
      <c r="F47" s="8" t="s">
        <v>4</v>
      </c>
      <c r="G47" s="9">
        <f>8/30*100</f>
        <v>26.666666666666668</v>
      </c>
      <c r="H47" s="9">
        <v>86.67</v>
      </c>
      <c r="I47" s="37" t="str">
        <f t="shared" si="0"/>
        <v>19</v>
      </c>
      <c r="J47" t="str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Waite</dc:creator>
  <cp:lastModifiedBy>Microsoft Office User</cp:lastModifiedBy>
  <dcterms:created xsi:type="dcterms:W3CDTF">2019-02-14T17:07:18Z</dcterms:created>
  <dcterms:modified xsi:type="dcterms:W3CDTF">2022-01-19T17:55:35Z</dcterms:modified>
</cp:coreProperties>
</file>