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Treynor Ratio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5" i="2" l="1"/>
  <c r="B26" i="2"/>
  <c r="B28" i="2" l="1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<sst xmlns="http://schemas.openxmlformats.org/spreadsheetml/2006/main" count="20" uniqueCount="19">
  <si>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</si>
  <si>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</si>
  <si>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</si>
  <si>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</si>
  <si>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</si>
  <si>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</si>
  <si>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</si>
  <si>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Risk-Free</t>
  </si>
  <si>
    <t>Treynor Ratio</t>
  </si>
  <si>
    <t>S&amp;P 5000</t>
  </si>
  <si>
    <t>DATE</t>
  </si>
  <si>
    <t>SP500</t>
  </si>
  <si>
    <t>.</t>
  </si>
  <si>
    <t>RBLX</t>
  </si>
  <si>
    <t/>
  </si>
  <si>
    <t>Beta</t>
  </si>
  <si>
    <t>Stock Monthly Returns</t>
  </si>
  <si>
    <t>Average Monthly Return</t>
  </si>
  <si>
    <t>Market 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</si>
</sst>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165" fontId="0" fillId="0" borderId="0" xfId="0" applyNumberForma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342899</xdr:colOff>
      <xdr:row>15</xdr:row>
      <xdr:rowOff>171450</xdr:rowOff>
    </xdr:from>
    <xdr:to>
      <xdr:col>13</xdr:col>
      <xdr:colOff>581024</xdr:colOff>
      <xdr:row>27</xdr:row>
      <xdr:rowOff>182694</xdr:rowOff>
    </xdr:to>
    <xdr:pic>
      <xdr:nvPicPr>
        <xdr:cNvPr id="4" name="Picture 3" descr="Treynor ratio | Macroeconomic Indicators - Financial Data - Market D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49" y="3028950"/>
          <a:ext cx="3286125" cy="2297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2</xdr:row>
      <xdr:rowOff>47336</xdr:rowOff>
    </xdr:from>
    <xdr:to>
      <xdr:col>14</xdr:col>
      <xdr:colOff>438150</xdr:colOff>
      <xdr:row>14</xdr:row>
      <xdr:rowOff>174336</xdr:rowOff>
    </xdr:to>
    <xdr:pic>
      <xdr:nvPicPr>
        <xdr:cNvPr id="5" name="Picture 4" descr="Beta Calculation Made Easy | Invest-Safely.c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428336"/>
          <a:ext cx="398145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abSelected="1" workbookViewId="0">
      <selection activeCell="F11" sqref="F11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12.7109375" bestFit="1" customWidth="1"/>
  </cols>
  <sheetData>
    <row r="1" spans="1:5" x14ac:dyDescent="0.25">
      <c r="A1" s="9" t="s">
        <v>0</v>
      </c>
      <c r="B1" s="9" t="s">
        <v>13</v>
      </c>
      <c r="C1" s="9" t="s">
        <v>9</v>
      </c>
      <c r="D1" s="9" t="s">
        <v>16</v>
      </c>
      <c r="E1" s="9" t="s">
        <v>18</v>
      </c>
    </row>
    <row r="2" spans="1:5" x14ac:dyDescent="0.25">
      <c r="A2" s="1">
        <v>44287</v>
      </c>
      <c r="B2" s="15">
        <v>74.550003000000004</v>
      </c>
      <c r="C2" s="15">
        <v>4181.17</v>
      </c>
      <c r="D2" s="12" t="s">
        <v>14</v>
      </c>
      <c r="E2" s="11"/>
    </row>
    <row r="3" spans="1:5" x14ac:dyDescent="0.25">
      <c r="A3" s="1">
        <v>44317</v>
      </c>
      <c r="B3" s="15">
        <v>93.769997000000004</v>
      </c>
      <c r="C3" s="15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15">
        <v>89.980002999999996</v>
      </c>
      <c r="C4" s="15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15">
        <v>76.980002999999996</v>
      </c>
      <c r="C5" s="15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15">
        <v>82.050003000000004</v>
      </c>
      <c r="C6" s="15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15">
        <v>75.550003000000004</v>
      </c>
      <c r="C7" s="15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15">
        <v>84.019997000000004</v>
      </c>
      <c r="C8" s="15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15">
        <v>126.099998</v>
      </c>
      <c r="C9" s="15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15">
        <v>103.160004</v>
      </c>
      <c r="C10" s="15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15">
        <v>65.860000999999997</v>
      </c>
      <c r="C11" s="15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15">
        <v>51.57</v>
      </c>
      <c r="C12" s="15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15">
        <v>46.240001999999997</v>
      </c>
      <c r="C13" s="15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15">
        <v>30.65</v>
      </c>
      <c r="C14" s="15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15">
        <v>29.940000999999999</v>
      </c>
      <c r="C15" s="15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15">
        <v>32.860000999999997</v>
      </c>
      <c r="C16" s="15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15">
        <v>42.93</v>
      </c>
      <c r="C17" s="15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15">
        <v>39.110000999999997</v>
      </c>
      <c r="C18" s="15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15">
        <v>35.840000000000003</v>
      </c>
      <c r="C19" s="15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15">
        <v>44.740001999999997</v>
      </c>
      <c r="C20" s="15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15">
        <v>31.77</v>
      </c>
      <c r="C21" s="15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15">
        <v>28.459999</v>
      </c>
      <c r="C22" s="15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15">
        <v>33.409999999999997</v>
      </c>
      <c r="C23" s="15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A25" s="3" t="s">
        <v>17</v>
      </c>
      <c r="B25" s="4">
        <f>AVERAGE(D3:D23)</f>
        <v>-1.3908540591762057E-2</v>
      </c>
      <c r="C25" s="10"/>
      <c r="D25" s="10"/>
      <c r="E25" s="2"/>
    </row>
    <row r="26" spans="1:5" x14ac:dyDescent="0.25">
      <c r="A26" s="5" t="s">
        <v>15</v>
      </c>
      <c r="B26" s="14">
        <f>_xlfn.COVARIANCE.P(D3:D23,E3:E23)/_xlfn.VAR.P(E3:E23)</f>
        <v>1.5412413967782834</v>
      </c>
      <c r="C26" s="5"/>
      <c r="D26" s="5"/>
      <c r="E26" s="2"/>
    </row>
    <row r="27" spans="1:5" x14ac:dyDescent="0.25">
      <c r="A27" s="5" t="s">
        <v>7</v>
      </c>
      <c r="B27" s="6">
        <v>1E-4</v>
      </c>
      <c r="C27" s="6"/>
      <c r="D27" s="6"/>
      <c r="E27" s="2"/>
    </row>
    <row r="28" spans="1:5" x14ac:dyDescent="0.25">
      <c r="A28" s="7" t="s">
        <v>8</v>
      </c>
      <c r="B28" s="8">
        <f>(B25-B27)/B26</f>
        <v>-9.0891281671026045E-3</v>
      </c>
      <c r="C28" s="13"/>
      <c r="D28" s="13"/>
      <c r="E28" s="2"/>
    </row>
    <row r="29" spans="1:5" x14ac:dyDescent="0.25">
      <c r="E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Treynor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2023-07-25T01:54:45Z</dcterms:modified>
</cp:coreProperties>
</file>