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Recorded Values from game." sheetId="2" r:id="rId5"/>
  </sheets>
  <definedNames/>
  <calcPr/>
</workbook>
</file>

<file path=xl/sharedStrings.xml><?xml version="1.0" encoding="utf-8"?>
<sst xmlns="http://schemas.openxmlformats.org/spreadsheetml/2006/main" count="68" uniqueCount="50">
  <si>
    <t>From the Game</t>
  </si>
  <si>
    <t>X Coordinate</t>
  </si>
  <si>
    <t>Y Coordinate</t>
  </si>
  <si>
    <t>Resistance Force (lb)</t>
  </si>
  <si>
    <t>Constants</t>
  </si>
  <si>
    <t>Total Turn Time</t>
  </si>
  <si>
    <t>Starting Coordinates</t>
  </si>
  <si>
    <t>Weight (lbs)</t>
  </si>
  <si>
    <t>Gravity</t>
  </si>
  <si>
    <t>Final Speed</t>
  </si>
  <si>
    <t>From User</t>
  </si>
  <si>
    <t>Driving Force [N]</t>
  </si>
  <si>
    <t>Duration (t) [s]</t>
  </si>
  <si>
    <t>Angle (deg)</t>
  </si>
  <si>
    <t>Mass</t>
  </si>
  <si>
    <t>Inputs</t>
  </si>
  <si>
    <t>Practice Calculations</t>
  </si>
  <si>
    <t>Speeding Up</t>
  </si>
  <si>
    <t>From Excel to game</t>
  </si>
  <si>
    <t>Final X Location</t>
  </si>
  <si>
    <t>Final Y Location</t>
  </si>
  <si>
    <t>Final Driving Force</t>
  </si>
  <si>
    <t>Acceleration</t>
  </si>
  <si>
    <t>Velocity Magnitude</t>
  </si>
  <si>
    <t>Velocity X</t>
  </si>
  <si>
    <t>Velocity Y</t>
  </si>
  <si>
    <t xml:space="preserve">Calculations </t>
  </si>
  <si>
    <t>Distance1</t>
  </si>
  <si>
    <t>Time of Deceleration</t>
  </si>
  <si>
    <t>Slowing Down</t>
  </si>
  <si>
    <t>Distance2</t>
  </si>
  <si>
    <t>Final Speeding Pos X</t>
  </si>
  <si>
    <t>Final Speeding Pos Y</t>
  </si>
  <si>
    <t xml:space="preserve">Project 2 Test Run </t>
  </si>
  <si>
    <t xml:space="preserve">X Coordinate </t>
  </si>
  <si>
    <t xml:space="preserve">Angle </t>
  </si>
  <si>
    <t>Driving Force</t>
  </si>
  <si>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</si>
  <si>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</si>
  <si>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</si>
  <si>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</si>
  <si>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</si>
  <si>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</si>
  <si>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</si>
  <si>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</si>
  <si>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</si>
  <si>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</si>
  <si>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Project 2 Final Run</t>
  </si>
  <si>
    <t>Angle</t>
  </si>
  <si>
    <t>Run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</si>
</sst>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8" fontId="2" numFmtId="0" xfId="0" applyFill="1" applyFont="1"/>
    <xf borderId="0" fillId="0" fontId="2" numFmtId="0" xfId="0" applyFont="1"/>
    <xf borderId="0" fillId="9" fontId="2" numFmtId="0" xfId="0" applyFill="1" applyFont="1"/>
    <xf borderId="0" fillId="5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25"/>
    <col customWidth="1" min="3" max="3" width="14.13"/>
    <col customWidth="1" min="4" max="4" width="16.75"/>
    <col customWidth="1" min="5" max="5" width="17.38"/>
    <col customWidth="1" min="6" max="6" width="18.38"/>
    <col customWidth="1" min="7" max="7" width="12.13"/>
    <col customWidth="1" min="8" max="8" width="1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G1" s="2" t="s">
        <v>4</v>
      </c>
      <c r="H1" s="2" t="s">
        <v>5</v>
      </c>
    </row>
    <row r="2">
      <c r="A2" s="2" t="s">
        <v>6</v>
      </c>
      <c r="B2" s="3">
        <v>63.9</v>
      </c>
      <c r="C2" s="3">
        <v>-203.4</v>
      </c>
      <c r="D2" s="3">
        <v>17.0</v>
      </c>
      <c r="F2" s="2" t="s">
        <v>7</v>
      </c>
      <c r="G2" s="4">
        <v>700.0</v>
      </c>
      <c r="H2" s="4">
        <v>60.0</v>
      </c>
    </row>
    <row r="3">
      <c r="F3" s="2" t="s">
        <v>8</v>
      </c>
      <c r="G3" s="4">
        <v>32.2</v>
      </c>
      <c r="H3" s="4">
        <v>0.0</v>
      </c>
      <c r="I3" s="2" t="s">
        <v>9</v>
      </c>
    </row>
    <row r="4">
      <c r="A4" s="1" t="s">
        <v>10</v>
      </c>
      <c r="B4" s="2" t="s">
        <v>11</v>
      </c>
      <c r="C4" s="2" t="s">
        <v>12</v>
      </c>
      <c r="D4" s="2" t="s">
        <v>13</v>
      </c>
      <c r="E4" s="2"/>
      <c r="F4" s="2" t="s">
        <v>14</v>
      </c>
      <c r="G4" s="5">
        <f>ABS(G2/G3)</f>
        <v>21.73913043</v>
      </c>
      <c r="H4" s="5"/>
    </row>
    <row r="5">
      <c r="A5" s="2" t="s">
        <v>15</v>
      </c>
      <c r="B5" s="6">
        <v>30.0</v>
      </c>
      <c r="C5" s="6">
        <v>28.0</v>
      </c>
      <c r="D5" s="6">
        <f>RADIANS(360)</f>
        <v>6.283185307</v>
      </c>
      <c r="I5" s="2" t="s">
        <v>16</v>
      </c>
    </row>
    <row r="8">
      <c r="E8" s="1" t="s">
        <v>17</v>
      </c>
    </row>
    <row r="9">
      <c r="A9" s="1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7" t="s">
        <v>24</v>
      </c>
      <c r="H9" s="2" t="s">
        <v>25</v>
      </c>
    </row>
    <row r="10">
      <c r="A10" s="2" t="s">
        <v>26</v>
      </c>
      <c r="B10" s="8">
        <f>B2+E15*COS(D5)</f>
        <v>477.5752941</v>
      </c>
      <c r="C10" s="8">
        <f>C2+E15*SIN(D5)</f>
        <v>-203.4</v>
      </c>
      <c r="D10" s="9">
        <f>H3</f>
        <v>0</v>
      </c>
      <c r="E10" s="10">
        <f>(B5-D2)/(G4)</f>
        <v>0.598</v>
      </c>
      <c r="F10" s="10">
        <f>E10*C5</f>
        <v>16.744</v>
      </c>
      <c r="G10" s="10">
        <f>F10*COS(D5)</f>
        <v>16.744</v>
      </c>
      <c r="H10" s="10">
        <f>(F10*SIN(D5))</f>
        <v>0</v>
      </c>
    </row>
    <row r="11">
      <c r="D11" s="2" t="s">
        <v>27</v>
      </c>
      <c r="E11" s="11">
        <f>(0.5*(E10)*(C5^2))</f>
        <v>234.416</v>
      </c>
    </row>
    <row r="12">
      <c r="B12" s="2" t="s">
        <v>28</v>
      </c>
      <c r="E12" s="1" t="s">
        <v>29</v>
      </c>
    </row>
    <row r="13">
      <c r="B13" s="12">
        <f>-F10/(E14)</f>
        <v>21.41176471</v>
      </c>
      <c r="D13" s="2"/>
      <c r="E13" s="2" t="s">
        <v>22</v>
      </c>
      <c r="F13" s="2" t="s">
        <v>23</v>
      </c>
      <c r="G13" s="2" t="s">
        <v>24</v>
      </c>
      <c r="H13" s="2" t="s">
        <v>25</v>
      </c>
    </row>
    <row r="14">
      <c r="E14" s="13">
        <f>-D2/G4</f>
        <v>-0.782</v>
      </c>
      <c r="F14" s="13">
        <f>ABS(E14*(60-C5))</f>
        <v>25.024</v>
      </c>
      <c r="G14" s="13">
        <f>F14*COS(D5)</f>
        <v>25.024</v>
      </c>
      <c r="H14" s="13">
        <f>(F14*SIN(D5))</f>
        <v>0</v>
      </c>
    </row>
    <row r="15">
      <c r="D15" s="2" t="s">
        <v>30</v>
      </c>
      <c r="E15" s="11">
        <f>E11+(F10*B13)+(0.5*(E14)*(B13^2))</f>
        <v>413.6752941</v>
      </c>
    </row>
    <row r="16">
      <c r="B16" s="14"/>
    </row>
    <row r="17">
      <c r="E17" s="2" t="s">
        <v>31</v>
      </c>
      <c r="F17" s="2" t="s">
        <v>32</v>
      </c>
    </row>
    <row r="18">
      <c r="E18" s="9">
        <f>((E10+0)/2)*C5^2</f>
        <v>234.416</v>
      </c>
      <c r="F18" s="8">
        <f>C2+((H10+0)/2)*C5</f>
        <v>-203.4</v>
      </c>
    </row>
    <row r="19">
      <c r="E19" s="14">
        <f>F10*COS(D5)</f>
        <v>16.744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1.25"/>
    <col customWidth="1" min="3" max="3" width="10.75"/>
    <col customWidth="1" min="4" max="4" width="5.75"/>
    <col customWidth="1" min="5" max="5" width="10.88"/>
    <col customWidth="1" min="6" max="6" width="4.63"/>
  </cols>
  <sheetData>
    <row r="1">
      <c r="A1" s="2" t="s">
        <v>33</v>
      </c>
      <c r="B1" s="2" t="s">
        <v>34</v>
      </c>
      <c r="C1" s="2" t="s">
        <v>2</v>
      </c>
      <c r="D1" s="2" t="s">
        <v>35</v>
      </c>
      <c r="E1" s="2" t="s">
        <v>36</v>
      </c>
      <c r="F1" s="2" t="s">
        <v>37</v>
      </c>
    </row>
    <row r="2">
      <c r="A2" s="2" t="s">
        <v>38</v>
      </c>
      <c r="B2" s="2">
        <v>498.0</v>
      </c>
      <c r="C2" s="2">
        <v>896.0</v>
      </c>
      <c r="D2" s="2">
        <v>270.0</v>
      </c>
      <c r="E2" s="2">
        <v>27.0</v>
      </c>
      <c r="F2" s="2">
        <v>30.6</v>
      </c>
    </row>
    <row r="3">
      <c r="A3" s="2" t="s">
        <v>39</v>
      </c>
      <c r="B3" s="2">
        <v>498.0</v>
      </c>
      <c r="C3" s="2">
        <v>648.0</v>
      </c>
      <c r="D3" s="2">
        <v>270.0</v>
      </c>
      <c r="E3" s="2">
        <v>30.0</v>
      </c>
      <c r="F3" s="2">
        <v>25.0</v>
      </c>
    </row>
    <row r="4">
      <c r="A4" s="2" t="s">
        <v>40</v>
      </c>
      <c r="B4" s="2">
        <v>498.0</v>
      </c>
      <c r="C4" s="2">
        <v>271.0</v>
      </c>
      <c r="D4" s="2">
        <v>180.0</v>
      </c>
      <c r="E4" s="2">
        <v>30.0</v>
      </c>
      <c r="F4" s="2">
        <v>25.0</v>
      </c>
    </row>
    <row r="5">
      <c r="A5" s="2" t="s">
        <v>41</v>
      </c>
      <c r="B5" s="2">
        <v>5.0</v>
      </c>
      <c r="C5" s="2">
        <v>271.0</v>
      </c>
      <c r="D5" s="2">
        <v>90.0</v>
      </c>
      <c r="E5" s="2">
        <v>23.0</v>
      </c>
      <c r="F5" s="2">
        <v>20.0</v>
      </c>
    </row>
    <row r="6">
      <c r="A6" s="2" t="s">
        <v>42</v>
      </c>
      <c r="B6" s="2">
        <v>5.0</v>
      </c>
      <c r="C6" s="2">
        <v>315.0</v>
      </c>
      <c r="D6" s="2">
        <v>90.0</v>
      </c>
      <c r="E6" s="2">
        <v>23.0</v>
      </c>
      <c r="F6" s="2">
        <v>15.0</v>
      </c>
    </row>
    <row r="7">
      <c r="A7" s="2" t="s">
        <v>43</v>
      </c>
      <c r="B7" s="2">
        <v>5.0</v>
      </c>
      <c r="C7" s="2">
        <v>407.0</v>
      </c>
      <c r="D7" s="2">
        <v>360.0</v>
      </c>
      <c r="E7" s="2">
        <v>23.0</v>
      </c>
      <c r="F7" s="2">
        <v>20.0</v>
      </c>
    </row>
    <row r="8">
      <c r="A8" s="2" t="s">
        <v>44</v>
      </c>
      <c r="B8" s="2">
        <v>64.0</v>
      </c>
      <c r="C8" s="2">
        <v>407.0</v>
      </c>
      <c r="D8" s="2">
        <v>270.0</v>
      </c>
      <c r="E8" s="2">
        <v>35.0</v>
      </c>
      <c r="F8" s="2">
        <v>30.0</v>
      </c>
    </row>
    <row r="9">
      <c r="A9" s="2" t="s">
        <v>45</v>
      </c>
      <c r="B9" s="2">
        <v>64.0</v>
      </c>
      <c r="C9" s="2">
        <v>-203.0</v>
      </c>
      <c r="D9" s="2">
        <v>270.0</v>
      </c>
      <c r="E9" s="2">
        <v>20.0</v>
      </c>
      <c r="F9" s="2">
        <v>26.0</v>
      </c>
    </row>
    <row r="10">
      <c r="A10" s="2" t="s">
        <v>46</v>
      </c>
      <c r="B10" s="2">
        <v>64.0</v>
      </c>
      <c r="C10" s="2">
        <v>-258.0</v>
      </c>
      <c r="D10" s="2">
        <v>360.0</v>
      </c>
      <c r="E10" s="2">
        <v>20.0</v>
      </c>
      <c r="F10" s="2">
        <v>28.0</v>
      </c>
    </row>
    <row r="12">
      <c r="A12" s="2" t="s">
        <v>47</v>
      </c>
      <c r="B12" s="2" t="s">
        <v>1</v>
      </c>
      <c r="C12" s="2" t="s">
        <v>2</v>
      </c>
      <c r="D12" s="2" t="s">
        <v>48</v>
      </c>
      <c r="E12" s="2" t="s">
        <v>36</v>
      </c>
      <c r="F12" s="2" t="s">
        <v>37</v>
      </c>
    </row>
    <row r="13">
      <c r="A13" s="2" t="s">
        <v>38</v>
      </c>
    </row>
    <row r="14">
      <c r="A14" s="2" t="s">
        <v>39</v>
      </c>
    </row>
    <row r="15">
      <c r="A15" s="2" t="s">
        <v>40</v>
      </c>
    </row>
    <row r="16">
      <c r="A16" s="2" t="s">
        <v>41</v>
      </c>
    </row>
    <row r="17">
      <c r="A17" s="2" t="s">
        <v>42</v>
      </c>
    </row>
    <row r="18">
      <c r="A18" s="2" t="s">
        <v>43</v>
      </c>
    </row>
    <row r="19">
      <c r="A19" s="2" t="s">
        <v>44</v>
      </c>
    </row>
    <row r="20">
      <c r="A20" s="2" t="s">
        <v>45</v>
      </c>
    </row>
    <row r="21">
      <c r="A21" s="2" t="s">
        <v>46</v>
      </c>
    </row>
    <row r="22">
      <c r="A22" s="2" t="s">
        <v>49</v>
      </c>
    </row>
  </sheetData>
  <drawing r:id="rId1"/>
</worksheet>
</file>