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abella/Documents/EF141/Module 3/"/>
    </mc:Choice>
  </mc:AlternateContent>
  <xr:revisionPtr revIDLastSave="0" documentId="13_ncr:1_{5BBFB41D-B7DD-E54A-83E5-D3BF29BDFA5E}" xr6:coauthVersionLast="47" xr6:coauthVersionMax="47" xr10:uidLastSave="{00000000-0000-0000-0000-000000000000}"/>
  <bookViews>
    <workbookView xWindow="28800" yWindow="-3600" windowWidth="38400" windowHeight="21600" xr2:uid="{B273C350-8B3E-D341-8D43-FFBEB9D7A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 a="1"/>
  <c r="H13" i="1" s="1"/>
  <c r="G13" i="1" a="1"/>
  <c r="G13" i="1" s="1"/>
  <c r="G14" i="1" a="1"/>
  <c r="G14" i="1" s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B72" i="1"/>
  <c r="D72" i="1" s="1"/>
  <c r="C72" i="1" s="1"/>
  <c r="B73" i="1" s="1"/>
  <c r="D4" i="1"/>
  <c r="C4" i="1"/>
  <c r="B4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26" i="1"/>
  <c r="B2" i="1"/>
  <c r="D2" i="1" s="1"/>
  <c r="C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  <c r="G9" i="1"/>
  <c r="G12" i="1" s="1"/>
  <c r="D73" i="1" l="1"/>
  <c r="C73" i="1" s="1"/>
  <c r="B74" i="1" s="1"/>
  <c r="B5" i="1"/>
  <c r="D5" i="1" s="1"/>
  <c r="B3" i="1"/>
  <c r="D74" i="1" l="1"/>
  <c r="C74" i="1" s="1"/>
  <c r="B75" i="1" s="1"/>
  <c r="C5" i="1"/>
  <c r="B6" i="1" s="1"/>
  <c r="D6" i="1" s="1"/>
  <c r="D3" i="1"/>
  <c r="C3" i="1" s="1"/>
  <c r="D75" i="1" l="1"/>
  <c r="C75" i="1" s="1"/>
  <c r="B76" i="1" s="1"/>
  <c r="C6" i="1"/>
  <c r="B7" i="1" s="1"/>
  <c r="D7" i="1" s="1"/>
  <c r="D76" i="1" l="1"/>
  <c r="C76" i="1" s="1"/>
  <c r="B77" i="1"/>
  <c r="C7" i="1"/>
  <c r="B8" i="1" s="1"/>
  <c r="D8" i="1" s="1"/>
  <c r="D77" i="1" l="1"/>
  <c r="C77" i="1" s="1"/>
  <c r="B78" i="1"/>
  <c r="C8" i="1"/>
  <c r="B9" i="1" s="1"/>
  <c r="D9" i="1" s="1"/>
  <c r="D78" i="1" l="1"/>
  <c r="C78" i="1" s="1"/>
  <c r="B79" i="1" s="1"/>
  <c r="C9" i="1"/>
  <c r="B10" i="1" s="1"/>
  <c r="D10" i="1" s="1"/>
  <c r="D79" i="1" l="1"/>
  <c r="C79" i="1" s="1"/>
  <c r="B80" i="1" s="1"/>
  <c r="C10" i="1"/>
  <c r="B11" i="1"/>
  <c r="D11" i="1" s="1"/>
  <c r="D80" i="1" l="1"/>
  <c r="C80" i="1" s="1"/>
  <c r="B81" i="1"/>
  <c r="C11" i="1"/>
  <c r="B12" i="1" s="1"/>
  <c r="D12" i="1" s="1"/>
  <c r="D81" i="1" l="1"/>
  <c r="C81" i="1" s="1"/>
  <c r="B82" i="1"/>
  <c r="C12" i="1"/>
  <c r="B13" i="1" s="1"/>
  <c r="D13" i="1" s="1"/>
  <c r="D82" i="1" l="1"/>
  <c r="C82" i="1" s="1"/>
  <c r="B83" i="1"/>
  <c r="C13" i="1"/>
  <c r="B14" i="1" s="1"/>
  <c r="D14" i="1" s="1"/>
  <c r="D83" i="1" l="1"/>
  <c r="C83" i="1" s="1"/>
  <c r="B84" i="1"/>
  <c r="D84" i="1" s="1"/>
  <c r="C84" i="1" s="1"/>
  <c r="C14" i="1"/>
  <c r="B15" i="1" s="1"/>
  <c r="D15" i="1" s="1"/>
  <c r="C15" i="1" l="1"/>
  <c r="B16" i="1" s="1"/>
  <c r="D16" i="1" s="1"/>
  <c r="C16" i="1" l="1"/>
  <c r="B17" i="1" s="1"/>
  <c r="D17" i="1" s="1"/>
  <c r="C17" i="1" l="1"/>
  <c r="B18" i="1" s="1"/>
  <c r="D18" i="1" s="1"/>
  <c r="C18" i="1" l="1"/>
  <c r="B19" i="1" s="1"/>
  <c r="D19" i="1" s="1"/>
  <c r="C19" i="1" l="1"/>
  <c r="B20" i="1" s="1"/>
  <c r="D20" i="1" s="1"/>
  <c r="C20" i="1" l="1"/>
  <c r="B21" i="1" s="1"/>
  <c r="D21" i="1" s="1"/>
  <c r="C21" i="1" l="1"/>
  <c r="B22" i="1" s="1"/>
  <c r="D22" i="1" s="1"/>
  <c r="C22" i="1" l="1"/>
  <c r="B23" i="1" s="1"/>
  <c r="D23" i="1" s="1"/>
  <c r="C23" i="1" l="1"/>
  <c r="B24" i="1" s="1"/>
  <c r="D24" i="1" s="1"/>
  <c r="C24" i="1" l="1"/>
  <c r="B25" i="1" s="1"/>
  <c r="D25" i="1" s="1"/>
  <c r="C25" i="1" l="1"/>
  <c r="B26" i="1" s="1"/>
  <c r="D26" i="1" s="1"/>
  <c r="C26" i="1" l="1"/>
  <c r="B27" i="1" s="1"/>
  <c r="D27" i="1" s="1"/>
  <c r="C27" i="1" l="1"/>
  <c r="B28" i="1" s="1"/>
  <c r="D28" i="1" s="1"/>
  <c r="C28" i="1" l="1"/>
  <c r="B29" i="1" s="1"/>
  <c r="D29" i="1" s="1"/>
  <c r="C29" i="1" l="1"/>
  <c r="B30" i="1" s="1"/>
  <c r="D30" i="1" s="1"/>
  <c r="C30" i="1" l="1"/>
  <c r="B31" i="1" s="1"/>
  <c r="D31" i="1" s="1"/>
  <c r="C31" i="1" l="1"/>
  <c r="B32" i="1" s="1"/>
  <c r="D32" i="1" s="1"/>
  <c r="C32" i="1" l="1"/>
  <c r="B33" i="1" s="1"/>
  <c r="D33" i="1" s="1"/>
  <c r="C33" i="1" l="1"/>
  <c r="B34" i="1" s="1"/>
  <c r="D34" i="1" s="1"/>
  <c r="C34" i="1" l="1"/>
  <c r="B35" i="1" s="1"/>
  <c r="D35" i="1" s="1"/>
  <c r="C35" i="1" l="1"/>
  <c r="B36" i="1" s="1"/>
  <c r="D36" i="1" s="1"/>
  <c r="C36" i="1" l="1"/>
  <c r="B37" i="1" s="1"/>
  <c r="D37" i="1" s="1"/>
  <c r="C37" i="1" l="1"/>
  <c r="B38" i="1" s="1"/>
  <c r="D38" i="1" s="1"/>
  <c r="C38" i="1" l="1"/>
  <c r="B39" i="1" s="1"/>
  <c r="D39" i="1" s="1"/>
  <c r="C39" i="1" l="1"/>
  <c r="B40" i="1" s="1"/>
  <c r="D40" i="1" s="1"/>
  <c r="C40" i="1" l="1"/>
  <c r="B41" i="1" s="1"/>
  <c r="D41" i="1" s="1"/>
  <c r="C41" i="1" l="1"/>
  <c r="B42" i="1" s="1"/>
  <c r="D42" i="1" s="1"/>
  <c r="C42" i="1" l="1"/>
  <c r="B43" i="1" s="1"/>
  <c r="D43" i="1" s="1"/>
  <c r="C43" i="1" l="1"/>
  <c r="B44" i="1" s="1"/>
  <c r="D44" i="1" s="1"/>
  <c r="C44" i="1" l="1"/>
  <c r="B45" i="1" s="1"/>
  <c r="D45" i="1" s="1"/>
  <c r="C45" i="1" l="1"/>
  <c r="B46" i="1" s="1"/>
  <c r="D46" i="1" s="1"/>
  <c r="C46" i="1" l="1"/>
  <c r="B47" i="1" s="1"/>
  <c r="D47" i="1" s="1"/>
  <c r="C47" i="1" l="1"/>
  <c r="B48" i="1" s="1"/>
  <c r="D48" i="1" s="1"/>
  <c r="C48" i="1" l="1"/>
  <c r="B49" i="1" s="1"/>
  <c r="D49" i="1" s="1"/>
  <c r="C49" i="1" l="1"/>
  <c r="B50" i="1" s="1"/>
  <c r="D50" i="1" s="1"/>
  <c r="C50" i="1" l="1"/>
  <c r="B51" i="1" s="1"/>
  <c r="D51" i="1" s="1"/>
  <c r="C51" i="1" l="1"/>
  <c r="B52" i="1" s="1"/>
  <c r="D52" i="1" s="1"/>
  <c r="C52" i="1" l="1"/>
  <c r="B53" i="1" s="1"/>
  <c r="D53" i="1" s="1"/>
  <c r="C53" i="1" l="1"/>
  <c r="B54" i="1" s="1"/>
  <c r="D54" i="1" s="1"/>
  <c r="C54" i="1" l="1"/>
  <c r="B55" i="1" s="1"/>
  <c r="D55" i="1" s="1"/>
  <c r="C55" i="1" l="1"/>
  <c r="B56" i="1" s="1"/>
  <c r="D56" i="1" s="1"/>
  <c r="C56" i="1" l="1"/>
  <c r="B57" i="1" s="1"/>
  <c r="D57" i="1" s="1"/>
  <c r="C57" i="1" l="1"/>
  <c r="B58" i="1" s="1"/>
  <c r="D58" i="1" s="1"/>
  <c r="C58" i="1" l="1"/>
  <c r="B59" i="1" s="1"/>
  <c r="D59" i="1" s="1"/>
  <c r="C59" i="1" l="1"/>
  <c r="B60" i="1" s="1"/>
  <c r="D60" i="1" s="1"/>
  <c r="C60" i="1" l="1"/>
  <c r="B61" i="1" s="1"/>
  <c r="D61" i="1" s="1"/>
  <c r="C61" i="1" l="1"/>
  <c r="B62" i="1" s="1"/>
  <c r="D62" i="1" s="1"/>
  <c r="C62" i="1" l="1"/>
  <c r="B63" i="1" s="1"/>
  <c r="D63" i="1" s="1"/>
  <c r="C63" i="1" l="1"/>
  <c r="B64" i="1" s="1"/>
  <c r="D64" i="1" s="1"/>
  <c r="C64" i="1" l="1"/>
  <c r="B65" i="1" s="1"/>
  <c r="D65" i="1" s="1"/>
  <c r="C65" i="1" l="1"/>
  <c r="B66" i="1" s="1"/>
  <c r="D66" i="1" s="1"/>
  <c r="C66" i="1" l="1"/>
  <c r="B67" i="1" s="1"/>
  <c r="D67" i="1" s="1"/>
  <c r="C67" i="1" l="1"/>
  <c r="B68" i="1" s="1"/>
  <c r="D68" i="1" s="1"/>
  <c r="C68" i="1" l="1"/>
  <c r="B69" i="1" s="1"/>
  <c r="D69" i="1" s="1"/>
  <c r="C69" i="1" l="1"/>
  <c r="B70" i="1" s="1"/>
  <c r="D70" i="1" s="1"/>
  <c r="C70" i="1" l="1"/>
  <c r="B71" i="1" s="1"/>
  <c r="D71" i="1" l="1"/>
  <c r="C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<sst xmlns="http://schemas.openxmlformats.org/spreadsheetml/2006/main" count="16" uniqueCount="16">
  <si>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velocity (v) [m/s]</t>
  </si>
  <si>
    <t>acceleration (a) [m/s^2]</t>
  </si>
  <si>
    <t>drag force (Fd) [N}</t>
  </si>
  <si>
    <t>Constants</t>
  </si>
  <si>
    <t>mass [kg]</t>
  </si>
  <si>
    <t>Cd</t>
  </si>
  <si>
    <t>area (a) [m]</t>
  </si>
  <si>
    <t>rho [kg/m^3]</t>
  </si>
  <si>
    <t>Weight [N]</t>
  </si>
  <si>
    <t>acc. Due to Gravity (g) [m/s^2]</t>
  </si>
  <si>
    <t>time (t) [s]</t>
  </si>
  <si>
    <t>Time at which terminal velocity is achieved</t>
  </si>
  <si>
    <t>delta t [s]</t>
  </si>
  <si>
    <t>intial velocity (v0) [m/s]</t>
  </si>
  <si>
    <t>Terminal Speed (vt) [m/s]</t>
  </si>
  <si>
    <t>Index of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</si>
</sst>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DDFE-3F94-E64F-B509-6C868DDAB7FB}">
  <dimension ref="A1:H84"/>
  <sheetViews>
    <sheetView tabSelected="1" workbookViewId="0">
      <selection activeCell="H14" sqref="H14"/>
    </sheetView>
  </sheetViews>
  <sheetFormatPr baseColWidth="10" defaultRowHeight="16" x14ac:dyDescent="0.2"/>
  <cols>
    <col min="1" max="1" width="10.33203125" customWidth="1"/>
    <col min="2" max="2" width="9.6640625" customWidth="1"/>
    <col min="3" max="3" width="14.1640625" customWidth="1"/>
    <col min="4" max="4" width="12.83203125" customWidth="1"/>
    <col min="5" max="5" width="7.1640625" customWidth="1"/>
    <col min="6" max="6" width="40.1640625" customWidth="1"/>
  </cols>
  <sheetData>
    <row r="1" spans="1:8" x14ac:dyDescent="0.2">
      <c r="A1" t="s">
        <v>10</v>
      </c>
      <c r="B1" t="s">
        <v>0</v>
      </c>
      <c r="C1" t="s">
        <v>1</v>
      </c>
      <c r="D1" t="s">
        <v>2</v>
      </c>
      <c r="F1" t="s">
        <v>3</v>
      </c>
    </row>
    <row r="2" spans="1:8" x14ac:dyDescent="0.2">
      <c r="A2">
        <v>0</v>
      </c>
      <c r="B2">
        <f>G3</f>
        <v>0</v>
      </c>
      <c r="C2">
        <f>(D2-G$9)/G$4</f>
        <v>-9.81</v>
      </c>
      <c r="D2">
        <f>0.5*G$5*G$6*G$7*B2^2</f>
        <v>0</v>
      </c>
      <c r="F2" t="s">
        <v>12</v>
      </c>
      <c r="G2">
        <v>0.2</v>
      </c>
    </row>
    <row r="3" spans="1:8" x14ac:dyDescent="0.2">
      <c r="A3">
        <f>A2+G$2</f>
        <v>0.2</v>
      </c>
      <c r="B3">
        <f>B2+C2*G$2</f>
        <v>-1.9620000000000002</v>
      </c>
      <c r="C3">
        <f>(D3-G$9)/G$4</f>
        <v>-9.762795318076364</v>
      </c>
      <c r="D3">
        <f>0.5*G$5*G$6*G$7*B3^2</f>
        <v>1.0904281524360002</v>
      </c>
      <c r="F3" t="s">
        <v>13</v>
      </c>
      <c r="G3">
        <v>0</v>
      </c>
    </row>
    <row r="4" spans="1:8" x14ac:dyDescent="0.2">
      <c r="A4">
        <f>A3+G$2</f>
        <v>0.4</v>
      </c>
      <c r="B4">
        <f t="shared" ref="B4:B67" si="0">B3+C3*G$2</f>
        <v>-3.9145590636152732</v>
      </c>
      <c r="C4">
        <f t="shared" ref="C4:C67" si="1">(D4-G$9)/G$4</f>
        <v>-9.6220887550500898</v>
      </c>
      <c r="D4">
        <f t="shared" ref="D4:D67" si="2">0.5*G$5*G$6*G$7*B4^2</f>
        <v>4.3407497583429144</v>
      </c>
      <c r="F4" t="s">
        <v>4</v>
      </c>
      <c r="G4">
        <v>23.1</v>
      </c>
    </row>
    <row r="5" spans="1:8" x14ac:dyDescent="0.2">
      <c r="A5">
        <f>A4+G$2</f>
        <v>0.60000000000000009</v>
      </c>
      <c r="B5">
        <f t="shared" si="0"/>
        <v>-5.8389768146252914</v>
      </c>
      <c r="C5">
        <f t="shared" si="1"/>
        <v>-9.3919188653538921</v>
      </c>
      <c r="D5">
        <f t="shared" si="2"/>
        <v>9.6576742103251014</v>
      </c>
      <c r="F5" t="s">
        <v>5</v>
      </c>
      <c r="G5">
        <v>0.47</v>
      </c>
    </row>
    <row r="6" spans="1:8" x14ac:dyDescent="0.2">
      <c r="A6">
        <f>A5+G$2</f>
        <v>0.8</v>
      </c>
      <c r="B6">
        <f t="shared" si="0"/>
        <v>-7.7173605876960698</v>
      </c>
      <c r="C6">
        <f t="shared" si="1"/>
        <v>-9.0796607265925111</v>
      </c>
      <c r="D6">
        <f t="shared" si="2"/>
        <v>16.870837215712971</v>
      </c>
      <c r="F6" t="s">
        <v>6</v>
      </c>
      <c r="G6">
        <v>0.98</v>
      </c>
    </row>
    <row r="7" spans="1:8" x14ac:dyDescent="0.2">
      <c r="A7">
        <f>A6+G$2</f>
        <v>1</v>
      </c>
      <c r="B7">
        <f t="shared" si="0"/>
        <v>-9.5332927330145729</v>
      </c>
      <c r="C7">
        <f t="shared" si="1"/>
        <v>-8.6955183371576936</v>
      </c>
      <c r="D7">
        <f t="shared" si="2"/>
        <v>25.744526411657287</v>
      </c>
      <c r="F7" t="s">
        <v>7</v>
      </c>
      <c r="G7">
        <v>1.23</v>
      </c>
    </row>
    <row r="8" spans="1:8" x14ac:dyDescent="0.2">
      <c r="A8">
        <f>A7+G$2</f>
        <v>1.2</v>
      </c>
      <c r="B8">
        <f t="shared" si="0"/>
        <v>-11.272396400446112</v>
      </c>
      <c r="C8">
        <f t="shared" si="1"/>
        <v>-8.2518130071891136</v>
      </c>
      <c r="D8">
        <f t="shared" si="2"/>
        <v>35.994119533931467</v>
      </c>
      <c r="F8" t="s">
        <v>9</v>
      </c>
      <c r="G8">
        <v>9.81</v>
      </c>
    </row>
    <row r="9" spans="1:8" x14ac:dyDescent="0.2">
      <c r="A9">
        <f>A8+G$2</f>
        <v>1.4</v>
      </c>
      <c r="B9">
        <f t="shared" si="0"/>
        <v>-12.922759001883936</v>
      </c>
      <c r="C9">
        <f t="shared" si="1"/>
        <v>-7.7621527470200018</v>
      </c>
      <c r="D9">
        <f t="shared" si="2"/>
        <v>47.305271543837947</v>
      </c>
      <c r="F9" t="s">
        <v>8</v>
      </c>
      <c r="G9">
        <f>G4 * G8</f>
        <v>226.61100000000002</v>
      </c>
    </row>
    <row r="10" spans="1:8" x14ac:dyDescent="0.2">
      <c r="A10">
        <f>A9+G$2</f>
        <v>1.5999999999999999</v>
      </c>
      <c r="B10">
        <f t="shared" si="0"/>
        <v>-14.475189551287936</v>
      </c>
      <c r="C10">
        <f t="shared" si="1"/>
        <v>-7.2405771117007687</v>
      </c>
      <c r="D10">
        <f t="shared" si="2"/>
        <v>59.353668719712267</v>
      </c>
    </row>
    <row r="11" spans="1:8" x14ac:dyDescent="0.2">
      <c r="A11">
        <f>A10+G$2</f>
        <v>1.7999999999999998</v>
      </c>
      <c r="B11">
        <f t="shared" si="0"/>
        <v>-15.92330497362809</v>
      </c>
      <c r="C11">
        <f t="shared" si="1"/>
        <v>-6.7007653733921213</v>
      </c>
      <c r="D11">
        <f t="shared" si="2"/>
        <v>71.82331987464201</v>
      </c>
    </row>
    <row r="12" spans="1:8" x14ac:dyDescent="0.2">
      <c r="A12">
        <f>A11+G$2</f>
        <v>1.9999999999999998</v>
      </c>
      <c r="B12">
        <f t="shared" si="0"/>
        <v>-17.263458048306514</v>
      </c>
      <c r="C12">
        <f t="shared" si="1"/>
        <v>-6.1553763779231971</v>
      </c>
      <c r="D12">
        <f t="shared" si="2"/>
        <v>84.421805669974162</v>
      </c>
      <c r="F12" t="s">
        <v>14</v>
      </c>
      <c r="G12" s="1">
        <f>SQRT(2*G9/(G5*G6*G7))</f>
        <v>28.284009141280002</v>
      </c>
    </row>
    <row r="13" spans="1:8" x14ac:dyDescent="0.2">
      <c r="A13">
        <f>A12+G$2</f>
        <v>2.1999999999999997</v>
      </c>
      <c r="B13">
        <f t="shared" si="0"/>
        <v>-18.494533323891154</v>
      </c>
      <c r="C13">
        <f t="shared" si="1"/>
        <v>-5.6155615696968448</v>
      </c>
      <c r="D13">
        <f t="shared" si="2"/>
        <v>96.8915277400029</v>
      </c>
      <c r="F13" t="s">
        <v>11</v>
      </c>
      <c r="G13" cm="1">
        <f t="array" ref="G13">INDEX(A:A, G14)</f>
        <v>10.199999999999996</v>
      </c>
      <c r="H13" cm="1">
        <f t="array" ref="H13">INDEX(A:A, MATCH(-ROUND(G12,1),ROUND(B:B,1), 0))</f>
        <v>10.199999999999996</v>
      </c>
    </row>
    <row r="14" spans="1:8" x14ac:dyDescent="0.2">
      <c r="A14">
        <f>A13+G$2</f>
        <v>2.4</v>
      </c>
      <c r="B14">
        <f t="shared" si="0"/>
        <v>-19.617645637830524</v>
      </c>
      <c r="C14">
        <f t="shared" si="1"/>
        <v>-5.0906646338263259</v>
      </c>
      <c r="D14">
        <f t="shared" si="2"/>
        <v>109.01664695861189</v>
      </c>
      <c r="F14" t="s">
        <v>15</v>
      </c>
      <c r="G14" cm="1">
        <f t="array" ref="G14">MATCH(-ROUND(G12,1),ROUND(B:B,1), 0)</f>
        <v>53</v>
      </c>
    </row>
    <row r="15" spans="1:8" x14ac:dyDescent="0.2">
      <c r="A15">
        <f>A14+G$2</f>
        <v>2.6</v>
      </c>
      <c r="B15">
        <f t="shared" si="0"/>
        <v>-20.635778564595789</v>
      </c>
      <c r="C15">
        <f t="shared" si="1"/>
        <v>-4.5880971544288354</v>
      </c>
      <c r="D15">
        <f t="shared" si="2"/>
        <v>120.62595573269391</v>
      </c>
    </row>
    <row r="16" spans="1:8" x14ac:dyDescent="0.2">
      <c r="A16">
        <f>A15+G$2</f>
        <v>2.8000000000000003</v>
      </c>
      <c r="B16">
        <f t="shared" si="0"/>
        <v>-21.553397995481557</v>
      </c>
      <c r="C16">
        <f t="shared" si="1"/>
        <v>-4.113362735517895</v>
      </c>
      <c r="D16">
        <f t="shared" si="2"/>
        <v>131.59232080953663</v>
      </c>
    </row>
    <row r="17" spans="1:4" x14ac:dyDescent="0.2">
      <c r="A17">
        <f>A16+G$2</f>
        <v>3.0000000000000004</v>
      </c>
      <c r="B17">
        <f t="shared" si="0"/>
        <v>-22.376070542585136</v>
      </c>
      <c r="C17">
        <f t="shared" si="1"/>
        <v>-3.6701930721373817</v>
      </c>
      <c r="D17">
        <f t="shared" si="2"/>
        <v>141.8295400336265</v>
      </c>
    </row>
    <row r="18" spans="1:4" x14ac:dyDescent="0.2">
      <c r="A18">
        <f>A17+G$2</f>
        <v>3.2000000000000006</v>
      </c>
      <c r="B18">
        <f t="shared" si="0"/>
        <v>-23.110109157012612</v>
      </c>
      <c r="C18">
        <f t="shared" si="1"/>
        <v>-3.2607576252142954</v>
      </c>
      <c r="D18">
        <f t="shared" si="2"/>
        <v>151.28749885754979</v>
      </c>
    </row>
    <row r="19" spans="1:4" x14ac:dyDescent="0.2">
      <c r="A19">
        <f>A18+G$2</f>
        <v>3.4000000000000008</v>
      </c>
      <c r="B19">
        <f t="shared" si="0"/>
        <v>-23.762260682055473</v>
      </c>
      <c r="C19">
        <f t="shared" si="1"/>
        <v>-2.8859119578304457</v>
      </c>
      <c r="D19">
        <f t="shared" si="2"/>
        <v>159.94643377411671</v>
      </c>
    </row>
    <row r="20" spans="1:4" x14ac:dyDescent="0.2">
      <c r="A20">
        <f>A19+G$2</f>
        <v>3.600000000000001</v>
      </c>
      <c r="B20">
        <f t="shared" si="0"/>
        <v>-24.339443073621563</v>
      </c>
      <c r="C20">
        <f t="shared" si="1"/>
        <v>-2.5454562637005478</v>
      </c>
      <c r="D20">
        <f t="shared" si="2"/>
        <v>167.81096030851737</v>
      </c>
    </row>
    <row r="21" spans="1:4" x14ac:dyDescent="0.2">
      <c r="A21">
        <f>A20+G$2</f>
        <v>3.8000000000000012</v>
      </c>
      <c r="B21">
        <f t="shared" si="0"/>
        <v>-24.848534326361673</v>
      </c>
      <c r="C21">
        <f t="shared" si="1"/>
        <v>-2.238383237242545</v>
      </c>
      <c r="D21">
        <f t="shared" si="2"/>
        <v>174.90434721969723</v>
      </c>
    </row>
    <row r="22" spans="1:4" x14ac:dyDescent="0.2">
      <c r="A22">
        <f>A21+G$2</f>
        <v>4.0000000000000009</v>
      </c>
      <c r="B22">
        <f t="shared" si="0"/>
        <v>-25.296210973810183</v>
      </c>
      <c r="C22">
        <f t="shared" si="1"/>
        <v>-1.963101791964091</v>
      </c>
      <c r="D22">
        <f t="shared" si="2"/>
        <v>181.26334860562952</v>
      </c>
    </row>
    <row r="23" spans="1:4" x14ac:dyDescent="0.2">
      <c r="A23">
        <f>A22+G$2</f>
        <v>4.2000000000000011</v>
      </c>
      <c r="B23">
        <f t="shared" si="0"/>
        <v>-25.688831332203002</v>
      </c>
      <c r="C23">
        <f t="shared" si="1"/>
        <v>-1.7176293920120924</v>
      </c>
      <c r="D23">
        <f t="shared" si="2"/>
        <v>186.93376104452068</v>
      </c>
    </row>
    <row r="24" spans="1:4" x14ac:dyDescent="0.2">
      <c r="A24">
        <f>A23+G$2</f>
        <v>4.4000000000000012</v>
      </c>
      <c r="B24">
        <f t="shared" si="0"/>
        <v>-26.032357210605419</v>
      </c>
      <c r="C24">
        <f t="shared" si="1"/>
        <v>-1.4997505669488973</v>
      </c>
      <c r="D24">
        <f t="shared" si="2"/>
        <v>191.96676190348049</v>
      </c>
    </row>
    <row r="25" spans="1:4" x14ac:dyDescent="0.2">
      <c r="A25">
        <f>A24+G$2</f>
        <v>4.6000000000000014</v>
      </c>
      <c r="B25">
        <f t="shared" si="0"/>
        <v>-26.332307323995199</v>
      </c>
      <c r="C25">
        <f t="shared" si="1"/>
        <v>-1.3071425208428076</v>
      </c>
      <c r="D25">
        <f t="shared" si="2"/>
        <v>196.41600776853116</v>
      </c>
    </row>
    <row r="26" spans="1:4" x14ac:dyDescent="0.2">
      <c r="A26">
        <f>A25+G$2</f>
        <v>4.8000000000000016</v>
      </c>
      <c r="B26">
        <f t="shared" si="0"/>
        <v>-26.593735828163759</v>
      </c>
      <c r="C26">
        <f t="shared" si="1"/>
        <v>-1.1374708119210104</v>
      </c>
      <c r="D26">
        <f t="shared" si="2"/>
        <v>200.33542424462468</v>
      </c>
    </row>
    <row r="27" spans="1:4" x14ac:dyDescent="0.2">
      <c r="A27">
        <f t="shared" ref="A27:D71" si="3">A26+G$2</f>
        <v>5.0000000000000018</v>
      </c>
      <c r="B27">
        <f t="shared" si="0"/>
        <v>-26.821229990547959</v>
      </c>
      <c r="C27">
        <f t="shared" si="1"/>
        <v>-0.98845914216457398</v>
      </c>
      <c r="D27">
        <f t="shared" si="2"/>
        <v>203.77759381599836</v>
      </c>
    </row>
    <row r="28" spans="1:4" x14ac:dyDescent="0.2">
      <c r="A28">
        <f t="shared" si="3"/>
        <v>5.200000000000002</v>
      </c>
      <c r="B28">
        <f t="shared" si="0"/>
        <v>-27.018921818980875</v>
      </c>
      <c r="C28">
        <f t="shared" si="1"/>
        <v>-0.85793763998741124</v>
      </c>
      <c r="D28">
        <f t="shared" si="2"/>
        <v>206.79264051629082</v>
      </c>
    </row>
    <row r="29" spans="1:4" x14ac:dyDescent="0.2">
      <c r="A29">
        <f t="shared" si="3"/>
        <v>5.4000000000000021</v>
      </c>
      <c r="B29">
        <f t="shared" si="0"/>
        <v>-27.190509346978356</v>
      </c>
      <c r="C29">
        <f t="shared" si="1"/>
        <v>-0.74387389216767819</v>
      </c>
      <c r="D29">
        <f t="shared" si="2"/>
        <v>209.42751309092665</v>
      </c>
    </row>
    <row r="30" spans="1:4" x14ac:dyDescent="0.2">
      <c r="A30">
        <f t="shared" si="3"/>
        <v>5.6000000000000023</v>
      </c>
      <c r="B30">
        <f t="shared" si="0"/>
        <v>-27.33928412541189</v>
      </c>
      <c r="C30">
        <f t="shared" si="1"/>
        <v>-0.64439058036946384</v>
      </c>
      <c r="D30">
        <f t="shared" si="2"/>
        <v>211.7255775934654</v>
      </c>
    </row>
    <row r="31" spans="1:4" x14ac:dyDescent="0.2">
      <c r="A31">
        <f t="shared" si="3"/>
        <v>5.8000000000000025</v>
      </c>
      <c r="B31">
        <f t="shared" si="0"/>
        <v>-27.468162241485782</v>
      </c>
      <c r="C31">
        <f t="shared" si="1"/>
        <v>-0.55777304620388291</v>
      </c>
      <c r="D31">
        <f t="shared" si="2"/>
        <v>213.72644263269032</v>
      </c>
    </row>
    <row r="32" spans="1:4" x14ac:dyDescent="0.2">
      <c r="A32">
        <f t="shared" si="3"/>
        <v>6.0000000000000027</v>
      </c>
      <c r="B32">
        <f t="shared" si="0"/>
        <v>-27.579716850726559</v>
      </c>
      <c r="C32">
        <f t="shared" si="1"/>
        <v>-0.48246954313895274</v>
      </c>
      <c r="D32">
        <f t="shared" si="2"/>
        <v>215.46595355349021</v>
      </c>
    </row>
    <row r="33" spans="1:4" x14ac:dyDescent="0.2">
      <c r="A33">
        <f t="shared" si="3"/>
        <v>6.2000000000000028</v>
      </c>
      <c r="B33">
        <f t="shared" si="0"/>
        <v>-27.676210759354351</v>
      </c>
      <c r="C33">
        <f t="shared" si="1"/>
        <v>-0.41708639283021681</v>
      </c>
      <c r="D33">
        <f t="shared" si="2"/>
        <v>216.97630432562201</v>
      </c>
    </row>
    <row r="34" spans="1:4" x14ac:dyDescent="0.2">
      <c r="A34">
        <f t="shared" si="3"/>
        <v>6.400000000000003</v>
      </c>
      <c r="B34">
        <f t="shared" si="0"/>
        <v>-27.759628037920393</v>
      </c>
      <c r="C34">
        <f t="shared" si="1"/>
        <v>-0.36037977962449541</v>
      </c>
      <c r="D34">
        <f t="shared" si="2"/>
        <v>218.28622709067417</v>
      </c>
    </row>
    <row r="35" spans="1:4" x14ac:dyDescent="0.2">
      <c r="A35">
        <f t="shared" si="3"/>
        <v>6.6000000000000032</v>
      </c>
      <c r="B35">
        <f t="shared" si="0"/>
        <v>-27.831703993845291</v>
      </c>
      <c r="C35">
        <f t="shared" si="1"/>
        <v>-0.31124550364126347</v>
      </c>
      <c r="D35">
        <f t="shared" si="2"/>
        <v>219.42122886588683</v>
      </c>
    </row>
    <row r="36" spans="1:4" x14ac:dyDescent="0.2">
      <c r="A36">
        <f t="shared" si="3"/>
        <v>6.8000000000000034</v>
      </c>
      <c r="B36">
        <f t="shared" si="0"/>
        <v>-27.893953094573543</v>
      </c>
      <c r="C36">
        <f t="shared" si="1"/>
        <v>-0.26870767185548711</v>
      </c>
      <c r="D36">
        <f t="shared" si="2"/>
        <v>220.40385278013827</v>
      </c>
    </row>
    <row r="37" spans="1:4" x14ac:dyDescent="0.2">
      <c r="A37">
        <f t="shared" si="3"/>
        <v>7.0000000000000036</v>
      </c>
      <c r="B37">
        <f t="shared" si="0"/>
        <v>-27.947694628944642</v>
      </c>
      <c r="C37">
        <f t="shared" si="1"/>
        <v>-0.23190703318526787</v>
      </c>
      <c r="D37">
        <f t="shared" si="2"/>
        <v>221.25394753342033</v>
      </c>
    </row>
    <row r="38" spans="1:4" x14ac:dyDescent="0.2">
      <c r="A38">
        <f t="shared" si="3"/>
        <v>7.2000000000000037</v>
      </c>
      <c r="B38">
        <f t="shared" si="0"/>
        <v>-27.994076035581696</v>
      </c>
      <c r="C38">
        <f t="shared" si="1"/>
        <v>-0.20008944960354527</v>
      </c>
      <c r="D38">
        <f t="shared" si="2"/>
        <v>221.98893371415812</v>
      </c>
    </row>
    <row r="39" spans="1:4" x14ac:dyDescent="0.2">
      <c r="A39">
        <f t="shared" si="3"/>
        <v>7.4000000000000039</v>
      </c>
      <c r="B39">
        <f t="shared" si="0"/>
        <v>-28.034093925502404</v>
      </c>
      <c r="C39">
        <f t="shared" si="1"/>
        <v>-0.17259483147448867</v>
      </c>
      <c r="D39">
        <f t="shared" si="2"/>
        <v>222.62405939293933</v>
      </c>
    </row>
    <row r="40" spans="1:4" x14ac:dyDescent="0.2">
      <c r="A40">
        <f t="shared" si="3"/>
        <v>7.6000000000000041</v>
      </c>
      <c r="B40">
        <f t="shared" si="0"/>
        <v>-28.068612891797301</v>
      </c>
      <c r="C40">
        <f t="shared" si="1"/>
        <v>-0.14884674253379596</v>
      </c>
      <c r="D40">
        <f t="shared" si="2"/>
        <v>223.17264024746933</v>
      </c>
    </row>
    <row r="41" spans="1:4" x14ac:dyDescent="0.2">
      <c r="A41">
        <f t="shared" si="3"/>
        <v>7.8000000000000043</v>
      </c>
      <c r="B41">
        <f t="shared" si="0"/>
        <v>-28.098382240304058</v>
      </c>
      <c r="C41">
        <f t="shared" si="1"/>
        <v>-0.12834278989052733</v>
      </c>
      <c r="D41">
        <f t="shared" si="2"/>
        <v>223.64628155352884</v>
      </c>
    </row>
    <row r="42" spans="1:4" x14ac:dyDescent="0.2">
      <c r="A42">
        <f t="shared" si="3"/>
        <v>8.0000000000000036</v>
      </c>
      <c r="B42">
        <f t="shared" si="0"/>
        <v>-28.124050798282163</v>
      </c>
      <c r="C42">
        <f t="shared" si="1"/>
        <v>-0.11064584996140844</v>
      </c>
      <c r="D42">
        <f t="shared" si="2"/>
        <v>224.05508086589148</v>
      </c>
    </row>
    <row r="43" spans="1:4" x14ac:dyDescent="0.2">
      <c r="A43">
        <f t="shared" si="3"/>
        <v>8.2000000000000028</v>
      </c>
      <c r="B43">
        <f t="shared" si="0"/>
        <v>-28.146179968274446</v>
      </c>
      <c r="C43">
        <f t="shared" si="1"/>
        <v>-9.5376136388371044E-2</v>
      </c>
      <c r="D43">
        <f t="shared" si="2"/>
        <v>224.40781124942865</v>
      </c>
    </row>
    <row r="44" spans="1:4" x14ac:dyDescent="0.2">
      <c r="A44">
        <f t="shared" si="3"/>
        <v>8.4000000000000021</v>
      </c>
      <c r="B44">
        <f t="shared" si="0"/>
        <v>-28.16525519555212</v>
      </c>
      <c r="C44">
        <f t="shared" si="1"/>
        <v>-8.2204085899787532E-2</v>
      </c>
      <c r="D44">
        <f t="shared" si="2"/>
        <v>224.71208561571493</v>
      </c>
    </row>
    <row r="45" spans="1:4" x14ac:dyDescent="0.2">
      <c r="A45">
        <f t="shared" si="3"/>
        <v>8.6000000000000014</v>
      </c>
      <c r="B45">
        <f t="shared" si="0"/>
        <v>-28.181696012732079</v>
      </c>
      <c r="C45">
        <f t="shared" si="1"/>
        <v>-7.0844018920151033E-2</v>
      </c>
      <c r="D45">
        <f t="shared" si="2"/>
        <v>224.97450316294453</v>
      </c>
    </row>
    <row r="46" spans="1:4" x14ac:dyDescent="0.2">
      <c r="A46">
        <f t="shared" si="3"/>
        <v>8.8000000000000007</v>
      </c>
      <c r="B46">
        <f t="shared" si="0"/>
        <v>-28.19586481651611</v>
      </c>
      <c r="C46">
        <f t="shared" si="1"/>
        <v>-6.1048520525795714E-2</v>
      </c>
      <c r="D46">
        <f t="shared" si="2"/>
        <v>225.20077917585414</v>
      </c>
    </row>
    <row r="47" spans="1:4" x14ac:dyDescent="0.2">
      <c r="A47">
        <f t="shared" si="3"/>
        <v>9</v>
      </c>
      <c r="B47">
        <f t="shared" si="0"/>
        <v>-28.20807452062127</v>
      </c>
      <c r="C47">
        <f t="shared" si="1"/>
        <v>-5.2603481797556619E-2</v>
      </c>
      <c r="D47">
        <f t="shared" si="2"/>
        <v>225.39585957047646</v>
      </c>
    </row>
    <row r="48" spans="1:4" x14ac:dyDescent="0.2">
      <c r="A48">
        <f t="shared" si="3"/>
        <v>9.1999999999999993</v>
      </c>
      <c r="B48">
        <f t="shared" si="0"/>
        <v>-28.218595216980781</v>
      </c>
      <c r="C48">
        <f t="shared" si="1"/>
        <v>-4.5323740007979299E-2</v>
      </c>
      <c r="D48">
        <f t="shared" si="2"/>
        <v>225.5640216058157</v>
      </c>
    </row>
    <row r="49" spans="1:4" x14ac:dyDescent="0.2">
      <c r="A49">
        <f t="shared" si="3"/>
        <v>9.3999999999999986</v>
      </c>
      <c r="B49">
        <f t="shared" si="0"/>
        <v>-28.227659964982376</v>
      </c>
      <c r="C49">
        <f t="shared" si="1"/>
        <v>-3.9049257114597467E-2</v>
      </c>
      <c r="D49">
        <f t="shared" si="2"/>
        <v>225.70896216065282</v>
      </c>
    </row>
    <row r="50" spans="1:4" x14ac:dyDescent="0.2">
      <c r="A50">
        <f t="shared" si="3"/>
        <v>9.5999999999999979</v>
      </c>
      <c r="B50">
        <f t="shared" si="0"/>
        <v>-28.235469816405296</v>
      </c>
      <c r="C50">
        <f t="shared" si="1"/>
        <v>-3.3641778769063789E-2</v>
      </c>
      <c r="D50">
        <f t="shared" si="2"/>
        <v>225.83387491043464</v>
      </c>
    </row>
    <row r="51" spans="1:4" x14ac:dyDescent="0.2">
      <c r="A51">
        <f t="shared" si="3"/>
        <v>9.7999999999999972</v>
      </c>
      <c r="B51">
        <f t="shared" si="0"/>
        <v>-28.242198172159107</v>
      </c>
      <c r="C51">
        <f t="shared" si="1"/>
        <v>-2.8981919812913294E-2</v>
      </c>
      <c r="D51">
        <f t="shared" si="2"/>
        <v>225.94151765232172</v>
      </c>
    </row>
    <row r="52" spans="1:4" x14ac:dyDescent="0.2">
      <c r="A52">
        <f t="shared" si="3"/>
        <v>9.9999999999999964</v>
      </c>
      <c r="B52">
        <f t="shared" si="0"/>
        <v>-28.247994556121689</v>
      </c>
      <c r="C52">
        <f t="shared" si="1"/>
        <v>-2.4966626531530332E-2</v>
      </c>
      <c r="D52">
        <f t="shared" si="2"/>
        <v>226.03427092712167</v>
      </c>
    </row>
    <row r="53" spans="1:4" x14ac:dyDescent="0.2">
      <c r="A53">
        <f t="shared" si="3"/>
        <v>10.199999999999996</v>
      </c>
      <c r="B53">
        <f t="shared" si="0"/>
        <v>-28.252987881427995</v>
      </c>
      <c r="C53">
        <f t="shared" si="1"/>
        <v>-2.1506970442662192E-2</v>
      </c>
      <c r="D53">
        <f t="shared" si="2"/>
        <v>226.11418898277452</v>
      </c>
    </row>
    <row r="54" spans="1:4" x14ac:dyDescent="0.2">
      <c r="A54">
        <f t="shared" si="3"/>
        <v>10.399999999999995</v>
      </c>
      <c r="B54">
        <f t="shared" si="0"/>
        <v>-28.257289275516527</v>
      </c>
      <c r="C54">
        <f t="shared" si="1"/>
        <v>-1.8526232878377475E-2</v>
      </c>
      <c r="D54">
        <f t="shared" si="2"/>
        <v>226.1830440205095</v>
      </c>
    </row>
    <row r="55" spans="1:4" x14ac:dyDescent="0.2">
      <c r="A55">
        <f t="shared" si="3"/>
        <v>10.599999999999994</v>
      </c>
      <c r="B55">
        <f t="shared" si="0"/>
        <v>-28.260994522092201</v>
      </c>
      <c r="C55">
        <f t="shared" si="1"/>
        <v>-1.5958243932602943E-2</v>
      </c>
      <c r="D55">
        <f t="shared" si="2"/>
        <v>226.24236456515689</v>
      </c>
    </row>
    <row r="56" spans="1:4" x14ac:dyDescent="0.2">
      <c r="A56">
        <f t="shared" si="3"/>
        <v>10.799999999999994</v>
      </c>
      <c r="B56">
        <f t="shared" si="0"/>
        <v>-28.26418617087872</v>
      </c>
      <c r="C56">
        <f t="shared" si="1"/>
        <v>-1.3745943400622417E-2</v>
      </c>
      <c r="D56">
        <f t="shared" si="2"/>
        <v>226.29346870744564</v>
      </c>
    </row>
    <row r="57" spans="1:4" x14ac:dyDescent="0.2">
      <c r="A57">
        <f t="shared" si="3"/>
        <v>10.999999999999993</v>
      </c>
      <c r="B57">
        <f t="shared" si="0"/>
        <v>-28.266935359558843</v>
      </c>
      <c r="C57">
        <f t="shared" si="1"/>
        <v>-1.1840135082620719E-2</v>
      </c>
      <c r="D57">
        <f t="shared" si="2"/>
        <v>226.33749287959148</v>
      </c>
    </row>
    <row r="58" spans="1:4" x14ac:dyDescent="0.2">
      <c r="A58">
        <f t="shared" si="3"/>
        <v>11.199999999999992</v>
      </c>
      <c r="B58">
        <f t="shared" si="0"/>
        <v>-28.269303386575366</v>
      </c>
      <c r="C58">
        <f t="shared" si="1"/>
        <v>-1.0198409239386893E-2</v>
      </c>
      <c r="D58">
        <f t="shared" si="2"/>
        <v>226.37541674657018</v>
      </c>
    </row>
    <row r="59" spans="1:4" x14ac:dyDescent="0.2">
      <c r="A59">
        <f t="shared" si="3"/>
        <v>11.399999999999991</v>
      </c>
      <c r="B59">
        <f t="shared" si="0"/>
        <v>-28.271343068423242</v>
      </c>
      <c r="C59">
        <f t="shared" si="1"/>
        <v>-8.7842110720905767E-3</v>
      </c>
      <c r="D59">
        <f t="shared" si="2"/>
        <v>226.40808472423473</v>
      </c>
    </row>
    <row r="60" spans="1:4" x14ac:dyDescent="0.2">
      <c r="A60">
        <f t="shared" si="3"/>
        <v>11.599999999999991</v>
      </c>
      <c r="B60">
        <f t="shared" si="0"/>
        <v>-28.273099910637661</v>
      </c>
      <c r="C60">
        <f t="shared" si="1"/>
        <v>-7.5660358599872685E-3</v>
      </c>
      <c r="D60">
        <f t="shared" si="2"/>
        <v>226.43622457163431</v>
      </c>
    </row>
    <row r="61" spans="1:4" x14ac:dyDescent="0.2">
      <c r="A61">
        <f t="shared" si="3"/>
        <v>11.79999999999999</v>
      </c>
      <c r="B61">
        <f t="shared" si="0"/>
        <v>-28.274613117809658</v>
      </c>
      <c r="C61">
        <f t="shared" si="1"/>
        <v>-6.5167338473561378E-3</v>
      </c>
      <c r="D61">
        <f t="shared" si="2"/>
        <v>226.46046344812609</v>
      </c>
    </row>
    <row r="62" spans="1:4" x14ac:dyDescent="0.2">
      <c r="A62">
        <f t="shared" si="3"/>
        <v>11.999999999999989</v>
      </c>
      <c r="B62">
        <f t="shared" si="0"/>
        <v>-28.275916464579129</v>
      </c>
      <c r="C62">
        <f t="shared" si="1"/>
        <v>-5.6129101463287265E-3</v>
      </c>
      <c r="D62">
        <f t="shared" si="2"/>
        <v>226.48134177561982</v>
      </c>
    </row>
    <row r="63" spans="1:4" x14ac:dyDescent="0.2">
      <c r="A63">
        <f t="shared" si="3"/>
        <v>12.199999999999989</v>
      </c>
      <c r="B63">
        <f t="shared" si="0"/>
        <v>-28.277039046608394</v>
      </c>
      <c r="C63">
        <f t="shared" si="1"/>
        <v>-4.8344068396051851E-3</v>
      </c>
      <c r="D63">
        <f t="shared" si="2"/>
        <v>226.49932520200514</v>
      </c>
    </row>
    <row r="64" spans="1:4" x14ac:dyDescent="0.2">
      <c r="A64">
        <f t="shared" si="3"/>
        <v>12.399999999999988</v>
      </c>
      <c r="B64">
        <f t="shared" si="0"/>
        <v>-28.278005927976317</v>
      </c>
      <c r="C64">
        <f t="shared" si="1"/>
        <v>-4.1638561508465718E-3</v>
      </c>
      <c r="D64">
        <f t="shared" si="2"/>
        <v>226.51481492291546</v>
      </c>
    </row>
    <row r="65" spans="1:4" x14ac:dyDescent="0.2">
      <c r="A65">
        <f t="shared" si="3"/>
        <v>12.599999999999987</v>
      </c>
      <c r="B65">
        <f t="shared" si="0"/>
        <v>-28.278838699206485</v>
      </c>
      <c r="C65">
        <f t="shared" si="1"/>
        <v>-3.5862950249688527E-3</v>
      </c>
      <c r="D65">
        <f t="shared" si="2"/>
        <v>226.52815658492324</v>
      </c>
    </row>
    <row r="66" spans="1:4" x14ac:dyDescent="0.2">
      <c r="A66">
        <f t="shared" si="3"/>
        <v>12.799999999999986</v>
      </c>
      <c r="B66">
        <f t="shared" si="0"/>
        <v>-28.279555958211478</v>
      </c>
      <c r="C66">
        <f t="shared" si="1"/>
        <v>-3.0888327484896736E-3</v>
      </c>
      <c r="D66">
        <f t="shared" si="2"/>
        <v>226.53964796350991</v>
      </c>
    </row>
    <row r="67" spans="1:4" x14ac:dyDescent="0.2">
      <c r="A67">
        <f t="shared" si="3"/>
        <v>12.999999999999986</v>
      </c>
      <c r="B67">
        <f t="shared" si="0"/>
        <v>-28.280173724761177</v>
      </c>
      <c r="C67">
        <f t="shared" si="1"/>
        <v>-2.6603643625925507E-3</v>
      </c>
      <c r="D67">
        <f t="shared" si="2"/>
        <v>226.54954558322413</v>
      </c>
    </row>
    <row r="68" spans="1:4" x14ac:dyDescent="0.2">
      <c r="A68">
        <f t="shared" si="3"/>
        <v>13.199999999999985</v>
      </c>
      <c r="B68">
        <f t="shared" ref="B68:B71" si="4">B67+C67*G$2</f>
        <v>-28.280705797633697</v>
      </c>
      <c r="C68">
        <f t="shared" ref="C68:C71" si="5">(D68-G$9)/G$4</f>
        <v>-2.2913235984740377E-3</v>
      </c>
      <c r="D68">
        <f t="shared" ref="D68:D71" si="6">0.5*G$5*G$6*G$7*B68^2</f>
        <v>226.55807042487527</v>
      </c>
    </row>
    <row r="69" spans="1:4" x14ac:dyDescent="0.2">
      <c r="A69">
        <f t="shared" si="3"/>
        <v>13.399999999999984</v>
      </c>
      <c r="B69">
        <f t="shared" si="4"/>
        <v>-28.28116406235339</v>
      </c>
      <c r="C69">
        <f t="shared" si="5"/>
        <v>-1.9734699130283359E-3</v>
      </c>
      <c r="D69">
        <f t="shared" si="6"/>
        <v>226.56541284500906</v>
      </c>
    </row>
    <row r="70" spans="1:4" x14ac:dyDescent="0.2">
      <c r="A70">
        <f t="shared" si="3"/>
        <v>13.599999999999984</v>
      </c>
      <c r="B70">
        <f t="shared" si="4"/>
        <v>-28.281558756335997</v>
      </c>
      <c r="C70">
        <f t="shared" si="5"/>
        <v>-1.6997049394705767E-3</v>
      </c>
      <c r="D70">
        <f t="shared" si="6"/>
        <v>226.57173681589825</v>
      </c>
    </row>
    <row r="71" spans="1:4" x14ac:dyDescent="0.2">
      <c r="A71">
        <f t="shared" si="3"/>
        <v>13.799999999999983</v>
      </c>
      <c r="B71">
        <f t="shared" si="4"/>
        <v>-28.281898697323889</v>
      </c>
      <c r="C71">
        <f t="shared" si="5"/>
        <v>-1.4639143057814641E-3</v>
      </c>
      <c r="D71">
        <f t="shared" si="6"/>
        <v>226.57718357953647</v>
      </c>
    </row>
    <row r="72" spans="1:4" x14ac:dyDescent="0.2">
      <c r="A72">
        <f t="shared" ref="A72:A84" si="7">A71+G$2</f>
        <v>13.999999999999982</v>
      </c>
      <c r="B72">
        <f t="shared" ref="B72:B84" si="8">B71+C71*G$2</f>
        <v>-28.282191480185045</v>
      </c>
      <c r="C72">
        <f t="shared" ref="C72:C84" si="9">(D72-G$9)/G$4</f>
        <v>-1.2608313264958037E-3</v>
      </c>
      <c r="D72">
        <f t="shared" ref="D72:D84" si="10">0.5*G$5*G$6*G$7*B72^2</f>
        <v>226.58187479635797</v>
      </c>
    </row>
    <row r="73" spans="1:4" x14ac:dyDescent="0.2">
      <c r="A73">
        <f t="shared" si="7"/>
        <v>14.199999999999982</v>
      </c>
      <c r="B73">
        <f t="shared" si="8"/>
        <v>-28.282443646450343</v>
      </c>
      <c r="C73">
        <f t="shared" si="9"/>
        <v>-1.0859195519371981E-3</v>
      </c>
      <c r="D73">
        <f t="shared" si="10"/>
        <v>226.58591525835027</v>
      </c>
    </row>
    <row r="74" spans="1:4" x14ac:dyDescent="0.2">
      <c r="A74">
        <f t="shared" si="7"/>
        <v>14.399999999999981</v>
      </c>
      <c r="B74">
        <f t="shared" si="8"/>
        <v>-28.282660830360729</v>
      </c>
      <c r="C74">
        <f t="shared" si="9"/>
        <v>-9.3527157237711478E-4</v>
      </c>
      <c r="D74">
        <f t="shared" si="10"/>
        <v>226.58939522667811</v>
      </c>
    </row>
    <row r="75" spans="1:4" x14ac:dyDescent="0.2">
      <c r="A75">
        <f t="shared" si="7"/>
        <v>14.59999999999998</v>
      </c>
      <c r="B75">
        <f t="shared" si="8"/>
        <v>-28.282847884675206</v>
      </c>
      <c r="C75">
        <f t="shared" si="9"/>
        <v>-8.0552183228189674E-4</v>
      </c>
      <c r="D75">
        <f t="shared" si="10"/>
        <v>226.59239244567431</v>
      </c>
    </row>
    <row r="76" spans="1:4" x14ac:dyDescent="0.2">
      <c r="A76">
        <f t="shared" si="7"/>
        <v>14.799999999999979</v>
      </c>
      <c r="B76">
        <f t="shared" si="8"/>
        <v>-28.283008989041662</v>
      </c>
      <c r="C76">
        <f t="shared" si="9"/>
        <v>-6.9377151851165455E-4</v>
      </c>
      <c r="D76">
        <f t="shared" si="10"/>
        <v>226.5949738779224</v>
      </c>
    </row>
    <row r="77" spans="1:4" x14ac:dyDescent="0.2">
      <c r="A77">
        <f t="shared" si="7"/>
        <v>14.999999999999979</v>
      </c>
      <c r="B77">
        <f t="shared" si="8"/>
        <v>-28.283147743345364</v>
      </c>
      <c r="C77">
        <f t="shared" si="9"/>
        <v>-5.9752385301550858E-4</v>
      </c>
      <c r="D77">
        <f t="shared" si="10"/>
        <v>226.59719719899536</v>
      </c>
    </row>
    <row r="78" spans="1:4" x14ac:dyDescent="0.2">
      <c r="A78">
        <f t="shared" si="7"/>
        <v>15.199999999999978</v>
      </c>
      <c r="B78">
        <f t="shared" si="8"/>
        <v>-28.283267248115965</v>
      </c>
      <c r="C78">
        <f t="shared" si="9"/>
        <v>-5.1462835072567088E-4</v>
      </c>
      <c r="D78">
        <f t="shared" si="10"/>
        <v>226.59911208509826</v>
      </c>
    </row>
    <row r="79" spans="1:4" x14ac:dyDescent="0.2">
      <c r="A79">
        <f t="shared" si="7"/>
        <v>15.399999999999977</v>
      </c>
      <c r="B79">
        <f t="shared" si="8"/>
        <v>-28.283370173786111</v>
      </c>
      <c r="C79">
        <f t="shared" si="9"/>
        <v>-4.4323280197999755E-4</v>
      </c>
      <c r="D79">
        <f t="shared" si="10"/>
        <v>226.60076132227428</v>
      </c>
    </row>
    <row r="80" spans="1:4" x14ac:dyDescent="0.2">
      <c r="A80">
        <f t="shared" si="7"/>
        <v>15.599999999999977</v>
      </c>
      <c r="B80">
        <f t="shared" si="8"/>
        <v>-28.283458820346507</v>
      </c>
      <c r="C80">
        <f t="shared" si="9"/>
        <v>-3.8174191006498019E-4</v>
      </c>
      <c r="D80">
        <f t="shared" si="10"/>
        <v>226.60218176187752</v>
      </c>
    </row>
    <row r="81" spans="1:4" x14ac:dyDescent="0.2">
      <c r="A81">
        <f t="shared" si="7"/>
        <v>15.799999999999976</v>
      </c>
      <c r="B81">
        <f t="shared" si="8"/>
        <v>-28.28353516872852</v>
      </c>
      <c r="C81">
        <f t="shared" si="9"/>
        <v>-3.2878166232554667E-4</v>
      </c>
      <c r="D81">
        <f t="shared" si="10"/>
        <v>226.6034051436003</v>
      </c>
    </row>
    <row r="82" spans="1:4" x14ac:dyDescent="0.2">
      <c r="A82">
        <f t="shared" si="7"/>
        <v>15.999999999999975</v>
      </c>
      <c r="B82">
        <f t="shared" si="8"/>
        <v>-28.283600925060984</v>
      </c>
      <c r="C82">
        <f t="shared" si="9"/>
        <v>-2.8316864061607346E-4</v>
      </c>
      <c r="D82">
        <f t="shared" si="10"/>
        <v>226.60445880440179</v>
      </c>
    </row>
    <row r="83" spans="1:4" x14ac:dyDescent="0.2">
      <c r="A83">
        <f t="shared" si="7"/>
        <v>16.199999999999974</v>
      </c>
      <c r="B83">
        <f t="shared" si="8"/>
        <v>-28.283657558789109</v>
      </c>
      <c r="C83">
        <f t="shared" si="9"/>
        <v>-2.4388358679996723E-4</v>
      </c>
      <c r="D83">
        <f t="shared" si="10"/>
        <v>226.60536628914494</v>
      </c>
    </row>
    <row r="84" spans="1:4" x14ac:dyDescent="0.2">
      <c r="A84">
        <f t="shared" si="7"/>
        <v>16.399999999999974</v>
      </c>
      <c r="B84">
        <f t="shared" si="8"/>
        <v>-28.283706335506469</v>
      </c>
      <c r="C84">
        <f t="shared" si="9"/>
        <v>-2.1004863366054006E-4</v>
      </c>
      <c r="D84">
        <f t="shared" si="10"/>
        <v>226.60614787656246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Abella, Isaac Rafanan</dc:creator>
  <cp:lastModifiedBy>Abella, Isaac Rafanan</cp:lastModifiedBy>
  <dcterms:created xsi:type="dcterms:W3CDTF">2022-11-09T05:12:05Z</dcterms:created>
  <dcterms:modified xsi:type="dcterms:W3CDTF">2022-11-09T05:50:58Z</dcterms:modified>
</cp:coreProperties>
</file>