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3310\Desktop\"/>
    </mc:Choice>
  </mc:AlternateContent>
  <xr:revisionPtr revIDLastSave="0" documentId="13_ncr:1_{03004921-4D7F-48CB-A4F1-F317D5628C78}" xr6:coauthVersionLast="45" xr6:coauthVersionMax="45" xr10:uidLastSave="{00000000-0000-0000-0000-000000000000}"/>
  <bookViews>
    <workbookView xWindow="12285" yWindow="1275" windowWidth="18495" windowHeight="13710" activeTab="4" xr2:uid="{00000000-000D-0000-FFFF-FFFF00000000}"/>
  </bookViews>
  <sheets>
    <sheet name="Franchises" sheetId="1" r:id="rId1"/>
    <sheet name="Summary" sheetId="2" r:id="rId2"/>
    <sheet name="StockDistribution" sheetId="3" r:id="rId3"/>
    <sheet name="Solver" sheetId="4" r:id="rId4"/>
    <sheet name="Fib" sheetId="5" r:id="rId5"/>
  </sheets>
  <definedNames>
    <definedName name="AdBudget">Franchises!$E$4:$E$22</definedName>
    <definedName name="AnnualSale">Franchises!$C$4:$C$22</definedName>
    <definedName name="Inventory">Franchises!$D$4:$D$22</definedName>
    <definedName name="NumStores">Franchises!$F$4:$F$22</definedName>
    <definedName name="SalesPerStore">Franchises!$G$4:$G$22</definedName>
    <definedName name="solver_adj" localSheetId="3" hidden="1">Solver!$B$6:$E$6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Solver!$B$6</definedName>
    <definedName name="solver_lhs2" localSheetId="3" hidden="1">Solver!$B$6:$E$6</definedName>
    <definedName name="solver_lhs3" localSheetId="3" hidden="1">Solver!$D$6</definedName>
    <definedName name="solver_lhs4" localSheetId="3" hidden="1">Solver!$E$6</definedName>
    <definedName name="solver_lhs5" localSheetId="3" hidden="1">Solver!$F$6</definedName>
    <definedName name="solver_lhs6" localSheetId="3" hidden="1">Solver!$F$6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Solver!$E$6</definedName>
    <definedName name="solver_pre" localSheetId="3" hidden="1">0.000001</definedName>
    <definedName name="solver_rbv" localSheetId="3" hidden="1">2</definedName>
    <definedName name="solver_rel1" localSheetId="3" hidden="1">2</definedName>
    <definedName name="solver_rel2" localSheetId="3" hidden="1">4</definedName>
    <definedName name="solver_rel3" localSheetId="3" hidden="1">3</definedName>
    <definedName name="solver_rel4" localSheetId="3" hidden="1">1</definedName>
    <definedName name="solver_rel5" localSheetId="3" hidden="1">2</definedName>
    <definedName name="solver_rel6" localSheetId="3" hidden="1">2</definedName>
    <definedName name="solver_rhs1" localSheetId="3" hidden="1">2 * Solver!$C$6</definedName>
    <definedName name="solver_rhs2" localSheetId="3" hidden="1">integer</definedName>
    <definedName name="solver_rhs3" localSheetId="3" hidden="1">Solver!$B$6+Solver!$C$6 + 1</definedName>
    <definedName name="solver_rhs4" localSheetId="3" hidden="1">Solver!$C$6 - 1</definedName>
    <definedName name="solver_rhs5" localSheetId="3" hidden="1">Solver!$B$3</definedName>
    <definedName name="solver_rhs6" localSheetId="3" hidden="1">Solver!$B$3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5" i="5"/>
  <c r="C10" i="5"/>
  <c r="C11" i="5"/>
  <c r="C12" i="5"/>
  <c r="C13" i="5"/>
  <c r="C14" i="5" s="1"/>
  <c r="C9" i="5"/>
  <c r="C8" i="5"/>
  <c r="C7" i="5"/>
  <c r="C6" i="5"/>
  <c r="F6" i="4"/>
  <c r="C5" i="3"/>
  <c r="B5" i="3"/>
  <c r="C15" i="5" l="1"/>
  <c r="E5" i="3"/>
  <c r="D5" i="3" s="1"/>
  <c r="G5" i="3" s="1"/>
  <c r="C15" i="2"/>
  <c r="C14" i="2"/>
  <c r="C11" i="2"/>
  <c r="C12" i="2"/>
  <c r="C18" i="2"/>
  <c r="C17" i="2"/>
  <c r="C9" i="2"/>
  <c r="C6" i="2"/>
  <c r="C8" i="2"/>
  <c r="C5" i="2"/>
  <c r="G23" i="1"/>
  <c r="G24" i="1"/>
  <c r="G25" i="1"/>
  <c r="C16" i="5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4" i="1"/>
  <c r="D25" i="1"/>
  <c r="E25" i="1"/>
  <c r="F25" i="1"/>
  <c r="C25" i="1"/>
  <c r="D24" i="1"/>
  <c r="E24" i="1"/>
  <c r="F24" i="1"/>
  <c r="C24" i="1"/>
  <c r="D23" i="1"/>
  <c r="E23" i="1"/>
  <c r="F23" i="1"/>
  <c r="C23" i="1"/>
  <c r="C17" i="5" l="1"/>
  <c r="C18" i="5" s="1"/>
  <c r="C19" i="5" l="1"/>
  <c r="C20" i="5" l="1"/>
  <c r="C21" i="5" l="1"/>
  <c r="C22" i="5" l="1"/>
  <c r="C23" i="5" l="1"/>
  <c r="C24" i="5" l="1"/>
  <c r="C25" i="5" l="1"/>
  <c r="C26" i="5" l="1"/>
  <c r="C27" i="5" l="1"/>
  <c r="C28" i="5" l="1"/>
  <c r="C29" i="5" l="1"/>
  <c r="C30" i="5" l="1"/>
  <c r="C31" i="5" l="1"/>
  <c r="C32" i="5" l="1"/>
  <c r="C33" i="5" l="1"/>
  <c r="C34" i="5" l="1"/>
  <c r="C35" i="5" l="1"/>
  <c r="C36" i="5" l="1"/>
  <c r="C37" i="5" l="1"/>
  <c r="C38" i="5" l="1"/>
  <c r="C39" i="5" l="1"/>
  <c r="C40" i="5" l="1"/>
  <c r="C41" i="5" l="1"/>
  <c r="C42" i="5" l="1"/>
  <c r="C43" i="5" l="1"/>
  <c r="C44" i="5" l="1"/>
  <c r="C45" i="5" l="1"/>
  <c r="C46" i="5" l="1"/>
  <c r="C47" i="5" l="1"/>
  <c r="C48" i="5" l="1"/>
  <c r="C49" i="5" l="1"/>
  <c r="C50" i="5" l="1"/>
  <c r="C51" i="5" l="1"/>
  <c r="C52" i="5" l="1"/>
  <c r="C53" i="5" l="1"/>
  <c r="C54" i="5" l="1"/>
  <c r="C55" i="5" l="1"/>
  <c r="C56" i="5" l="1"/>
  <c r="C57" i="5" l="1"/>
  <c r="C58" i="5" l="1"/>
  <c r="C59" i="5" l="1"/>
  <c r="C60" i="5" l="1"/>
  <c r="C61" i="5" l="1"/>
  <c r="C62" i="5" l="1"/>
  <c r="C63" i="5" l="1"/>
  <c r="C64" i="5" l="1"/>
  <c r="C65" i="5" l="1"/>
  <c r="C66" i="5" l="1"/>
  <c r="C67" i="5" l="1"/>
  <c r="C68" i="5" l="1"/>
  <c r="C69" i="5" l="1"/>
  <c r="C70" i="5" l="1"/>
  <c r="C71" i="5" l="1"/>
  <c r="C72" i="5" l="1"/>
  <c r="C73" i="5" l="1"/>
  <c r="C74" i="5" l="1"/>
  <c r="C75" i="5" l="1"/>
  <c r="C76" i="5" l="1"/>
  <c r="C77" i="5" l="1"/>
  <c r="C78" i="5" l="1"/>
  <c r="C79" i="5" l="1"/>
  <c r="C80" i="5" l="1"/>
  <c r="C81" i="5" l="1"/>
  <c r="C82" i="5" l="1"/>
  <c r="C83" i="5" l="1"/>
  <c r="C84" i="5" l="1"/>
  <c r="C85" i="5" l="1"/>
  <c r="C86" i="5" l="1"/>
  <c r="C87" i="5" l="1"/>
  <c r="C88" i="5" l="1"/>
  <c r="C89" i="5" l="1"/>
  <c r="C90" i="5" l="1"/>
  <c r="C91" i="5" l="1"/>
  <c r="C92" i="5" l="1"/>
  <c r="C93" i="5" l="1"/>
  <c r="C94" i="5" l="1"/>
  <c r="C95" i="5" l="1"/>
  <c r="C96" i="5" l="1"/>
  <c r="C97" i="5" l="1"/>
  <c r="C98" i="5" l="1"/>
  <c r="C99" i="5" l="1"/>
  <c r="C100" i="5" l="1"/>
  <c r="C101" i="5" l="1"/>
  <c r="C102" i="5" l="1"/>
  <c r="C103" i="5" l="1"/>
  <c r="C104" i="5" l="1"/>
  <c r="C105" i="5" l="1"/>
  <c r="C106" i="5" l="1"/>
  <c r="C107" i="5" l="1"/>
  <c r="C108" i="5" l="1"/>
  <c r="C109" i="5" l="1"/>
  <c r="C110" i="5" l="1"/>
  <c r="C111" i="5" l="1"/>
  <c r="C112" i="5" l="1"/>
  <c r="C113" i="5" l="1"/>
  <c r="C114" i="5" l="1"/>
  <c r="C115" i="5" l="1"/>
  <c r="C116" i="5" l="1"/>
  <c r="C117" i="5" l="1"/>
  <c r="C118" i="5" l="1"/>
  <c r="C119" i="5" l="1"/>
  <c r="C120" i="5" l="1"/>
  <c r="C121" i="5" l="1"/>
  <c r="C122" i="5" l="1"/>
  <c r="C123" i="5" l="1"/>
  <c r="C124" i="5" l="1"/>
  <c r="C125" i="5" l="1"/>
  <c r="C126" i="5" l="1"/>
  <c r="C127" i="5" l="1"/>
  <c r="C128" i="5" l="1"/>
  <c r="C129" i="5" l="1"/>
  <c r="C130" i="5" l="1"/>
  <c r="C131" i="5" l="1"/>
  <c r="C132" i="5" l="1"/>
  <c r="C133" i="5" l="1"/>
  <c r="C134" i="5" l="1"/>
  <c r="C135" i="5" l="1"/>
  <c r="C136" i="5" l="1"/>
  <c r="C137" i="5" l="1"/>
  <c r="C138" i="5" l="1"/>
  <c r="C139" i="5" l="1"/>
  <c r="C140" i="5" l="1"/>
  <c r="C141" i="5" l="1"/>
  <c r="C142" i="5" l="1"/>
  <c r="C143" i="5" l="1"/>
  <c r="C144" i="5" l="1"/>
  <c r="C145" i="5" l="1"/>
  <c r="C146" i="5" l="1"/>
  <c r="C147" i="5" l="1"/>
  <c r="C148" i="5" l="1"/>
  <c r="C149" i="5" l="1"/>
  <c r="C150" i="5" l="1"/>
  <c r="C151" i="5" l="1"/>
  <c r="C152" i="5" l="1"/>
  <c r="C154" i="5" l="1"/>
  <c r="C153" i="5"/>
  <c r="C155" i="5" l="1"/>
  <c r="C156" i="5" l="1"/>
  <c r="C157" i="5" l="1"/>
  <c r="C158" i="5" l="1"/>
  <c r="C159" i="5" l="1"/>
  <c r="C160" i="5" l="1"/>
  <c r="C161" i="5" l="1"/>
  <c r="C162" i="5" l="1"/>
  <c r="C163" i="5" l="1"/>
  <c r="C164" i="5" l="1"/>
  <c r="C165" i="5" l="1"/>
  <c r="C166" i="5" l="1"/>
  <c r="C167" i="5" l="1"/>
  <c r="C168" i="5" l="1"/>
  <c r="C169" i="5" l="1"/>
  <c r="C170" i="5" l="1"/>
  <c r="C171" i="5" l="1"/>
  <c r="C172" i="5" l="1"/>
  <c r="C173" i="5" l="1"/>
  <c r="C174" i="5" l="1"/>
  <c r="C175" i="5" l="1"/>
  <c r="C176" i="5" l="1"/>
  <c r="C177" i="5" l="1"/>
  <c r="C178" i="5" l="1"/>
  <c r="C179" i="5" l="1"/>
  <c r="C180" i="5" l="1"/>
  <c r="C181" i="5" l="1"/>
  <c r="C182" i="5" l="1"/>
  <c r="C184" i="5" l="1"/>
  <c r="C183" i="5"/>
  <c r="C185" i="5" l="1"/>
  <c r="C186" i="5" l="1"/>
  <c r="C187" i="5" l="1"/>
  <c r="C188" i="5" l="1"/>
  <c r="C189" i="5" l="1"/>
  <c r="C190" i="5" l="1"/>
  <c r="C191" i="5" l="1"/>
  <c r="C192" i="5" l="1"/>
  <c r="C193" i="5" l="1"/>
  <c r="C194" i="5" l="1"/>
  <c r="C195" i="5" l="1"/>
  <c r="C196" i="5" l="1"/>
  <c r="C197" i="5" l="1"/>
  <c r="C198" i="5" l="1"/>
  <c r="C199" i="5" l="1"/>
  <c r="C200" i="5" l="1"/>
  <c r="C201" i="5" l="1"/>
  <c r="C202" i="5" l="1"/>
  <c r="C203" i="5" l="1"/>
  <c r="C204" i="5" s="1"/>
</calcChain>
</file>

<file path=xl/sharedStrings.xml><?xml version="1.0" encoding="utf-8"?>
<sst xmlns="http://schemas.openxmlformats.org/spreadsheetml/2006/main" count="53" uniqueCount="47">
  <si>
    <t>Sales for All Greens Franchises</t>
  </si>
  <si>
    <t>Annual Net Sales</t>
  </si>
  <si>
    <t>Inventory</t>
  </si>
  <si>
    <t>Ad Budget</t>
  </si>
  <si>
    <t>Num Stores</t>
  </si>
  <si>
    <t>Location</t>
  </si>
  <si>
    <t>Boston</t>
  </si>
  <si>
    <t>Worcester</t>
  </si>
  <si>
    <t>Providence</t>
  </si>
  <si>
    <t>Springfield</t>
  </si>
  <si>
    <t>Bridgeport</t>
  </si>
  <si>
    <t>New Haven</t>
  </si>
  <si>
    <t>Hartford</t>
  </si>
  <si>
    <t>Stamford</t>
  </si>
  <si>
    <t>Waterbury</t>
  </si>
  <si>
    <t>Manchester</t>
  </si>
  <si>
    <t>Lowell</t>
  </si>
  <si>
    <t>Cambridge</t>
  </si>
  <si>
    <t>Nashua</t>
  </si>
  <si>
    <t>Warwick</t>
  </si>
  <si>
    <t>Portland</t>
  </si>
  <si>
    <t>Burlington</t>
  </si>
  <si>
    <t>Woonsocket</t>
  </si>
  <si>
    <t>Bangor</t>
  </si>
  <si>
    <t>Concord</t>
  </si>
  <si>
    <t>Average</t>
  </si>
  <si>
    <t>Maximum</t>
  </si>
  <si>
    <t>Minimum</t>
  </si>
  <si>
    <t>Sales Per Store</t>
  </si>
  <si>
    <t>Highlights</t>
  </si>
  <si>
    <t>Average of Net Sales</t>
  </si>
  <si>
    <t>Range of Net Sales</t>
  </si>
  <si>
    <t>Average Inventory</t>
  </si>
  <si>
    <t>Range of Inventory</t>
  </si>
  <si>
    <t>Average Ad Budget</t>
  </si>
  <si>
    <t>Range of Number of Stores</t>
  </si>
  <si>
    <t>Average Sales Per Store</t>
  </si>
  <si>
    <t>Range of Sales Per Store</t>
  </si>
  <si>
    <t>Range of Ad Budget</t>
  </si>
  <si>
    <t>Average Number of Stores</t>
  </si>
  <si>
    <t>Employee 1</t>
  </si>
  <si>
    <t>Employee 2</t>
  </si>
  <si>
    <t>Employee 3</t>
  </si>
  <si>
    <t>Employee 4</t>
  </si>
  <si>
    <t>Total</t>
  </si>
  <si>
    <t>Sum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</si>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</sst>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* \(#,##0.00\);_(* &quot;-&quot;??_);_(@_)"/>
    <numFmt numFmtId="165" formatCode="_(&quot;$&quot;\ * #,000.00_)"/>
    <numFmt numFmtId="166" formatCode="_(&quot;$&quot;\ * #,000_)"/>
  </numFmts>
  <fonts count="10" x14ac:knownFonts="1">
    <font>
      <sz val="11"/>
      <color rgb="FF000000"/>
      <name val="Calibri"/>
    </font>
    <font>
      <sz val="10"/>
      <name val="Arial"/>
      <family val="2"/>
    </font>
    <font>
      <sz val="11"/>
      <name val="Calibri"/>
      <family val="2"/>
    </font>
    <font>
      <b/>
      <sz val="11"/>
      <color theme="9"/>
      <name val="Comic Sans MS"/>
      <family val="4"/>
    </font>
    <font>
      <b/>
      <sz val="11"/>
      <color rgb="FF000000"/>
      <name val="Calibri"/>
      <family val="2"/>
    </font>
    <font>
      <b/>
      <sz val="11"/>
      <color theme="8"/>
      <name val="Calibri"/>
      <family val="2"/>
    </font>
    <font>
      <b/>
      <sz val="10"/>
      <color theme="8"/>
      <name val="Arial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164" fontId="1" fillId="0" borderId="0" xfId="0" applyNumberFormat="1" applyFont="1"/>
    <xf numFmtId="164" fontId="1" fillId="0" borderId="2" xfId="0" applyNumberFormat="1" applyFont="1" applyBorder="1"/>
    <xf numFmtId="164" fontId="7" fillId="0" borderId="0" xfId="0" applyNumberFormat="1" applyFont="1" applyAlignment="1"/>
    <xf numFmtId="164" fontId="0" fillId="0" borderId="0" xfId="0" applyNumberFormat="1" applyFont="1" applyAlignment="1"/>
    <xf numFmtId="164" fontId="0" fillId="0" borderId="2" xfId="0" applyNumberFormat="1" applyFont="1" applyBorder="1" applyAlignment="1"/>
    <xf numFmtId="0" fontId="8" fillId="0" borderId="0" xfId="0" applyFont="1" applyAlignment="1"/>
    <xf numFmtId="0" fontId="4" fillId="0" borderId="0" xfId="0" applyFont="1" applyAlignment="1">
      <alignment horizontal="right"/>
    </xf>
    <xf numFmtId="165" fontId="1" fillId="0" borderId="0" xfId="0" applyNumberFormat="1" applyFont="1"/>
    <xf numFmtId="165" fontId="1" fillId="0" borderId="2" xfId="0" applyNumberFormat="1" applyFont="1" applyBorder="1"/>
    <xf numFmtId="165" fontId="7" fillId="0" borderId="0" xfId="0" applyNumberFormat="1" applyFont="1" applyAlignment="1"/>
    <xf numFmtId="0" fontId="1" fillId="0" borderId="0" xfId="0" applyNumberFormat="1" applyFont="1"/>
    <xf numFmtId="0" fontId="1" fillId="0" borderId="2" xfId="0" applyNumberFormat="1" applyFont="1" applyBorder="1"/>
    <xf numFmtId="0" fontId="7" fillId="0" borderId="0" xfId="0" applyNumberFormat="1" applyFont="1" applyAlignment="1"/>
    <xf numFmtId="166" fontId="8" fillId="0" borderId="0" xfId="0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zoomScale="160" zoomScaleNormal="160" workbookViewId="0">
      <selection activeCell="F4" sqref="F4:F25"/>
    </sheetView>
  </sheetViews>
  <sheetFormatPr defaultColWidth="17.28515625" defaultRowHeight="15" customHeight="1" x14ac:dyDescent="0.25"/>
  <cols>
    <col min="3" max="3" width="16.85546875" customWidth="1"/>
    <col min="4" max="4" width="15.7109375" customWidth="1"/>
    <col min="5" max="5" width="14.7109375" customWidth="1"/>
    <col min="6" max="6" width="12.85546875" customWidth="1"/>
    <col min="7" max="7" width="18.28515625" customWidth="1"/>
    <col min="8" max="14" width="8.7109375" customWidth="1"/>
  </cols>
  <sheetData>
    <row r="1" spans="1:7" ht="14.25" customHeight="1" x14ac:dyDescent="0.35">
      <c r="B1" s="2"/>
      <c r="C1" s="2" t="s">
        <v>0</v>
      </c>
      <c r="D1" s="2"/>
      <c r="E1" s="2"/>
      <c r="F1" s="2"/>
      <c r="G1" s="2"/>
    </row>
    <row r="2" spans="1:7" ht="14.25" customHeight="1" x14ac:dyDescent="0.25"/>
    <row r="3" spans="1:7" ht="14.25" customHeight="1" thickBot="1" x14ac:dyDescent="0.3">
      <c r="B3" s="4" t="s">
        <v>5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28</v>
      </c>
    </row>
    <row r="4" spans="1:7" ht="14.25" customHeight="1" x14ac:dyDescent="0.25">
      <c r="A4">
        <v>1</v>
      </c>
      <c r="B4" t="s">
        <v>6</v>
      </c>
      <c r="C4" s="7">
        <v>231</v>
      </c>
      <c r="D4" s="14">
        <v>294</v>
      </c>
      <c r="E4" s="7">
        <v>8.1999998089999995</v>
      </c>
      <c r="F4" s="17">
        <v>11</v>
      </c>
      <c r="G4" s="10">
        <f>(C4 / F4)</f>
        <v>21</v>
      </c>
    </row>
    <row r="5" spans="1:7" ht="14.25" customHeight="1" x14ac:dyDescent="0.25">
      <c r="A5">
        <v>2</v>
      </c>
      <c r="B5" t="s">
        <v>7</v>
      </c>
      <c r="C5" s="7">
        <v>156</v>
      </c>
      <c r="D5" s="14">
        <v>232</v>
      </c>
      <c r="E5" s="7">
        <v>6.9000000950000002</v>
      </c>
      <c r="F5" s="17">
        <v>12</v>
      </c>
      <c r="G5" s="10">
        <f t="shared" ref="G5:G22" si="0">(C5 / F5)</f>
        <v>13</v>
      </c>
    </row>
    <row r="6" spans="1:7" ht="14.25" customHeight="1" x14ac:dyDescent="0.25">
      <c r="A6">
        <v>3</v>
      </c>
      <c r="B6" t="s">
        <v>8</v>
      </c>
      <c r="C6" s="7">
        <v>10</v>
      </c>
      <c r="D6" s="14">
        <v>149</v>
      </c>
      <c r="E6" s="7">
        <v>3</v>
      </c>
      <c r="F6" s="17">
        <v>15</v>
      </c>
      <c r="G6" s="10">
        <f t="shared" si="0"/>
        <v>0.66666666666666663</v>
      </c>
    </row>
    <row r="7" spans="1:7" ht="14.25" customHeight="1" x14ac:dyDescent="0.25">
      <c r="A7">
        <v>4</v>
      </c>
      <c r="B7" t="s">
        <v>9</v>
      </c>
      <c r="C7" s="7">
        <v>519</v>
      </c>
      <c r="D7" s="14">
        <v>600</v>
      </c>
      <c r="E7" s="7">
        <v>12</v>
      </c>
      <c r="F7" s="17">
        <v>1</v>
      </c>
      <c r="G7" s="10">
        <f t="shared" si="0"/>
        <v>519</v>
      </c>
    </row>
    <row r="8" spans="1:7" ht="14.25" customHeight="1" x14ac:dyDescent="0.25">
      <c r="A8">
        <v>5</v>
      </c>
      <c r="B8" t="s">
        <v>10</v>
      </c>
      <c r="C8" s="7">
        <v>437</v>
      </c>
      <c r="D8" s="14">
        <v>567</v>
      </c>
      <c r="E8" s="7">
        <v>10.600000380000001</v>
      </c>
      <c r="F8" s="17">
        <v>5</v>
      </c>
      <c r="G8" s="10">
        <f t="shared" si="0"/>
        <v>87.4</v>
      </c>
    </row>
    <row r="9" spans="1:7" ht="14.25" customHeight="1" x14ac:dyDescent="0.25">
      <c r="A9">
        <v>6</v>
      </c>
      <c r="B9" t="s">
        <v>11</v>
      </c>
      <c r="C9" s="7">
        <v>487</v>
      </c>
      <c r="D9" s="14">
        <v>571</v>
      </c>
      <c r="E9" s="7">
        <v>11.80000019</v>
      </c>
      <c r="F9" s="17">
        <v>4</v>
      </c>
      <c r="G9" s="10">
        <f t="shared" si="0"/>
        <v>121.75</v>
      </c>
    </row>
    <row r="10" spans="1:7" ht="14.25" customHeight="1" x14ac:dyDescent="0.25">
      <c r="A10">
        <v>7</v>
      </c>
      <c r="B10" t="s">
        <v>12</v>
      </c>
      <c r="C10" s="7">
        <v>65</v>
      </c>
      <c r="D10" s="14">
        <v>168</v>
      </c>
      <c r="E10" s="7">
        <v>4.6999998090000004</v>
      </c>
      <c r="F10" s="17">
        <v>11</v>
      </c>
      <c r="G10" s="10">
        <f t="shared" si="0"/>
        <v>5.9090909090909092</v>
      </c>
    </row>
    <row r="11" spans="1:7" ht="14.25" customHeight="1" x14ac:dyDescent="0.25">
      <c r="A11">
        <v>8</v>
      </c>
      <c r="B11" t="s">
        <v>13</v>
      </c>
      <c r="C11" s="7">
        <v>98</v>
      </c>
      <c r="D11" s="14">
        <v>151</v>
      </c>
      <c r="E11" s="7">
        <v>4.5999999049999998</v>
      </c>
      <c r="F11" s="17">
        <v>10</v>
      </c>
      <c r="G11" s="10">
        <f t="shared" si="0"/>
        <v>9.8000000000000007</v>
      </c>
    </row>
    <row r="12" spans="1:7" ht="14.25" customHeight="1" x14ac:dyDescent="0.25">
      <c r="A12">
        <v>9</v>
      </c>
      <c r="B12" t="s">
        <v>14</v>
      </c>
      <c r="C12" s="7">
        <v>398</v>
      </c>
      <c r="D12" s="14">
        <v>342</v>
      </c>
      <c r="E12" s="7">
        <v>5.5</v>
      </c>
      <c r="F12" s="17">
        <v>4</v>
      </c>
      <c r="G12" s="10">
        <f t="shared" si="0"/>
        <v>99.5</v>
      </c>
    </row>
    <row r="13" spans="1:7" ht="14.25" customHeight="1" x14ac:dyDescent="0.25">
      <c r="A13">
        <v>10</v>
      </c>
      <c r="B13" t="s">
        <v>15</v>
      </c>
      <c r="C13" s="7">
        <v>161</v>
      </c>
      <c r="D13" s="14">
        <v>196</v>
      </c>
      <c r="E13" s="7">
        <v>7.1999998090000004</v>
      </c>
      <c r="F13" s="17">
        <v>13</v>
      </c>
      <c r="G13" s="10">
        <f t="shared" si="0"/>
        <v>12.384615384615385</v>
      </c>
    </row>
    <row r="14" spans="1:7" ht="14.25" customHeight="1" x14ac:dyDescent="0.25">
      <c r="A14">
        <v>11</v>
      </c>
      <c r="B14" t="s">
        <v>16</v>
      </c>
      <c r="C14" s="7">
        <v>397</v>
      </c>
      <c r="D14" s="14">
        <v>453</v>
      </c>
      <c r="E14" s="7">
        <v>10.399999619999999</v>
      </c>
      <c r="F14" s="17">
        <v>7</v>
      </c>
      <c r="G14" s="10">
        <f t="shared" si="0"/>
        <v>56.714285714285715</v>
      </c>
    </row>
    <row r="15" spans="1:7" ht="14.25" customHeight="1" x14ac:dyDescent="0.25">
      <c r="A15">
        <v>12</v>
      </c>
      <c r="B15" t="s">
        <v>17</v>
      </c>
      <c r="C15" s="7">
        <v>497</v>
      </c>
      <c r="D15" s="14">
        <v>518</v>
      </c>
      <c r="E15" s="7">
        <v>11.5</v>
      </c>
      <c r="F15" s="17">
        <v>1</v>
      </c>
      <c r="G15" s="10">
        <f t="shared" si="0"/>
        <v>497</v>
      </c>
    </row>
    <row r="16" spans="1:7" ht="14.25" customHeight="1" x14ac:dyDescent="0.25">
      <c r="A16">
        <v>13</v>
      </c>
      <c r="B16" t="s">
        <v>18</v>
      </c>
      <c r="C16" s="7">
        <v>528</v>
      </c>
      <c r="D16" s="14">
        <v>615</v>
      </c>
      <c r="E16" s="7">
        <v>12.30000019</v>
      </c>
      <c r="F16" s="17">
        <v>3</v>
      </c>
      <c r="G16" s="10">
        <f t="shared" si="0"/>
        <v>176</v>
      </c>
    </row>
    <row r="17" spans="1:7" ht="14.25" customHeight="1" x14ac:dyDescent="0.25">
      <c r="A17">
        <v>14</v>
      </c>
      <c r="B17" t="s">
        <v>19</v>
      </c>
      <c r="C17" s="7">
        <v>99</v>
      </c>
      <c r="D17" s="14">
        <v>278</v>
      </c>
      <c r="E17" s="7">
        <v>2.7999999519999998</v>
      </c>
      <c r="F17" s="17">
        <v>14</v>
      </c>
      <c r="G17" s="10">
        <f t="shared" si="0"/>
        <v>7.0714285714285712</v>
      </c>
    </row>
    <row r="18" spans="1:7" ht="14.25" customHeight="1" x14ac:dyDescent="0.25">
      <c r="A18">
        <v>15</v>
      </c>
      <c r="B18" t="s">
        <v>20</v>
      </c>
      <c r="C18" s="7">
        <v>124.58</v>
      </c>
      <c r="D18" s="14">
        <v>142</v>
      </c>
      <c r="E18" s="7">
        <v>3.0999999049999998</v>
      </c>
      <c r="F18" s="17">
        <v>12</v>
      </c>
      <c r="G18" s="10">
        <f t="shared" si="0"/>
        <v>10.381666666666666</v>
      </c>
    </row>
    <row r="19" spans="1:7" ht="14.25" customHeight="1" x14ac:dyDescent="0.25">
      <c r="A19">
        <v>16</v>
      </c>
      <c r="B19" t="s">
        <v>21</v>
      </c>
      <c r="C19" s="7">
        <v>347</v>
      </c>
      <c r="D19" s="14">
        <v>461</v>
      </c>
      <c r="E19" s="7">
        <v>9.6</v>
      </c>
      <c r="F19" s="17">
        <v>6</v>
      </c>
      <c r="G19" s="10">
        <f t="shared" si="0"/>
        <v>57.833333333333336</v>
      </c>
    </row>
    <row r="20" spans="1:7" ht="14.25" customHeight="1" x14ac:dyDescent="0.25">
      <c r="A20">
        <v>17</v>
      </c>
      <c r="B20" t="s">
        <v>22</v>
      </c>
      <c r="C20" s="7">
        <v>341</v>
      </c>
      <c r="D20" s="14">
        <v>382</v>
      </c>
      <c r="E20" s="7">
        <v>9.8000001910000005</v>
      </c>
      <c r="F20" s="17">
        <v>5</v>
      </c>
      <c r="G20" s="10">
        <f t="shared" si="0"/>
        <v>68.2</v>
      </c>
    </row>
    <row r="21" spans="1:7" ht="14.25" customHeight="1" x14ac:dyDescent="0.25">
      <c r="A21">
        <v>18</v>
      </c>
      <c r="B21" t="s">
        <v>23</v>
      </c>
      <c r="C21" s="7">
        <v>507</v>
      </c>
      <c r="D21" s="14">
        <v>590</v>
      </c>
      <c r="E21" s="7">
        <v>12</v>
      </c>
      <c r="F21" s="17">
        <v>10</v>
      </c>
      <c r="G21" s="10">
        <f t="shared" si="0"/>
        <v>50.7</v>
      </c>
    </row>
    <row r="22" spans="1:7" ht="14.25" customHeight="1" thickBot="1" x14ac:dyDescent="0.3">
      <c r="A22">
        <v>19</v>
      </c>
      <c r="B22" t="s">
        <v>24</v>
      </c>
      <c r="C22" s="8">
        <v>400</v>
      </c>
      <c r="D22" s="15">
        <v>517</v>
      </c>
      <c r="E22" s="8">
        <v>7</v>
      </c>
      <c r="F22" s="18">
        <v>8</v>
      </c>
      <c r="G22" s="11">
        <f t="shared" si="0"/>
        <v>50</v>
      </c>
    </row>
    <row r="23" spans="1:7" ht="14.25" customHeight="1" thickTop="1" x14ac:dyDescent="0.25">
      <c r="B23" s="3" t="s">
        <v>25</v>
      </c>
      <c r="C23" s="9">
        <f>AVERAGE(C4:C22)</f>
        <v>305.39894736842103</v>
      </c>
      <c r="D23" s="16">
        <f t="shared" ref="D23:F23" si="1">AVERAGE(D4:D22)</f>
        <v>380.31578947368422</v>
      </c>
      <c r="E23" s="9">
        <f t="shared" si="1"/>
        <v>8.0526315713157892</v>
      </c>
      <c r="F23" s="19">
        <f t="shared" si="1"/>
        <v>8</v>
      </c>
      <c r="G23" s="9">
        <f>AVERAGE(G4:G22)</f>
        <v>98.121636170846685</v>
      </c>
    </row>
    <row r="24" spans="1:7" ht="14.25" customHeight="1" x14ac:dyDescent="0.25">
      <c r="B24" s="3" t="s">
        <v>26</v>
      </c>
      <c r="C24" s="9">
        <f>MAX(C4:C22)</f>
        <v>528</v>
      </c>
      <c r="D24" s="16">
        <f t="shared" ref="D24:F24" si="2">MAX(D4:D22)</f>
        <v>615</v>
      </c>
      <c r="E24" s="9">
        <f t="shared" si="2"/>
        <v>12.30000019</v>
      </c>
      <c r="F24" s="19">
        <f t="shared" si="2"/>
        <v>15</v>
      </c>
      <c r="G24" s="9">
        <f>MAX(G4:G22)</f>
        <v>519</v>
      </c>
    </row>
    <row r="25" spans="1:7" ht="14.25" customHeight="1" x14ac:dyDescent="0.25">
      <c r="B25" s="3" t="s">
        <v>27</v>
      </c>
      <c r="C25" s="9">
        <f>MIN(C4:C22)</f>
        <v>10</v>
      </c>
      <c r="D25" s="16">
        <f t="shared" ref="D25:F25" si="3">MIN(D4:D22)</f>
        <v>142</v>
      </c>
      <c r="E25" s="9">
        <f t="shared" si="3"/>
        <v>2.7999999519999998</v>
      </c>
      <c r="F25" s="19">
        <f t="shared" si="3"/>
        <v>1</v>
      </c>
      <c r="G25" s="9">
        <f>MIN(G4:G22)</f>
        <v>0.66666666666666663</v>
      </c>
    </row>
    <row r="26" spans="1:7" ht="14.25" customHeight="1" x14ac:dyDescent="0.25"/>
    <row r="27" spans="1:7" ht="14.25" customHeight="1" x14ac:dyDescent="0.25">
      <c r="C27" s="1"/>
    </row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</sheetData>
  <conditionalFormatting sqref="G4:G22">
    <cfRule type="cellIs" dxfId="0" priority="1" operator="lessThan">
      <formula>10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23AE-8936-45E2-BAAE-C9277A3A9588}">
  <dimension ref="B3:C18"/>
  <sheetViews>
    <sheetView workbookViewId="0">
      <selection activeCell="C16" sqref="C16"/>
    </sheetView>
  </sheetViews>
  <sheetFormatPr defaultRowHeight="15" x14ac:dyDescent="0.25"/>
  <cols>
    <col min="2" max="2" width="25.7109375" customWidth="1"/>
    <col min="3" max="3" width="23.28515625" customWidth="1"/>
  </cols>
  <sheetData>
    <row r="3" spans="2:3" x14ac:dyDescent="0.25">
      <c r="B3" s="13" t="s">
        <v>29</v>
      </c>
    </row>
    <row r="5" spans="2:3" x14ac:dyDescent="0.25">
      <c r="B5" s="12" t="s">
        <v>30</v>
      </c>
      <c r="C5" s="20">
        <f>(AVERAGE(AnnualSale) * 1000)</f>
        <v>305398.94736842101</v>
      </c>
    </row>
    <row r="6" spans="2:3" x14ac:dyDescent="0.25">
      <c r="B6" s="12" t="s">
        <v>31</v>
      </c>
      <c r="C6" s="21">
        <f>((MAX(AnnualSale) - MIN(AnnualSale)) * 1000)</f>
        <v>518000</v>
      </c>
    </row>
    <row r="7" spans="2:3" x14ac:dyDescent="0.25">
      <c r="C7" s="21"/>
    </row>
    <row r="8" spans="2:3" x14ac:dyDescent="0.25">
      <c r="B8" s="12" t="s">
        <v>32</v>
      </c>
      <c r="C8" s="21">
        <f>(AVERAGE(Inventory) * 1000)</f>
        <v>380315.78947368421</v>
      </c>
    </row>
    <row r="9" spans="2:3" x14ac:dyDescent="0.25">
      <c r="B9" s="12" t="s">
        <v>33</v>
      </c>
      <c r="C9" s="21">
        <f>((MAX(Inventory) - MIN(Inventory)) * 1000)</f>
        <v>473000</v>
      </c>
    </row>
    <row r="10" spans="2:3" x14ac:dyDescent="0.25">
      <c r="C10" s="21"/>
    </row>
    <row r="11" spans="2:3" x14ac:dyDescent="0.25">
      <c r="B11" s="12" t="s">
        <v>34</v>
      </c>
      <c r="C11" s="21">
        <f>(AVERAGE(AdBudget) * 1000)</f>
        <v>8052.6315713157892</v>
      </c>
    </row>
    <row r="12" spans="2:3" x14ac:dyDescent="0.25">
      <c r="B12" s="12" t="s">
        <v>38</v>
      </c>
      <c r="C12" s="21">
        <f>((MAX(AdBudget) - MIN(AdBudget)) * 1000)</f>
        <v>9500.0002380000005</v>
      </c>
    </row>
    <row r="13" spans="2:3" x14ac:dyDescent="0.25">
      <c r="C13" s="21"/>
    </row>
    <row r="14" spans="2:3" x14ac:dyDescent="0.25">
      <c r="B14" s="12" t="s">
        <v>39</v>
      </c>
      <c r="C14">
        <f>AVERAGE(NumStores)</f>
        <v>8</v>
      </c>
    </row>
    <row r="15" spans="2:3" x14ac:dyDescent="0.25">
      <c r="B15" s="12" t="s">
        <v>35</v>
      </c>
      <c r="C15">
        <f>(MAX(NumStores) - MIN(NumStores))</f>
        <v>14</v>
      </c>
    </row>
    <row r="17" spans="2:3" x14ac:dyDescent="0.25">
      <c r="B17" s="12" t="s">
        <v>36</v>
      </c>
      <c r="C17" s="21">
        <f>(AVERAGE(SalesPerStore) * 1000)</f>
        <v>98121.636170846687</v>
      </c>
    </row>
    <row r="18" spans="2:3" x14ac:dyDescent="0.25">
      <c r="B18" s="12" t="s">
        <v>37</v>
      </c>
      <c r="C18" s="21">
        <f>((MAX(SalesPerStore) - MIN(SalesPerStore)) * 1000)</f>
        <v>518333.33333333337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DEA-76E1-467E-A4C5-B397014D5B75}">
  <dimension ref="B1:G5"/>
  <sheetViews>
    <sheetView workbookViewId="0">
      <selection activeCell="D39" sqref="D39"/>
    </sheetView>
  </sheetViews>
  <sheetFormatPr defaultRowHeight="15" x14ac:dyDescent="0.25"/>
  <cols>
    <col min="1" max="1" width="11.140625" customWidth="1"/>
    <col min="2" max="2" width="19.5703125" customWidth="1"/>
    <col min="3" max="3" width="18.28515625" customWidth="1"/>
    <col min="4" max="4" width="14.5703125" customWidth="1"/>
    <col min="5" max="5" width="14.42578125" customWidth="1"/>
  </cols>
  <sheetData>
    <row r="1" spans="2:7" x14ac:dyDescent="0.25">
      <c r="B1" s="22" t="s">
        <v>44</v>
      </c>
    </row>
    <row r="2" spans="2:7" x14ac:dyDescent="0.25">
      <c r="B2">
        <v>1000</v>
      </c>
    </row>
    <row r="4" spans="2:7" x14ac:dyDescent="0.25">
      <c r="B4" t="s">
        <v>40</v>
      </c>
      <c r="C4" t="s">
        <v>41</v>
      </c>
      <c r="D4" t="s">
        <v>42</v>
      </c>
      <c r="E4" t="s">
        <v>43</v>
      </c>
      <c r="G4" t="s">
        <v>45</v>
      </c>
    </row>
    <row r="5" spans="2:7" x14ac:dyDescent="0.25">
      <c r="B5">
        <f>(2* INT(B2/7))</f>
        <v>284</v>
      </c>
      <c r="C5">
        <f>(INT(B2/7))</f>
        <v>142</v>
      </c>
      <c r="D5">
        <f>(B2 - B5 - C5 - E5)</f>
        <v>433</v>
      </c>
      <c r="E5">
        <f>(C5-1)</f>
        <v>141</v>
      </c>
      <c r="G5">
        <f>SUM(B5:E5)</f>
        <v>1000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D85A-C535-41AE-A119-0414250898B1}">
  <dimension ref="B2:F6"/>
  <sheetViews>
    <sheetView workbookViewId="0">
      <selection activeCell="D6" sqref="D6"/>
    </sheetView>
  </sheetViews>
  <sheetFormatPr defaultRowHeight="15" x14ac:dyDescent="0.25"/>
  <cols>
    <col min="2" max="2" width="25" customWidth="1"/>
    <col min="3" max="3" width="26.7109375" customWidth="1"/>
    <col min="4" max="4" width="18.140625" customWidth="1"/>
    <col min="5" max="5" width="21.140625" customWidth="1"/>
  </cols>
  <sheetData>
    <row r="2" spans="2:6" x14ac:dyDescent="0.25">
      <c r="B2" t="s">
        <v>44</v>
      </c>
    </row>
    <row r="3" spans="2:6" x14ac:dyDescent="0.25">
      <c r="B3">
        <v>1000</v>
      </c>
    </row>
    <row r="5" spans="2:6" x14ac:dyDescent="0.25">
      <c r="B5" t="s">
        <v>40</v>
      </c>
      <c r="C5" t="s">
        <v>41</v>
      </c>
      <c r="D5" t="s">
        <v>42</v>
      </c>
      <c r="E5" t="s">
        <v>43</v>
      </c>
      <c r="F5" s="12" t="s">
        <v>45</v>
      </c>
    </row>
    <row r="6" spans="2:6" x14ac:dyDescent="0.25">
      <c r="B6">
        <v>286</v>
      </c>
      <c r="C6">
        <v>143</v>
      </c>
      <c r="D6">
        <v>430</v>
      </c>
      <c r="E6">
        <v>141</v>
      </c>
      <c r="F6">
        <f>SUM(B6:E6)</f>
        <v>1000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6B78-0629-439E-BC2B-FBAE9590B11C}">
  <dimension ref="B3:E204"/>
  <sheetViews>
    <sheetView tabSelected="1" topLeftCell="A177" workbookViewId="0">
      <selection activeCell="D204" sqref="D204"/>
    </sheetView>
  </sheetViews>
  <sheetFormatPr defaultRowHeight="15" x14ac:dyDescent="0.25"/>
  <sheetData>
    <row r="3" spans="2:5" x14ac:dyDescent="0.25">
      <c r="B3" s="12" t="s">
        <v>46</v>
      </c>
    </row>
    <row r="4" spans="2:5" x14ac:dyDescent="0.25">
      <c r="B4">
        <v>0</v>
      </c>
      <c r="C4">
        <v>0</v>
      </c>
    </row>
    <row r="5" spans="2:5" x14ac:dyDescent="0.25">
      <c r="B5">
        <v>1</v>
      </c>
      <c r="C5">
        <v>1</v>
      </c>
      <c r="D5">
        <f>(C6 / C5)</f>
        <v>1</v>
      </c>
      <c r="E5" s="12"/>
    </row>
    <row r="6" spans="2:5" x14ac:dyDescent="0.25">
      <c r="B6">
        <v>2</v>
      </c>
      <c r="C6">
        <f>SUM(C4+C5)</f>
        <v>1</v>
      </c>
      <c r="D6">
        <f t="shared" ref="D6:D69" si="0">(C7 / C6)</f>
        <v>2</v>
      </c>
      <c r="E6" s="12"/>
    </row>
    <row r="7" spans="2:5" x14ac:dyDescent="0.25">
      <c r="B7">
        <v>3</v>
      </c>
      <c r="C7">
        <f>SUM(C5+C6)</f>
        <v>2</v>
      </c>
      <c r="D7">
        <f t="shared" si="0"/>
        <v>1.5</v>
      </c>
      <c r="E7" s="12"/>
    </row>
    <row r="8" spans="2:5" x14ac:dyDescent="0.25">
      <c r="B8">
        <v>4</v>
      </c>
      <c r="C8">
        <f>SUM(C6+C7)</f>
        <v>3</v>
      </c>
      <c r="D8">
        <f t="shared" si="0"/>
        <v>1.6666666666666667</v>
      </c>
    </row>
    <row r="9" spans="2:5" x14ac:dyDescent="0.25">
      <c r="B9">
        <v>5</v>
      </c>
      <c r="C9">
        <f>SUM(C7+C8)</f>
        <v>5</v>
      </c>
      <c r="D9">
        <f t="shared" si="0"/>
        <v>1.6</v>
      </c>
    </row>
    <row r="10" spans="2:5" x14ac:dyDescent="0.25">
      <c r="B10">
        <v>6</v>
      </c>
      <c r="C10">
        <f t="shared" ref="C10:C73" si="1">SUM(C8+C9)</f>
        <v>8</v>
      </c>
      <c r="D10">
        <f t="shared" si="0"/>
        <v>1.625</v>
      </c>
    </row>
    <row r="11" spans="2:5" x14ac:dyDescent="0.25">
      <c r="B11">
        <v>7</v>
      </c>
      <c r="C11">
        <f t="shared" si="1"/>
        <v>13</v>
      </c>
      <c r="D11">
        <f t="shared" si="0"/>
        <v>1.6153846153846154</v>
      </c>
    </row>
    <row r="12" spans="2:5" x14ac:dyDescent="0.25">
      <c r="B12">
        <v>8</v>
      </c>
      <c r="C12">
        <f t="shared" si="1"/>
        <v>21</v>
      </c>
      <c r="D12">
        <f t="shared" si="0"/>
        <v>1.6190476190476191</v>
      </c>
    </row>
    <row r="13" spans="2:5" x14ac:dyDescent="0.25">
      <c r="B13">
        <v>9</v>
      </c>
      <c r="C13">
        <f t="shared" si="1"/>
        <v>34</v>
      </c>
      <c r="D13">
        <f t="shared" si="0"/>
        <v>1.6176470588235294</v>
      </c>
    </row>
    <row r="14" spans="2:5" x14ac:dyDescent="0.25">
      <c r="B14">
        <v>10</v>
      </c>
      <c r="C14">
        <f t="shared" si="1"/>
        <v>55</v>
      </c>
      <c r="D14">
        <f t="shared" si="0"/>
        <v>1.6181818181818182</v>
      </c>
    </row>
    <row r="15" spans="2:5" x14ac:dyDescent="0.25">
      <c r="B15">
        <v>11</v>
      </c>
      <c r="C15">
        <f t="shared" si="1"/>
        <v>89</v>
      </c>
      <c r="D15">
        <f t="shared" si="0"/>
        <v>1.6179775280898876</v>
      </c>
    </row>
    <row r="16" spans="2:5" x14ac:dyDescent="0.25">
      <c r="B16">
        <v>12</v>
      </c>
      <c r="C16">
        <f t="shared" si="1"/>
        <v>144</v>
      </c>
      <c r="D16">
        <f t="shared" si="0"/>
        <v>1.6180555555555556</v>
      </c>
    </row>
    <row r="17" spans="2:4" x14ac:dyDescent="0.25">
      <c r="B17">
        <v>13</v>
      </c>
      <c r="C17">
        <f t="shared" si="1"/>
        <v>233</v>
      </c>
      <c r="D17">
        <f t="shared" si="0"/>
        <v>1.6180257510729614</v>
      </c>
    </row>
    <row r="18" spans="2:4" x14ac:dyDescent="0.25">
      <c r="B18">
        <v>14</v>
      </c>
      <c r="C18">
        <f t="shared" si="1"/>
        <v>377</v>
      </c>
      <c r="D18">
        <f t="shared" si="0"/>
        <v>1.6180371352785146</v>
      </c>
    </row>
    <row r="19" spans="2:4" x14ac:dyDescent="0.25">
      <c r="B19">
        <v>15</v>
      </c>
      <c r="C19">
        <f t="shared" si="1"/>
        <v>610</v>
      </c>
      <c r="D19">
        <f t="shared" si="0"/>
        <v>1.618032786885246</v>
      </c>
    </row>
    <row r="20" spans="2:4" x14ac:dyDescent="0.25">
      <c r="B20">
        <v>16</v>
      </c>
      <c r="C20">
        <f t="shared" si="1"/>
        <v>987</v>
      </c>
      <c r="D20">
        <f t="shared" si="0"/>
        <v>1.6180344478216819</v>
      </c>
    </row>
    <row r="21" spans="2:4" x14ac:dyDescent="0.25">
      <c r="B21">
        <v>17</v>
      </c>
      <c r="C21">
        <f t="shared" si="1"/>
        <v>1597</v>
      </c>
      <c r="D21">
        <f t="shared" si="0"/>
        <v>1.6180338134001253</v>
      </c>
    </row>
    <row r="22" spans="2:4" x14ac:dyDescent="0.25">
      <c r="B22">
        <v>18</v>
      </c>
      <c r="C22">
        <f t="shared" si="1"/>
        <v>2584</v>
      </c>
      <c r="D22">
        <f t="shared" si="0"/>
        <v>1.6180340557275541</v>
      </c>
    </row>
    <row r="23" spans="2:4" x14ac:dyDescent="0.25">
      <c r="B23">
        <v>19</v>
      </c>
      <c r="C23">
        <f t="shared" si="1"/>
        <v>4181</v>
      </c>
      <c r="D23">
        <f t="shared" si="0"/>
        <v>1.6180339631667064</v>
      </c>
    </row>
    <row r="24" spans="2:4" x14ac:dyDescent="0.25">
      <c r="B24">
        <v>20</v>
      </c>
      <c r="C24">
        <f t="shared" si="1"/>
        <v>6765</v>
      </c>
      <c r="D24">
        <f t="shared" si="0"/>
        <v>1.6180339985218033</v>
      </c>
    </row>
    <row r="25" spans="2:4" x14ac:dyDescent="0.25">
      <c r="B25">
        <v>21</v>
      </c>
      <c r="C25">
        <f t="shared" si="1"/>
        <v>10946</v>
      </c>
      <c r="D25">
        <f t="shared" si="0"/>
        <v>1.618033985017358</v>
      </c>
    </row>
    <row r="26" spans="2:4" x14ac:dyDescent="0.25">
      <c r="B26">
        <v>22</v>
      </c>
      <c r="C26">
        <f t="shared" si="1"/>
        <v>17711</v>
      </c>
      <c r="D26">
        <f t="shared" si="0"/>
        <v>1.6180339901755971</v>
      </c>
    </row>
    <row r="27" spans="2:4" x14ac:dyDescent="0.25">
      <c r="B27">
        <v>23</v>
      </c>
      <c r="C27">
        <f t="shared" si="1"/>
        <v>28657</v>
      </c>
      <c r="D27">
        <f t="shared" si="0"/>
        <v>1.618033988205325</v>
      </c>
    </row>
    <row r="28" spans="2:4" x14ac:dyDescent="0.25">
      <c r="B28">
        <v>24</v>
      </c>
      <c r="C28">
        <f t="shared" si="1"/>
        <v>46368</v>
      </c>
      <c r="D28">
        <f t="shared" si="0"/>
        <v>1.6180339889579021</v>
      </c>
    </row>
    <row r="29" spans="2:4" x14ac:dyDescent="0.25">
      <c r="B29">
        <v>25</v>
      </c>
      <c r="C29">
        <f t="shared" si="1"/>
        <v>75025</v>
      </c>
      <c r="D29">
        <f t="shared" si="0"/>
        <v>1.6180339886704431</v>
      </c>
    </row>
    <row r="30" spans="2:4" x14ac:dyDescent="0.25">
      <c r="B30">
        <v>26</v>
      </c>
      <c r="C30">
        <f t="shared" si="1"/>
        <v>121393</v>
      </c>
      <c r="D30">
        <f t="shared" si="0"/>
        <v>1.6180339887802426</v>
      </c>
    </row>
    <row r="31" spans="2:4" x14ac:dyDescent="0.25">
      <c r="B31">
        <v>27</v>
      </c>
      <c r="C31">
        <f t="shared" si="1"/>
        <v>196418</v>
      </c>
      <c r="D31">
        <f t="shared" si="0"/>
        <v>1.6180339887383031</v>
      </c>
    </row>
    <row r="32" spans="2:4" x14ac:dyDescent="0.25">
      <c r="B32">
        <v>28</v>
      </c>
      <c r="C32">
        <f t="shared" si="1"/>
        <v>317811</v>
      </c>
      <c r="D32">
        <f t="shared" si="0"/>
        <v>1.6180339887543225</v>
      </c>
    </row>
    <row r="33" spans="2:4" x14ac:dyDescent="0.25">
      <c r="B33">
        <v>29</v>
      </c>
      <c r="C33">
        <f t="shared" si="1"/>
        <v>514229</v>
      </c>
      <c r="D33">
        <f t="shared" si="0"/>
        <v>1.6180339887482036</v>
      </c>
    </row>
    <row r="34" spans="2:4" x14ac:dyDescent="0.25">
      <c r="B34">
        <v>30</v>
      </c>
      <c r="C34">
        <f t="shared" si="1"/>
        <v>832040</v>
      </c>
      <c r="D34">
        <f t="shared" si="0"/>
        <v>1.6180339887505408</v>
      </c>
    </row>
    <row r="35" spans="2:4" x14ac:dyDescent="0.25">
      <c r="B35">
        <v>31</v>
      </c>
      <c r="C35">
        <f t="shared" si="1"/>
        <v>1346269</v>
      </c>
      <c r="D35">
        <f t="shared" si="0"/>
        <v>1.6180339887496482</v>
      </c>
    </row>
    <row r="36" spans="2:4" x14ac:dyDescent="0.25">
      <c r="B36">
        <v>32</v>
      </c>
      <c r="C36">
        <f t="shared" si="1"/>
        <v>2178309</v>
      </c>
      <c r="D36">
        <f t="shared" si="0"/>
        <v>1.618033988749989</v>
      </c>
    </row>
    <row r="37" spans="2:4" x14ac:dyDescent="0.25">
      <c r="B37">
        <v>33</v>
      </c>
      <c r="C37">
        <f t="shared" si="1"/>
        <v>3524578</v>
      </c>
      <c r="D37">
        <f t="shared" si="0"/>
        <v>1.6180339887498589</v>
      </c>
    </row>
    <row r="38" spans="2:4" x14ac:dyDescent="0.25">
      <c r="B38">
        <v>34</v>
      </c>
      <c r="C38">
        <f t="shared" si="1"/>
        <v>5702887</v>
      </c>
      <c r="D38">
        <f t="shared" si="0"/>
        <v>1.6180339887499087</v>
      </c>
    </row>
    <row r="39" spans="2:4" x14ac:dyDescent="0.25">
      <c r="B39">
        <v>35</v>
      </c>
      <c r="C39">
        <f t="shared" si="1"/>
        <v>9227465</v>
      </c>
      <c r="D39">
        <f t="shared" si="0"/>
        <v>1.6180339887498896</v>
      </c>
    </row>
    <row r="40" spans="2:4" x14ac:dyDescent="0.25">
      <c r="B40">
        <v>36</v>
      </c>
      <c r="C40">
        <f t="shared" si="1"/>
        <v>14930352</v>
      </c>
      <c r="D40">
        <f t="shared" si="0"/>
        <v>1.6180339887498969</v>
      </c>
    </row>
    <row r="41" spans="2:4" x14ac:dyDescent="0.25">
      <c r="B41">
        <v>37</v>
      </c>
      <c r="C41">
        <f t="shared" si="1"/>
        <v>24157817</v>
      </c>
      <c r="D41">
        <f t="shared" si="0"/>
        <v>1.618033988749894</v>
      </c>
    </row>
    <row r="42" spans="2:4" x14ac:dyDescent="0.25">
      <c r="B42">
        <v>38</v>
      </c>
      <c r="C42">
        <f t="shared" si="1"/>
        <v>39088169</v>
      </c>
      <c r="D42">
        <f t="shared" si="0"/>
        <v>1.6180339887498951</v>
      </c>
    </row>
    <row r="43" spans="2:4" x14ac:dyDescent="0.25">
      <c r="B43">
        <v>39</v>
      </c>
      <c r="C43">
        <f t="shared" si="1"/>
        <v>63245986</v>
      </c>
      <c r="D43">
        <f t="shared" si="0"/>
        <v>1.6180339887498947</v>
      </c>
    </row>
    <row r="44" spans="2:4" x14ac:dyDescent="0.25">
      <c r="B44">
        <v>40</v>
      </c>
      <c r="C44">
        <f t="shared" si="1"/>
        <v>102334155</v>
      </c>
      <c r="D44">
        <f t="shared" si="0"/>
        <v>1.6180339887498949</v>
      </c>
    </row>
    <row r="45" spans="2:4" x14ac:dyDescent="0.25">
      <c r="B45">
        <v>41</v>
      </c>
      <c r="C45">
        <f t="shared" si="1"/>
        <v>165580141</v>
      </c>
      <c r="D45">
        <f t="shared" si="0"/>
        <v>1.6180339887498949</v>
      </c>
    </row>
    <row r="46" spans="2:4" x14ac:dyDescent="0.25">
      <c r="B46">
        <v>42</v>
      </c>
      <c r="C46">
        <f t="shared" si="1"/>
        <v>267914296</v>
      </c>
      <c r="D46">
        <f t="shared" si="0"/>
        <v>1.6180339887498949</v>
      </c>
    </row>
    <row r="47" spans="2:4" x14ac:dyDescent="0.25">
      <c r="B47">
        <v>43</v>
      </c>
      <c r="C47">
        <f t="shared" si="1"/>
        <v>433494437</v>
      </c>
      <c r="D47">
        <f t="shared" si="0"/>
        <v>1.6180339887498949</v>
      </c>
    </row>
    <row r="48" spans="2:4" x14ac:dyDescent="0.25">
      <c r="B48">
        <v>44</v>
      </c>
      <c r="C48">
        <f t="shared" si="1"/>
        <v>701408733</v>
      </c>
      <c r="D48">
        <f t="shared" si="0"/>
        <v>1.6180339887498949</v>
      </c>
    </row>
    <row r="49" spans="2:4" x14ac:dyDescent="0.25">
      <c r="B49">
        <v>45</v>
      </c>
      <c r="C49">
        <f t="shared" si="1"/>
        <v>1134903170</v>
      </c>
      <c r="D49">
        <f t="shared" si="0"/>
        <v>1.6180339887498949</v>
      </c>
    </row>
    <row r="50" spans="2:4" x14ac:dyDescent="0.25">
      <c r="B50">
        <v>46</v>
      </c>
      <c r="C50">
        <f t="shared" si="1"/>
        <v>1836311903</v>
      </c>
      <c r="D50">
        <f t="shared" si="0"/>
        <v>1.6180339887498949</v>
      </c>
    </row>
    <row r="51" spans="2:4" x14ac:dyDescent="0.25">
      <c r="B51">
        <v>47</v>
      </c>
      <c r="C51">
        <f t="shared" si="1"/>
        <v>2971215073</v>
      </c>
      <c r="D51">
        <f t="shared" si="0"/>
        <v>1.6180339887498949</v>
      </c>
    </row>
    <row r="52" spans="2:4" x14ac:dyDescent="0.25">
      <c r="B52">
        <v>48</v>
      </c>
      <c r="C52">
        <f t="shared" si="1"/>
        <v>4807526976</v>
      </c>
      <c r="D52">
        <f t="shared" si="0"/>
        <v>1.6180339887498949</v>
      </c>
    </row>
    <row r="53" spans="2:4" x14ac:dyDescent="0.25">
      <c r="B53">
        <v>49</v>
      </c>
      <c r="C53">
        <f t="shared" si="1"/>
        <v>7778742049</v>
      </c>
      <c r="D53">
        <f t="shared" si="0"/>
        <v>1.6180339887498949</v>
      </c>
    </row>
    <row r="54" spans="2:4" x14ac:dyDescent="0.25">
      <c r="B54">
        <v>50</v>
      </c>
      <c r="C54">
        <f t="shared" si="1"/>
        <v>12586269025</v>
      </c>
      <c r="D54">
        <f t="shared" si="0"/>
        <v>1.6180339887498949</v>
      </c>
    </row>
    <row r="55" spans="2:4" x14ac:dyDescent="0.25">
      <c r="B55">
        <v>51</v>
      </c>
      <c r="C55">
        <f t="shared" si="1"/>
        <v>20365011074</v>
      </c>
      <c r="D55">
        <f t="shared" si="0"/>
        <v>1.6180339887498949</v>
      </c>
    </row>
    <row r="56" spans="2:4" x14ac:dyDescent="0.25">
      <c r="B56">
        <v>52</v>
      </c>
      <c r="C56">
        <f t="shared" si="1"/>
        <v>32951280099</v>
      </c>
      <c r="D56">
        <f t="shared" si="0"/>
        <v>1.6180339887498949</v>
      </c>
    </row>
    <row r="57" spans="2:4" x14ac:dyDescent="0.25">
      <c r="B57">
        <v>53</v>
      </c>
      <c r="C57">
        <f t="shared" si="1"/>
        <v>53316291173</v>
      </c>
      <c r="D57">
        <f t="shared" si="0"/>
        <v>1.6180339887498949</v>
      </c>
    </row>
    <row r="58" spans="2:4" x14ac:dyDescent="0.25">
      <c r="B58">
        <v>54</v>
      </c>
      <c r="C58">
        <f t="shared" si="1"/>
        <v>86267571272</v>
      </c>
      <c r="D58">
        <f t="shared" si="0"/>
        <v>1.6180339887498949</v>
      </c>
    </row>
    <row r="59" spans="2:4" x14ac:dyDescent="0.25">
      <c r="B59">
        <v>55</v>
      </c>
      <c r="C59">
        <f t="shared" si="1"/>
        <v>139583862445</v>
      </c>
      <c r="D59">
        <f t="shared" si="0"/>
        <v>1.6180339887498949</v>
      </c>
    </row>
    <row r="60" spans="2:4" x14ac:dyDescent="0.25">
      <c r="B60">
        <v>56</v>
      </c>
      <c r="C60">
        <f t="shared" si="1"/>
        <v>225851433717</v>
      </c>
      <c r="D60">
        <f t="shared" si="0"/>
        <v>1.6180339887498949</v>
      </c>
    </row>
    <row r="61" spans="2:4" x14ac:dyDescent="0.25">
      <c r="B61">
        <v>57</v>
      </c>
      <c r="C61">
        <f t="shared" si="1"/>
        <v>365435296162</v>
      </c>
      <c r="D61">
        <f t="shared" si="0"/>
        <v>1.6180339887498949</v>
      </c>
    </row>
    <row r="62" spans="2:4" x14ac:dyDescent="0.25">
      <c r="B62">
        <v>58</v>
      </c>
      <c r="C62">
        <f t="shared" si="1"/>
        <v>591286729879</v>
      </c>
      <c r="D62">
        <f t="shared" si="0"/>
        <v>1.6180339887498949</v>
      </c>
    </row>
    <row r="63" spans="2:4" x14ac:dyDescent="0.25">
      <c r="B63">
        <v>59</v>
      </c>
      <c r="C63">
        <f t="shared" si="1"/>
        <v>956722026041</v>
      </c>
      <c r="D63">
        <f t="shared" si="0"/>
        <v>1.6180339887498949</v>
      </c>
    </row>
    <row r="64" spans="2:4" x14ac:dyDescent="0.25">
      <c r="B64">
        <v>60</v>
      </c>
      <c r="C64">
        <f t="shared" si="1"/>
        <v>1548008755920</v>
      </c>
      <c r="D64">
        <f t="shared" si="0"/>
        <v>1.6180339887498949</v>
      </c>
    </row>
    <row r="65" spans="2:4" x14ac:dyDescent="0.25">
      <c r="B65">
        <v>61</v>
      </c>
      <c r="C65">
        <f t="shared" si="1"/>
        <v>2504730781961</v>
      </c>
      <c r="D65">
        <f t="shared" si="0"/>
        <v>1.6180339887498949</v>
      </c>
    </row>
    <row r="66" spans="2:4" x14ac:dyDescent="0.25">
      <c r="B66">
        <v>62</v>
      </c>
      <c r="C66">
        <f t="shared" si="1"/>
        <v>4052739537881</v>
      </c>
      <c r="D66">
        <f t="shared" si="0"/>
        <v>1.6180339887498949</v>
      </c>
    </row>
    <row r="67" spans="2:4" x14ac:dyDescent="0.25">
      <c r="B67">
        <v>63</v>
      </c>
      <c r="C67">
        <f t="shared" si="1"/>
        <v>6557470319842</v>
      </c>
      <c r="D67">
        <f t="shared" si="0"/>
        <v>1.6180339887498949</v>
      </c>
    </row>
    <row r="68" spans="2:4" x14ac:dyDescent="0.25">
      <c r="B68">
        <v>64</v>
      </c>
      <c r="C68">
        <f t="shared" si="1"/>
        <v>10610209857723</v>
      </c>
      <c r="D68">
        <f t="shared" si="0"/>
        <v>1.6180339887498949</v>
      </c>
    </row>
    <row r="69" spans="2:4" x14ac:dyDescent="0.25">
      <c r="B69">
        <v>65</v>
      </c>
      <c r="C69">
        <f t="shared" si="1"/>
        <v>17167680177565</v>
      </c>
      <c r="D69">
        <f t="shared" si="0"/>
        <v>1.6180339887498949</v>
      </c>
    </row>
    <row r="70" spans="2:4" x14ac:dyDescent="0.25">
      <c r="B70">
        <v>66</v>
      </c>
      <c r="C70">
        <f t="shared" si="1"/>
        <v>27777890035288</v>
      </c>
      <c r="D70">
        <f t="shared" ref="D70:D133" si="2">(C71 / C70)</f>
        <v>1.6180339887498949</v>
      </c>
    </row>
    <row r="71" spans="2:4" x14ac:dyDescent="0.25">
      <c r="B71">
        <v>67</v>
      </c>
      <c r="C71">
        <f t="shared" si="1"/>
        <v>44945570212853</v>
      </c>
      <c r="D71">
        <f t="shared" si="2"/>
        <v>1.6180339887498949</v>
      </c>
    </row>
    <row r="72" spans="2:4" x14ac:dyDescent="0.25">
      <c r="B72">
        <v>68</v>
      </c>
      <c r="C72">
        <f t="shared" si="1"/>
        <v>72723460248141</v>
      </c>
      <c r="D72">
        <f t="shared" si="2"/>
        <v>1.6180339887498949</v>
      </c>
    </row>
    <row r="73" spans="2:4" x14ac:dyDescent="0.25">
      <c r="B73">
        <v>69</v>
      </c>
      <c r="C73">
        <f t="shared" si="1"/>
        <v>117669030460994</v>
      </c>
      <c r="D73">
        <f t="shared" si="2"/>
        <v>1.6180339887498949</v>
      </c>
    </row>
    <row r="74" spans="2:4" x14ac:dyDescent="0.25">
      <c r="B74">
        <v>70</v>
      </c>
      <c r="C74">
        <f t="shared" ref="C74:C137" si="3">SUM(C72+C73)</f>
        <v>190392490709135</v>
      </c>
      <c r="D74">
        <f t="shared" si="2"/>
        <v>1.6180339887498949</v>
      </c>
    </row>
    <row r="75" spans="2:4" x14ac:dyDescent="0.25">
      <c r="B75">
        <v>71</v>
      </c>
      <c r="C75">
        <f t="shared" si="3"/>
        <v>308061521170129</v>
      </c>
      <c r="D75">
        <f t="shared" si="2"/>
        <v>1.6180339887498949</v>
      </c>
    </row>
    <row r="76" spans="2:4" x14ac:dyDescent="0.25">
      <c r="B76">
        <v>72</v>
      </c>
      <c r="C76">
        <f t="shared" si="3"/>
        <v>498454011879264</v>
      </c>
      <c r="D76">
        <f t="shared" si="2"/>
        <v>1.6180339887498949</v>
      </c>
    </row>
    <row r="77" spans="2:4" x14ac:dyDescent="0.25">
      <c r="B77">
        <v>73</v>
      </c>
      <c r="C77">
        <f t="shared" si="3"/>
        <v>806515533049393</v>
      </c>
      <c r="D77">
        <f t="shared" si="2"/>
        <v>1.6180339887498949</v>
      </c>
    </row>
    <row r="78" spans="2:4" x14ac:dyDescent="0.25">
      <c r="B78">
        <v>74</v>
      </c>
      <c r="C78">
        <f t="shared" si="3"/>
        <v>1304969544928657</v>
      </c>
      <c r="D78">
        <f t="shared" si="2"/>
        <v>1.6180339887498949</v>
      </c>
    </row>
    <row r="79" spans="2:4" x14ac:dyDescent="0.25">
      <c r="B79">
        <v>75</v>
      </c>
      <c r="C79">
        <f t="shared" si="3"/>
        <v>2111485077978050</v>
      </c>
      <c r="D79">
        <f t="shared" si="2"/>
        <v>1.6180339887498949</v>
      </c>
    </row>
    <row r="80" spans="2:4" x14ac:dyDescent="0.25">
      <c r="B80">
        <v>76</v>
      </c>
      <c r="C80">
        <f t="shared" si="3"/>
        <v>3416454622906707</v>
      </c>
      <c r="D80">
        <f t="shared" si="2"/>
        <v>1.6180339887498949</v>
      </c>
    </row>
    <row r="81" spans="2:4" x14ac:dyDescent="0.25">
      <c r="B81">
        <v>77</v>
      </c>
      <c r="C81">
        <f t="shared" si="3"/>
        <v>5527939700884757</v>
      </c>
      <c r="D81">
        <f t="shared" si="2"/>
        <v>1.6180339887498949</v>
      </c>
    </row>
    <row r="82" spans="2:4" x14ac:dyDescent="0.25">
      <c r="B82">
        <v>78</v>
      </c>
      <c r="C82">
        <f t="shared" si="3"/>
        <v>8944394323791464</v>
      </c>
      <c r="D82">
        <f t="shared" si="2"/>
        <v>1.6180339887498947</v>
      </c>
    </row>
    <row r="83" spans="2:4" x14ac:dyDescent="0.25">
      <c r="B83">
        <v>79</v>
      </c>
      <c r="C83">
        <f t="shared" si="3"/>
        <v>1.447233402467622E+16</v>
      </c>
      <c r="D83">
        <f t="shared" si="2"/>
        <v>1.6180339887498949</v>
      </c>
    </row>
    <row r="84" spans="2:4" x14ac:dyDescent="0.25">
      <c r="B84">
        <v>80</v>
      </c>
      <c r="C84">
        <f t="shared" si="3"/>
        <v>2.3416728348467684E+16</v>
      </c>
      <c r="D84">
        <f t="shared" si="2"/>
        <v>1.6180339887498949</v>
      </c>
    </row>
    <row r="85" spans="2:4" x14ac:dyDescent="0.25">
      <c r="B85">
        <v>81</v>
      </c>
      <c r="C85">
        <f t="shared" si="3"/>
        <v>3.7889062373143904E+16</v>
      </c>
      <c r="D85">
        <f t="shared" si="2"/>
        <v>1.6180339887498947</v>
      </c>
    </row>
    <row r="86" spans="2:4" x14ac:dyDescent="0.25">
      <c r="B86">
        <v>82</v>
      </c>
      <c r="C86">
        <f t="shared" si="3"/>
        <v>6.1305790721611584E+16</v>
      </c>
      <c r="D86">
        <f t="shared" si="2"/>
        <v>1.6180339887498949</v>
      </c>
    </row>
    <row r="87" spans="2:4" x14ac:dyDescent="0.25">
      <c r="B87">
        <v>83</v>
      </c>
      <c r="C87">
        <f t="shared" si="3"/>
        <v>9.9194853094755488E+16</v>
      </c>
      <c r="D87">
        <f t="shared" si="2"/>
        <v>1.6180339887498949</v>
      </c>
    </row>
    <row r="88" spans="2:4" x14ac:dyDescent="0.25">
      <c r="B88">
        <v>84</v>
      </c>
      <c r="C88">
        <f t="shared" si="3"/>
        <v>1.6050064381636707E+17</v>
      </c>
      <c r="D88">
        <f t="shared" si="2"/>
        <v>1.6180339887498949</v>
      </c>
    </row>
    <row r="89" spans="2:4" x14ac:dyDescent="0.25">
      <c r="B89">
        <v>85</v>
      </c>
      <c r="C89">
        <f t="shared" si="3"/>
        <v>2.5969549691112256E+17</v>
      </c>
      <c r="D89">
        <f t="shared" si="2"/>
        <v>1.6180339887498949</v>
      </c>
    </row>
    <row r="90" spans="2:4" x14ac:dyDescent="0.25">
      <c r="B90">
        <v>86</v>
      </c>
      <c r="C90">
        <f t="shared" si="3"/>
        <v>4.2019614072748966E+17</v>
      </c>
      <c r="D90">
        <f t="shared" si="2"/>
        <v>1.6180339887498949</v>
      </c>
    </row>
    <row r="91" spans="2:4" x14ac:dyDescent="0.25">
      <c r="B91">
        <v>87</v>
      </c>
      <c r="C91">
        <f t="shared" si="3"/>
        <v>6.7989163763861222E+17</v>
      </c>
      <c r="D91">
        <f t="shared" si="2"/>
        <v>1.6180339887498949</v>
      </c>
    </row>
    <row r="92" spans="2:4" x14ac:dyDescent="0.25">
      <c r="B92">
        <v>88</v>
      </c>
      <c r="C92">
        <f t="shared" si="3"/>
        <v>1.1000877783661019E+18</v>
      </c>
      <c r="D92">
        <f t="shared" si="2"/>
        <v>1.6180339887498947</v>
      </c>
    </row>
    <row r="93" spans="2:4" x14ac:dyDescent="0.25">
      <c r="B93">
        <v>89</v>
      </c>
      <c r="C93">
        <f t="shared" si="3"/>
        <v>1.779979416004714E+18</v>
      </c>
      <c r="D93">
        <f t="shared" si="2"/>
        <v>1.6180339887498949</v>
      </c>
    </row>
    <row r="94" spans="2:4" x14ac:dyDescent="0.25">
      <c r="B94">
        <v>90</v>
      </c>
      <c r="C94">
        <f t="shared" si="3"/>
        <v>2.880067194370816E+18</v>
      </c>
      <c r="D94">
        <f t="shared" si="2"/>
        <v>1.6180339887498949</v>
      </c>
    </row>
    <row r="95" spans="2:4" x14ac:dyDescent="0.25">
      <c r="B95">
        <v>91</v>
      </c>
      <c r="C95">
        <f t="shared" si="3"/>
        <v>4.6600466103755305E+18</v>
      </c>
      <c r="D95">
        <f t="shared" si="2"/>
        <v>1.6180339887498949</v>
      </c>
    </row>
    <row r="96" spans="2:4" x14ac:dyDescent="0.25">
      <c r="B96">
        <v>92</v>
      </c>
      <c r="C96">
        <f t="shared" si="3"/>
        <v>7.5401138047463465E+18</v>
      </c>
      <c r="D96">
        <f t="shared" si="2"/>
        <v>1.6180339887498949</v>
      </c>
    </row>
    <row r="97" spans="2:4" x14ac:dyDescent="0.25">
      <c r="B97">
        <v>93</v>
      </c>
      <c r="C97">
        <f t="shared" si="3"/>
        <v>1.2200160415121877E+19</v>
      </c>
      <c r="D97">
        <f t="shared" si="2"/>
        <v>1.6180339887498949</v>
      </c>
    </row>
    <row r="98" spans="2:4" x14ac:dyDescent="0.25">
      <c r="B98">
        <v>94</v>
      </c>
      <c r="C98">
        <f t="shared" si="3"/>
        <v>1.9740274219868226E+19</v>
      </c>
      <c r="D98">
        <f t="shared" si="2"/>
        <v>1.6180339887498947</v>
      </c>
    </row>
    <row r="99" spans="2:4" x14ac:dyDescent="0.25">
      <c r="B99">
        <v>95</v>
      </c>
      <c r="C99">
        <f t="shared" si="3"/>
        <v>3.19404346349901E+19</v>
      </c>
      <c r="D99">
        <f t="shared" si="2"/>
        <v>1.6180339887498949</v>
      </c>
    </row>
    <row r="100" spans="2:4" x14ac:dyDescent="0.25">
      <c r="B100">
        <v>96</v>
      </c>
      <c r="C100">
        <f t="shared" si="3"/>
        <v>5.1680708854858326E+19</v>
      </c>
      <c r="D100">
        <f t="shared" si="2"/>
        <v>1.6180339887498949</v>
      </c>
    </row>
    <row r="101" spans="2:4" x14ac:dyDescent="0.25">
      <c r="B101">
        <v>97</v>
      </c>
      <c r="C101">
        <f t="shared" si="3"/>
        <v>8.3621143489848426E+19</v>
      </c>
      <c r="D101">
        <f t="shared" si="2"/>
        <v>1.6180339887498949</v>
      </c>
    </row>
    <row r="102" spans="2:4" x14ac:dyDescent="0.25">
      <c r="B102">
        <v>98</v>
      </c>
      <c r="C102">
        <f t="shared" si="3"/>
        <v>1.3530185234470676E+20</v>
      </c>
      <c r="D102">
        <f t="shared" si="2"/>
        <v>1.6180339887498949</v>
      </c>
    </row>
    <row r="103" spans="2:4" x14ac:dyDescent="0.25">
      <c r="B103">
        <v>99</v>
      </c>
      <c r="C103">
        <f t="shared" si="3"/>
        <v>2.189229958345552E+20</v>
      </c>
      <c r="D103">
        <f t="shared" si="2"/>
        <v>1.6180339887498949</v>
      </c>
    </row>
    <row r="104" spans="2:4" x14ac:dyDescent="0.25">
      <c r="B104">
        <v>100</v>
      </c>
      <c r="C104">
        <f t="shared" si="3"/>
        <v>3.54224848179262E+20</v>
      </c>
      <c r="D104">
        <f t="shared" si="2"/>
        <v>1.6180339887498949</v>
      </c>
    </row>
    <row r="105" spans="2:4" x14ac:dyDescent="0.25">
      <c r="B105">
        <v>101</v>
      </c>
      <c r="C105">
        <f t="shared" si="3"/>
        <v>5.731478440138172E+20</v>
      </c>
      <c r="D105">
        <f t="shared" si="2"/>
        <v>1.6180339887498949</v>
      </c>
    </row>
    <row r="106" spans="2:4" x14ac:dyDescent="0.25">
      <c r="B106">
        <v>102</v>
      </c>
      <c r="C106">
        <f t="shared" si="3"/>
        <v>9.273726921930792E+20</v>
      </c>
      <c r="D106">
        <f t="shared" si="2"/>
        <v>1.6180339887498947</v>
      </c>
    </row>
    <row r="107" spans="2:4" x14ac:dyDescent="0.25">
      <c r="B107">
        <v>103</v>
      </c>
      <c r="C107">
        <f t="shared" si="3"/>
        <v>1.5005205362068963E+21</v>
      </c>
      <c r="D107">
        <f t="shared" si="2"/>
        <v>1.6180339887498949</v>
      </c>
    </row>
    <row r="108" spans="2:4" x14ac:dyDescent="0.25">
      <c r="B108">
        <v>104</v>
      </c>
      <c r="C108">
        <f t="shared" si="3"/>
        <v>2.4278932283999755E+21</v>
      </c>
      <c r="D108">
        <f t="shared" si="2"/>
        <v>1.6180339887498949</v>
      </c>
    </row>
    <row r="109" spans="2:4" x14ac:dyDescent="0.25">
      <c r="B109">
        <v>105</v>
      </c>
      <c r="C109">
        <f t="shared" si="3"/>
        <v>3.9284137646068717E+21</v>
      </c>
      <c r="D109">
        <f t="shared" si="2"/>
        <v>1.6180339887498949</v>
      </c>
    </row>
    <row r="110" spans="2:4" x14ac:dyDescent="0.25">
      <c r="B110">
        <v>106</v>
      </c>
      <c r="C110">
        <f t="shared" si="3"/>
        <v>6.3563069930068477E+21</v>
      </c>
      <c r="D110">
        <f t="shared" si="2"/>
        <v>1.6180339887498949</v>
      </c>
    </row>
    <row r="111" spans="2:4" x14ac:dyDescent="0.25">
      <c r="B111">
        <v>107</v>
      </c>
      <c r="C111">
        <f t="shared" si="3"/>
        <v>1.028472075761372E+22</v>
      </c>
      <c r="D111">
        <f t="shared" si="2"/>
        <v>1.6180339887498949</v>
      </c>
    </row>
    <row r="112" spans="2:4" x14ac:dyDescent="0.25">
      <c r="B112">
        <v>108</v>
      </c>
      <c r="C112">
        <f t="shared" si="3"/>
        <v>1.6641027750620568E+22</v>
      </c>
      <c r="D112">
        <f t="shared" si="2"/>
        <v>1.6180339887498949</v>
      </c>
    </row>
    <row r="113" spans="2:4" x14ac:dyDescent="0.25">
      <c r="B113">
        <v>109</v>
      </c>
      <c r="C113">
        <f t="shared" si="3"/>
        <v>2.6925748508234288E+22</v>
      </c>
      <c r="D113">
        <f t="shared" si="2"/>
        <v>1.6180339887498949</v>
      </c>
    </row>
    <row r="114" spans="2:4" x14ac:dyDescent="0.25">
      <c r="B114">
        <v>110</v>
      </c>
      <c r="C114">
        <f t="shared" si="3"/>
        <v>4.3566776258854857E+22</v>
      </c>
      <c r="D114">
        <f t="shared" si="2"/>
        <v>1.6180339887498947</v>
      </c>
    </row>
    <row r="115" spans="2:4" x14ac:dyDescent="0.25">
      <c r="B115">
        <v>111</v>
      </c>
      <c r="C115">
        <f t="shared" si="3"/>
        <v>7.0492524767089141E+22</v>
      </c>
      <c r="D115">
        <f t="shared" si="2"/>
        <v>1.6180339887498951</v>
      </c>
    </row>
    <row r="116" spans="2:4" x14ac:dyDescent="0.25">
      <c r="B116">
        <v>112</v>
      </c>
      <c r="C116">
        <f t="shared" si="3"/>
        <v>1.1405930102594401E+23</v>
      </c>
      <c r="D116">
        <f t="shared" si="2"/>
        <v>1.6180339887498947</v>
      </c>
    </row>
    <row r="117" spans="2:4" x14ac:dyDescent="0.25">
      <c r="B117">
        <v>113</v>
      </c>
      <c r="C117">
        <f t="shared" si="3"/>
        <v>1.8455182579303315E+23</v>
      </c>
      <c r="D117">
        <f t="shared" si="2"/>
        <v>1.6180339887498949</v>
      </c>
    </row>
    <row r="118" spans="2:4" x14ac:dyDescent="0.25">
      <c r="B118">
        <v>114</v>
      </c>
      <c r="C118">
        <f t="shared" si="3"/>
        <v>2.9861112681897715E+23</v>
      </c>
      <c r="D118">
        <f t="shared" si="2"/>
        <v>1.6180339887498949</v>
      </c>
    </row>
    <row r="119" spans="2:4" x14ac:dyDescent="0.25">
      <c r="B119">
        <v>115</v>
      </c>
      <c r="C119">
        <f t="shared" si="3"/>
        <v>4.831629526120103E+23</v>
      </c>
      <c r="D119">
        <f t="shared" si="2"/>
        <v>1.6180339887498949</v>
      </c>
    </row>
    <row r="120" spans="2:4" x14ac:dyDescent="0.25">
      <c r="B120">
        <v>116</v>
      </c>
      <c r="C120">
        <f t="shared" si="3"/>
        <v>7.8177407943098749E+23</v>
      </c>
      <c r="D120">
        <f t="shared" si="2"/>
        <v>1.6180339887498949</v>
      </c>
    </row>
    <row r="121" spans="2:4" x14ac:dyDescent="0.25">
      <c r="B121">
        <v>117</v>
      </c>
      <c r="C121">
        <f t="shared" si="3"/>
        <v>1.2649370320429978E+24</v>
      </c>
      <c r="D121">
        <f t="shared" si="2"/>
        <v>1.6180339887498947</v>
      </c>
    </row>
    <row r="122" spans="2:4" x14ac:dyDescent="0.25">
      <c r="B122">
        <v>118</v>
      </c>
      <c r="C122">
        <f t="shared" si="3"/>
        <v>2.0467111114739851E+24</v>
      </c>
      <c r="D122">
        <f t="shared" si="2"/>
        <v>1.6180339887498947</v>
      </c>
    </row>
    <row r="123" spans="2:4" x14ac:dyDescent="0.25">
      <c r="B123">
        <v>119</v>
      </c>
      <c r="C123">
        <f t="shared" si="3"/>
        <v>3.3116481435169827E+24</v>
      </c>
      <c r="D123">
        <f t="shared" si="2"/>
        <v>1.6180339887498951</v>
      </c>
    </row>
    <row r="124" spans="2:4" x14ac:dyDescent="0.25">
      <c r="B124">
        <v>120</v>
      </c>
      <c r="C124">
        <f t="shared" si="3"/>
        <v>5.3583592549909684E+24</v>
      </c>
      <c r="D124">
        <f t="shared" si="2"/>
        <v>1.6180339887498947</v>
      </c>
    </row>
    <row r="125" spans="2:4" x14ac:dyDescent="0.25">
      <c r="B125">
        <v>121</v>
      </c>
      <c r="C125">
        <f t="shared" si="3"/>
        <v>8.670007398507951E+24</v>
      </c>
      <c r="D125">
        <f t="shared" si="2"/>
        <v>1.6180339887498949</v>
      </c>
    </row>
    <row r="126" spans="2:4" x14ac:dyDescent="0.25">
      <c r="B126">
        <v>122</v>
      </c>
      <c r="C126">
        <f t="shared" si="3"/>
        <v>1.4028366653498919E+25</v>
      </c>
      <c r="D126">
        <f t="shared" si="2"/>
        <v>1.6180339887498947</v>
      </c>
    </row>
    <row r="127" spans="2:4" x14ac:dyDescent="0.25">
      <c r="B127">
        <v>123</v>
      </c>
      <c r="C127">
        <f t="shared" si="3"/>
        <v>2.2698374052006868E+25</v>
      </c>
      <c r="D127">
        <f t="shared" si="2"/>
        <v>1.6180339887498949</v>
      </c>
    </row>
    <row r="128" spans="2:4" x14ac:dyDescent="0.25">
      <c r="B128">
        <v>124</v>
      </c>
      <c r="C128">
        <f t="shared" si="3"/>
        <v>3.6726740705505786E+25</v>
      </c>
      <c r="D128">
        <f t="shared" si="2"/>
        <v>1.6180339887498949</v>
      </c>
    </row>
    <row r="129" spans="2:4" x14ac:dyDescent="0.25">
      <c r="B129">
        <v>125</v>
      </c>
      <c r="C129">
        <f t="shared" si="3"/>
        <v>5.9425114757512654E+25</v>
      </c>
      <c r="D129">
        <f t="shared" si="2"/>
        <v>1.6180339887498949</v>
      </c>
    </row>
    <row r="130" spans="2:4" x14ac:dyDescent="0.25">
      <c r="B130">
        <v>126</v>
      </c>
      <c r="C130">
        <f t="shared" si="3"/>
        <v>9.6151855463018439E+25</v>
      </c>
      <c r="D130">
        <f t="shared" si="2"/>
        <v>1.6180339887498947</v>
      </c>
    </row>
    <row r="131" spans="2:4" x14ac:dyDescent="0.25">
      <c r="B131">
        <v>127</v>
      </c>
      <c r="C131">
        <f t="shared" si="3"/>
        <v>1.5557697022053108E+26</v>
      </c>
      <c r="D131">
        <f t="shared" si="2"/>
        <v>1.6180339887498949</v>
      </c>
    </row>
    <row r="132" spans="2:4" x14ac:dyDescent="0.25">
      <c r="B132">
        <v>128</v>
      </c>
      <c r="C132">
        <f t="shared" si="3"/>
        <v>2.5172882568354952E+26</v>
      </c>
      <c r="D132">
        <f t="shared" si="2"/>
        <v>1.6180339887498949</v>
      </c>
    </row>
    <row r="133" spans="2:4" x14ac:dyDescent="0.25">
      <c r="B133">
        <v>129</v>
      </c>
      <c r="C133">
        <f t="shared" si="3"/>
        <v>4.0730579590408064E+26</v>
      </c>
      <c r="D133">
        <f t="shared" si="2"/>
        <v>1.6180339887498947</v>
      </c>
    </row>
    <row r="134" spans="2:4" x14ac:dyDescent="0.25">
      <c r="B134">
        <v>130</v>
      </c>
      <c r="C134">
        <f t="shared" si="3"/>
        <v>6.590346215876301E+26</v>
      </c>
      <c r="D134">
        <f t="shared" ref="D134:D197" si="4">(C135 / C134)</f>
        <v>1.6180339887498949</v>
      </c>
    </row>
    <row r="135" spans="2:4" x14ac:dyDescent="0.25">
      <c r="B135">
        <v>131</v>
      </c>
      <c r="C135">
        <f t="shared" si="3"/>
        <v>1.0663404174917107E+27</v>
      </c>
      <c r="D135">
        <f t="shared" si="4"/>
        <v>1.6180339887498949</v>
      </c>
    </row>
    <row r="136" spans="2:4" x14ac:dyDescent="0.25">
      <c r="B136">
        <v>132</v>
      </c>
      <c r="C136">
        <f t="shared" si="3"/>
        <v>1.7253750390793408E+27</v>
      </c>
      <c r="D136">
        <f t="shared" si="4"/>
        <v>1.6180339887498951</v>
      </c>
    </row>
    <row r="137" spans="2:4" x14ac:dyDescent="0.25">
      <c r="B137">
        <v>133</v>
      </c>
      <c r="C137">
        <f t="shared" si="3"/>
        <v>2.7917154565710519E+27</v>
      </c>
      <c r="D137">
        <f t="shared" si="4"/>
        <v>1.6180339887498947</v>
      </c>
    </row>
    <row r="138" spans="2:4" x14ac:dyDescent="0.25">
      <c r="B138">
        <v>134</v>
      </c>
      <c r="C138">
        <f t="shared" ref="C138:C201" si="5">SUM(C136+C137)</f>
        <v>4.5170904956503927E+27</v>
      </c>
      <c r="D138">
        <f t="shared" si="4"/>
        <v>1.6180339887498949</v>
      </c>
    </row>
    <row r="139" spans="2:4" x14ac:dyDescent="0.25">
      <c r="B139">
        <v>135</v>
      </c>
      <c r="C139">
        <f t="shared" si="5"/>
        <v>7.3088059522214451E+27</v>
      </c>
      <c r="D139">
        <f t="shared" si="4"/>
        <v>1.6180339887498947</v>
      </c>
    </row>
    <row r="140" spans="2:4" x14ac:dyDescent="0.25">
      <c r="B140">
        <v>136</v>
      </c>
      <c r="C140">
        <f t="shared" si="5"/>
        <v>1.1825896447871837E+28</v>
      </c>
      <c r="D140">
        <f t="shared" si="4"/>
        <v>1.6180339887498949</v>
      </c>
    </row>
    <row r="141" spans="2:4" x14ac:dyDescent="0.25">
      <c r="B141">
        <v>137</v>
      </c>
      <c r="C141">
        <f t="shared" si="5"/>
        <v>1.9134702400093282E+28</v>
      </c>
      <c r="D141">
        <f t="shared" si="4"/>
        <v>1.6180339887498949</v>
      </c>
    </row>
    <row r="142" spans="2:4" x14ac:dyDescent="0.25">
      <c r="B142">
        <v>138</v>
      </c>
      <c r="C142">
        <f t="shared" si="5"/>
        <v>3.0960598847965122E+28</v>
      </c>
      <c r="D142">
        <f t="shared" si="4"/>
        <v>1.6180339887498949</v>
      </c>
    </row>
    <row r="143" spans="2:4" x14ac:dyDescent="0.25">
      <c r="B143">
        <v>139</v>
      </c>
      <c r="C143">
        <f t="shared" si="5"/>
        <v>5.0095301248058406E+28</v>
      </c>
      <c r="D143">
        <f t="shared" si="4"/>
        <v>1.6180339887498949</v>
      </c>
    </row>
    <row r="144" spans="2:4" x14ac:dyDescent="0.25">
      <c r="B144">
        <v>140</v>
      </c>
      <c r="C144">
        <f t="shared" si="5"/>
        <v>8.1055900096023528E+28</v>
      </c>
      <c r="D144">
        <f t="shared" si="4"/>
        <v>1.6180339887498947</v>
      </c>
    </row>
    <row r="145" spans="2:4" x14ac:dyDescent="0.25">
      <c r="B145">
        <v>141</v>
      </c>
      <c r="C145">
        <f t="shared" si="5"/>
        <v>1.3115120134408193E+29</v>
      </c>
      <c r="D145">
        <f t="shared" si="4"/>
        <v>1.6180339887498949</v>
      </c>
    </row>
    <row r="146" spans="2:4" x14ac:dyDescent="0.25">
      <c r="B146">
        <v>142</v>
      </c>
      <c r="C146">
        <f t="shared" si="5"/>
        <v>2.1220710144010545E+29</v>
      </c>
      <c r="D146">
        <f t="shared" si="4"/>
        <v>1.6180339887498947</v>
      </c>
    </row>
    <row r="147" spans="2:4" x14ac:dyDescent="0.25">
      <c r="B147">
        <v>143</v>
      </c>
      <c r="C147">
        <f t="shared" si="5"/>
        <v>3.4335830278418734E+29</v>
      </c>
      <c r="D147">
        <f t="shared" si="4"/>
        <v>1.6180339887498949</v>
      </c>
    </row>
    <row r="148" spans="2:4" x14ac:dyDescent="0.25">
      <c r="B148">
        <v>144</v>
      </c>
      <c r="C148">
        <f t="shared" si="5"/>
        <v>5.5556540422429276E+29</v>
      </c>
      <c r="D148">
        <f t="shared" si="4"/>
        <v>1.6180339887498949</v>
      </c>
    </row>
    <row r="149" spans="2:4" x14ac:dyDescent="0.25">
      <c r="B149">
        <v>145</v>
      </c>
      <c r="C149">
        <f t="shared" si="5"/>
        <v>8.9892370700848011E+29</v>
      </c>
      <c r="D149">
        <f t="shared" si="4"/>
        <v>1.6180339887498949</v>
      </c>
    </row>
    <row r="150" spans="2:4" x14ac:dyDescent="0.25">
      <c r="B150">
        <v>146</v>
      </c>
      <c r="C150">
        <f t="shared" si="5"/>
        <v>1.454489111232773E+30</v>
      </c>
      <c r="D150">
        <f t="shared" si="4"/>
        <v>1.6180339887498947</v>
      </c>
    </row>
    <row r="151" spans="2:4" x14ac:dyDescent="0.25">
      <c r="B151">
        <v>147</v>
      </c>
      <c r="C151">
        <f t="shared" si="5"/>
        <v>2.3534128182412531E+30</v>
      </c>
      <c r="D151">
        <f t="shared" si="4"/>
        <v>1.6180339887498947</v>
      </c>
    </row>
    <row r="152" spans="2:4" x14ac:dyDescent="0.25">
      <c r="B152">
        <v>148</v>
      </c>
      <c r="C152">
        <f t="shared" si="5"/>
        <v>3.8079019294740258E+30</v>
      </c>
      <c r="D152">
        <f t="shared" si="4"/>
        <v>1.6180339887498949</v>
      </c>
    </row>
    <row r="153" spans="2:4" x14ac:dyDescent="0.25">
      <c r="B153">
        <v>149</v>
      </c>
      <c r="C153">
        <f t="shared" si="5"/>
        <v>6.1613147477152787E+30</v>
      </c>
      <c r="D153">
        <f t="shared" si="4"/>
        <v>1.6180339887498949</v>
      </c>
    </row>
    <row r="154" spans="2:4" x14ac:dyDescent="0.25">
      <c r="B154">
        <v>150</v>
      </c>
      <c r="C154">
        <f t="shared" si="5"/>
        <v>9.9692166771893045E+30</v>
      </c>
      <c r="D154">
        <f t="shared" si="4"/>
        <v>1.6180339887498949</v>
      </c>
    </row>
    <row r="155" spans="2:4" x14ac:dyDescent="0.25">
      <c r="B155">
        <v>151</v>
      </c>
      <c r="C155">
        <f t="shared" si="5"/>
        <v>1.6130531424904583E+31</v>
      </c>
      <c r="D155">
        <f t="shared" si="4"/>
        <v>1.6180339887498949</v>
      </c>
    </row>
    <row r="156" spans="2:4" x14ac:dyDescent="0.25">
      <c r="B156">
        <v>152</v>
      </c>
      <c r="C156">
        <f t="shared" si="5"/>
        <v>2.6099748102093888E+31</v>
      </c>
      <c r="D156">
        <f t="shared" si="4"/>
        <v>1.6180339887498949</v>
      </c>
    </row>
    <row r="157" spans="2:4" x14ac:dyDescent="0.25">
      <c r="B157">
        <v>153</v>
      </c>
      <c r="C157">
        <f t="shared" si="5"/>
        <v>4.2230279526998473E+31</v>
      </c>
      <c r="D157">
        <f t="shared" si="4"/>
        <v>1.6180339887498949</v>
      </c>
    </row>
    <row r="158" spans="2:4" x14ac:dyDescent="0.25">
      <c r="B158">
        <v>154</v>
      </c>
      <c r="C158">
        <f t="shared" si="5"/>
        <v>6.8330027629092365E+31</v>
      </c>
      <c r="D158">
        <f t="shared" si="4"/>
        <v>1.6180339887498949</v>
      </c>
    </row>
    <row r="159" spans="2:4" x14ac:dyDescent="0.25">
      <c r="B159">
        <v>155</v>
      </c>
      <c r="C159">
        <f t="shared" si="5"/>
        <v>1.1056030715609085E+32</v>
      </c>
      <c r="D159">
        <f t="shared" si="4"/>
        <v>1.6180339887498949</v>
      </c>
    </row>
    <row r="160" spans="2:4" x14ac:dyDescent="0.25">
      <c r="B160">
        <v>156</v>
      </c>
      <c r="C160">
        <f t="shared" si="5"/>
        <v>1.7889033478518321E+32</v>
      </c>
      <c r="D160">
        <f t="shared" si="4"/>
        <v>1.6180339887498949</v>
      </c>
    </row>
    <row r="161" spans="2:4" x14ac:dyDescent="0.25">
      <c r="B161">
        <v>157</v>
      </c>
      <c r="C161">
        <f t="shared" si="5"/>
        <v>2.8945064194127406E+32</v>
      </c>
      <c r="D161">
        <f t="shared" si="4"/>
        <v>1.6180339887498949</v>
      </c>
    </row>
    <row r="162" spans="2:4" x14ac:dyDescent="0.25">
      <c r="B162">
        <v>158</v>
      </c>
      <c r="C162">
        <f t="shared" si="5"/>
        <v>4.6834097672645727E+32</v>
      </c>
      <c r="D162">
        <f t="shared" si="4"/>
        <v>1.6180339887498949</v>
      </c>
    </row>
    <row r="163" spans="2:4" x14ac:dyDescent="0.25">
      <c r="B163">
        <v>159</v>
      </c>
      <c r="C163">
        <f t="shared" si="5"/>
        <v>7.5779161866773133E+32</v>
      </c>
      <c r="D163">
        <f t="shared" si="4"/>
        <v>1.6180339887498949</v>
      </c>
    </row>
    <row r="164" spans="2:4" x14ac:dyDescent="0.25">
      <c r="B164">
        <v>160</v>
      </c>
      <c r="C164">
        <f t="shared" si="5"/>
        <v>1.2261325953941887E+33</v>
      </c>
      <c r="D164">
        <f t="shared" si="4"/>
        <v>1.6180339887498949</v>
      </c>
    </row>
    <row r="165" spans="2:4" x14ac:dyDescent="0.25">
      <c r="B165">
        <v>161</v>
      </c>
      <c r="C165">
        <f t="shared" si="5"/>
        <v>1.98392421406192E+33</v>
      </c>
      <c r="D165">
        <f t="shared" si="4"/>
        <v>1.6180339887498949</v>
      </c>
    </row>
    <row r="166" spans="2:4" x14ac:dyDescent="0.25">
      <c r="B166">
        <v>162</v>
      </c>
      <c r="C166">
        <f t="shared" si="5"/>
        <v>3.2100568094561087E+33</v>
      </c>
      <c r="D166">
        <f t="shared" si="4"/>
        <v>1.6180339887498947</v>
      </c>
    </row>
    <row r="167" spans="2:4" x14ac:dyDescent="0.25">
      <c r="B167">
        <v>163</v>
      </c>
      <c r="C167">
        <f t="shared" si="5"/>
        <v>5.1939810235180281E+33</v>
      </c>
      <c r="D167">
        <f t="shared" si="4"/>
        <v>1.6180339887498949</v>
      </c>
    </row>
    <row r="168" spans="2:4" x14ac:dyDescent="0.25">
      <c r="B168">
        <v>164</v>
      </c>
      <c r="C168">
        <f t="shared" si="5"/>
        <v>8.4040378329741368E+33</v>
      </c>
      <c r="D168">
        <f t="shared" si="4"/>
        <v>1.6180339887498949</v>
      </c>
    </row>
    <row r="169" spans="2:4" x14ac:dyDescent="0.25">
      <c r="B169">
        <v>165</v>
      </c>
      <c r="C169">
        <f t="shared" si="5"/>
        <v>1.3598018856492165E+34</v>
      </c>
      <c r="D169">
        <f t="shared" si="4"/>
        <v>1.6180339887498949</v>
      </c>
    </row>
    <row r="170" spans="2:4" x14ac:dyDescent="0.25">
      <c r="B170">
        <v>166</v>
      </c>
      <c r="C170">
        <f t="shared" si="5"/>
        <v>2.2002056689466302E+34</v>
      </c>
      <c r="D170">
        <f t="shared" si="4"/>
        <v>1.6180339887498949</v>
      </c>
    </row>
    <row r="171" spans="2:4" x14ac:dyDescent="0.25">
      <c r="B171">
        <v>167</v>
      </c>
      <c r="C171">
        <f t="shared" si="5"/>
        <v>3.5600075545958467E+34</v>
      </c>
      <c r="D171">
        <f t="shared" si="4"/>
        <v>1.6180339887498949</v>
      </c>
    </row>
    <row r="172" spans="2:4" x14ac:dyDescent="0.25">
      <c r="B172">
        <v>168</v>
      </c>
      <c r="C172">
        <f t="shared" si="5"/>
        <v>5.7602132235424769E+34</v>
      </c>
      <c r="D172">
        <f t="shared" si="4"/>
        <v>1.6180339887498947</v>
      </c>
    </row>
    <row r="173" spans="2:4" x14ac:dyDescent="0.25">
      <c r="B173">
        <v>169</v>
      </c>
      <c r="C173">
        <f t="shared" si="5"/>
        <v>9.3202207781383226E+34</v>
      </c>
      <c r="D173">
        <f t="shared" si="4"/>
        <v>1.6180339887498949</v>
      </c>
    </row>
    <row r="174" spans="2:4" x14ac:dyDescent="0.25">
      <c r="B174">
        <v>170</v>
      </c>
      <c r="C174">
        <f t="shared" si="5"/>
        <v>1.5080434001680799E+35</v>
      </c>
      <c r="D174">
        <f t="shared" si="4"/>
        <v>1.6180339887498949</v>
      </c>
    </row>
    <row r="175" spans="2:4" x14ac:dyDescent="0.25">
      <c r="B175">
        <v>171</v>
      </c>
      <c r="C175">
        <f t="shared" si="5"/>
        <v>2.4400654779819122E+35</v>
      </c>
      <c r="D175">
        <f t="shared" si="4"/>
        <v>1.6180339887498949</v>
      </c>
    </row>
    <row r="176" spans="2:4" x14ac:dyDescent="0.25">
      <c r="B176">
        <v>172</v>
      </c>
      <c r="C176">
        <f t="shared" si="5"/>
        <v>3.9481088781499925E+35</v>
      </c>
      <c r="D176">
        <f t="shared" si="4"/>
        <v>1.6180339887498949</v>
      </c>
    </row>
    <row r="177" spans="2:4" x14ac:dyDescent="0.25">
      <c r="B177">
        <v>173</v>
      </c>
      <c r="C177">
        <f t="shared" si="5"/>
        <v>6.3881743561319051E+35</v>
      </c>
      <c r="D177">
        <f t="shared" si="4"/>
        <v>1.6180339887498949</v>
      </c>
    </row>
    <row r="178" spans="2:4" x14ac:dyDescent="0.25">
      <c r="B178">
        <v>174</v>
      </c>
      <c r="C178">
        <f t="shared" si="5"/>
        <v>1.0336283234281898E+36</v>
      </c>
      <c r="D178">
        <f t="shared" si="4"/>
        <v>1.6180339887498949</v>
      </c>
    </row>
    <row r="179" spans="2:4" x14ac:dyDescent="0.25">
      <c r="B179">
        <v>175</v>
      </c>
      <c r="C179">
        <f t="shared" si="5"/>
        <v>1.6724457590413803E+36</v>
      </c>
      <c r="D179">
        <f t="shared" si="4"/>
        <v>1.6180339887498949</v>
      </c>
    </row>
    <row r="180" spans="2:4" x14ac:dyDescent="0.25">
      <c r="B180">
        <v>176</v>
      </c>
      <c r="C180">
        <f t="shared" si="5"/>
        <v>2.70607408246957E+36</v>
      </c>
      <c r="D180">
        <f t="shared" si="4"/>
        <v>1.6180339887498947</v>
      </c>
    </row>
    <row r="181" spans="2:4" x14ac:dyDescent="0.25">
      <c r="B181">
        <v>177</v>
      </c>
      <c r="C181">
        <f t="shared" si="5"/>
        <v>4.37851984151095E+36</v>
      </c>
      <c r="D181">
        <f t="shared" si="4"/>
        <v>1.6180339887498947</v>
      </c>
    </row>
    <row r="182" spans="2:4" x14ac:dyDescent="0.25">
      <c r="B182">
        <v>178</v>
      </c>
      <c r="C182">
        <f t="shared" si="5"/>
        <v>7.0845939239805195E+36</v>
      </c>
      <c r="D182">
        <f t="shared" si="4"/>
        <v>1.6180339887498949</v>
      </c>
    </row>
    <row r="183" spans="2:4" x14ac:dyDescent="0.25">
      <c r="B183">
        <v>179</v>
      </c>
      <c r="C183">
        <f t="shared" si="5"/>
        <v>1.1463113765491469E+37</v>
      </c>
      <c r="D183">
        <f t="shared" si="4"/>
        <v>1.6180339887498949</v>
      </c>
    </row>
    <row r="184" spans="2:4" x14ac:dyDescent="0.25">
      <c r="B184">
        <v>180</v>
      </c>
      <c r="C184">
        <f t="shared" si="5"/>
        <v>1.8547707689471989E+37</v>
      </c>
      <c r="D184">
        <f t="shared" si="4"/>
        <v>1.6180339887498949</v>
      </c>
    </row>
    <row r="185" spans="2:4" x14ac:dyDescent="0.25">
      <c r="B185">
        <v>181</v>
      </c>
      <c r="C185">
        <f t="shared" si="5"/>
        <v>3.0010821454963458E+37</v>
      </c>
      <c r="D185">
        <f t="shared" si="4"/>
        <v>1.6180339887498947</v>
      </c>
    </row>
    <row r="186" spans="2:4" x14ac:dyDescent="0.25">
      <c r="B186">
        <v>182</v>
      </c>
      <c r="C186">
        <f t="shared" si="5"/>
        <v>4.8558529144435443E+37</v>
      </c>
      <c r="D186">
        <f t="shared" si="4"/>
        <v>1.6180339887498949</v>
      </c>
    </row>
    <row r="187" spans="2:4" x14ac:dyDescent="0.25">
      <c r="B187">
        <v>183</v>
      </c>
      <c r="C187">
        <f t="shared" si="5"/>
        <v>7.8569350599398901E+37</v>
      </c>
      <c r="D187">
        <f t="shared" si="4"/>
        <v>1.6180339887498949</v>
      </c>
    </row>
    <row r="188" spans="2:4" x14ac:dyDescent="0.25">
      <c r="B188">
        <v>184</v>
      </c>
      <c r="C188">
        <f t="shared" si="5"/>
        <v>1.2712787974383434E+38</v>
      </c>
      <c r="D188">
        <f t="shared" si="4"/>
        <v>1.6180339887498949</v>
      </c>
    </row>
    <row r="189" spans="2:4" x14ac:dyDescent="0.25">
      <c r="B189">
        <v>185</v>
      </c>
      <c r="C189">
        <f t="shared" si="5"/>
        <v>2.0569723034323324E+38</v>
      </c>
      <c r="D189">
        <f t="shared" si="4"/>
        <v>1.6180339887498949</v>
      </c>
    </row>
    <row r="190" spans="2:4" x14ac:dyDescent="0.25">
      <c r="B190">
        <v>186</v>
      </c>
      <c r="C190">
        <f t="shared" si="5"/>
        <v>3.3282511008706759E+38</v>
      </c>
      <c r="D190">
        <f t="shared" si="4"/>
        <v>1.6180339887498949</v>
      </c>
    </row>
    <row r="191" spans="2:4" x14ac:dyDescent="0.25">
      <c r="B191">
        <v>187</v>
      </c>
      <c r="C191">
        <f t="shared" si="5"/>
        <v>5.3852234043030087E+38</v>
      </c>
      <c r="D191">
        <f t="shared" si="4"/>
        <v>1.6180339887498947</v>
      </c>
    </row>
    <row r="192" spans="2:4" x14ac:dyDescent="0.25">
      <c r="B192">
        <v>188</v>
      </c>
      <c r="C192">
        <f t="shared" si="5"/>
        <v>8.7134745051736838E+38</v>
      </c>
      <c r="D192">
        <f t="shared" si="4"/>
        <v>1.6180339887498947</v>
      </c>
    </row>
    <row r="193" spans="2:4" x14ac:dyDescent="0.25">
      <c r="B193">
        <v>189</v>
      </c>
      <c r="C193">
        <f t="shared" si="5"/>
        <v>1.4098697909476691E+39</v>
      </c>
      <c r="D193">
        <f t="shared" si="4"/>
        <v>1.6180339887498949</v>
      </c>
    </row>
    <row r="194" spans="2:4" x14ac:dyDescent="0.25">
      <c r="B194">
        <v>190</v>
      </c>
      <c r="C194">
        <f t="shared" si="5"/>
        <v>2.2812172414650375E+39</v>
      </c>
      <c r="D194">
        <f t="shared" si="4"/>
        <v>1.6180339887498949</v>
      </c>
    </row>
    <row r="195" spans="2:4" x14ac:dyDescent="0.25">
      <c r="B195">
        <v>191</v>
      </c>
      <c r="C195">
        <f t="shared" si="5"/>
        <v>3.6910870324127069E+39</v>
      </c>
      <c r="D195">
        <f t="shared" si="4"/>
        <v>1.6180339887498949</v>
      </c>
    </row>
    <row r="196" spans="2:4" x14ac:dyDescent="0.25">
      <c r="B196">
        <v>192</v>
      </c>
      <c r="C196">
        <f t="shared" si="5"/>
        <v>5.9723042738777447E+39</v>
      </c>
      <c r="D196">
        <f t="shared" si="4"/>
        <v>1.6180339887498949</v>
      </c>
    </row>
    <row r="197" spans="2:4" x14ac:dyDescent="0.25">
      <c r="B197">
        <v>193</v>
      </c>
      <c r="C197">
        <f t="shared" si="5"/>
        <v>9.6633913062904516E+39</v>
      </c>
      <c r="D197">
        <f t="shared" si="4"/>
        <v>1.6180339887498949</v>
      </c>
    </row>
    <row r="198" spans="2:4" x14ac:dyDescent="0.25">
      <c r="B198">
        <v>194</v>
      </c>
      <c r="C198">
        <f t="shared" si="5"/>
        <v>1.5635695580168196E+40</v>
      </c>
      <c r="D198">
        <f t="shared" ref="D198:D204" si="6">(C199 / C198)</f>
        <v>1.6180339887498949</v>
      </c>
    </row>
    <row r="199" spans="2:4" x14ac:dyDescent="0.25">
      <c r="B199">
        <v>195</v>
      </c>
      <c r="C199">
        <f t="shared" si="5"/>
        <v>2.529908688645865E+40</v>
      </c>
      <c r="D199">
        <f t="shared" si="6"/>
        <v>1.6180339887498947</v>
      </c>
    </row>
    <row r="200" spans="2:4" x14ac:dyDescent="0.25">
      <c r="B200">
        <v>196</v>
      </c>
      <c r="C200">
        <f t="shared" si="5"/>
        <v>4.0934782466626846E+40</v>
      </c>
      <c r="D200">
        <f t="shared" si="6"/>
        <v>1.6180339887498947</v>
      </c>
    </row>
    <row r="201" spans="2:4" x14ac:dyDescent="0.25">
      <c r="B201">
        <v>197</v>
      </c>
      <c r="C201">
        <f t="shared" si="5"/>
        <v>6.6233869353085492E+40</v>
      </c>
      <c r="D201">
        <f t="shared" si="6"/>
        <v>1.6180339887498949</v>
      </c>
    </row>
    <row r="202" spans="2:4" x14ac:dyDescent="0.25">
      <c r="B202">
        <v>198</v>
      </c>
      <c r="C202">
        <f t="shared" ref="C202:C204" si="7">SUM(C200+C201)</f>
        <v>1.0716865181971233E+41</v>
      </c>
      <c r="D202">
        <f t="shared" si="6"/>
        <v>1.6180339887498949</v>
      </c>
    </row>
    <row r="203" spans="2:4" x14ac:dyDescent="0.25">
      <c r="B203">
        <v>199</v>
      </c>
      <c r="C203">
        <f t="shared" si="7"/>
        <v>1.7340252117279783E+41</v>
      </c>
      <c r="D203">
        <f t="shared" si="6"/>
        <v>1.6180339887498949</v>
      </c>
    </row>
    <row r="204" spans="2:4" x14ac:dyDescent="0.25">
      <c r="B204">
        <v>200</v>
      </c>
      <c r="C204">
        <f t="shared" si="7"/>
        <v>2.8057117299251016E+41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Franchises</vt:lpstr>
      <vt:lpstr>Summary</vt:lpstr>
      <vt:lpstr>StockDistribution</vt:lpstr>
      <vt:lpstr>Solver</vt:lpstr>
      <vt:lpstr>Fib</vt:lpstr>
      <vt:lpstr>AdBudget</vt:lpstr>
      <vt:lpstr>AnnualSale</vt:lpstr>
      <vt:lpstr>Inventory</vt:lpstr>
      <vt:lpstr>NumStores</vt:lpstr>
      <vt:lpstr>SalesPerStore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Schedlbauer</dc:creator>
  <cp:lastModifiedBy>Isaac Lin</cp:lastModifiedBy>
  <dcterms:created xsi:type="dcterms:W3CDTF">2015-01-14T00:00:00Z</dcterms:created>
  <dcterms:modified xsi:type="dcterms:W3CDTF">2020-03-05T23:12:50Z</dcterms:modified>
</cp:coreProperties>
</file>