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3"/>
  <workbookPr filterPrivacy="1"/>
  <xr:revisionPtr revIDLastSave="0" documentId="13_ncr:1_{261A0BB0-5D03-4DC0-B3D1-7BCFA150A5F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沪深300" sheetId="1" r:id="rId1"/>
    <sheet name="中证500" sheetId="2" r:id="rId2"/>
    <sheet name="10年国债" sheetId="3" r:id="rId3"/>
    <sheet name="德国30" sheetId="4" r:id="rId4"/>
    <sheet name="恒生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J3" i="1"/>
  <c r="I3" i="1"/>
  <c r="K2" i="1"/>
  <c r="J2" i="1"/>
  <c r="I2" i="1"/>
  <c r="K3" i="2"/>
  <c r="J3" i="2"/>
  <c r="I3" i="2"/>
  <c r="K2" i="2"/>
  <c r="J2" i="2"/>
  <c r="I2" i="2"/>
  <c r="K3" i="4"/>
  <c r="J3" i="4"/>
  <c r="I3" i="4"/>
  <c r="K2" i="4"/>
  <c r="J2" i="4"/>
  <c r="I2" i="4"/>
  <c r="K3" i="5"/>
  <c r="J3" i="5"/>
  <c r="I3" i="5"/>
  <c r="K2" i="5"/>
  <c r="J2" i="5"/>
  <c r="I2" i="5"/>
  <c r="K3" i="3"/>
  <c r="K2" i="3"/>
  <c r="J3" i="3"/>
  <c r="I3" i="3"/>
  <c r="J2" i="3"/>
  <c r="I2" i="3"/>
</calcChain>
</file>

<file path=xl/sharedStrings.xml><?xml version="1.0" encoding="utf-8"?>
<sst xmlns="http://schemas.openxmlformats.org/spreadsheetml/2006/main" count="55" uniqueCount="10">
  <si>
    <t>开始日期</t>
  </si>
  <si>
    <t>结束日期</t>
  </si>
  <si>
    <t>开始</t>
  </si>
  <si>
    <t>结束</t>
  </si>
  <si>
    <t>幅度</t>
  </si>
  <si>
    <t>持有期</t>
  </si>
  <si>
    <t>幅度</t>
    <phoneticPr fontId="1" type="noConversion"/>
  </si>
  <si>
    <t>持有期</t>
    <phoneticPr fontId="1" type="noConversion"/>
  </si>
  <si>
    <t>平均上涨</t>
    <phoneticPr fontId="1" type="noConversion"/>
  </si>
  <si>
    <t>平均下跌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</si>
</sst>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);[Red]\(0.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0" fontId="0" fillId="0" borderId="0" xfId="1" applyNumberFormat="1" applyFont="1" applyAlignment="1"/>
    <xf numFmtId="177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B43"/>
  <sheetViews>
    <sheetView tabSelected="1" workbookViewId="0">
      <selection activeCell="H9" sqref="H9"/>
    </sheetView>
  </sheetViews>
  <sheetFormatPr defaultRowHeight="14.25" x14ac:dyDescent="0.2"/>
  <cols>
    <col min="1" max="2" width="11.125" bestFit="1" customWidth="1"/>
    <col min="3" max="4" width="8.5" bestFit="1" customWidth="1"/>
    <col min="5" max="5" width="7.875" bestFit="1" customWidth="1"/>
    <col min="6" max="6" width="7.125" bestFit="1" customWidth="1"/>
  </cols>
  <sheetData>
    <row r="1" spans="1:210" x14ac:dyDescent="0.2">
      <c r="A1" s="1" t="s">
        <v>0</v>
      </c>
      <c r="B1" s="1" t="s">
        <v>1</v>
      </c>
      <c r="C1" t="s">
        <v>2</v>
      </c>
      <c r="D1" t="s">
        <v>3</v>
      </c>
      <c r="E1" s="2" t="s">
        <v>4</v>
      </c>
      <c r="F1" t="s">
        <v>5</v>
      </c>
      <c r="I1" t="s">
        <v>8</v>
      </c>
      <c r="J1" t="s">
        <v>9</v>
      </c>
      <c r="K1" t="s">
        <v>6</v>
      </c>
    </row>
    <row r="2" spans="1:210" x14ac:dyDescent="0.2">
      <c r="A2" s="1">
        <v>37260</v>
      </c>
      <c r="B2" s="1">
        <v>37277</v>
      </c>
      <c r="C2">
        <v>1316.46</v>
      </c>
      <c r="D2">
        <v>1108.6099999999999</v>
      </c>
      <c r="E2" s="2">
        <v>-0.15790000000000001</v>
      </c>
      <c r="F2">
        <v>17</v>
      </c>
      <c r="G2" s="1"/>
      <c r="H2" t="s">
        <v>6</v>
      </c>
      <c r="I2" s="3">
        <f>AVERAGEIFS(E:E,E:E,"&gt;0")</f>
        <v>0.58256666666666668</v>
      </c>
      <c r="J2" s="3">
        <f>AVERAGEIFS(E:E,E:E,"&lt;0")</f>
        <v>-0.27049047619047623</v>
      </c>
      <c r="K2" s="3">
        <f>MEDIAN(E:E)</f>
        <v>1.4500000000000068E-3</v>
      </c>
      <c r="L2" s="1"/>
      <c r="O2" s="2"/>
      <c r="Q2" s="1"/>
      <c r="T2" s="2"/>
      <c r="V2" s="1"/>
      <c r="Y2" s="2"/>
      <c r="AA2" s="1"/>
      <c r="AD2" s="2"/>
      <c r="AF2" s="1"/>
      <c r="AI2" s="2"/>
      <c r="AK2" s="1"/>
      <c r="AN2" s="2"/>
      <c r="AP2" s="1"/>
      <c r="AS2" s="2"/>
      <c r="AU2" s="1"/>
      <c r="AX2" s="2"/>
      <c r="AZ2" s="1"/>
      <c r="BC2" s="2"/>
      <c r="BE2" s="1"/>
      <c r="BH2" s="2"/>
      <c r="BJ2" s="1"/>
      <c r="BM2" s="2"/>
      <c r="BO2" s="1"/>
      <c r="BR2" s="2"/>
      <c r="BT2" s="1"/>
      <c r="BW2" s="2"/>
      <c r="BY2" s="1"/>
      <c r="CB2" s="2"/>
      <c r="CD2" s="1"/>
      <c r="CG2" s="2"/>
      <c r="CI2" s="1"/>
      <c r="CL2" s="2"/>
      <c r="CN2" s="1"/>
      <c r="CQ2" s="2"/>
      <c r="CS2" s="1"/>
      <c r="CV2" s="2"/>
      <c r="CX2" s="1"/>
      <c r="DA2" s="2"/>
      <c r="DC2" s="1"/>
      <c r="DF2" s="2"/>
      <c r="DH2" s="1"/>
      <c r="DK2" s="2"/>
      <c r="DM2" s="1"/>
      <c r="DP2" s="2"/>
      <c r="DR2" s="1"/>
      <c r="DU2" s="2"/>
      <c r="DW2" s="1"/>
      <c r="DZ2" s="2"/>
      <c r="EB2" s="1"/>
      <c r="EE2" s="2"/>
      <c r="EG2" s="1"/>
      <c r="EJ2" s="2"/>
      <c r="EL2" s="1"/>
      <c r="EO2" s="2"/>
      <c r="EQ2" s="1"/>
      <c r="ET2" s="2"/>
      <c r="EV2" s="1"/>
      <c r="EY2" s="2"/>
      <c r="FA2" s="1"/>
      <c r="FD2" s="2"/>
      <c r="FF2" s="1"/>
      <c r="FI2" s="2"/>
      <c r="FK2" s="1"/>
      <c r="FN2" s="2"/>
      <c r="FP2" s="1"/>
      <c r="FS2" s="2"/>
      <c r="FU2" s="1"/>
      <c r="FX2" s="2"/>
      <c r="FZ2" s="1"/>
      <c r="GC2" s="2"/>
      <c r="GE2" s="1"/>
      <c r="GH2" s="2"/>
      <c r="GJ2" s="1"/>
      <c r="GM2" s="2"/>
      <c r="GO2" s="1"/>
      <c r="GR2" s="2"/>
      <c r="GT2" s="1"/>
      <c r="GW2" s="2"/>
      <c r="GY2" s="1"/>
      <c r="HB2" s="2"/>
    </row>
    <row r="3" spans="1:210" x14ac:dyDescent="0.2">
      <c r="A3" s="1">
        <v>37277</v>
      </c>
      <c r="B3" s="1">
        <v>37435</v>
      </c>
      <c r="C3">
        <v>1108.6099999999999</v>
      </c>
      <c r="D3">
        <v>1431.18</v>
      </c>
      <c r="E3" s="2">
        <v>0.29099999999999998</v>
      </c>
      <c r="F3">
        <v>158</v>
      </c>
      <c r="H3" t="s">
        <v>7</v>
      </c>
      <c r="I3" s="4">
        <f>AVERAGEIFS(F:F,E:E,"&gt;0")</f>
        <v>165.85714285714286</v>
      </c>
      <c r="J3" s="4">
        <f>AVERAGEIFS(F:F,E:E,"&lt;0")</f>
        <v>134.28571428571428</v>
      </c>
      <c r="K3">
        <f>MEDIAN(F:F)</f>
        <v>102.5</v>
      </c>
    </row>
    <row r="4" spans="1:210" x14ac:dyDescent="0.2">
      <c r="A4" s="1">
        <v>37435</v>
      </c>
      <c r="B4" s="1">
        <v>37624</v>
      </c>
      <c r="C4">
        <v>1431.18</v>
      </c>
      <c r="D4">
        <v>1073.52</v>
      </c>
      <c r="E4" s="2">
        <v>-0.24990000000000001</v>
      </c>
      <c r="F4">
        <v>189</v>
      </c>
    </row>
    <row r="5" spans="1:210" x14ac:dyDescent="0.2">
      <c r="A5" s="1">
        <v>37624</v>
      </c>
      <c r="B5" s="1">
        <v>37726</v>
      </c>
      <c r="C5">
        <v>1073.52</v>
      </c>
      <c r="D5">
        <v>1317.29</v>
      </c>
      <c r="E5" s="2">
        <v>0.2271</v>
      </c>
      <c r="F5">
        <v>102</v>
      </c>
    </row>
    <row r="6" spans="1:210" x14ac:dyDescent="0.2">
      <c r="A6" s="1">
        <v>37726</v>
      </c>
      <c r="B6" s="1">
        <v>37943</v>
      </c>
      <c r="C6">
        <v>1317.29</v>
      </c>
      <c r="D6">
        <v>1081</v>
      </c>
      <c r="E6" s="2">
        <v>-0.1794</v>
      </c>
      <c r="F6">
        <v>217</v>
      </c>
    </row>
    <row r="7" spans="1:210" x14ac:dyDescent="0.2">
      <c r="A7" s="1">
        <v>37943</v>
      </c>
      <c r="B7" s="1">
        <v>38083</v>
      </c>
      <c r="C7">
        <v>1081</v>
      </c>
      <c r="D7">
        <v>1410.43</v>
      </c>
      <c r="E7" s="2">
        <v>0.30470000000000003</v>
      </c>
      <c r="F7">
        <v>140</v>
      </c>
    </row>
    <row r="8" spans="1:210" x14ac:dyDescent="0.2">
      <c r="A8" s="1">
        <v>38083</v>
      </c>
      <c r="B8" s="1">
        <v>38243</v>
      </c>
      <c r="C8">
        <v>1410.43</v>
      </c>
      <c r="D8">
        <v>993.26</v>
      </c>
      <c r="E8" s="2">
        <v>-0.29580000000000001</v>
      </c>
      <c r="F8">
        <v>160</v>
      </c>
    </row>
    <row r="9" spans="1:210" x14ac:dyDescent="0.2">
      <c r="A9" s="1">
        <v>38243</v>
      </c>
      <c r="B9" s="1">
        <v>38253</v>
      </c>
      <c r="C9">
        <v>993.26</v>
      </c>
      <c r="D9">
        <v>1157.93</v>
      </c>
      <c r="E9" s="2">
        <v>0.1658</v>
      </c>
      <c r="F9">
        <v>10</v>
      </c>
    </row>
    <row r="10" spans="1:210" x14ac:dyDescent="0.2">
      <c r="A10" s="1">
        <v>38253</v>
      </c>
      <c r="B10" s="1">
        <v>38506</v>
      </c>
      <c r="C10">
        <v>1157.93</v>
      </c>
      <c r="D10">
        <v>818.03</v>
      </c>
      <c r="E10" s="2">
        <v>-0.29349999999999998</v>
      </c>
      <c r="F10">
        <v>253</v>
      </c>
    </row>
    <row r="11" spans="1:210" x14ac:dyDescent="0.2">
      <c r="A11" s="1">
        <v>38506</v>
      </c>
      <c r="B11" s="1">
        <v>39231</v>
      </c>
      <c r="C11">
        <v>818.03</v>
      </c>
      <c r="D11">
        <v>4168.29</v>
      </c>
      <c r="E11" s="2">
        <v>4.0955000000000004</v>
      </c>
      <c r="F11">
        <v>725</v>
      </c>
    </row>
    <row r="12" spans="1:210" x14ac:dyDescent="0.2">
      <c r="A12" s="1">
        <v>39231</v>
      </c>
      <c r="B12" s="1">
        <v>39237</v>
      </c>
      <c r="C12">
        <v>4168.29</v>
      </c>
      <c r="D12">
        <v>3511.43</v>
      </c>
      <c r="E12" s="2">
        <v>-0.15759999999999999</v>
      </c>
      <c r="F12">
        <v>6</v>
      </c>
    </row>
    <row r="13" spans="1:210" x14ac:dyDescent="0.2">
      <c r="A13" s="1">
        <v>39237</v>
      </c>
      <c r="B13" s="1">
        <v>39252</v>
      </c>
      <c r="C13">
        <v>3511.43</v>
      </c>
      <c r="D13">
        <v>4253</v>
      </c>
      <c r="E13" s="2">
        <v>0.2112</v>
      </c>
      <c r="F13">
        <v>15</v>
      </c>
    </row>
    <row r="14" spans="1:210" x14ac:dyDescent="0.2">
      <c r="A14" s="1">
        <v>39252</v>
      </c>
      <c r="B14" s="1">
        <v>39268</v>
      </c>
      <c r="C14">
        <v>4253</v>
      </c>
      <c r="D14">
        <v>3537.44</v>
      </c>
      <c r="E14" s="2">
        <v>-0.16819999999999999</v>
      </c>
      <c r="F14">
        <v>16</v>
      </c>
    </row>
    <row r="15" spans="1:210" x14ac:dyDescent="0.2">
      <c r="A15" s="1">
        <v>39268</v>
      </c>
      <c r="B15" s="1">
        <v>39371</v>
      </c>
      <c r="C15">
        <v>3537.44</v>
      </c>
      <c r="D15">
        <v>5877.2</v>
      </c>
      <c r="E15" s="2">
        <v>0.66139999999999999</v>
      </c>
      <c r="F15">
        <v>103</v>
      </c>
    </row>
    <row r="16" spans="1:210" x14ac:dyDescent="0.2">
      <c r="A16" s="1">
        <v>39371</v>
      </c>
      <c r="B16" s="1">
        <v>39414</v>
      </c>
      <c r="C16">
        <v>5877.2</v>
      </c>
      <c r="D16">
        <v>4648.75</v>
      </c>
      <c r="E16" s="2">
        <v>-0.20899999999999999</v>
      </c>
      <c r="F16">
        <v>43</v>
      </c>
    </row>
    <row r="17" spans="1:6" x14ac:dyDescent="0.2">
      <c r="A17" s="1">
        <v>39414</v>
      </c>
      <c r="B17" s="1">
        <v>39461</v>
      </c>
      <c r="C17">
        <v>4648.75</v>
      </c>
      <c r="D17">
        <v>5731.76</v>
      </c>
      <c r="E17" s="2">
        <v>0.23300000000000001</v>
      </c>
      <c r="F17">
        <v>47</v>
      </c>
    </row>
    <row r="18" spans="1:6" x14ac:dyDescent="0.2">
      <c r="A18" s="1">
        <v>39461</v>
      </c>
      <c r="B18" s="1">
        <v>39559</v>
      </c>
      <c r="C18">
        <v>5731.76</v>
      </c>
      <c r="D18">
        <v>3267.55</v>
      </c>
      <c r="E18" s="2">
        <v>-0.4299</v>
      </c>
      <c r="F18">
        <v>98</v>
      </c>
    </row>
    <row r="19" spans="1:6" x14ac:dyDescent="0.2">
      <c r="A19" s="1">
        <v>39559</v>
      </c>
      <c r="B19" s="1">
        <v>39573</v>
      </c>
      <c r="C19">
        <v>3267.55</v>
      </c>
      <c r="D19">
        <v>4055.78</v>
      </c>
      <c r="E19" s="2">
        <v>0.2412</v>
      </c>
      <c r="F19">
        <v>14</v>
      </c>
    </row>
    <row r="20" spans="1:6" x14ac:dyDescent="0.2">
      <c r="A20" s="1">
        <v>39573</v>
      </c>
      <c r="B20" s="1">
        <v>39709</v>
      </c>
      <c r="C20">
        <v>4055.78</v>
      </c>
      <c r="D20">
        <v>1895.99</v>
      </c>
      <c r="E20" s="2">
        <v>-0.53249999999999997</v>
      </c>
      <c r="F20">
        <v>136</v>
      </c>
    </row>
    <row r="21" spans="1:6" x14ac:dyDescent="0.2">
      <c r="A21" s="1">
        <v>39709</v>
      </c>
      <c r="B21" s="1">
        <v>39717</v>
      </c>
      <c r="C21">
        <v>1895.99</v>
      </c>
      <c r="D21">
        <v>2243.66</v>
      </c>
      <c r="E21" s="2">
        <v>0.18340000000000001</v>
      </c>
      <c r="F21">
        <v>8</v>
      </c>
    </row>
    <row r="22" spans="1:6" x14ac:dyDescent="0.2">
      <c r="A22" s="1">
        <v>39717</v>
      </c>
      <c r="B22" s="1">
        <v>39756</v>
      </c>
      <c r="C22">
        <v>2243.66</v>
      </c>
      <c r="D22">
        <v>1627.76</v>
      </c>
      <c r="E22" s="2">
        <v>-0.27450000000000002</v>
      </c>
      <c r="F22">
        <v>39</v>
      </c>
    </row>
    <row r="23" spans="1:6" x14ac:dyDescent="0.2">
      <c r="A23" s="1">
        <v>39756</v>
      </c>
      <c r="B23" s="1">
        <v>40028</v>
      </c>
      <c r="C23">
        <v>1627.76</v>
      </c>
      <c r="D23">
        <v>3787.03</v>
      </c>
      <c r="E23" s="2">
        <v>1.3265</v>
      </c>
      <c r="F23">
        <v>272</v>
      </c>
    </row>
    <row r="24" spans="1:6" x14ac:dyDescent="0.2">
      <c r="A24" s="1">
        <v>40028</v>
      </c>
      <c r="B24" s="1">
        <v>40056</v>
      </c>
      <c r="C24">
        <v>3787.03</v>
      </c>
      <c r="D24">
        <v>2830.27</v>
      </c>
      <c r="E24" s="2">
        <v>-0.25259999999999999</v>
      </c>
      <c r="F24">
        <v>28</v>
      </c>
    </row>
    <row r="25" spans="1:6" x14ac:dyDescent="0.2">
      <c r="A25" s="1">
        <v>40056</v>
      </c>
      <c r="B25" s="1">
        <v>40154</v>
      </c>
      <c r="C25">
        <v>2830.27</v>
      </c>
      <c r="D25">
        <v>3668.83</v>
      </c>
      <c r="E25" s="2">
        <v>0.29630000000000001</v>
      </c>
      <c r="F25">
        <v>98</v>
      </c>
    </row>
    <row r="26" spans="1:6" x14ac:dyDescent="0.2">
      <c r="A26" s="1">
        <v>40154</v>
      </c>
      <c r="B26" s="1">
        <v>40364</v>
      </c>
      <c r="C26">
        <v>3668.83</v>
      </c>
      <c r="D26">
        <v>2512.65</v>
      </c>
      <c r="E26" s="2">
        <v>-0.31509999999999999</v>
      </c>
      <c r="F26">
        <v>210</v>
      </c>
    </row>
    <row r="27" spans="1:6" x14ac:dyDescent="0.2">
      <c r="A27" s="1">
        <v>40364</v>
      </c>
      <c r="B27" s="1">
        <v>40490</v>
      </c>
      <c r="C27">
        <v>2512.65</v>
      </c>
      <c r="D27">
        <v>3548.57</v>
      </c>
      <c r="E27" s="2">
        <v>0.4123</v>
      </c>
      <c r="F27">
        <v>126</v>
      </c>
    </row>
    <row r="28" spans="1:6" x14ac:dyDescent="0.2">
      <c r="A28" s="1">
        <v>40490</v>
      </c>
      <c r="B28" s="1">
        <v>40913</v>
      </c>
      <c r="C28">
        <v>3548.57</v>
      </c>
      <c r="D28">
        <v>2276.39</v>
      </c>
      <c r="E28" s="2">
        <v>-0.35849999999999999</v>
      </c>
      <c r="F28">
        <v>423</v>
      </c>
    </row>
    <row r="29" spans="1:6" x14ac:dyDescent="0.2">
      <c r="A29" s="1">
        <v>40913</v>
      </c>
      <c r="B29" s="1">
        <v>41036</v>
      </c>
      <c r="C29">
        <v>2276.39</v>
      </c>
      <c r="D29">
        <v>2717.78</v>
      </c>
      <c r="E29" s="2">
        <v>0.19389999999999999</v>
      </c>
      <c r="F29">
        <v>123</v>
      </c>
    </row>
    <row r="30" spans="1:6" x14ac:dyDescent="0.2">
      <c r="A30" s="1">
        <v>41036</v>
      </c>
      <c r="B30" s="1">
        <v>41246</v>
      </c>
      <c r="C30">
        <v>2717.78</v>
      </c>
      <c r="D30">
        <v>2108.85</v>
      </c>
      <c r="E30" s="2">
        <v>-0.22409999999999999</v>
      </c>
      <c r="F30">
        <v>210</v>
      </c>
    </row>
    <row r="31" spans="1:6" x14ac:dyDescent="0.2">
      <c r="A31" s="1">
        <v>41246</v>
      </c>
      <c r="B31" s="1">
        <v>41311</v>
      </c>
      <c r="C31">
        <v>2108.85</v>
      </c>
      <c r="D31">
        <v>2775.84</v>
      </c>
      <c r="E31" s="2">
        <v>0.31630000000000003</v>
      </c>
      <c r="F31">
        <v>65</v>
      </c>
    </row>
    <row r="32" spans="1:6" x14ac:dyDescent="0.2">
      <c r="A32" s="1">
        <v>41311</v>
      </c>
      <c r="B32" s="1">
        <v>41452</v>
      </c>
      <c r="C32">
        <v>2775.84</v>
      </c>
      <c r="D32">
        <v>2160.7399999999998</v>
      </c>
      <c r="E32" s="2">
        <v>-0.22159999999999999</v>
      </c>
      <c r="F32">
        <v>141</v>
      </c>
    </row>
    <row r="33" spans="1:6" x14ac:dyDescent="0.2">
      <c r="A33" s="1">
        <v>41452</v>
      </c>
      <c r="B33" s="1">
        <v>41529</v>
      </c>
      <c r="C33">
        <v>2160.7399999999998</v>
      </c>
      <c r="D33">
        <v>2507.46</v>
      </c>
      <c r="E33" s="2">
        <v>0.1605</v>
      </c>
      <c r="F33">
        <v>77</v>
      </c>
    </row>
    <row r="34" spans="1:6" x14ac:dyDescent="0.2">
      <c r="A34" s="1">
        <v>41529</v>
      </c>
      <c r="B34" s="1">
        <v>41718</v>
      </c>
      <c r="C34">
        <v>2507.46</v>
      </c>
      <c r="D34">
        <v>2086.9699999999998</v>
      </c>
      <c r="E34" s="2">
        <v>-0.16769999999999999</v>
      </c>
      <c r="F34">
        <v>189</v>
      </c>
    </row>
    <row r="35" spans="1:6" x14ac:dyDescent="0.2">
      <c r="A35" s="1">
        <v>41718</v>
      </c>
      <c r="B35" s="1">
        <v>42163</v>
      </c>
      <c r="C35">
        <v>2086.9699999999998</v>
      </c>
      <c r="D35">
        <v>5353.75</v>
      </c>
      <c r="E35" s="2">
        <v>1.5652999999999999</v>
      </c>
      <c r="F35">
        <v>445</v>
      </c>
    </row>
    <row r="36" spans="1:6" x14ac:dyDescent="0.2">
      <c r="A36" s="1">
        <v>42163</v>
      </c>
      <c r="B36" s="1">
        <v>42193</v>
      </c>
      <c r="C36">
        <v>5353.75</v>
      </c>
      <c r="D36">
        <v>3663.04</v>
      </c>
      <c r="E36" s="2">
        <v>-0.31580000000000003</v>
      </c>
      <c r="F36">
        <v>30</v>
      </c>
    </row>
    <row r="37" spans="1:6" x14ac:dyDescent="0.2">
      <c r="A37" s="1">
        <v>42193</v>
      </c>
      <c r="B37" s="1">
        <v>42208</v>
      </c>
      <c r="C37">
        <v>3663.04</v>
      </c>
      <c r="D37">
        <v>4250.8</v>
      </c>
      <c r="E37" s="2">
        <v>0.1605</v>
      </c>
      <c r="F37">
        <v>15</v>
      </c>
    </row>
    <row r="38" spans="1:6" x14ac:dyDescent="0.2">
      <c r="A38" s="1">
        <v>42208</v>
      </c>
      <c r="B38" s="1">
        <v>42242</v>
      </c>
      <c r="C38">
        <v>4250.8</v>
      </c>
      <c r="D38">
        <v>3025.69</v>
      </c>
      <c r="E38" s="2">
        <v>-0.28820000000000001</v>
      </c>
      <c r="F38">
        <v>34</v>
      </c>
    </row>
    <row r="39" spans="1:6" x14ac:dyDescent="0.2">
      <c r="A39" s="1">
        <v>42242</v>
      </c>
      <c r="B39" s="1">
        <v>42360</v>
      </c>
      <c r="C39">
        <v>3025.69</v>
      </c>
      <c r="D39">
        <v>3876.73</v>
      </c>
      <c r="E39" s="2">
        <v>0.28129999999999999</v>
      </c>
      <c r="F39">
        <v>118</v>
      </c>
    </row>
    <row r="40" spans="1:6" x14ac:dyDescent="0.2">
      <c r="A40" s="1">
        <v>42360</v>
      </c>
      <c r="B40" s="1">
        <v>42397</v>
      </c>
      <c r="C40">
        <v>3876.73</v>
      </c>
      <c r="D40">
        <v>2853.76</v>
      </c>
      <c r="E40" s="2">
        <v>-0.26390000000000002</v>
      </c>
      <c r="F40">
        <v>37</v>
      </c>
    </row>
    <row r="41" spans="1:6" x14ac:dyDescent="0.2">
      <c r="A41" s="1">
        <v>42397</v>
      </c>
      <c r="B41" s="1">
        <v>43124</v>
      </c>
      <c r="C41">
        <v>2853.76</v>
      </c>
      <c r="D41">
        <v>4389.8900000000003</v>
      </c>
      <c r="E41" s="2">
        <v>0.5383</v>
      </c>
      <c r="F41">
        <v>727</v>
      </c>
    </row>
    <row r="42" spans="1:6" x14ac:dyDescent="0.2">
      <c r="A42" s="1">
        <v>43124</v>
      </c>
      <c r="B42" s="1">
        <v>43468</v>
      </c>
      <c r="C42">
        <v>4389.8900000000003</v>
      </c>
      <c r="D42">
        <v>2964.84</v>
      </c>
      <c r="E42" s="2">
        <v>-0.3246</v>
      </c>
      <c r="F42">
        <v>344</v>
      </c>
    </row>
    <row r="43" spans="1:6" x14ac:dyDescent="0.2">
      <c r="A43" s="1">
        <v>43468</v>
      </c>
      <c r="B43" s="1">
        <v>43563</v>
      </c>
      <c r="C43">
        <v>2964.84</v>
      </c>
      <c r="D43">
        <v>4057.23</v>
      </c>
      <c r="E43" s="2">
        <v>0.36840000000000001</v>
      </c>
      <c r="F43">
        <v>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528CA-DCC5-4A16-938A-048F0DC51B43}">
  <dimension ref="A1:K41"/>
  <sheetViews>
    <sheetView workbookViewId="0">
      <selection activeCell="H11" sqref="H11"/>
    </sheetView>
  </sheetViews>
  <sheetFormatPr defaultRowHeight="14.25" x14ac:dyDescent="0.2"/>
  <cols>
    <col min="1" max="2" width="11.125" bestFit="1" customWidth="1"/>
    <col min="3" max="4" width="9.5" bestFit="1" customWidth="1"/>
    <col min="5" max="5" width="7.875" bestFit="1" customWidth="1"/>
    <col min="6" max="6" width="7.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8</v>
      </c>
      <c r="J1" t="s">
        <v>9</v>
      </c>
      <c r="K1" t="s">
        <v>6</v>
      </c>
    </row>
    <row r="2" spans="1:11" x14ac:dyDescent="0.2">
      <c r="A2" s="1">
        <v>38356</v>
      </c>
      <c r="B2" s="1">
        <v>38551</v>
      </c>
      <c r="C2">
        <v>986.93</v>
      </c>
      <c r="D2">
        <v>696.85</v>
      </c>
      <c r="E2" s="2">
        <v>-0.29389999999999999</v>
      </c>
      <c r="F2">
        <v>195</v>
      </c>
      <c r="H2" t="s">
        <v>6</v>
      </c>
      <c r="I2" s="3">
        <f>AVERAGEIFS(E:E,E:E,"&gt;0")</f>
        <v>0.66200000000000014</v>
      </c>
      <c r="J2" s="3">
        <f>AVERAGEIFS(E:E,E:E,"&lt;0")</f>
        <v>-0.29256000000000004</v>
      </c>
      <c r="K2" s="3">
        <f>MEDIAN(E:E)</f>
        <v>1.0149999999999992E-2</v>
      </c>
    </row>
    <row r="3" spans="1:11" x14ac:dyDescent="0.2">
      <c r="A3" s="1">
        <v>38551</v>
      </c>
      <c r="B3" s="1">
        <v>38910</v>
      </c>
      <c r="C3">
        <v>696.85</v>
      </c>
      <c r="D3">
        <v>1562.06</v>
      </c>
      <c r="E3" s="2">
        <v>1.2416</v>
      </c>
      <c r="F3">
        <v>359</v>
      </c>
      <c r="H3" t="s">
        <v>7</v>
      </c>
      <c r="I3" s="4">
        <f>AVERAGEIFS(F:F,E:E,"&gt;0")</f>
        <v>171.85</v>
      </c>
      <c r="J3" s="4">
        <f>AVERAGEIFS(F:F,E:E,"&lt;0")</f>
        <v>88.5</v>
      </c>
      <c r="K3">
        <f>MEDIAN(F:F)</f>
        <v>66</v>
      </c>
    </row>
    <row r="4" spans="1:11" x14ac:dyDescent="0.2">
      <c r="A4" s="1">
        <v>38910</v>
      </c>
      <c r="B4" s="1">
        <v>38936</v>
      </c>
      <c r="C4">
        <v>1562.06</v>
      </c>
      <c r="D4">
        <v>1323.73</v>
      </c>
      <c r="E4" s="2">
        <v>-0.15260000000000001</v>
      </c>
      <c r="F4">
        <v>26</v>
      </c>
    </row>
    <row r="5" spans="1:11" x14ac:dyDescent="0.2">
      <c r="A5" s="1">
        <v>38936</v>
      </c>
      <c r="B5" s="1">
        <v>39231</v>
      </c>
      <c r="C5">
        <v>1323.73</v>
      </c>
      <c r="D5">
        <v>4853.6400000000003</v>
      </c>
      <c r="E5" s="2">
        <v>2.6665999999999999</v>
      </c>
      <c r="F5">
        <v>295</v>
      </c>
    </row>
    <row r="6" spans="1:11" x14ac:dyDescent="0.2">
      <c r="A6" s="1">
        <v>39231</v>
      </c>
      <c r="B6" s="1">
        <v>39237</v>
      </c>
      <c r="C6">
        <v>4853.6400000000003</v>
      </c>
      <c r="D6">
        <v>3618.69</v>
      </c>
      <c r="E6" s="2">
        <v>-0.25440000000000002</v>
      </c>
      <c r="F6">
        <v>6</v>
      </c>
    </row>
    <row r="7" spans="1:11" x14ac:dyDescent="0.2">
      <c r="A7" s="1">
        <v>39237</v>
      </c>
      <c r="B7" s="1">
        <v>39252</v>
      </c>
      <c r="C7">
        <v>3618.69</v>
      </c>
      <c r="D7">
        <v>4529.03</v>
      </c>
      <c r="E7" s="2">
        <v>0.25159999999999999</v>
      </c>
      <c r="F7">
        <v>15</v>
      </c>
    </row>
    <row r="8" spans="1:11" x14ac:dyDescent="0.2">
      <c r="A8" s="1">
        <v>39252</v>
      </c>
      <c r="B8" s="1">
        <v>39268</v>
      </c>
      <c r="C8">
        <v>4529.03</v>
      </c>
      <c r="D8">
        <v>3380.18</v>
      </c>
      <c r="E8" s="2">
        <v>-0.25369999999999998</v>
      </c>
      <c r="F8">
        <v>16</v>
      </c>
    </row>
    <row r="9" spans="1:11" x14ac:dyDescent="0.2">
      <c r="A9" s="1">
        <v>39268</v>
      </c>
      <c r="B9" s="1">
        <v>39364</v>
      </c>
      <c r="C9">
        <v>3380.18</v>
      </c>
      <c r="D9">
        <v>5141.8900000000003</v>
      </c>
      <c r="E9" s="2">
        <v>0.5212</v>
      </c>
      <c r="F9">
        <v>96</v>
      </c>
    </row>
    <row r="10" spans="1:11" x14ac:dyDescent="0.2">
      <c r="A10" s="1">
        <v>39364</v>
      </c>
      <c r="B10" s="1">
        <v>39414</v>
      </c>
      <c r="C10">
        <v>5141.8900000000003</v>
      </c>
      <c r="D10">
        <v>4078.04</v>
      </c>
      <c r="E10" s="2">
        <v>-0.2069</v>
      </c>
      <c r="F10">
        <v>50</v>
      </c>
    </row>
    <row r="11" spans="1:11" x14ac:dyDescent="0.2">
      <c r="A11" s="1">
        <v>39414</v>
      </c>
      <c r="B11" s="1">
        <v>39462</v>
      </c>
      <c r="C11">
        <v>4078.04</v>
      </c>
      <c r="D11">
        <v>5487.09</v>
      </c>
      <c r="E11" s="2">
        <v>0.34549999999999997</v>
      </c>
      <c r="F11">
        <v>48</v>
      </c>
    </row>
    <row r="12" spans="1:11" x14ac:dyDescent="0.2">
      <c r="A12" s="1">
        <v>39462</v>
      </c>
      <c r="B12" s="1">
        <v>39479</v>
      </c>
      <c r="C12">
        <v>5487.09</v>
      </c>
      <c r="D12">
        <v>4456.93</v>
      </c>
      <c r="E12" s="2">
        <v>-0.18770000000000001</v>
      </c>
      <c r="F12">
        <v>17</v>
      </c>
    </row>
    <row r="13" spans="1:11" x14ac:dyDescent="0.2">
      <c r="A13" s="1">
        <v>39479</v>
      </c>
      <c r="B13" s="1">
        <v>39510</v>
      </c>
      <c r="C13">
        <v>4456.93</v>
      </c>
      <c r="D13">
        <v>5227.7299999999996</v>
      </c>
      <c r="E13" s="2">
        <v>0.1729</v>
      </c>
      <c r="F13">
        <v>31</v>
      </c>
    </row>
    <row r="14" spans="1:11" x14ac:dyDescent="0.2">
      <c r="A14" s="1">
        <v>39510</v>
      </c>
      <c r="B14" s="1">
        <v>39560</v>
      </c>
      <c r="C14">
        <v>5227.7299999999996</v>
      </c>
      <c r="D14">
        <v>3266.38</v>
      </c>
      <c r="E14" s="2">
        <v>-0.37519999999999998</v>
      </c>
      <c r="F14">
        <v>50</v>
      </c>
    </row>
    <row r="15" spans="1:11" x14ac:dyDescent="0.2">
      <c r="A15" s="1">
        <v>39560</v>
      </c>
      <c r="B15" s="1">
        <v>39582</v>
      </c>
      <c r="C15">
        <v>3266.38</v>
      </c>
      <c r="D15">
        <v>4168.49</v>
      </c>
      <c r="E15" s="2">
        <v>0.2762</v>
      </c>
      <c r="F15">
        <v>22</v>
      </c>
    </row>
    <row r="16" spans="1:11" x14ac:dyDescent="0.2">
      <c r="A16" s="1">
        <v>39582</v>
      </c>
      <c r="B16" s="1">
        <v>39618</v>
      </c>
      <c r="C16">
        <v>4168.49</v>
      </c>
      <c r="D16">
        <v>2702.8</v>
      </c>
      <c r="E16" s="2">
        <v>-0.35160000000000002</v>
      </c>
      <c r="F16">
        <v>36</v>
      </c>
    </row>
    <row r="17" spans="1:6" x14ac:dyDescent="0.2">
      <c r="A17" s="1">
        <v>39618</v>
      </c>
      <c r="B17" s="1">
        <v>39638</v>
      </c>
      <c r="C17">
        <v>2702.8</v>
      </c>
      <c r="D17">
        <v>3226.15</v>
      </c>
      <c r="E17" s="2">
        <v>0.19359999999999999</v>
      </c>
      <c r="F17">
        <v>20</v>
      </c>
    </row>
    <row r="18" spans="1:6" x14ac:dyDescent="0.2">
      <c r="A18" s="1">
        <v>39638</v>
      </c>
      <c r="B18" s="1">
        <v>39756</v>
      </c>
      <c r="C18">
        <v>3226.15</v>
      </c>
      <c r="D18">
        <v>1513.5</v>
      </c>
      <c r="E18" s="2">
        <v>-0.53090000000000004</v>
      </c>
      <c r="F18">
        <v>118</v>
      </c>
    </row>
    <row r="19" spans="1:6" x14ac:dyDescent="0.2">
      <c r="A19" s="1">
        <v>39756</v>
      </c>
      <c r="B19" s="1">
        <v>39867</v>
      </c>
      <c r="C19">
        <v>1513.5</v>
      </c>
      <c r="D19">
        <v>2871.79</v>
      </c>
      <c r="E19" s="2">
        <v>0.89749999999999996</v>
      </c>
      <c r="F19">
        <v>111</v>
      </c>
    </row>
    <row r="20" spans="1:6" x14ac:dyDescent="0.2">
      <c r="A20" s="1">
        <v>39867</v>
      </c>
      <c r="B20" s="1">
        <v>39871</v>
      </c>
      <c r="C20">
        <v>2871.79</v>
      </c>
      <c r="D20">
        <v>2416.9499999999998</v>
      </c>
      <c r="E20" s="2">
        <v>-0.15840000000000001</v>
      </c>
      <c r="F20">
        <v>4</v>
      </c>
    </row>
    <row r="21" spans="1:6" x14ac:dyDescent="0.2">
      <c r="A21" s="1">
        <v>39871</v>
      </c>
      <c r="B21" s="1">
        <v>40029</v>
      </c>
      <c r="C21">
        <v>2416.9499999999998</v>
      </c>
      <c r="D21">
        <v>4069.35</v>
      </c>
      <c r="E21" s="2">
        <v>0.68369999999999997</v>
      </c>
      <c r="F21">
        <v>158</v>
      </c>
    </row>
    <row r="22" spans="1:6" x14ac:dyDescent="0.2">
      <c r="A22" s="1">
        <v>40029</v>
      </c>
      <c r="B22" s="1">
        <v>40057</v>
      </c>
      <c r="C22">
        <v>4069.35</v>
      </c>
      <c r="D22">
        <v>3245.27</v>
      </c>
      <c r="E22" s="2">
        <v>-0.20250000000000001</v>
      </c>
      <c r="F22">
        <v>28</v>
      </c>
    </row>
    <row r="23" spans="1:6" x14ac:dyDescent="0.2">
      <c r="A23" s="1">
        <v>40057</v>
      </c>
      <c r="B23" s="1">
        <v>40282</v>
      </c>
      <c r="C23">
        <v>3245.27</v>
      </c>
      <c r="D23">
        <v>4977.51</v>
      </c>
      <c r="E23" s="2">
        <v>0.53380000000000005</v>
      </c>
      <c r="F23">
        <v>225</v>
      </c>
    </row>
    <row r="24" spans="1:6" x14ac:dyDescent="0.2">
      <c r="A24" s="1">
        <v>40282</v>
      </c>
      <c r="B24" s="1">
        <v>40364</v>
      </c>
      <c r="C24">
        <v>4977.51</v>
      </c>
      <c r="D24">
        <v>3563.88</v>
      </c>
      <c r="E24" s="2">
        <v>-0.28399999999999997</v>
      </c>
      <c r="F24">
        <v>82</v>
      </c>
    </row>
    <row r="25" spans="1:6" x14ac:dyDescent="0.2">
      <c r="A25" s="1">
        <v>40364</v>
      </c>
      <c r="B25" s="1">
        <v>40492</v>
      </c>
      <c r="C25">
        <v>3563.88</v>
      </c>
      <c r="D25">
        <v>5484.74</v>
      </c>
      <c r="E25" s="2">
        <v>0.53900000000000003</v>
      </c>
      <c r="F25">
        <v>128</v>
      </c>
    </row>
    <row r="26" spans="1:6" x14ac:dyDescent="0.2">
      <c r="A26" s="1">
        <v>40492</v>
      </c>
      <c r="B26" s="1">
        <v>40568</v>
      </c>
      <c r="C26">
        <v>5484.74</v>
      </c>
      <c r="D26">
        <v>4341.91</v>
      </c>
      <c r="E26" s="2">
        <v>-0.2084</v>
      </c>
      <c r="F26">
        <v>76</v>
      </c>
    </row>
    <row r="27" spans="1:6" x14ac:dyDescent="0.2">
      <c r="A27" s="1">
        <v>40568</v>
      </c>
      <c r="B27" s="1">
        <v>40627</v>
      </c>
      <c r="C27">
        <v>4341.91</v>
      </c>
      <c r="D27">
        <v>5212.34</v>
      </c>
      <c r="E27" s="2">
        <v>0.20050000000000001</v>
      </c>
      <c r="F27">
        <v>59</v>
      </c>
    </row>
    <row r="28" spans="1:6" x14ac:dyDescent="0.2">
      <c r="A28" s="1">
        <v>40627</v>
      </c>
      <c r="B28" s="1">
        <v>40913</v>
      </c>
      <c r="C28">
        <v>5212.34</v>
      </c>
      <c r="D28">
        <v>3074.37</v>
      </c>
      <c r="E28" s="2">
        <v>-0.41020000000000001</v>
      </c>
      <c r="F28">
        <v>286</v>
      </c>
    </row>
    <row r="29" spans="1:6" x14ac:dyDescent="0.2">
      <c r="A29" s="1">
        <v>40913</v>
      </c>
      <c r="B29" s="1">
        <v>40981</v>
      </c>
      <c r="C29">
        <v>3074.37</v>
      </c>
      <c r="D29">
        <v>3910.06</v>
      </c>
      <c r="E29" s="2">
        <v>0.27179999999999999</v>
      </c>
      <c r="F29">
        <v>68</v>
      </c>
    </row>
    <row r="30" spans="1:6" x14ac:dyDescent="0.2">
      <c r="A30" s="1">
        <v>40981</v>
      </c>
      <c r="B30" s="1">
        <v>41246</v>
      </c>
      <c r="C30">
        <v>3910.06</v>
      </c>
      <c r="D30">
        <v>2749.13</v>
      </c>
      <c r="E30" s="2">
        <v>-0.2969</v>
      </c>
      <c r="F30">
        <v>265</v>
      </c>
    </row>
    <row r="31" spans="1:6" x14ac:dyDescent="0.2">
      <c r="A31" s="1">
        <v>41246</v>
      </c>
      <c r="B31" s="1">
        <v>41424</v>
      </c>
      <c r="C31">
        <v>2749.13</v>
      </c>
      <c r="D31">
        <v>3865.13</v>
      </c>
      <c r="E31" s="2">
        <v>0.40589999999999998</v>
      </c>
      <c r="F31">
        <v>178</v>
      </c>
    </row>
    <row r="32" spans="1:6" x14ac:dyDescent="0.2">
      <c r="A32" s="1">
        <v>41424</v>
      </c>
      <c r="B32" s="1">
        <v>41450</v>
      </c>
      <c r="C32">
        <v>3865.13</v>
      </c>
      <c r="D32">
        <v>3219.13</v>
      </c>
      <c r="E32" s="2">
        <v>-0.1671</v>
      </c>
      <c r="F32">
        <v>26</v>
      </c>
    </row>
    <row r="33" spans="1:6" x14ac:dyDescent="0.2">
      <c r="A33" s="1">
        <v>41450</v>
      </c>
      <c r="B33" s="1">
        <v>42167</v>
      </c>
      <c r="C33">
        <v>3219.13</v>
      </c>
      <c r="D33">
        <v>11545.89</v>
      </c>
      <c r="E33" s="2">
        <v>2.5865999999999998</v>
      </c>
      <c r="F33">
        <v>717</v>
      </c>
    </row>
    <row r="34" spans="1:6" x14ac:dyDescent="0.2">
      <c r="A34" s="1">
        <v>42167</v>
      </c>
      <c r="B34" s="1">
        <v>42193</v>
      </c>
      <c r="C34">
        <v>11545.89</v>
      </c>
      <c r="D34">
        <v>6602.37</v>
      </c>
      <c r="E34" s="2">
        <v>-0.42820000000000003</v>
      </c>
      <c r="F34">
        <v>26</v>
      </c>
    </row>
    <row r="35" spans="1:6" x14ac:dyDescent="0.2">
      <c r="A35" s="1">
        <v>42193</v>
      </c>
      <c r="B35" s="1">
        <v>42233</v>
      </c>
      <c r="C35">
        <v>6602.37</v>
      </c>
      <c r="D35">
        <v>8820.4599999999991</v>
      </c>
      <c r="E35" s="2">
        <v>0.33600000000000002</v>
      </c>
      <c r="F35">
        <v>40</v>
      </c>
    </row>
    <row r="36" spans="1:6" x14ac:dyDescent="0.2">
      <c r="A36" s="1">
        <v>42233</v>
      </c>
      <c r="B36" s="1">
        <v>42262</v>
      </c>
      <c r="C36">
        <v>8820.4599999999991</v>
      </c>
      <c r="D36">
        <v>5708.03</v>
      </c>
      <c r="E36" s="2">
        <v>-0.35289999999999999</v>
      </c>
      <c r="F36">
        <v>29</v>
      </c>
    </row>
    <row r="37" spans="1:6" x14ac:dyDescent="0.2">
      <c r="A37" s="1">
        <v>42262</v>
      </c>
      <c r="B37" s="1">
        <v>42333</v>
      </c>
      <c r="C37">
        <v>5708.03</v>
      </c>
      <c r="D37">
        <v>7922.38</v>
      </c>
      <c r="E37" s="2">
        <v>0.38790000000000002</v>
      </c>
      <c r="F37">
        <v>71</v>
      </c>
    </row>
    <row r="38" spans="1:6" x14ac:dyDescent="0.2">
      <c r="A38" s="1">
        <v>42333</v>
      </c>
      <c r="B38" s="1">
        <v>42397</v>
      </c>
      <c r="C38">
        <v>7922.38</v>
      </c>
      <c r="D38">
        <v>5271.23</v>
      </c>
      <c r="E38" s="2">
        <v>-0.33460000000000001</v>
      </c>
      <c r="F38">
        <v>64</v>
      </c>
    </row>
    <row r="39" spans="1:6" x14ac:dyDescent="0.2">
      <c r="A39" s="1">
        <v>42397</v>
      </c>
      <c r="B39" s="1">
        <v>43021</v>
      </c>
      <c r="C39">
        <v>5271.23</v>
      </c>
      <c r="D39">
        <v>6709.82</v>
      </c>
      <c r="E39" s="2">
        <v>0.27289999999999998</v>
      </c>
      <c r="F39">
        <v>624</v>
      </c>
    </row>
    <row r="40" spans="1:6" x14ac:dyDescent="0.2">
      <c r="A40" s="1">
        <v>43021</v>
      </c>
      <c r="B40" s="1">
        <v>43391</v>
      </c>
      <c r="C40">
        <v>6709.82</v>
      </c>
      <c r="D40">
        <v>4018.46</v>
      </c>
      <c r="E40" s="2">
        <v>-0.40110000000000001</v>
      </c>
      <c r="F40">
        <v>370</v>
      </c>
    </row>
    <row r="41" spans="1:6" x14ac:dyDescent="0.2">
      <c r="A41" s="1">
        <v>43391</v>
      </c>
      <c r="B41" s="1">
        <v>43563</v>
      </c>
      <c r="C41">
        <v>4018.46</v>
      </c>
      <c r="D41">
        <v>5847.63</v>
      </c>
      <c r="E41" s="2">
        <v>0.45519999999999999</v>
      </c>
      <c r="F41">
        <v>172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BE314-44FC-4CB8-984E-EC481D820998}">
  <dimension ref="A1:K14"/>
  <sheetViews>
    <sheetView workbookViewId="0">
      <selection activeCell="H1" sqref="H1:K3"/>
    </sheetView>
  </sheetViews>
  <sheetFormatPr defaultRowHeight="14.25" x14ac:dyDescent="0.2"/>
  <cols>
    <col min="1" max="2" width="11.125" bestFit="1" customWidth="1"/>
    <col min="3" max="4" width="5.5" bestFit="1" customWidth="1"/>
    <col min="5" max="5" width="7.875" bestFit="1" customWidth="1"/>
    <col min="6" max="6" width="7.125" bestFit="1" customWidth="1"/>
    <col min="8" max="8" width="7.125" bestFit="1" customWidth="1"/>
    <col min="9" max="9" width="9" bestFit="1" customWidth="1"/>
    <col min="11" max="11" width="7.875" bestFit="1" customWidth="1"/>
    <col min="12" max="12" width="11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8</v>
      </c>
      <c r="J1" t="s">
        <v>9</v>
      </c>
      <c r="K1" t="s">
        <v>6</v>
      </c>
    </row>
    <row r="2" spans="1:11" x14ac:dyDescent="0.2">
      <c r="A2" s="1">
        <v>38356</v>
      </c>
      <c r="B2" s="1">
        <v>38806</v>
      </c>
      <c r="C2">
        <v>4.66</v>
      </c>
      <c r="D2">
        <v>2.92</v>
      </c>
      <c r="E2" s="2">
        <v>-0.3725</v>
      </c>
      <c r="F2">
        <v>450</v>
      </c>
      <c r="H2" t="s">
        <v>6</v>
      </c>
      <c r="I2" s="3">
        <f>AVERAGEIFS(E:E,E:E,"&gt;0")</f>
        <v>0.41688333333333333</v>
      </c>
      <c r="J2" s="3">
        <f>AVERAGEIFS(E:E,E:E,"&lt;0")</f>
        <v>-0.2824714285714286</v>
      </c>
      <c r="K2" s="3">
        <f>MEDIAN(E:E)</f>
        <v>-0.15709999999999999</v>
      </c>
    </row>
    <row r="3" spans="1:11" x14ac:dyDescent="0.2">
      <c r="A3" s="1">
        <v>38806</v>
      </c>
      <c r="B3" s="1">
        <v>38950</v>
      </c>
      <c r="C3">
        <v>2.92</v>
      </c>
      <c r="D3">
        <v>3.52</v>
      </c>
      <c r="E3" s="2">
        <v>0.2031</v>
      </c>
      <c r="F3">
        <v>144</v>
      </c>
      <c r="H3" t="s">
        <v>7</v>
      </c>
      <c r="I3" s="4">
        <f>AVERAGEIFS(F:F,E:E,"&gt;0")</f>
        <v>320.83333333333331</v>
      </c>
      <c r="J3" s="4">
        <f>AVERAGEIFS(F:F,E:E,"&lt;0")</f>
        <v>468.28571428571428</v>
      </c>
      <c r="K3">
        <f>MEDIAN(F:F)</f>
        <v>402</v>
      </c>
    </row>
    <row r="4" spans="1:11" x14ac:dyDescent="0.2">
      <c r="A4" s="1">
        <v>38950</v>
      </c>
      <c r="B4" s="1">
        <v>39021</v>
      </c>
      <c r="C4">
        <v>3.52</v>
      </c>
      <c r="D4">
        <v>2.97</v>
      </c>
      <c r="E4" s="2">
        <v>-0.15709999999999999</v>
      </c>
      <c r="F4">
        <v>71</v>
      </c>
    </row>
    <row r="5" spans="1:11" x14ac:dyDescent="0.2">
      <c r="A5" s="1">
        <v>39021</v>
      </c>
      <c r="B5" s="1">
        <v>39423</v>
      </c>
      <c r="C5">
        <v>2.97</v>
      </c>
      <c r="D5">
        <v>4.7</v>
      </c>
      <c r="E5" s="2">
        <v>0.58460000000000001</v>
      </c>
      <c r="F5">
        <v>402</v>
      </c>
    </row>
    <row r="6" spans="1:11" x14ac:dyDescent="0.2">
      <c r="A6" s="1">
        <v>39423</v>
      </c>
      <c r="B6" s="1">
        <v>39818</v>
      </c>
      <c r="C6">
        <v>4.7</v>
      </c>
      <c r="D6">
        <v>2.67</v>
      </c>
      <c r="E6" s="2">
        <v>-0.43259999999999998</v>
      </c>
      <c r="F6">
        <v>395</v>
      </c>
    </row>
    <row r="7" spans="1:11" x14ac:dyDescent="0.2">
      <c r="A7" s="1">
        <v>39818</v>
      </c>
      <c r="B7" s="1">
        <v>40105</v>
      </c>
      <c r="C7">
        <v>2.67</v>
      </c>
      <c r="D7">
        <v>3.8</v>
      </c>
      <c r="E7" s="2">
        <v>0.42480000000000001</v>
      </c>
      <c r="F7">
        <v>287</v>
      </c>
    </row>
    <row r="8" spans="1:11" x14ac:dyDescent="0.2">
      <c r="A8" s="1">
        <v>40105</v>
      </c>
      <c r="B8" s="1">
        <v>40440</v>
      </c>
      <c r="C8">
        <v>3.8</v>
      </c>
      <c r="D8">
        <v>3.17</v>
      </c>
      <c r="E8" s="2">
        <v>-0.1658</v>
      </c>
      <c r="F8">
        <v>335</v>
      </c>
    </row>
    <row r="9" spans="1:11" x14ac:dyDescent="0.2">
      <c r="A9" s="1">
        <v>40440</v>
      </c>
      <c r="B9" s="1">
        <v>40583</v>
      </c>
      <c r="C9">
        <v>3.17</v>
      </c>
      <c r="D9">
        <v>4.1500000000000004</v>
      </c>
      <c r="E9" s="2">
        <v>0.30909999999999999</v>
      </c>
      <c r="F9">
        <v>143</v>
      </c>
    </row>
    <row r="10" spans="1:11" x14ac:dyDescent="0.2">
      <c r="A10" s="1">
        <v>40583</v>
      </c>
      <c r="B10" s="1">
        <v>41109</v>
      </c>
      <c r="C10">
        <v>4.1500000000000004</v>
      </c>
      <c r="D10">
        <v>3.25</v>
      </c>
      <c r="E10" s="2">
        <v>-0.21690000000000001</v>
      </c>
      <c r="F10">
        <v>526</v>
      </c>
    </row>
    <row r="11" spans="1:11" x14ac:dyDescent="0.2">
      <c r="A11" s="1">
        <v>41109</v>
      </c>
      <c r="B11" s="1">
        <v>41600</v>
      </c>
      <c r="C11">
        <v>3.25</v>
      </c>
      <c r="D11">
        <v>4.71</v>
      </c>
      <c r="E11" s="2">
        <v>0.44919999999999999</v>
      </c>
      <c r="F11">
        <v>491</v>
      </c>
    </row>
    <row r="12" spans="1:11" x14ac:dyDescent="0.2">
      <c r="A12" s="1">
        <v>41600</v>
      </c>
      <c r="B12" s="1">
        <v>42664</v>
      </c>
      <c r="C12">
        <v>4.71</v>
      </c>
      <c r="D12">
        <v>2.66</v>
      </c>
      <c r="E12" s="2">
        <v>-0.43519999999999998</v>
      </c>
      <c r="F12">
        <v>1064</v>
      </c>
    </row>
    <row r="13" spans="1:11" x14ac:dyDescent="0.2">
      <c r="A13" s="1">
        <v>42664</v>
      </c>
      <c r="B13" s="1">
        <v>43122</v>
      </c>
      <c r="C13">
        <v>2.66</v>
      </c>
      <c r="D13">
        <v>4.07</v>
      </c>
      <c r="E13" s="2">
        <v>0.53049999999999997</v>
      </c>
      <c r="F13">
        <v>458</v>
      </c>
    </row>
    <row r="14" spans="1:11" x14ac:dyDescent="0.2">
      <c r="A14" s="1">
        <v>43122</v>
      </c>
      <c r="B14" s="1">
        <v>43559</v>
      </c>
      <c r="C14">
        <v>4.07</v>
      </c>
      <c r="D14">
        <v>3.27</v>
      </c>
      <c r="E14" s="2">
        <v>-0.19719999999999999</v>
      </c>
      <c r="F14">
        <v>437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30E6E-436D-44E1-97F7-EC6DA5C565BA}">
  <dimension ref="A1:K29"/>
  <sheetViews>
    <sheetView workbookViewId="0">
      <selection activeCell="H11" sqref="H11"/>
    </sheetView>
  </sheetViews>
  <sheetFormatPr defaultRowHeight="14.25" x14ac:dyDescent="0.2"/>
  <cols>
    <col min="1" max="2" width="11.125" bestFit="1" customWidth="1"/>
    <col min="3" max="4" width="9.5" bestFit="1" customWidth="1"/>
    <col min="5" max="5" width="7.875" bestFit="1" customWidth="1"/>
    <col min="6" max="6" width="7.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8</v>
      </c>
      <c r="J1" t="s">
        <v>9</v>
      </c>
      <c r="K1" t="s">
        <v>6</v>
      </c>
    </row>
    <row r="2" spans="1:11" x14ac:dyDescent="0.2">
      <c r="A2" s="1">
        <v>36894</v>
      </c>
      <c r="B2" s="1">
        <v>36972</v>
      </c>
      <c r="C2">
        <v>6434.96</v>
      </c>
      <c r="D2">
        <v>5388.02</v>
      </c>
      <c r="E2" s="2">
        <v>-0.16270000000000001</v>
      </c>
      <c r="F2">
        <v>78</v>
      </c>
      <c r="H2" t="s">
        <v>6</v>
      </c>
      <c r="I2" s="3">
        <f>AVERAGEIFS(E:E,E:E,"&gt;0")</f>
        <v>0.55896428571428569</v>
      </c>
      <c r="J2" s="3">
        <f>AVERAGEIFS(E:E,E:E,"&lt;0")</f>
        <v>-0.28284999999999999</v>
      </c>
      <c r="K2" s="3">
        <f>MEDIAN(E:E)</f>
        <v>-3.4000000000000141E-3</v>
      </c>
    </row>
    <row r="3" spans="1:11" x14ac:dyDescent="0.2">
      <c r="A3" s="1">
        <v>36972</v>
      </c>
      <c r="B3" s="1">
        <v>37035</v>
      </c>
      <c r="C3">
        <v>5388.02</v>
      </c>
      <c r="D3">
        <v>6278.9</v>
      </c>
      <c r="E3" s="2">
        <v>0.1653</v>
      </c>
      <c r="F3">
        <v>63</v>
      </c>
      <c r="H3" t="s">
        <v>7</v>
      </c>
      <c r="I3" s="4">
        <f>AVERAGEIFS(F:F,E:E,"&gt;0")</f>
        <v>351.21428571428572</v>
      </c>
      <c r="J3" s="4">
        <f>AVERAGEIFS(F:F,E:E,"&lt;0")</f>
        <v>125.42857142857143</v>
      </c>
      <c r="K3">
        <f>MEDIAN(F:F)</f>
        <v>103</v>
      </c>
    </row>
    <row r="4" spans="1:11" x14ac:dyDescent="0.2">
      <c r="A4" s="1">
        <v>37035</v>
      </c>
      <c r="B4" s="1">
        <v>37155</v>
      </c>
      <c r="C4">
        <v>6278.9</v>
      </c>
      <c r="D4">
        <v>3787.23</v>
      </c>
      <c r="E4" s="2">
        <v>-0.39679999999999999</v>
      </c>
      <c r="F4">
        <v>120</v>
      </c>
    </row>
    <row r="5" spans="1:11" x14ac:dyDescent="0.2">
      <c r="A5" s="1">
        <v>37155</v>
      </c>
      <c r="B5" s="1">
        <v>37334</v>
      </c>
      <c r="C5">
        <v>3787.23</v>
      </c>
      <c r="D5">
        <v>5462.55</v>
      </c>
      <c r="E5" s="2">
        <v>0.44240000000000002</v>
      </c>
      <c r="F5">
        <v>179</v>
      </c>
    </row>
    <row r="6" spans="1:11" x14ac:dyDescent="0.2">
      <c r="A6" s="1">
        <v>37334</v>
      </c>
      <c r="B6" s="1">
        <v>37473</v>
      </c>
      <c r="C6">
        <v>5462.55</v>
      </c>
      <c r="D6">
        <v>3332.65</v>
      </c>
      <c r="E6" s="2">
        <v>-0.38990000000000002</v>
      </c>
      <c r="F6">
        <v>139</v>
      </c>
    </row>
    <row r="7" spans="1:11" x14ac:dyDescent="0.2">
      <c r="A7" s="1">
        <v>37473</v>
      </c>
      <c r="B7" s="1">
        <v>37490</v>
      </c>
      <c r="C7">
        <v>3332.65</v>
      </c>
      <c r="D7">
        <v>3906.55</v>
      </c>
      <c r="E7" s="2">
        <v>0.17219999999999999</v>
      </c>
      <c r="F7">
        <v>17</v>
      </c>
    </row>
    <row r="8" spans="1:11" x14ac:dyDescent="0.2">
      <c r="A8" s="1">
        <v>37490</v>
      </c>
      <c r="B8" s="1">
        <v>37538</v>
      </c>
      <c r="C8">
        <v>3906.55</v>
      </c>
      <c r="D8">
        <v>2597.88</v>
      </c>
      <c r="E8" s="2">
        <v>-0.33500000000000002</v>
      </c>
      <c r="F8">
        <v>48</v>
      </c>
    </row>
    <row r="9" spans="1:11" x14ac:dyDescent="0.2">
      <c r="A9" s="1">
        <v>37538</v>
      </c>
      <c r="B9" s="1">
        <v>37592</v>
      </c>
      <c r="C9">
        <v>2597.88</v>
      </c>
      <c r="D9">
        <v>3380.2</v>
      </c>
      <c r="E9" s="2">
        <v>0.30109999999999998</v>
      </c>
      <c r="F9">
        <v>54</v>
      </c>
    </row>
    <row r="10" spans="1:11" x14ac:dyDescent="0.2">
      <c r="A10" s="1">
        <v>37592</v>
      </c>
      <c r="B10" s="1">
        <v>37692</v>
      </c>
      <c r="C10">
        <v>3380.2</v>
      </c>
      <c r="D10">
        <v>2202.96</v>
      </c>
      <c r="E10" s="2">
        <v>-0.3483</v>
      </c>
      <c r="F10">
        <v>100</v>
      </c>
    </row>
    <row r="11" spans="1:11" x14ac:dyDescent="0.2">
      <c r="A11" s="1">
        <v>37692</v>
      </c>
      <c r="B11" s="1">
        <v>39279</v>
      </c>
      <c r="C11">
        <v>2202.96</v>
      </c>
      <c r="D11">
        <v>8105.69</v>
      </c>
      <c r="E11" s="2">
        <v>2.6795</v>
      </c>
      <c r="F11">
        <v>1587</v>
      </c>
    </row>
    <row r="12" spans="1:11" x14ac:dyDescent="0.2">
      <c r="A12" s="1">
        <v>39279</v>
      </c>
      <c r="B12" s="1">
        <v>39524</v>
      </c>
      <c r="C12">
        <v>8105.69</v>
      </c>
      <c r="D12">
        <v>6182.3</v>
      </c>
      <c r="E12" s="2">
        <v>-0.23730000000000001</v>
      </c>
      <c r="F12">
        <v>245</v>
      </c>
    </row>
    <row r="13" spans="1:11" x14ac:dyDescent="0.2">
      <c r="A13" s="1">
        <v>39524</v>
      </c>
      <c r="B13" s="1">
        <v>39587</v>
      </c>
      <c r="C13">
        <v>6182.3</v>
      </c>
      <c r="D13">
        <v>7225.94</v>
      </c>
      <c r="E13" s="2">
        <v>0.16880000000000001</v>
      </c>
      <c r="F13">
        <v>63</v>
      </c>
    </row>
    <row r="14" spans="1:11" x14ac:dyDescent="0.2">
      <c r="A14" s="1">
        <v>39587</v>
      </c>
      <c r="B14" s="1">
        <v>39745</v>
      </c>
      <c r="C14">
        <v>7225.94</v>
      </c>
      <c r="D14">
        <v>4295.67</v>
      </c>
      <c r="E14" s="2">
        <v>-0.40550000000000003</v>
      </c>
      <c r="F14">
        <v>158</v>
      </c>
    </row>
    <row r="15" spans="1:11" x14ac:dyDescent="0.2">
      <c r="A15" s="1">
        <v>39745</v>
      </c>
      <c r="B15" s="1">
        <v>39756</v>
      </c>
      <c r="C15">
        <v>4295.67</v>
      </c>
      <c r="D15">
        <v>5278.04</v>
      </c>
      <c r="E15" s="2">
        <v>0.22869999999999999</v>
      </c>
      <c r="F15">
        <v>11</v>
      </c>
    </row>
    <row r="16" spans="1:11" x14ac:dyDescent="0.2">
      <c r="A16" s="1">
        <v>39756</v>
      </c>
      <c r="B16" s="1">
        <v>39773</v>
      </c>
      <c r="C16">
        <v>5278.04</v>
      </c>
      <c r="D16">
        <v>4127.41</v>
      </c>
      <c r="E16" s="2">
        <v>-0.218</v>
      </c>
      <c r="F16">
        <v>17</v>
      </c>
    </row>
    <row r="17" spans="1:6" x14ac:dyDescent="0.2">
      <c r="A17" s="1">
        <v>39773</v>
      </c>
      <c r="B17" s="1">
        <v>39819</v>
      </c>
      <c r="C17">
        <v>4127.41</v>
      </c>
      <c r="D17">
        <v>5026.3100000000004</v>
      </c>
      <c r="E17" s="2">
        <v>0.21779999999999999</v>
      </c>
      <c r="F17">
        <v>46</v>
      </c>
    </row>
    <row r="18" spans="1:6" x14ac:dyDescent="0.2">
      <c r="A18" s="1">
        <v>39819</v>
      </c>
      <c r="B18" s="1">
        <v>39878</v>
      </c>
      <c r="C18">
        <v>5026.3100000000004</v>
      </c>
      <c r="D18">
        <v>3666.41</v>
      </c>
      <c r="E18" s="2">
        <v>-0.27060000000000001</v>
      </c>
      <c r="F18">
        <v>59</v>
      </c>
    </row>
    <row r="19" spans="1:6" x14ac:dyDescent="0.2">
      <c r="A19" s="1">
        <v>39878</v>
      </c>
      <c r="B19" s="1">
        <v>40665</v>
      </c>
      <c r="C19">
        <v>3666.41</v>
      </c>
      <c r="D19">
        <v>7527.64</v>
      </c>
      <c r="E19" s="2">
        <v>1.0530999999999999</v>
      </c>
      <c r="F19">
        <v>787</v>
      </c>
    </row>
    <row r="20" spans="1:6" x14ac:dyDescent="0.2">
      <c r="A20" s="1">
        <v>40665</v>
      </c>
      <c r="B20" s="1">
        <v>40798</v>
      </c>
      <c r="C20">
        <v>7527.64</v>
      </c>
      <c r="D20">
        <v>5072.33</v>
      </c>
      <c r="E20" s="2">
        <v>-0.32619999999999999</v>
      </c>
      <c r="F20">
        <v>133</v>
      </c>
    </row>
    <row r="21" spans="1:6" x14ac:dyDescent="0.2">
      <c r="A21" s="1">
        <v>40798</v>
      </c>
      <c r="B21" s="1">
        <v>40984</v>
      </c>
      <c r="C21">
        <v>5072.33</v>
      </c>
      <c r="D21">
        <v>7157.82</v>
      </c>
      <c r="E21" s="2">
        <v>0.41120000000000001</v>
      </c>
      <c r="F21">
        <v>186</v>
      </c>
    </row>
    <row r="22" spans="1:6" x14ac:dyDescent="0.2">
      <c r="A22" s="1">
        <v>40984</v>
      </c>
      <c r="B22" s="1">
        <v>41065</v>
      </c>
      <c r="C22">
        <v>7157.82</v>
      </c>
      <c r="D22">
        <v>5969.4</v>
      </c>
      <c r="E22" s="2">
        <v>-0.16600000000000001</v>
      </c>
      <c r="F22">
        <v>81</v>
      </c>
    </row>
    <row r="23" spans="1:6" x14ac:dyDescent="0.2">
      <c r="A23" s="1">
        <v>41065</v>
      </c>
      <c r="B23" s="1">
        <v>42104</v>
      </c>
      <c r="C23">
        <v>5969.4</v>
      </c>
      <c r="D23">
        <v>12374.73</v>
      </c>
      <c r="E23" s="2">
        <v>1.073</v>
      </c>
      <c r="F23">
        <v>1039</v>
      </c>
    </row>
    <row r="24" spans="1:6" x14ac:dyDescent="0.2">
      <c r="A24" s="1">
        <v>42104</v>
      </c>
      <c r="B24" s="1">
        <v>42271</v>
      </c>
      <c r="C24">
        <v>12374.73</v>
      </c>
      <c r="D24">
        <v>9427.64</v>
      </c>
      <c r="E24" s="2">
        <v>-0.2382</v>
      </c>
      <c r="F24">
        <v>167</v>
      </c>
    </row>
    <row r="25" spans="1:6" x14ac:dyDescent="0.2">
      <c r="A25" s="1">
        <v>42271</v>
      </c>
      <c r="B25" s="1">
        <v>42338</v>
      </c>
      <c r="C25">
        <v>9427.64</v>
      </c>
      <c r="D25">
        <v>11382.23</v>
      </c>
      <c r="E25" s="2">
        <v>0.20730000000000001</v>
      </c>
      <c r="F25">
        <v>67</v>
      </c>
    </row>
    <row r="26" spans="1:6" x14ac:dyDescent="0.2">
      <c r="A26" s="1">
        <v>42338</v>
      </c>
      <c r="B26" s="1">
        <v>42411</v>
      </c>
      <c r="C26">
        <v>11382.23</v>
      </c>
      <c r="D26">
        <v>8752.8700000000008</v>
      </c>
      <c r="E26" s="2">
        <v>-0.23100000000000001</v>
      </c>
      <c r="F26">
        <v>73</v>
      </c>
    </row>
    <row r="27" spans="1:6" x14ac:dyDescent="0.2">
      <c r="A27" s="1">
        <v>42411</v>
      </c>
      <c r="B27" s="1">
        <v>43123</v>
      </c>
      <c r="C27">
        <v>8752.8700000000008</v>
      </c>
      <c r="D27">
        <v>13559.6</v>
      </c>
      <c r="E27" s="2">
        <v>0.54920000000000002</v>
      </c>
      <c r="F27">
        <v>712</v>
      </c>
    </row>
    <row r="28" spans="1:6" x14ac:dyDescent="0.2">
      <c r="A28" s="1">
        <v>43123</v>
      </c>
      <c r="B28" s="1">
        <v>43461</v>
      </c>
      <c r="C28">
        <v>13559.6</v>
      </c>
      <c r="D28">
        <v>10381.51</v>
      </c>
      <c r="E28" s="2">
        <v>-0.2344</v>
      </c>
      <c r="F28">
        <v>338</v>
      </c>
    </row>
    <row r="29" spans="1:6" x14ac:dyDescent="0.2">
      <c r="A29" s="1">
        <v>43461</v>
      </c>
      <c r="B29" s="1">
        <v>43567</v>
      </c>
      <c r="C29">
        <v>10381.51</v>
      </c>
      <c r="D29">
        <v>11999.93</v>
      </c>
      <c r="E29" s="2">
        <v>0.15590000000000001</v>
      </c>
      <c r="F29">
        <v>106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9F9D3-1298-4A15-BF58-4E998610E528}">
  <dimension ref="A1:K14"/>
  <sheetViews>
    <sheetView workbookViewId="0">
      <selection activeCell="H1" sqref="H1:K3"/>
    </sheetView>
  </sheetViews>
  <sheetFormatPr defaultRowHeight="14.25" x14ac:dyDescent="0.2"/>
  <cols>
    <col min="1" max="2" width="11.125" bestFit="1" customWidth="1"/>
    <col min="3" max="4" width="9.5" bestFit="1" customWidth="1"/>
    <col min="5" max="5" width="7.875" bestFit="1" customWidth="1"/>
    <col min="6" max="6" width="7.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8</v>
      </c>
      <c r="J1" t="s">
        <v>9</v>
      </c>
      <c r="K1" t="s">
        <v>6</v>
      </c>
    </row>
    <row r="2" spans="1:11" x14ac:dyDescent="0.2">
      <c r="A2" s="1">
        <v>39916</v>
      </c>
      <c r="B2" s="1">
        <v>40133</v>
      </c>
      <c r="C2">
        <v>14901.41</v>
      </c>
      <c r="D2">
        <v>22943.98</v>
      </c>
      <c r="E2" s="2">
        <v>0.53969999999999996</v>
      </c>
      <c r="F2">
        <v>217</v>
      </c>
      <c r="H2" t="s">
        <v>6</v>
      </c>
      <c r="I2" s="3">
        <f>AVERAGEIFS(E:E,E:E,"&gt;0")</f>
        <v>0.42292857142857143</v>
      </c>
      <c r="J2" s="3">
        <f>AVERAGEIFS(E:E,E:E,"&lt;0")</f>
        <v>-0.24423333333333333</v>
      </c>
      <c r="K2" s="3">
        <f>MEDIAN(E:E)</f>
        <v>0.21659999999999999</v>
      </c>
    </row>
    <row r="3" spans="1:11" x14ac:dyDescent="0.2">
      <c r="A3" s="1">
        <v>40133</v>
      </c>
      <c r="B3" s="1">
        <v>40323</v>
      </c>
      <c r="C3">
        <v>22943.98</v>
      </c>
      <c r="D3">
        <v>18985.5</v>
      </c>
      <c r="E3" s="2">
        <v>-0.17249999999999999</v>
      </c>
      <c r="F3">
        <v>190</v>
      </c>
      <c r="H3" t="s">
        <v>7</v>
      </c>
      <c r="I3" s="4">
        <f>AVERAGEIFS(F:F,E:E,"&gt;0")</f>
        <v>331.85714285714283</v>
      </c>
      <c r="J3" s="4">
        <f>AVERAGEIFS(F:F,E:E,"&lt;0")</f>
        <v>221.33333333333334</v>
      </c>
      <c r="K3">
        <f>MEDIAN(F:F)</f>
        <v>217</v>
      </c>
    </row>
    <row r="4" spans="1:11" x14ac:dyDescent="0.2">
      <c r="A4" s="1">
        <v>40323</v>
      </c>
      <c r="B4" s="1">
        <v>40490</v>
      </c>
      <c r="C4">
        <v>18985.5</v>
      </c>
      <c r="D4">
        <v>24964.37</v>
      </c>
      <c r="E4" s="2">
        <v>0.31490000000000001</v>
      </c>
      <c r="F4">
        <v>167</v>
      </c>
    </row>
    <row r="5" spans="1:11" x14ac:dyDescent="0.2">
      <c r="A5" s="1">
        <v>40490</v>
      </c>
      <c r="B5" s="1">
        <v>40820</v>
      </c>
      <c r="C5">
        <v>24964.37</v>
      </c>
      <c r="D5">
        <v>16250.27</v>
      </c>
      <c r="E5" s="2">
        <v>-0.34910000000000002</v>
      </c>
      <c r="F5">
        <v>330</v>
      </c>
    </row>
    <row r="6" spans="1:11" x14ac:dyDescent="0.2">
      <c r="A6" s="1">
        <v>40820</v>
      </c>
      <c r="B6" s="1">
        <v>40968</v>
      </c>
      <c r="C6">
        <v>16250.27</v>
      </c>
      <c r="D6">
        <v>21680.080000000002</v>
      </c>
      <c r="E6" s="2">
        <v>0.33410000000000001</v>
      </c>
      <c r="F6">
        <v>148</v>
      </c>
    </row>
    <row r="7" spans="1:11" x14ac:dyDescent="0.2">
      <c r="A7" s="1">
        <v>40968</v>
      </c>
      <c r="B7" s="1">
        <v>41064</v>
      </c>
      <c r="C7">
        <v>21680.080000000002</v>
      </c>
      <c r="D7">
        <v>18185.59</v>
      </c>
      <c r="E7" s="2">
        <v>-0.16120000000000001</v>
      </c>
      <c r="F7">
        <v>96</v>
      </c>
    </row>
    <row r="8" spans="1:11" x14ac:dyDescent="0.2">
      <c r="A8" s="1">
        <v>41064</v>
      </c>
      <c r="B8" s="1">
        <v>41304</v>
      </c>
      <c r="C8">
        <v>18185.59</v>
      </c>
      <c r="D8">
        <v>23822.06</v>
      </c>
      <c r="E8" s="2">
        <v>0.30990000000000001</v>
      </c>
      <c r="F8">
        <v>240</v>
      </c>
    </row>
    <row r="9" spans="1:11" x14ac:dyDescent="0.2">
      <c r="A9" s="1">
        <v>41304</v>
      </c>
      <c r="B9" s="1">
        <v>41449</v>
      </c>
      <c r="C9">
        <v>23822.06</v>
      </c>
      <c r="D9">
        <v>19813.98</v>
      </c>
      <c r="E9" s="2">
        <v>-0.16830000000000001</v>
      </c>
      <c r="F9">
        <v>145</v>
      </c>
    </row>
    <row r="10" spans="1:11" x14ac:dyDescent="0.2">
      <c r="A10" s="1">
        <v>41449</v>
      </c>
      <c r="B10" s="1">
        <v>42122</v>
      </c>
      <c r="C10">
        <v>19813.98</v>
      </c>
      <c r="D10">
        <v>28442.75</v>
      </c>
      <c r="E10" s="2">
        <v>0.4355</v>
      </c>
      <c r="F10">
        <v>673</v>
      </c>
    </row>
    <row r="11" spans="1:11" x14ac:dyDescent="0.2">
      <c r="A11" s="1">
        <v>42122</v>
      </c>
      <c r="B11" s="1">
        <v>42412</v>
      </c>
      <c r="C11">
        <v>28442.75</v>
      </c>
      <c r="D11">
        <v>18319.580000000002</v>
      </c>
      <c r="E11" s="2">
        <v>-0.35589999999999999</v>
      </c>
      <c r="F11">
        <v>290</v>
      </c>
    </row>
    <row r="12" spans="1:11" x14ac:dyDescent="0.2">
      <c r="A12" s="1">
        <v>42412</v>
      </c>
      <c r="B12" s="1">
        <v>43126</v>
      </c>
      <c r="C12">
        <v>18319.580000000002</v>
      </c>
      <c r="D12">
        <v>33154.120000000003</v>
      </c>
      <c r="E12" s="2">
        <v>0.80979999999999996</v>
      </c>
      <c r="F12">
        <v>714</v>
      </c>
    </row>
    <row r="13" spans="1:11" x14ac:dyDescent="0.2">
      <c r="A13" s="1">
        <v>43126</v>
      </c>
      <c r="B13" s="1">
        <v>43403</v>
      </c>
      <c r="C13">
        <v>33154.120000000003</v>
      </c>
      <c r="D13">
        <v>24585.53</v>
      </c>
      <c r="E13" s="2">
        <v>-0.25840000000000002</v>
      </c>
      <c r="F13">
        <v>277</v>
      </c>
    </row>
    <row r="14" spans="1:11" x14ac:dyDescent="0.2">
      <c r="A14" s="1">
        <v>43403</v>
      </c>
      <c r="B14" s="1">
        <v>43567</v>
      </c>
      <c r="C14">
        <v>24585.53</v>
      </c>
      <c r="D14">
        <v>29909.759999999998</v>
      </c>
      <c r="E14" s="2">
        <v>0.21659999999999999</v>
      </c>
      <c r="F14">
        <v>164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沪深300</vt:lpstr>
      <vt:lpstr>中证500</vt:lpstr>
      <vt:lpstr>10年国债</vt:lpstr>
      <vt:lpstr>德国30</vt:lpstr>
      <vt:lpstr>恒生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2019-04-16T00:58:04Z</dcterms:modified>
</cp:coreProperties>
</file>