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9BF52F05-3385-004C-B8D1-F3B6C6723636}" xr6:coauthVersionLast="40" xr6:coauthVersionMax="40" xr10:uidLastSave="{00000000-0000-0000-0000-000000000000}"/>
  <bookViews>
    <workbookView xWindow="28800" yWindow="-8860" windowWidth="21600" windowHeight="37940" activeTab="8" xr2:uid="{00000000-000D-0000-FFFF-FFFF00000000}"/>
  </bookViews>
  <sheets>
    <sheet name="上证50" sheetId="7" r:id="rId1"/>
    <sheet name="沪深300" sheetId="1" r:id="rId2"/>
    <sheet name="中证500" sheetId="2" r:id="rId3"/>
    <sheet name="中证1000" sheetId="6" r:id="rId4"/>
    <sheet name="中证红利" sheetId="8" r:id="rId5"/>
    <sheet name="10年国债" sheetId="3" r:id="rId6"/>
    <sheet name="德国30" sheetId="4" r:id="rId7"/>
    <sheet name="恒生" sheetId="5" r:id="rId8"/>
    <sheet name="标普500" sheetId="9" r:id="rId9"/>
  </sheets>
  <definedNames>
    <definedName name="_xlnm._FilterDatabase" localSheetId="1" hidden="1">沪深300!$E$1:$E$43</definedName>
    <definedName name="_xlnm._FilterDatabase" localSheetId="0" hidden="1">上证50!$E$1:$E$33</definedName>
    <definedName name="_xlnm._FilterDatabase" localSheetId="2" hidden="1">中证500!$E$1:$E$43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9" l="1"/>
  <c r="K3" i="9"/>
  <c r="L2" i="9"/>
  <c r="L4" i="9" s="1"/>
  <c r="K2" i="9"/>
  <c r="K4" i="9" s="1"/>
  <c r="H5" i="9"/>
  <c r="G5" i="9"/>
  <c r="H8" i="9"/>
  <c r="G8" i="9"/>
  <c r="H2" i="9"/>
  <c r="G2" i="9"/>
  <c r="H7" i="9"/>
  <c r="G7" i="9"/>
  <c r="H4" i="9"/>
  <c r="G4" i="9"/>
  <c r="H6" i="9"/>
  <c r="G6" i="9"/>
  <c r="H3" i="9"/>
  <c r="G3" i="9"/>
  <c r="H8" i="5"/>
  <c r="G8" i="5"/>
  <c r="H12" i="5"/>
  <c r="G12" i="5"/>
  <c r="H2" i="5"/>
  <c r="G2" i="5"/>
  <c r="H14" i="5"/>
  <c r="G14" i="5"/>
  <c r="H4" i="5"/>
  <c r="G4" i="5"/>
  <c r="H10" i="5"/>
  <c r="G10" i="5"/>
  <c r="H7" i="5"/>
  <c r="G7" i="5"/>
  <c r="H9" i="5"/>
  <c r="G9" i="5"/>
  <c r="H5" i="5"/>
  <c r="G5" i="5"/>
  <c r="H13" i="5"/>
  <c r="G13" i="5"/>
  <c r="H6" i="5"/>
  <c r="G6" i="5"/>
  <c r="H11" i="5"/>
  <c r="G11" i="5"/>
  <c r="H3" i="5"/>
  <c r="G3" i="5"/>
  <c r="G9" i="4"/>
  <c r="H9" i="4"/>
  <c r="G18" i="4"/>
  <c r="H18" i="4"/>
  <c r="G10" i="4"/>
  <c r="H10" i="4"/>
  <c r="G23" i="4"/>
  <c r="H23" i="4"/>
  <c r="G4" i="4"/>
  <c r="H4" i="4"/>
  <c r="G24" i="4"/>
  <c r="H24" i="4"/>
  <c r="G7" i="4"/>
  <c r="H7" i="4"/>
  <c r="G17" i="4"/>
  <c r="H17" i="4"/>
  <c r="G3" i="4"/>
  <c r="H3" i="4"/>
  <c r="G22" i="4"/>
  <c r="H22" i="4"/>
  <c r="G11" i="4"/>
  <c r="H11" i="4"/>
  <c r="G19" i="4"/>
  <c r="H19" i="4"/>
  <c r="G5" i="4"/>
  <c r="H5" i="4"/>
  <c r="G20" i="4"/>
  <c r="H20" i="4"/>
  <c r="G15" i="4"/>
  <c r="H15" i="4"/>
  <c r="H29" i="4"/>
  <c r="G29" i="4"/>
  <c r="H13" i="4"/>
  <c r="G13" i="4"/>
  <c r="H21" i="4"/>
  <c r="G21" i="4"/>
  <c r="H2" i="4"/>
  <c r="G2" i="4"/>
  <c r="H26" i="4"/>
  <c r="G26" i="4"/>
  <c r="H8" i="4"/>
  <c r="G8" i="4"/>
  <c r="H25" i="4"/>
  <c r="G25" i="4"/>
  <c r="H12" i="4"/>
  <c r="G12" i="4"/>
  <c r="H27" i="4"/>
  <c r="G27" i="4"/>
  <c r="H6" i="4"/>
  <c r="G6" i="4"/>
  <c r="H28" i="4"/>
  <c r="G28" i="4"/>
  <c r="H14" i="4"/>
  <c r="G14" i="4"/>
  <c r="H16" i="4"/>
  <c r="G16" i="4"/>
  <c r="H10" i="3"/>
  <c r="G10" i="3"/>
  <c r="H3" i="3"/>
  <c r="G3" i="3"/>
  <c r="H14" i="3"/>
  <c r="G14" i="3"/>
  <c r="H4" i="3"/>
  <c r="G4" i="3"/>
  <c r="H11" i="3"/>
  <c r="G11" i="3"/>
  <c r="H6" i="3"/>
  <c r="G6" i="3"/>
  <c r="H9" i="3"/>
  <c r="G9" i="3"/>
  <c r="H5" i="3"/>
  <c r="G5" i="3"/>
  <c r="H13" i="3"/>
  <c r="G13" i="3"/>
  <c r="H2" i="3"/>
  <c r="G2" i="3"/>
  <c r="H8" i="3"/>
  <c r="G8" i="3"/>
  <c r="H7" i="3"/>
  <c r="G7" i="3"/>
  <c r="H12" i="3"/>
  <c r="G12" i="3"/>
  <c r="H10" i="8"/>
  <c r="G10" i="8"/>
  <c r="H33" i="8"/>
  <c r="G33" i="8"/>
  <c r="H6" i="8"/>
  <c r="G6" i="8"/>
  <c r="H30" i="8"/>
  <c r="G30" i="8"/>
  <c r="H13" i="8"/>
  <c r="G13" i="8"/>
  <c r="H34" i="8"/>
  <c r="G34" i="8"/>
  <c r="H16" i="8"/>
  <c r="G16" i="8"/>
  <c r="H37" i="8"/>
  <c r="G37" i="8"/>
  <c r="H3" i="8"/>
  <c r="G3" i="8"/>
  <c r="H22" i="8"/>
  <c r="G22" i="8"/>
  <c r="H18" i="8"/>
  <c r="G18" i="8"/>
  <c r="H29" i="8"/>
  <c r="G29" i="8"/>
  <c r="H9" i="8"/>
  <c r="G9" i="8"/>
  <c r="H27" i="8"/>
  <c r="G27" i="8"/>
  <c r="H19" i="8"/>
  <c r="G19" i="8"/>
  <c r="H35" i="8"/>
  <c r="G35" i="8"/>
  <c r="H8" i="8"/>
  <c r="G8" i="8"/>
  <c r="H36" i="8"/>
  <c r="G36" i="8"/>
  <c r="H11" i="8"/>
  <c r="G11" i="8"/>
  <c r="H31" i="8"/>
  <c r="G31" i="8"/>
  <c r="H4" i="8"/>
  <c r="G4" i="8"/>
  <c r="H21" i="8"/>
  <c r="G21" i="8"/>
  <c r="H7" i="8"/>
  <c r="G7" i="8"/>
  <c r="H23" i="8"/>
  <c r="G23" i="8"/>
  <c r="H14" i="8"/>
  <c r="G14" i="8"/>
  <c r="H32" i="8"/>
  <c r="G32" i="8"/>
  <c r="H20" i="8"/>
  <c r="G20" i="8"/>
  <c r="H39" i="8"/>
  <c r="G39" i="8"/>
  <c r="H15" i="8"/>
  <c r="G15" i="8"/>
  <c r="H38" i="8"/>
  <c r="G38" i="8"/>
  <c r="H12" i="8"/>
  <c r="G12" i="8"/>
  <c r="H28" i="8"/>
  <c r="G28" i="8"/>
  <c r="H5" i="8"/>
  <c r="G5" i="8"/>
  <c r="H24" i="8"/>
  <c r="G24" i="8"/>
  <c r="H17" i="8"/>
  <c r="G17" i="8"/>
  <c r="H26" i="8"/>
  <c r="G26" i="8"/>
  <c r="H2" i="8"/>
  <c r="G2" i="8"/>
  <c r="H25" i="8"/>
  <c r="G25" i="8"/>
  <c r="G39" i="6"/>
  <c r="H39" i="6"/>
  <c r="G14" i="6"/>
  <c r="H14" i="6"/>
  <c r="G45" i="6"/>
  <c r="H45" i="6"/>
  <c r="G11" i="6"/>
  <c r="H11" i="6"/>
  <c r="H10" i="6"/>
  <c r="G10" i="6"/>
  <c r="H38" i="6"/>
  <c r="G38" i="6"/>
  <c r="H20" i="6"/>
  <c r="G20" i="6"/>
  <c r="H27" i="6"/>
  <c r="G27" i="6"/>
  <c r="H15" i="6"/>
  <c r="G15" i="6"/>
  <c r="H43" i="6"/>
  <c r="G43" i="6"/>
  <c r="H2" i="6"/>
  <c r="G2" i="6"/>
  <c r="H36" i="6"/>
  <c r="G36" i="6"/>
  <c r="H16" i="6"/>
  <c r="G16" i="6"/>
  <c r="H42" i="6"/>
  <c r="G42" i="6"/>
  <c r="H23" i="6"/>
  <c r="G23" i="6"/>
  <c r="H28" i="6"/>
  <c r="G28" i="6"/>
  <c r="H19" i="6"/>
  <c r="G19" i="6"/>
  <c r="H30" i="6"/>
  <c r="G30" i="6"/>
  <c r="H9" i="6"/>
  <c r="G9" i="6"/>
  <c r="H35" i="6"/>
  <c r="G35" i="6"/>
  <c r="H7" i="6"/>
  <c r="G7" i="6"/>
  <c r="H32" i="6"/>
  <c r="G32" i="6"/>
  <c r="H6" i="6"/>
  <c r="G6" i="6"/>
  <c r="H24" i="6"/>
  <c r="G24" i="6"/>
  <c r="H4" i="6"/>
  <c r="G4" i="6"/>
  <c r="H44" i="6"/>
  <c r="G44" i="6"/>
  <c r="H21" i="6"/>
  <c r="G21" i="6"/>
  <c r="H40" i="6"/>
  <c r="G40" i="6"/>
  <c r="H17" i="6"/>
  <c r="G17" i="6"/>
  <c r="H41" i="6"/>
  <c r="G41" i="6"/>
  <c r="H18" i="6"/>
  <c r="G18" i="6"/>
  <c r="H29" i="6"/>
  <c r="G29" i="6"/>
  <c r="H13" i="6"/>
  <c r="G13" i="6"/>
  <c r="H31" i="6"/>
  <c r="G31" i="6"/>
  <c r="H8" i="6"/>
  <c r="G8" i="6"/>
  <c r="H33" i="6"/>
  <c r="G33" i="6"/>
  <c r="H22" i="6"/>
  <c r="G22" i="6"/>
  <c r="H34" i="6"/>
  <c r="G34" i="6"/>
  <c r="H3" i="6"/>
  <c r="G3" i="6"/>
  <c r="H26" i="6"/>
  <c r="G26" i="6"/>
  <c r="H5" i="6"/>
  <c r="G5" i="6"/>
  <c r="H25" i="6"/>
  <c r="G25" i="6"/>
  <c r="H12" i="6"/>
  <c r="G12" i="6"/>
  <c r="H37" i="6"/>
  <c r="G37" i="6"/>
  <c r="H10" i="2"/>
  <c r="G10" i="2"/>
  <c r="H38" i="2"/>
  <c r="G38" i="2"/>
  <c r="H16" i="2"/>
  <c r="G16" i="2"/>
  <c r="H34" i="2"/>
  <c r="G34" i="2"/>
  <c r="H12" i="2"/>
  <c r="G12" i="2"/>
  <c r="H36" i="2"/>
  <c r="G36" i="2"/>
  <c r="H14" i="2"/>
  <c r="G14" i="2"/>
  <c r="H40" i="2"/>
  <c r="G40" i="2"/>
  <c r="H3" i="2"/>
  <c r="G3" i="2"/>
  <c r="H24" i="2"/>
  <c r="G24" i="2"/>
  <c r="H11" i="2"/>
  <c r="G11" i="2"/>
  <c r="H33" i="2"/>
  <c r="G33" i="2"/>
  <c r="H17" i="2"/>
  <c r="G17" i="2"/>
  <c r="H39" i="2"/>
  <c r="G39" i="2"/>
  <c r="H19" i="2"/>
  <c r="G19" i="2"/>
  <c r="H28" i="2"/>
  <c r="G28" i="2"/>
  <c r="H7" i="2"/>
  <c r="G7" i="2"/>
  <c r="H31" i="2"/>
  <c r="G31" i="2"/>
  <c r="H8" i="2"/>
  <c r="G8" i="2"/>
  <c r="H26" i="2"/>
  <c r="G26" i="2"/>
  <c r="H6" i="2"/>
  <c r="G6" i="2"/>
  <c r="H23" i="2"/>
  <c r="G23" i="2"/>
  <c r="H5" i="2"/>
  <c r="G5" i="2"/>
  <c r="H41" i="2"/>
  <c r="G41" i="2"/>
  <c r="H20" i="2"/>
  <c r="G20" i="2"/>
  <c r="H35" i="2"/>
  <c r="G35" i="2"/>
  <c r="H15" i="2"/>
  <c r="G15" i="2"/>
  <c r="H37" i="2"/>
  <c r="G37" i="2"/>
  <c r="H21" i="2"/>
  <c r="G21" i="2"/>
  <c r="H25" i="2"/>
  <c r="G25" i="2"/>
  <c r="H13" i="2"/>
  <c r="G13" i="2"/>
  <c r="H27" i="2"/>
  <c r="G27" i="2"/>
  <c r="H9" i="2"/>
  <c r="G9" i="2"/>
  <c r="H29" i="2"/>
  <c r="G29" i="2"/>
  <c r="H18" i="2"/>
  <c r="G18" i="2"/>
  <c r="H30" i="2"/>
  <c r="G30" i="2"/>
  <c r="H2" i="2"/>
  <c r="G2" i="2"/>
  <c r="H22" i="2"/>
  <c r="G22" i="2"/>
  <c r="H4" i="2"/>
  <c r="G4" i="2"/>
  <c r="H32" i="2"/>
  <c r="G32" i="2"/>
  <c r="G25" i="1"/>
  <c r="H25" i="1"/>
  <c r="G3" i="1"/>
  <c r="H3" i="1"/>
  <c r="G39" i="1"/>
  <c r="H39" i="1"/>
  <c r="G22" i="1"/>
  <c r="H22" i="1"/>
  <c r="G35" i="1"/>
  <c r="H35" i="1"/>
  <c r="G13" i="1"/>
  <c r="H13" i="1"/>
  <c r="G33" i="1"/>
  <c r="H33" i="1"/>
  <c r="G6" i="1"/>
  <c r="H6" i="1"/>
  <c r="G40" i="1"/>
  <c r="H40" i="1"/>
  <c r="G8" i="1"/>
  <c r="H8" i="1"/>
  <c r="H21" i="1"/>
  <c r="G21" i="1"/>
  <c r="H29" i="1"/>
  <c r="G29" i="1"/>
  <c r="H9" i="1"/>
  <c r="G9" i="1"/>
  <c r="H30" i="1"/>
  <c r="G30" i="1"/>
  <c r="H18" i="1"/>
  <c r="G18" i="1"/>
  <c r="H41" i="1"/>
  <c r="G41" i="1"/>
  <c r="H7" i="1"/>
  <c r="G7" i="1"/>
  <c r="H38" i="1"/>
  <c r="G38" i="1"/>
  <c r="H11" i="1"/>
  <c r="G11" i="1"/>
  <c r="H32" i="1"/>
  <c r="G32" i="1"/>
  <c r="H4" i="1"/>
  <c r="G4" i="1"/>
  <c r="H34" i="1"/>
  <c r="G34" i="1"/>
  <c r="H19" i="1"/>
  <c r="G19" i="1"/>
  <c r="H43" i="1"/>
  <c r="G43" i="1"/>
  <c r="H14" i="1"/>
  <c r="G14" i="1"/>
  <c r="H42" i="1"/>
  <c r="G42" i="1"/>
  <c r="H15" i="1"/>
  <c r="G15" i="1"/>
  <c r="H28" i="1"/>
  <c r="G28" i="1"/>
  <c r="H5" i="1"/>
  <c r="G5" i="1"/>
  <c r="H26" i="1"/>
  <c r="G26" i="1"/>
  <c r="H17" i="1"/>
  <c r="G17" i="1"/>
  <c r="H23" i="1"/>
  <c r="G23" i="1"/>
  <c r="H2" i="1"/>
  <c r="G2" i="1"/>
  <c r="H36" i="1"/>
  <c r="G36" i="1"/>
  <c r="H20" i="1"/>
  <c r="G20" i="1"/>
  <c r="H37" i="1"/>
  <c r="G37" i="1"/>
  <c r="H10" i="1"/>
  <c r="G10" i="1"/>
  <c r="H27" i="1"/>
  <c r="G27" i="1"/>
  <c r="H16" i="1"/>
  <c r="G16" i="1"/>
  <c r="H31" i="1"/>
  <c r="G31" i="1"/>
  <c r="H12" i="1"/>
  <c r="G12" i="1"/>
  <c r="H24" i="1"/>
  <c r="G24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L3" i="8"/>
  <c r="K3" i="8"/>
  <c r="L2" i="8"/>
  <c r="L4" i="8" s="1"/>
  <c r="K2" i="8"/>
  <c r="K4" i="8" s="1"/>
  <c r="L3" i="7"/>
  <c r="K3" i="7"/>
  <c r="L2" i="7"/>
  <c r="K2" i="7"/>
  <c r="K4" i="7" s="1"/>
  <c r="L3" i="6"/>
  <c r="K3" i="6"/>
  <c r="L2" i="6"/>
  <c r="L4" i="6" s="1"/>
  <c r="K2" i="6"/>
  <c r="K4" i="6" s="1"/>
  <c r="L4" i="7" l="1"/>
  <c r="L3" i="1" l="1"/>
  <c r="K3" i="1"/>
  <c r="L2" i="1"/>
  <c r="K2" i="1"/>
  <c r="K4" i="1" s="1"/>
  <c r="L3" i="2"/>
  <c r="K3" i="2"/>
  <c r="L2" i="2"/>
  <c r="K2" i="2"/>
  <c r="K4" i="2" s="1"/>
  <c r="L3" i="4"/>
  <c r="K3" i="4"/>
  <c r="L2" i="4"/>
  <c r="K2" i="4"/>
  <c r="K4" i="4" s="1"/>
  <c r="L3" i="5"/>
  <c r="K3" i="5"/>
  <c r="L2" i="5"/>
  <c r="L4" i="5" s="1"/>
  <c r="K2" i="5"/>
  <c r="K4" i="5" s="1"/>
  <c r="L3" i="3"/>
  <c r="K3" i="3"/>
  <c r="L2" i="3"/>
  <c r="L4" i="3" s="1"/>
  <c r="K2" i="3"/>
  <c r="K4" i="3" s="1"/>
  <c r="L4" i="4" l="1"/>
  <c r="L4" i="2"/>
  <c r="L4" i="1"/>
</calcChain>
</file>

<file path=xl/sharedStrings.xml><?xml version="1.0" encoding="utf-8"?>
<sst xmlns="http://schemas.openxmlformats.org/spreadsheetml/2006/main" count="117" uniqueCount="13">
  <si>
    <t>开始日期</t>
  </si>
  <si>
    <t>结束日期</t>
  </si>
  <si>
    <t>开始</t>
  </si>
  <si>
    <t>结束</t>
  </si>
  <si>
    <t>幅度</t>
  </si>
  <si>
    <t>持有期</t>
  </si>
  <si>
    <t>幅度</t>
    <phoneticPr fontId="1" type="noConversion"/>
  </si>
  <si>
    <t>持有期</t>
    <phoneticPr fontId="1" type="noConversion"/>
  </si>
  <si>
    <t>平均上涨</t>
    <phoneticPr fontId="1" type="noConversion"/>
  </si>
  <si>
    <t>平均下跌</t>
    <phoneticPr fontId="1" type="noConversion"/>
  </si>
  <si>
    <t>日均</t>
    <phoneticPr fontId="1" type="noConversion"/>
  </si>
  <si>
    <t>日均盈亏</t>
    <phoneticPr fontId="1" type="noConversion"/>
  </si>
  <si>
    <t>持有年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</si>
</sst>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C335-D9CB-F946-8967-807162DD106C}">
  <dimension ref="A1:L33"/>
  <sheetViews>
    <sheetView workbookViewId="0">
      <selection activeCell="J4" sqref="J4"/>
    </sheetView>
  </sheetViews>
  <sheetFormatPr baseColWidth="10" defaultRowHeight="15"/>
  <cols>
    <col min="1" max="2" width="11.33203125" bestFit="1" customWidth="1"/>
    <col min="3" max="4" width="9" bestFit="1" customWidth="1"/>
    <col min="5" max="5" width="8.33203125" bestFit="1" customWidth="1"/>
    <col min="6" max="6" width="7.5" bestFit="1" customWidth="1"/>
    <col min="7" max="7" width="7.5" customWidth="1"/>
    <col min="9" max="9" width="7.5" bestFit="1" customWidth="1"/>
    <col min="10" max="11" width="9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2">
      <c r="A2" s="1">
        <v>38506</v>
      </c>
      <c r="B2" s="1">
        <v>39371</v>
      </c>
      <c r="C2">
        <v>700.43</v>
      </c>
      <c r="D2">
        <v>4731.83</v>
      </c>
      <c r="E2" s="2">
        <v>5.7556000000000003</v>
      </c>
      <c r="F2">
        <v>865</v>
      </c>
      <c r="G2" s="6">
        <f>F2/365</f>
        <v>2.3698630136986303</v>
      </c>
      <c r="H2" s="3">
        <f>E2/F2</f>
        <v>6.6538728323699428E-3</v>
      </c>
      <c r="J2" t="s">
        <v>6</v>
      </c>
      <c r="K2" s="3">
        <f>AVERAGEIFS(E:E,E:E,"&gt;0")</f>
        <v>0.74771875000000021</v>
      </c>
      <c r="L2" s="3">
        <f>AVERAGEIFS(E:E,E:E,"&lt;0")</f>
        <v>-0.28705625000000001</v>
      </c>
    </row>
    <row r="3" spans="1:12">
      <c r="A3" s="1">
        <v>41718</v>
      </c>
      <c r="B3" s="1">
        <v>42163</v>
      </c>
      <c r="C3">
        <v>1406.92</v>
      </c>
      <c r="D3">
        <v>3458.71</v>
      </c>
      <c r="E3" s="2">
        <v>1.4583999999999999</v>
      </c>
      <c r="F3">
        <v>445</v>
      </c>
      <c r="G3" s="6">
        <f t="shared" ref="G3:G33" si="0">F3/365</f>
        <v>1.2191780821917808</v>
      </c>
      <c r="H3" s="3">
        <f t="shared" ref="H3:H33" si="1">E3/F3</f>
        <v>3.2773033707865166E-3</v>
      </c>
      <c r="J3" t="s">
        <v>7</v>
      </c>
      <c r="K3" s="4">
        <f>AVERAGEIFS(F:F,E:E,"&gt;0")</f>
        <v>194.3125</v>
      </c>
      <c r="L3" s="4">
        <f>AVERAGEIFS(F:F,E:E,"&lt;0")</f>
        <v>154.625</v>
      </c>
    </row>
    <row r="4" spans="1:12">
      <c r="A4" s="1">
        <v>39748</v>
      </c>
      <c r="B4" s="1">
        <v>40028</v>
      </c>
      <c r="C4">
        <v>1305.7</v>
      </c>
      <c r="D4">
        <v>2837.74</v>
      </c>
      <c r="E4" s="2">
        <v>1.1733</v>
      </c>
      <c r="F4">
        <v>280</v>
      </c>
      <c r="G4" s="6">
        <f t="shared" si="0"/>
        <v>0.76712328767123283</v>
      </c>
      <c r="H4" s="3">
        <f t="shared" si="1"/>
        <v>4.1903571428571432E-3</v>
      </c>
      <c r="J4" s="7" t="s">
        <v>11</v>
      </c>
      <c r="K4" s="3">
        <f>K2/K3</f>
        <v>3.8480218719845619E-3</v>
      </c>
      <c r="L4" s="3">
        <f>L2/L3</f>
        <v>-1.8564672594987876E-3</v>
      </c>
    </row>
    <row r="5" spans="1:12">
      <c r="A5" s="1">
        <v>42397</v>
      </c>
      <c r="B5" s="1">
        <v>43136</v>
      </c>
      <c r="C5">
        <v>1912.72</v>
      </c>
      <c r="D5">
        <v>3181.34</v>
      </c>
      <c r="E5" s="2">
        <v>0.6633</v>
      </c>
      <c r="F5">
        <v>739</v>
      </c>
      <c r="G5" s="6">
        <f t="shared" si="0"/>
        <v>2.0246575342465754</v>
      </c>
      <c r="H5" s="3">
        <f t="shared" si="1"/>
        <v>8.9756427604871449E-4</v>
      </c>
    </row>
    <row r="6" spans="1:12">
      <c r="A6" s="1">
        <v>41246</v>
      </c>
      <c r="B6" s="1">
        <v>41311</v>
      </c>
      <c r="C6">
        <v>1532.18</v>
      </c>
      <c r="D6">
        <v>2078.4899999999998</v>
      </c>
      <c r="E6" s="2">
        <v>0.35659999999999997</v>
      </c>
      <c r="F6">
        <v>65</v>
      </c>
      <c r="G6" s="6">
        <f t="shared" si="0"/>
        <v>0.17808219178082191</v>
      </c>
      <c r="H6" s="3">
        <f t="shared" si="1"/>
        <v>5.4861538461538455E-3</v>
      </c>
    </row>
    <row r="7" spans="1:12">
      <c r="A7" s="1">
        <v>43467</v>
      </c>
      <c r="B7" s="1">
        <v>43571</v>
      </c>
      <c r="C7">
        <v>2262.79</v>
      </c>
      <c r="D7">
        <v>3023.03</v>
      </c>
      <c r="E7" s="2">
        <v>0.33600000000000002</v>
      </c>
      <c r="F7">
        <v>104</v>
      </c>
      <c r="G7" s="6">
        <f t="shared" si="0"/>
        <v>0.28493150684931506</v>
      </c>
      <c r="H7" s="3">
        <f t="shared" si="1"/>
        <v>3.2307692307692311E-3</v>
      </c>
    </row>
    <row r="8" spans="1:12">
      <c r="A8" s="1">
        <v>42241</v>
      </c>
      <c r="B8" s="1">
        <v>42317</v>
      </c>
      <c r="C8">
        <v>1914.05</v>
      </c>
      <c r="D8">
        <v>2534.08</v>
      </c>
      <c r="E8" s="2">
        <v>0.32390000000000002</v>
      </c>
      <c r="F8">
        <v>76</v>
      </c>
      <c r="G8" s="6">
        <f t="shared" si="0"/>
        <v>0.20821917808219179</v>
      </c>
      <c r="H8" s="3">
        <f t="shared" si="1"/>
        <v>4.2618421052631585E-3</v>
      </c>
    </row>
    <row r="9" spans="1:12">
      <c r="A9" s="1">
        <v>40364</v>
      </c>
      <c r="B9" s="1">
        <v>40476</v>
      </c>
      <c r="C9">
        <v>1797.66</v>
      </c>
      <c r="D9">
        <v>2294.4499999999998</v>
      </c>
      <c r="E9" s="2">
        <v>0.27639999999999998</v>
      </c>
      <c r="F9">
        <v>112</v>
      </c>
      <c r="G9" s="6">
        <f t="shared" si="0"/>
        <v>0.30684931506849317</v>
      </c>
      <c r="H9" s="3">
        <f t="shared" si="1"/>
        <v>2.4678571428571427E-3</v>
      </c>
    </row>
    <row r="10" spans="1:12">
      <c r="A10" s="1">
        <v>40056</v>
      </c>
      <c r="B10" s="1">
        <v>40135</v>
      </c>
      <c r="C10">
        <v>2046.59</v>
      </c>
      <c r="D10">
        <v>2605.84</v>
      </c>
      <c r="E10" s="2">
        <v>0.27329999999999999</v>
      </c>
      <c r="F10">
        <v>79</v>
      </c>
      <c r="G10" s="6">
        <f t="shared" si="0"/>
        <v>0.21643835616438356</v>
      </c>
      <c r="H10" s="3">
        <f t="shared" si="1"/>
        <v>3.459493670886076E-3</v>
      </c>
    </row>
    <row r="11" spans="1:12">
      <c r="A11" s="1">
        <v>39556</v>
      </c>
      <c r="B11" s="1">
        <v>39573</v>
      </c>
      <c r="C11">
        <v>2511.36</v>
      </c>
      <c r="D11">
        <v>3169.08</v>
      </c>
      <c r="E11" s="2">
        <v>0.26190000000000002</v>
      </c>
      <c r="F11">
        <v>17</v>
      </c>
      <c r="G11" s="6">
        <f t="shared" si="0"/>
        <v>4.6575342465753428E-2</v>
      </c>
      <c r="H11" s="3">
        <f t="shared" si="1"/>
        <v>1.5405882352941177E-2</v>
      </c>
    </row>
    <row r="12" spans="1:12">
      <c r="A12" s="1">
        <v>39709</v>
      </c>
      <c r="B12" s="1">
        <v>39717</v>
      </c>
      <c r="C12">
        <v>1508.52</v>
      </c>
      <c r="D12">
        <v>1811.34</v>
      </c>
      <c r="E12" s="2">
        <v>0.20069999999999999</v>
      </c>
      <c r="F12">
        <v>8</v>
      </c>
      <c r="G12" s="6">
        <f t="shared" si="0"/>
        <v>2.1917808219178082E-2</v>
      </c>
      <c r="H12" s="3">
        <f t="shared" si="1"/>
        <v>2.5087499999999999E-2</v>
      </c>
    </row>
    <row r="13" spans="1:12">
      <c r="A13" s="1">
        <v>41484</v>
      </c>
      <c r="B13" s="1">
        <v>41529</v>
      </c>
      <c r="C13">
        <v>1484.21</v>
      </c>
      <c r="D13">
        <v>1772.66</v>
      </c>
      <c r="E13" s="2">
        <v>0.1943</v>
      </c>
      <c r="F13">
        <v>45</v>
      </c>
      <c r="G13" s="6">
        <f t="shared" si="0"/>
        <v>0.12328767123287671</v>
      </c>
      <c r="H13" s="3">
        <f t="shared" si="1"/>
        <v>4.317777777777778E-3</v>
      </c>
    </row>
    <row r="14" spans="1:12">
      <c r="A14" s="1">
        <v>39414</v>
      </c>
      <c r="B14" s="1">
        <v>39461</v>
      </c>
      <c r="C14">
        <v>3784.28</v>
      </c>
      <c r="D14">
        <v>4499.1400000000003</v>
      </c>
      <c r="E14" s="2">
        <v>0.18890000000000001</v>
      </c>
      <c r="F14">
        <v>47</v>
      </c>
      <c r="G14" s="6">
        <f t="shared" si="0"/>
        <v>0.12876712328767123</v>
      </c>
      <c r="H14" s="3">
        <f t="shared" si="1"/>
        <v>4.0191489361702127E-3</v>
      </c>
    </row>
    <row r="15" spans="1:12">
      <c r="A15" s="1">
        <v>40904</v>
      </c>
      <c r="B15" s="1">
        <v>41033</v>
      </c>
      <c r="C15">
        <v>1591</v>
      </c>
      <c r="D15">
        <v>1876.66</v>
      </c>
      <c r="E15" s="2">
        <v>0.17949999999999999</v>
      </c>
      <c r="F15">
        <v>129</v>
      </c>
      <c r="G15" s="6">
        <f t="shared" si="0"/>
        <v>0.35342465753424657</v>
      </c>
      <c r="H15" s="3">
        <f t="shared" si="1"/>
        <v>1.3914728682170542E-3</v>
      </c>
    </row>
    <row r="16" spans="1:12">
      <c r="A16" s="1">
        <v>40563</v>
      </c>
      <c r="B16" s="1">
        <v>40651</v>
      </c>
      <c r="C16">
        <v>1895</v>
      </c>
      <c r="D16">
        <v>2201.37</v>
      </c>
      <c r="E16" s="2">
        <v>0.16170000000000001</v>
      </c>
      <c r="F16">
        <v>88</v>
      </c>
      <c r="G16" s="6">
        <f t="shared" si="0"/>
        <v>0.24109589041095891</v>
      </c>
      <c r="H16" s="3">
        <f t="shared" si="1"/>
        <v>1.8375000000000002E-3</v>
      </c>
    </row>
    <row r="17" spans="1:8">
      <c r="A17" s="1">
        <v>38243</v>
      </c>
      <c r="B17" s="1">
        <v>38253</v>
      </c>
      <c r="C17">
        <v>834.1</v>
      </c>
      <c r="D17">
        <v>967.32</v>
      </c>
      <c r="E17" s="2">
        <v>0.15970000000000001</v>
      </c>
      <c r="F17">
        <v>10</v>
      </c>
      <c r="G17" s="6">
        <f t="shared" si="0"/>
        <v>2.7397260273972601E-2</v>
      </c>
      <c r="H17" s="3">
        <f t="shared" si="1"/>
        <v>1.5970000000000002E-2</v>
      </c>
    </row>
    <row r="18" spans="1:8">
      <c r="A18" s="1">
        <v>40476</v>
      </c>
      <c r="B18" s="1">
        <v>40563</v>
      </c>
      <c r="C18">
        <v>2294.4499999999998</v>
      </c>
      <c r="D18">
        <v>1895</v>
      </c>
      <c r="E18" s="2">
        <v>-0.1741</v>
      </c>
      <c r="F18">
        <v>87</v>
      </c>
      <c r="G18" s="6">
        <f t="shared" si="0"/>
        <v>0.23835616438356164</v>
      </c>
      <c r="H18" s="3">
        <f t="shared" si="1"/>
        <v>-2.0011494252873564E-3</v>
      </c>
    </row>
    <row r="19" spans="1:8">
      <c r="A19" s="1">
        <v>37988</v>
      </c>
      <c r="B19" s="1">
        <v>38243</v>
      </c>
      <c r="C19">
        <v>1011.35</v>
      </c>
      <c r="D19">
        <v>834.1</v>
      </c>
      <c r="E19" s="2">
        <v>-0.17530000000000001</v>
      </c>
      <c r="F19">
        <v>255</v>
      </c>
      <c r="G19" s="6">
        <f t="shared" si="0"/>
        <v>0.69863013698630139</v>
      </c>
      <c r="H19" s="3">
        <f t="shared" si="1"/>
        <v>-6.8745098039215693E-4</v>
      </c>
    </row>
    <row r="20" spans="1:8">
      <c r="A20" s="1">
        <v>41033</v>
      </c>
      <c r="B20" s="1">
        <v>41246</v>
      </c>
      <c r="C20">
        <v>1876.66</v>
      </c>
      <c r="D20">
        <v>1532.18</v>
      </c>
      <c r="E20" s="2">
        <v>-0.18360000000000001</v>
      </c>
      <c r="F20">
        <v>213</v>
      </c>
      <c r="G20" s="6">
        <f t="shared" si="0"/>
        <v>0.58356164383561648</v>
      </c>
      <c r="H20" s="3">
        <f t="shared" si="1"/>
        <v>-8.6197183098591561E-4</v>
      </c>
    </row>
    <row r="21" spans="1:8">
      <c r="A21" s="1">
        <v>39371</v>
      </c>
      <c r="B21" s="1">
        <v>39414</v>
      </c>
      <c r="C21">
        <v>4731.83</v>
      </c>
      <c r="D21">
        <v>3784.28</v>
      </c>
      <c r="E21" s="2">
        <v>-0.20019999999999999</v>
      </c>
      <c r="F21">
        <v>43</v>
      </c>
      <c r="G21" s="6">
        <f t="shared" si="0"/>
        <v>0.11780821917808219</v>
      </c>
      <c r="H21" s="3">
        <f t="shared" si="1"/>
        <v>-4.6558139534883716E-3</v>
      </c>
    </row>
    <row r="22" spans="1:8">
      <c r="A22" s="1">
        <v>41529</v>
      </c>
      <c r="B22" s="1">
        <v>41718</v>
      </c>
      <c r="C22">
        <v>1772.66</v>
      </c>
      <c r="D22">
        <v>1406.92</v>
      </c>
      <c r="E22" s="2">
        <v>-0.20630000000000001</v>
      </c>
      <c r="F22">
        <v>189</v>
      </c>
      <c r="G22" s="6">
        <f t="shared" si="0"/>
        <v>0.51780821917808217</v>
      </c>
      <c r="H22" s="3">
        <f t="shared" si="1"/>
        <v>-1.0915343915343916E-3</v>
      </c>
    </row>
    <row r="23" spans="1:8">
      <c r="A23" s="1">
        <v>42317</v>
      </c>
      <c r="B23" s="1">
        <v>42397</v>
      </c>
      <c r="C23">
        <v>2534.08</v>
      </c>
      <c r="D23">
        <v>1912.72</v>
      </c>
      <c r="E23" s="2">
        <v>-0.2452</v>
      </c>
      <c r="F23">
        <v>80</v>
      </c>
      <c r="G23" s="6">
        <f t="shared" si="0"/>
        <v>0.21917808219178081</v>
      </c>
      <c r="H23" s="3">
        <f t="shared" si="1"/>
        <v>-3.065E-3</v>
      </c>
    </row>
    <row r="24" spans="1:8">
      <c r="A24" s="1">
        <v>38253</v>
      </c>
      <c r="B24" s="1">
        <v>38506</v>
      </c>
      <c r="C24">
        <v>967.32</v>
      </c>
      <c r="D24">
        <v>700.43</v>
      </c>
      <c r="E24" s="2">
        <v>-0.27589999999999998</v>
      </c>
      <c r="F24">
        <v>253</v>
      </c>
      <c r="G24" s="6">
        <f t="shared" si="0"/>
        <v>0.69315068493150689</v>
      </c>
      <c r="H24" s="3">
        <f t="shared" si="1"/>
        <v>-1.0905138339920948E-3</v>
      </c>
    </row>
    <row r="25" spans="1:8">
      <c r="A25" s="1">
        <v>40651</v>
      </c>
      <c r="B25" s="1">
        <v>40904</v>
      </c>
      <c r="C25">
        <v>2201.37</v>
      </c>
      <c r="D25">
        <v>1591</v>
      </c>
      <c r="E25" s="2">
        <v>-0.27729999999999999</v>
      </c>
      <c r="F25">
        <v>253</v>
      </c>
      <c r="G25" s="6">
        <f t="shared" si="0"/>
        <v>0.69315068493150689</v>
      </c>
      <c r="H25" s="3">
        <f t="shared" si="1"/>
        <v>-1.0960474308300396E-3</v>
      </c>
    </row>
    <row r="26" spans="1:8">
      <c r="A26" s="1">
        <v>40028</v>
      </c>
      <c r="B26" s="1">
        <v>40056</v>
      </c>
      <c r="C26">
        <v>2837.74</v>
      </c>
      <c r="D26">
        <v>2046.59</v>
      </c>
      <c r="E26" s="2">
        <v>-0.27879999999999999</v>
      </c>
      <c r="F26">
        <v>28</v>
      </c>
      <c r="G26" s="6">
        <f t="shared" si="0"/>
        <v>7.6712328767123292E-2</v>
      </c>
      <c r="H26" s="3">
        <f t="shared" si="1"/>
        <v>-9.9571428571428571E-3</v>
      </c>
    </row>
    <row r="27" spans="1:8">
      <c r="A27" s="1">
        <v>39717</v>
      </c>
      <c r="B27" s="1">
        <v>39748</v>
      </c>
      <c r="C27">
        <v>1811.34</v>
      </c>
      <c r="D27">
        <v>1305.7</v>
      </c>
      <c r="E27" s="2">
        <v>-0.27910000000000001</v>
      </c>
      <c r="F27">
        <v>31</v>
      </c>
      <c r="G27" s="6">
        <f t="shared" si="0"/>
        <v>8.4931506849315067E-2</v>
      </c>
      <c r="H27" s="3">
        <f t="shared" si="1"/>
        <v>-9.0032258064516139E-3</v>
      </c>
    </row>
    <row r="28" spans="1:8">
      <c r="A28" s="1">
        <v>41311</v>
      </c>
      <c r="B28" s="1">
        <v>41484</v>
      </c>
      <c r="C28">
        <v>2078.4899999999998</v>
      </c>
      <c r="D28">
        <v>1484.21</v>
      </c>
      <c r="E28" s="2">
        <v>-0.28589999999999999</v>
      </c>
      <c r="F28">
        <v>173</v>
      </c>
      <c r="G28" s="6">
        <f t="shared" si="0"/>
        <v>0.47397260273972602</v>
      </c>
      <c r="H28" s="3">
        <f t="shared" si="1"/>
        <v>-1.6526011560693641E-3</v>
      </c>
    </row>
    <row r="29" spans="1:8">
      <c r="A29" s="1">
        <v>43136</v>
      </c>
      <c r="B29" s="1">
        <v>43467</v>
      </c>
      <c r="C29">
        <v>3181.34</v>
      </c>
      <c r="D29">
        <v>2262.79</v>
      </c>
      <c r="E29" s="2">
        <v>-0.28870000000000001</v>
      </c>
      <c r="F29">
        <v>331</v>
      </c>
      <c r="G29" s="6">
        <f t="shared" si="0"/>
        <v>0.9068493150684932</v>
      </c>
      <c r="H29" s="3">
        <f t="shared" si="1"/>
        <v>-8.7220543806646529E-4</v>
      </c>
    </row>
    <row r="30" spans="1:8">
      <c r="A30" s="1">
        <v>40135</v>
      </c>
      <c r="B30" s="1">
        <v>40364</v>
      </c>
      <c r="C30">
        <v>2605.84</v>
      </c>
      <c r="D30">
        <v>1797.66</v>
      </c>
      <c r="E30" s="2">
        <v>-0.31009999999999999</v>
      </c>
      <c r="F30">
        <v>229</v>
      </c>
      <c r="G30" s="6">
        <f t="shared" si="0"/>
        <v>0.62739726027397258</v>
      </c>
      <c r="H30" s="3">
        <f t="shared" si="1"/>
        <v>-1.3541484716157205E-3</v>
      </c>
    </row>
    <row r="31" spans="1:8">
      <c r="A31" s="1">
        <v>39461</v>
      </c>
      <c r="B31" s="1">
        <v>39556</v>
      </c>
      <c r="C31">
        <v>4499.1400000000003</v>
      </c>
      <c r="D31">
        <v>2511.36</v>
      </c>
      <c r="E31" s="2">
        <v>-0.44180000000000003</v>
      </c>
      <c r="F31">
        <v>95</v>
      </c>
      <c r="G31" s="6">
        <f t="shared" si="0"/>
        <v>0.26027397260273971</v>
      </c>
      <c r="H31" s="3">
        <f t="shared" si="1"/>
        <v>-4.6505263157894739E-3</v>
      </c>
    </row>
    <row r="32" spans="1:8">
      <c r="A32" s="1">
        <v>42163</v>
      </c>
      <c r="B32" s="1">
        <v>42241</v>
      </c>
      <c r="C32">
        <v>3458.71</v>
      </c>
      <c r="D32">
        <v>1914.05</v>
      </c>
      <c r="E32" s="2">
        <v>-0.4466</v>
      </c>
      <c r="F32">
        <v>78</v>
      </c>
      <c r="G32" s="6">
        <f t="shared" si="0"/>
        <v>0.21369863013698631</v>
      </c>
      <c r="H32" s="3">
        <f t="shared" si="1"/>
        <v>-5.7256410256410258E-3</v>
      </c>
    </row>
    <row r="33" spans="1:8">
      <c r="A33" s="1">
        <v>39573</v>
      </c>
      <c r="B33" s="1">
        <v>39709</v>
      </c>
      <c r="C33">
        <v>3169.08</v>
      </c>
      <c r="D33">
        <v>1508.52</v>
      </c>
      <c r="E33" s="2">
        <v>-0.52400000000000002</v>
      </c>
      <c r="F33">
        <v>136</v>
      </c>
      <c r="G33" s="6">
        <f t="shared" si="0"/>
        <v>0.37260273972602742</v>
      </c>
      <c r="H33" s="3">
        <f t="shared" si="1"/>
        <v>-3.8529411764705885E-3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43"/>
  <sheetViews>
    <sheetView workbookViewId="0">
      <selection activeCell="J4" sqref="J4"/>
    </sheetView>
  </sheetViews>
  <sheetFormatPr baseColWidth="10" defaultColWidth="8.83203125" defaultRowHeight="15"/>
  <cols>
    <col min="1" max="2" width="11.1640625" bestFit="1" customWidth="1"/>
    <col min="3" max="4" width="8.5" bestFit="1" customWidth="1"/>
    <col min="5" max="5" width="7.83203125" bestFit="1" customWidth="1"/>
    <col min="6" max="6" width="7.1640625" bestFit="1" customWidth="1"/>
  </cols>
  <sheetData>
    <row r="1" spans="1:212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212">
      <c r="A2" s="1">
        <v>38506</v>
      </c>
      <c r="B2" s="1">
        <v>39231</v>
      </c>
      <c r="C2">
        <v>818.03</v>
      </c>
      <c r="D2">
        <v>4168.29</v>
      </c>
      <c r="E2" s="2">
        <v>4.0955000000000004</v>
      </c>
      <c r="F2">
        <v>725</v>
      </c>
      <c r="G2" s="6">
        <f>F2/365</f>
        <v>1.9863013698630136</v>
      </c>
      <c r="H2" s="3">
        <f>E2/F2</f>
        <v>5.6489655172413797E-3</v>
      </c>
      <c r="I2" s="1"/>
      <c r="J2" t="s">
        <v>6</v>
      </c>
      <c r="K2" s="3">
        <f>AVERAGEIFS(E:E,E:E,"&gt;0")</f>
        <v>0.58256666666666679</v>
      </c>
      <c r="L2" s="3">
        <f>AVERAGEIFS(E:E,E:E,"&lt;0")</f>
        <v>-0.27049047619047623</v>
      </c>
      <c r="M2" s="3"/>
      <c r="N2" s="1"/>
      <c r="Q2" s="2"/>
      <c r="S2" s="1"/>
      <c r="V2" s="2"/>
      <c r="X2" s="1"/>
      <c r="AA2" s="2"/>
      <c r="AC2" s="1"/>
      <c r="AF2" s="2"/>
      <c r="AH2" s="1"/>
      <c r="AK2" s="2"/>
      <c r="AM2" s="1"/>
      <c r="AP2" s="2"/>
      <c r="AR2" s="1"/>
      <c r="AU2" s="2"/>
      <c r="AW2" s="1"/>
      <c r="AZ2" s="2"/>
      <c r="BB2" s="1"/>
      <c r="BE2" s="2"/>
      <c r="BG2" s="1"/>
      <c r="BJ2" s="2"/>
      <c r="BL2" s="1"/>
      <c r="BO2" s="2"/>
      <c r="BQ2" s="1"/>
      <c r="BT2" s="2"/>
      <c r="BV2" s="1"/>
      <c r="BY2" s="2"/>
      <c r="CA2" s="1"/>
      <c r="CD2" s="2"/>
      <c r="CF2" s="1"/>
      <c r="CI2" s="2"/>
      <c r="CK2" s="1"/>
      <c r="CN2" s="2"/>
      <c r="CP2" s="1"/>
      <c r="CS2" s="2"/>
      <c r="CU2" s="1"/>
      <c r="CX2" s="2"/>
      <c r="CZ2" s="1"/>
      <c r="DC2" s="2"/>
      <c r="DE2" s="1"/>
      <c r="DH2" s="2"/>
      <c r="DJ2" s="1"/>
      <c r="DM2" s="2"/>
      <c r="DO2" s="1"/>
      <c r="DR2" s="2"/>
      <c r="DT2" s="1"/>
      <c r="DW2" s="2"/>
      <c r="DY2" s="1"/>
      <c r="EB2" s="2"/>
      <c r="ED2" s="1"/>
      <c r="EG2" s="2"/>
      <c r="EI2" s="1"/>
      <c r="EL2" s="2"/>
      <c r="EN2" s="1"/>
      <c r="EQ2" s="2"/>
      <c r="ES2" s="1"/>
      <c r="EV2" s="2"/>
      <c r="EX2" s="1"/>
      <c r="FA2" s="2"/>
      <c r="FC2" s="1"/>
      <c r="FF2" s="2"/>
      <c r="FH2" s="1"/>
      <c r="FK2" s="2"/>
      <c r="FM2" s="1"/>
      <c r="FP2" s="2"/>
      <c r="FR2" s="1"/>
      <c r="FU2" s="2"/>
      <c r="FW2" s="1"/>
      <c r="FZ2" s="2"/>
      <c r="GB2" s="1"/>
      <c r="GE2" s="2"/>
      <c r="GG2" s="1"/>
      <c r="GJ2" s="2"/>
      <c r="GL2" s="1"/>
      <c r="GO2" s="2"/>
      <c r="GQ2" s="1"/>
      <c r="GT2" s="2"/>
      <c r="GV2" s="1"/>
      <c r="GY2" s="2"/>
      <c r="HA2" s="1"/>
      <c r="HD2" s="2"/>
    </row>
    <row r="3" spans="1:212">
      <c r="A3" s="1">
        <v>41718</v>
      </c>
      <c r="B3" s="1">
        <v>42163</v>
      </c>
      <c r="C3">
        <v>2086.9699999999998</v>
      </c>
      <c r="D3">
        <v>5353.75</v>
      </c>
      <c r="E3" s="2">
        <v>1.5652999999999999</v>
      </c>
      <c r="F3">
        <v>445</v>
      </c>
      <c r="G3" s="6">
        <f>F3/365</f>
        <v>1.2191780821917808</v>
      </c>
      <c r="H3" s="3">
        <f>E3/F3</f>
        <v>3.5175280898876401E-3</v>
      </c>
      <c r="J3" t="s">
        <v>7</v>
      </c>
      <c r="K3" s="4">
        <f>AVERAGEIFS(F:F,E:E,"&gt;0")</f>
        <v>165.85714285714286</v>
      </c>
      <c r="L3" s="4">
        <f>AVERAGEIFS(F:F,E:E,"&lt;0")</f>
        <v>134.28571428571428</v>
      </c>
    </row>
    <row r="4" spans="1:212">
      <c r="A4" s="1">
        <v>39756</v>
      </c>
      <c r="B4" s="1">
        <v>40028</v>
      </c>
      <c r="C4">
        <v>1627.76</v>
      </c>
      <c r="D4">
        <v>3787.03</v>
      </c>
      <c r="E4" s="2">
        <v>1.3265</v>
      </c>
      <c r="F4">
        <v>272</v>
      </c>
      <c r="G4" s="6">
        <f>F4/365</f>
        <v>0.74520547945205484</v>
      </c>
      <c r="H4" s="3">
        <f>E4/F4</f>
        <v>4.876838235294118E-3</v>
      </c>
      <c r="J4" s="7" t="s">
        <v>11</v>
      </c>
      <c r="K4" s="3">
        <f>K2/K3</f>
        <v>3.5124605225380426E-3</v>
      </c>
      <c r="L4" s="3">
        <f>L2/L3</f>
        <v>-2.0142907801418445E-3</v>
      </c>
    </row>
    <row r="5" spans="1:212">
      <c r="A5" s="1">
        <v>39268</v>
      </c>
      <c r="B5" s="1">
        <v>39371</v>
      </c>
      <c r="C5">
        <v>3537.44</v>
      </c>
      <c r="D5">
        <v>5877.2</v>
      </c>
      <c r="E5" s="2">
        <v>0.66139999999999999</v>
      </c>
      <c r="F5">
        <v>103</v>
      </c>
      <c r="G5" s="6">
        <f>F5/365</f>
        <v>0.28219178082191781</v>
      </c>
      <c r="H5" s="3">
        <f>E5/F5</f>
        <v>6.4213592233009703E-3</v>
      </c>
    </row>
    <row r="6" spans="1:212">
      <c r="A6" s="1">
        <v>42397</v>
      </c>
      <c r="B6" s="1">
        <v>43124</v>
      </c>
      <c r="C6">
        <v>2853.76</v>
      </c>
      <c r="D6">
        <v>4389.8900000000003</v>
      </c>
      <c r="E6" s="2">
        <v>0.5383</v>
      </c>
      <c r="F6">
        <v>727</v>
      </c>
      <c r="G6" s="6">
        <f>F6/365</f>
        <v>1.9917808219178081</v>
      </c>
      <c r="H6" s="3">
        <f>E6/F6</f>
        <v>7.4044016506189826E-4</v>
      </c>
    </row>
    <row r="7" spans="1:212">
      <c r="A7" s="1">
        <v>40364</v>
      </c>
      <c r="B7" s="1">
        <v>40490</v>
      </c>
      <c r="C7">
        <v>2512.65</v>
      </c>
      <c r="D7">
        <v>3548.57</v>
      </c>
      <c r="E7" s="2">
        <v>0.4123</v>
      </c>
      <c r="F7">
        <v>126</v>
      </c>
      <c r="G7" s="6">
        <f>F7/365</f>
        <v>0.34520547945205482</v>
      </c>
      <c r="H7" s="3">
        <f>E7/F7</f>
        <v>3.2722222222222224E-3</v>
      </c>
    </row>
    <row r="8" spans="1:212">
      <c r="A8" s="1">
        <v>43468</v>
      </c>
      <c r="B8" s="1">
        <v>43563</v>
      </c>
      <c r="C8">
        <v>2964.84</v>
      </c>
      <c r="D8">
        <v>4057.23</v>
      </c>
      <c r="E8" s="2">
        <v>0.36840000000000001</v>
      </c>
      <c r="F8">
        <v>95</v>
      </c>
      <c r="G8" s="6">
        <f>F8/365</f>
        <v>0.26027397260273971</v>
      </c>
      <c r="H8" s="3">
        <f>E8/F8</f>
        <v>3.8778947368421053E-3</v>
      </c>
    </row>
    <row r="9" spans="1:212">
      <c r="A9" s="1">
        <v>41246</v>
      </c>
      <c r="B9" s="1">
        <v>41311</v>
      </c>
      <c r="C9">
        <v>2108.85</v>
      </c>
      <c r="D9">
        <v>2775.84</v>
      </c>
      <c r="E9" s="2">
        <v>0.31630000000000003</v>
      </c>
      <c r="F9">
        <v>65</v>
      </c>
      <c r="G9" s="6">
        <f>F9/365</f>
        <v>0.17808219178082191</v>
      </c>
      <c r="H9" s="3">
        <f>E9/F9</f>
        <v>4.8661538461538464E-3</v>
      </c>
    </row>
    <row r="10" spans="1:212">
      <c r="A10" s="1">
        <v>37943</v>
      </c>
      <c r="B10" s="1">
        <v>38083</v>
      </c>
      <c r="C10">
        <v>1081</v>
      </c>
      <c r="D10">
        <v>1410.43</v>
      </c>
      <c r="E10" s="2">
        <v>0.30470000000000003</v>
      </c>
      <c r="F10">
        <v>140</v>
      </c>
      <c r="G10" s="6">
        <f>F10/365</f>
        <v>0.38356164383561642</v>
      </c>
      <c r="H10" s="3">
        <f>E10/F10</f>
        <v>2.1764285714285718E-3</v>
      </c>
    </row>
    <row r="11" spans="1:212">
      <c r="A11" s="1">
        <v>40056</v>
      </c>
      <c r="B11" s="1">
        <v>40154</v>
      </c>
      <c r="C11">
        <v>2830.27</v>
      </c>
      <c r="D11">
        <v>3668.83</v>
      </c>
      <c r="E11" s="2">
        <v>0.29630000000000001</v>
      </c>
      <c r="F11">
        <v>98</v>
      </c>
      <c r="G11" s="6">
        <f>F11/365</f>
        <v>0.26849315068493151</v>
      </c>
      <c r="H11" s="3">
        <f>E11/F11</f>
        <v>3.0234693877551023E-3</v>
      </c>
    </row>
    <row r="12" spans="1:212">
      <c r="A12" s="1">
        <v>37277</v>
      </c>
      <c r="B12" s="1">
        <v>37435</v>
      </c>
      <c r="C12">
        <v>1108.6099999999999</v>
      </c>
      <c r="D12">
        <v>1431.18</v>
      </c>
      <c r="E12" s="2">
        <v>0.29099999999999998</v>
      </c>
      <c r="F12">
        <v>158</v>
      </c>
      <c r="G12" s="6">
        <f>F12/365</f>
        <v>0.43287671232876712</v>
      </c>
      <c r="H12" s="3">
        <f>E12/F12</f>
        <v>1.841772151898734E-3</v>
      </c>
    </row>
    <row r="13" spans="1:212">
      <c r="A13" s="1">
        <v>42242</v>
      </c>
      <c r="B13" s="1">
        <v>42360</v>
      </c>
      <c r="C13">
        <v>3025.69</v>
      </c>
      <c r="D13">
        <v>3876.73</v>
      </c>
      <c r="E13" s="2">
        <v>0.28129999999999999</v>
      </c>
      <c r="F13">
        <v>118</v>
      </c>
      <c r="G13" s="6">
        <f>F13/365</f>
        <v>0.32328767123287672</v>
      </c>
      <c r="H13" s="3">
        <f>E13/F13</f>
        <v>2.3838983050847458E-3</v>
      </c>
    </row>
    <row r="14" spans="1:212">
      <c r="A14" s="1">
        <v>39559</v>
      </c>
      <c r="B14" s="1">
        <v>39573</v>
      </c>
      <c r="C14">
        <v>3267.55</v>
      </c>
      <c r="D14">
        <v>4055.78</v>
      </c>
      <c r="E14" s="2">
        <v>0.2412</v>
      </c>
      <c r="F14">
        <v>14</v>
      </c>
      <c r="G14" s="6">
        <f>F14/365</f>
        <v>3.8356164383561646E-2</v>
      </c>
      <c r="H14" s="3">
        <f>E14/F14</f>
        <v>1.722857142857143E-2</v>
      </c>
    </row>
    <row r="15" spans="1:212">
      <c r="A15" s="1">
        <v>39414</v>
      </c>
      <c r="B15" s="1">
        <v>39461</v>
      </c>
      <c r="C15">
        <v>4648.75</v>
      </c>
      <c r="D15">
        <v>5731.76</v>
      </c>
      <c r="E15" s="2">
        <v>0.23300000000000001</v>
      </c>
      <c r="F15">
        <v>47</v>
      </c>
      <c r="G15" s="6">
        <f>F15/365</f>
        <v>0.12876712328767123</v>
      </c>
      <c r="H15" s="3">
        <f>E15/F15</f>
        <v>4.9574468085106385E-3</v>
      </c>
    </row>
    <row r="16" spans="1:212">
      <c r="A16" s="1">
        <v>37624</v>
      </c>
      <c r="B16" s="1">
        <v>37726</v>
      </c>
      <c r="C16">
        <v>1073.52</v>
      </c>
      <c r="D16">
        <v>1317.29</v>
      </c>
      <c r="E16" s="2">
        <v>0.2271</v>
      </c>
      <c r="F16">
        <v>102</v>
      </c>
      <c r="G16" s="6">
        <f>F16/365</f>
        <v>0.27945205479452057</v>
      </c>
      <c r="H16" s="3">
        <f>E16/F16</f>
        <v>2.2264705882352942E-3</v>
      </c>
    </row>
    <row r="17" spans="1:8">
      <c r="A17" s="1">
        <v>39237</v>
      </c>
      <c r="B17" s="1">
        <v>39252</v>
      </c>
      <c r="C17">
        <v>3511.43</v>
      </c>
      <c r="D17">
        <v>4253</v>
      </c>
      <c r="E17" s="2">
        <v>0.2112</v>
      </c>
      <c r="F17">
        <v>15</v>
      </c>
      <c r="G17" s="6">
        <f>F17/365</f>
        <v>4.1095890410958902E-2</v>
      </c>
      <c r="H17" s="3">
        <f>E17/F17</f>
        <v>1.4080000000000001E-2</v>
      </c>
    </row>
    <row r="18" spans="1:8">
      <c r="A18" s="1">
        <v>40913</v>
      </c>
      <c r="B18" s="1">
        <v>41036</v>
      </c>
      <c r="C18">
        <v>2276.39</v>
      </c>
      <c r="D18">
        <v>2717.78</v>
      </c>
      <c r="E18" s="2">
        <v>0.19389999999999999</v>
      </c>
      <c r="F18">
        <v>123</v>
      </c>
      <c r="G18" s="6">
        <f>F18/365</f>
        <v>0.33698630136986302</v>
      </c>
      <c r="H18" s="3">
        <f>E18/F18</f>
        <v>1.5764227642276422E-3</v>
      </c>
    </row>
    <row r="19" spans="1:8">
      <c r="A19" s="1">
        <v>39709</v>
      </c>
      <c r="B19" s="1">
        <v>39717</v>
      </c>
      <c r="C19">
        <v>1895.99</v>
      </c>
      <c r="D19">
        <v>2243.66</v>
      </c>
      <c r="E19" s="2">
        <v>0.18340000000000001</v>
      </c>
      <c r="F19">
        <v>8</v>
      </c>
      <c r="G19" s="6">
        <f>F19/365</f>
        <v>2.1917808219178082E-2</v>
      </c>
      <c r="H19" s="3">
        <f>E19/F19</f>
        <v>2.2925000000000001E-2</v>
      </c>
    </row>
    <row r="20" spans="1:8">
      <c r="A20" s="1">
        <v>38243</v>
      </c>
      <c r="B20" s="1">
        <v>38253</v>
      </c>
      <c r="C20">
        <v>993.26</v>
      </c>
      <c r="D20">
        <v>1157.93</v>
      </c>
      <c r="E20" s="2">
        <v>0.1658</v>
      </c>
      <c r="F20">
        <v>10</v>
      </c>
      <c r="G20" s="6">
        <f>F20/365</f>
        <v>2.7397260273972601E-2</v>
      </c>
      <c r="H20" s="3">
        <f>E20/F20</f>
        <v>1.6580000000000001E-2</v>
      </c>
    </row>
    <row r="21" spans="1:8">
      <c r="A21" s="1">
        <v>41452</v>
      </c>
      <c r="B21" s="1">
        <v>41529</v>
      </c>
      <c r="C21">
        <v>2160.7399999999998</v>
      </c>
      <c r="D21">
        <v>2507.46</v>
      </c>
      <c r="E21" s="2">
        <v>0.1605</v>
      </c>
      <c r="F21">
        <v>77</v>
      </c>
      <c r="G21" s="6">
        <f>F21/365</f>
        <v>0.21095890410958903</v>
      </c>
      <c r="H21" s="3">
        <f>E21/F21</f>
        <v>2.0844155844155846E-3</v>
      </c>
    </row>
    <row r="22" spans="1:8">
      <c r="A22" s="1">
        <v>42193</v>
      </c>
      <c r="B22" s="1">
        <v>42208</v>
      </c>
      <c r="C22">
        <v>3663.04</v>
      </c>
      <c r="D22">
        <v>4250.8</v>
      </c>
      <c r="E22" s="2">
        <v>0.1605</v>
      </c>
      <c r="F22">
        <v>15</v>
      </c>
      <c r="G22" s="6">
        <f>F22/365</f>
        <v>4.1095890410958902E-2</v>
      </c>
      <c r="H22" s="3">
        <f>E22/F22</f>
        <v>1.0699999999999999E-2</v>
      </c>
    </row>
    <row r="23" spans="1:8">
      <c r="A23" s="1">
        <v>39231</v>
      </c>
      <c r="B23" s="1">
        <v>39237</v>
      </c>
      <c r="C23">
        <v>4168.29</v>
      </c>
      <c r="D23">
        <v>3511.43</v>
      </c>
      <c r="E23" s="2">
        <v>-0.15759999999999999</v>
      </c>
      <c r="F23">
        <v>6</v>
      </c>
      <c r="G23" s="6">
        <f>F23/365</f>
        <v>1.643835616438356E-2</v>
      </c>
      <c r="H23" s="3">
        <f>E23/F23</f>
        <v>-2.6266666666666664E-2</v>
      </c>
    </row>
    <row r="24" spans="1:8">
      <c r="A24" s="1">
        <v>37260</v>
      </c>
      <c r="B24" s="1">
        <v>37277</v>
      </c>
      <c r="C24">
        <v>1316.46</v>
      </c>
      <c r="D24">
        <v>1108.6099999999999</v>
      </c>
      <c r="E24" s="2">
        <v>-0.15790000000000001</v>
      </c>
      <c r="F24">
        <v>17</v>
      </c>
      <c r="G24" s="6">
        <f>F24/365</f>
        <v>4.6575342465753428E-2</v>
      </c>
      <c r="H24" s="3">
        <f>E24/F24</f>
        <v>-9.2882352941176475E-3</v>
      </c>
    </row>
    <row r="25" spans="1:8">
      <c r="A25" s="1">
        <v>41529</v>
      </c>
      <c r="B25" s="1">
        <v>41718</v>
      </c>
      <c r="C25">
        <v>2507.46</v>
      </c>
      <c r="D25">
        <v>2086.9699999999998</v>
      </c>
      <c r="E25" s="2">
        <v>-0.16769999999999999</v>
      </c>
      <c r="F25">
        <v>189</v>
      </c>
      <c r="G25" s="6">
        <f>F25/365</f>
        <v>0.51780821917808217</v>
      </c>
      <c r="H25" s="3">
        <f>E25/F25</f>
        <v>-8.873015873015872E-4</v>
      </c>
    </row>
    <row r="26" spans="1:8">
      <c r="A26" s="1">
        <v>39252</v>
      </c>
      <c r="B26" s="1">
        <v>39268</v>
      </c>
      <c r="C26">
        <v>4253</v>
      </c>
      <c r="D26">
        <v>3537.44</v>
      </c>
      <c r="E26" s="2">
        <v>-0.16819999999999999</v>
      </c>
      <c r="F26">
        <v>16</v>
      </c>
      <c r="G26" s="6">
        <f>F26/365</f>
        <v>4.3835616438356165E-2</v>
      </c>
      <c r="H26" s="3">
        <f>E26/F26</f>
        <v>-1.0512499999999999E-2</v>
      </c>
    </row>
    <row r="27" spans="1:8">
      <c r="A27" s="1">
        <v>37726</v>
      </c>
      <c r="B27" s="1">
        <v>37943</v>
      </c>
      <c r="C27">
        <v>1317.29</v>
      </c>
      <c r="D27">
        <v>1081</v>
      </c>
      <c r="E27" s="2">
        <v>-0.1794</v>
      </c>
      <c r="F27">
        <v>217</v>
      </c>
      <c r="G27" s="6">
        <f>F27/365</f>
        <v>0.59452054794520548</v>
      </c>
      <c r="H27" s="3">
        <f>E27/F27</f>
        <v>-8.2672811059907839E-4</v>
      </c>
    </row>
    <row r="28" spans="1:8">
      <c r="A28" s="1">
        <v>39371</v>
      </c>
      <c r="B28" s="1">
        <v>39414</v>
      </c>
      <c r="C28">
        <v>5877.2</v>
      </c>
      <c r="D28">
        <v>4648.75</v>
      </c>
      <c r="E28" s="2">
        <v>-0.20899999999999999</v>
      </c>
      <c r="F28">
        <v>43</v>
      </c>
      <c r="G28" s="6">
        <f>F28/365</f>
        <v>0.11780821917808219</v>
      </c>
      <c r="H28" s="3">
        <f>E28/F28</f>
        <v>-4.8604651162790693E-3</v>
      </c>
    </row>
    <row r="29" spans="1:8">
      <c r="A29" s="1">
        <v>41311</v>
      </c>
      <c r="B29" s="1">
        <v>41452</v>
      </c>
      <c r="C29">
        <v>2775.84</v>
      </c>
      <c r="D29">
        <v>2160.7399999999998</v>
      </c>
      <c r="E29" s="2">
        <v>-0.22159999999999999</v>
      </c>
      <c r="F29">
        <v>141</v>
      </c>
      <c r="G29" s="6">
        <f>F29/365</f>
        <v>0.38630136986301372</v>
      </c>
      <c r="H29" s="3">
        <f>E29/F29</f>
        <v>-1.5716312056737588E-3</v>
      </c>
    </row>
    <row r="30" spans="1:8">
      <c r="A30" s="1">
        <v>41036</v>
      </c>
      <c r="B30" s="1">
        <v>41246</v>
      </c>
      <c r="C30">
        <v>2717.78</v>
      </c>
      <c r="D30">
        <v>2108.85</v>
      </c>
      <c r="E30" s="2">
        <v>-0.22409999999999999</v>
      </c>
      <c r="F30">
        <v>210</v>
      </c>
      <c r="G30" s="6">
        <f>F30/365</f>
        <v>0.57534246575342463</v>
      </c>
      <c r="H30" s="3">
        <f>E30/F30</f>
        <v>-1.0671428571428572E-3</v>
      </c>
    </row>
    <row r="31" spans="1:8">
      <c r="A31" s="1">
        <v>37435</v>
      </c>
      <c r="B31" s="1">
        <v>37624</v>
      </c>
      <c r="C31">
        <v>1431.18</v>
      </c>
      <c r="D31">
        <v>1073.52</v>
      </c>
      <c r="E31" s="2">
        <v>-0.24990000000000001</v>
      </c>
      <c r="F31">
        <v>189</v>
      </c>
      <c r="G31" s="6">
        <f>F31/365</f>
        <v>0.51780821917808217</v>
      </c>
      <c r="H31" s="3">
        <f>E31/F31</f>
        <v>-1.3222222222222222E-3</v>
      </c>
    </row>
    <row r="32" spans="1:8">
      <c r="A32" s="1">
        <v>40028</v>
      </c>
      <c r="B32" s="1">
        <v>40056</v>
      </c>
      <c r="C32">
        <v>3787.03</v>
      </c>
      <c r="D32">
        <v>2830.27</v>
      </c>
      <c r="E32" s="2">
        <v>-0.25259999999999999</v>
      </c>
      <c r="F32">
        <v>28</v>
      </c>
      <c r="G32" s="6">
        <f>F32/365</f>
        <v>7.6712328767123292E-2</v>
      </c>
      <c r="H32" s="3">
        <f>E32/F32</f>
        <v>-9.0214285714285709E-3</v>
      </c>
    </row>
    <row r="33" spans="1:8">
      <c r="A33" s="1">
        <v>42360</v>
      </c>
      <c r="B33" s="1">
        <v>42397</v>
      </c>
      <c r="C33">
        <v>3876.73</v>
      </c>
      <c r="D33">
        <v>2853.76</v>
      </c>
      <c r="E33" s="2">
        <v>-0.26390000000000002</v>
      </c>
      <c r="F33">
        <v>37</v>
      </c>
      <c r="G33" s="6">
        <f>F33/365</f>
        <v>0.10136986301369863</v>
      </c>
      <c r="H33" s="3">
        <f>E33/F33</f>
        <v>-7.1324324324324329E-3</v>
      </c>
    </row>
    <row r="34" spans="1:8">
      <c r="A34" s="1">
        <v>39717</v>
      </c>
      <c r="B34" s="1">
        <v>39756</v>
      </c>
      <c r="C34">
        <v>2243.66</v>
      </c>
      <c r="D34">
        <v>1627.76</v>
      </c>
      <c r="E34" s="2">
        <v>-0.27450000000000002</v>
      </c>
      <c r="F34">
        <v>39</v>
      </c>
      <c r="G34" s="6">
        <f>F34/365</f>
        <v>0.10684931506849316</v>
      </c>
      <c r="H34" s="3">
        <f>E34/F34</f>
        <v>-7.0384615384615394E-3</v>
      </c>
    </row>
    <row r="35" spans="1:8">
      <c r="A35" s="1">
        <v>42208</v>
      </c>
      <c r="B35" s="1">
        <v>42242</v>
      </c>
      <c r="C35">
        <v>4250.8</v>
      </c>
      <c r="D35">
        <v>3025.69</v>
      </c>
      <c r="E35" s="2">
        <v>-0.28820000000000001</v>
      </c>
      <c r="F35">
        <v>34</v>
      </c>
      <c r="G35" s="6">
        <f>F35/365</f>
        <v>9.3150684931506855E-2</v>
      </c>
      <c r="H35" s="3">
        <f>E35/F35</f>
        <v>-8.4764705882352936E-3</v>
      </c>
    </row>
    <row r="36" spans="1:8">
      <c r="A36" s="1">
        <v>38253</v>
      </c>
      <c r="B36" s="1">
        <v>38506</v>
      </c>
      <c r="C36">
        <v>1157.93</v>
      </c>
      <c r="D36">
        <v>818.03</v>
      </c>
      <c r="E36" s="2">
        <v>-0.29349999999999998</v>
      </c>
      <c r="F36">
        <v>253</v>
      </c>
      <c r="G36" s="6">
        <f>F36/365</f>
        <v>0.69315068493150689</v>
      </c>
      <c r="H36" s="3">
        <f>E36/F36</f>
        <v>-1.1600790513833991E-3</v>
      </c>
    </row>
    <row r="37" spans="1:8">
      <c r="A37" s="1">
        <v>38083</v>
      </c>
      <c r="B37" s="1">
        <v>38243</v>
      </c>
      <c r="C37">
        <v>1410.43</v>
      </c>
      <c r="D37">
        <v>993.26</v>
      </c>
      <c r="E37" s="2">
        <v>-0.29580000000000001</v>
      </c>
      <c r="F37">
        <v>160</v>
      </c>
      <c r="G37" s="6">
        <f>F37/365</f>
        <v>0.43835616438356162</v>
      </c>
      <c r="H37" s="3">
        <f>E37/F37</f>
        <v>-1.8487500000000001E-3</v>
      </c>
    </row>
    <row r="38" spans="1:8">
      <c r="A38" s="1">
        <v>40154</v>
      </c>
      <c r="B38" s="1">
        <v>40364</v>
      </c>
      <c r="C38">
        <v>3668.83</v>
      </c>
      <c r="D38">
        <v>2512.65</v>
      </c>
      <c r="E38" s="2">
        <v>-0.31509999999999999</v>
      </c>
      <c r="F38">
        <v>210</v>
      </c>
      <c r="G38" s="6">
        <f>F38/365</f>
        <v>0.57534246575342463</v>
      </c>
      <c r="H38" s="3">
        <f>E38/F38</f>
        <v>-1.5004761904761905E-3</v>
      </c>
    </row>
    <row r="39" spans="1:8">
      <c r="A39" s="1">
        <v>42163</v>
      </c>
      <c r="B39" s="1">
        <v>42193</v>
      </c>
      <c r="C39">
        <v>5353.75</v>
      </c>
      <c r="D39">
        <v>3663.04</v>
      </c>
      <c r="E39" s="2">
        <v>-0.31580000000000003</v>
      </c>
      <c r="F39">
        <v>30</v>
      </c>
      <c r="G39" s="6">
        <f>F39/365</f>
        <v>8.2191780821917804E-2</v>
      </c>
      <c r="H39" s="3">
        <f>E39/F39</f>
        <v>-1.0526666666666667E-2</v>
      </c>
    </row>
    <row r="40" spans="1:8">
      <c r="A40" s="1">
        <v>43124</v>
      </c>
      <c r="B40" s="1">
        <v>43468</v>
      </c>
      <c r="C40">
        <v>4389.8900000000003</v>
      </c>
      <c r="D40">
        <v>2964.84</v>
      </c>
      <c r="E40" s="2">
        <v>-0.3246</v>
      </c>
      <c r="F40">
        <v>344</v>
      </c>
      <c r="G40" s="6">
        <f>F40/365</f>
        <v>0.94246575342465755</v>
      </c>
      <c r="H40" s="3">
        <f>E40/F40</f>
        <v>-9.4360465116279069E-4</v>
      </c>
    </row>
    <row r="41" spans="1:8">
      <c r="A41" s="1">
        <v>40490</v>
      </c>
      <c r="B41" s="1">
        <v>40913</v>
      </c>
      <c r="C41">
        <v>3548.57</v>
      </c>
      <c r="D41">
        <v>2276.39</v>
      </c>
      <c r="E41" s="2">
        <v>-0.35849999999999999</v>
      </c>
      <c r="F41">
        <v>423</v>
      </c>
      <c r="G41" s="6">
        <f>F41/365</f>
        <v>1.1589041095890411</v>
      </c>
      <c r="H41" s="3">
        <f>E41/F41</f>
        <v>-8.4751773049645391E-4</v>
      </c>
    </row>
    <row r="42" spans="1:8">
      <c r="A42" s="1">
        <v>39461</v>
      </c>
      <c r="B42" s="1">
        <v>39559</v>
      </c>
      <c r="C42">
        <v>5731.76</v>
      </c>
      <c r="D42">
        <v>3267.55</v>
      </c>
      <c r="E42" s="2">
        <v>-0.4299</v>
      </c>
      <c r="F42">
        <v>98</v>
      </c>
      <c r="G42" s="6">
        <f>F42/365</f>
        <v>0.26849315068493151</v>
      </c>
      <c r="H42" s="3">
        <f>E42/F42</f>
        <v>-4.3867346938775507E-3</v>
      </c>
    </row>
    <row r="43" spans="1:8">
      <c r="A43" s="1">
        <v>39573</v>
      </c>
      <c r="B43" s="1">
        <v>39709</v>
      </c>
      <c r="C43">
        <v>4055.78</v>
      </c>
      <c r="D43">
        <v>1895.99</v>
      </c>
      <c r="E43" s="2">
        <v>-0.53249999999999997</v>
      </c>
      <c r="F43">
        <v>136</v>
      </c>
      <c r="G43" s="6">
        <f>F43/365</f>
        <v>0.37260273972602742</v>
      </c>
      <c r="H43" s="3">
        <f>E43/F43</f>
        <v>-3.9154411764705877E-3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28CA-DCC5-4A16-938A-048F0DC51B43}">
  <dimension ref="A1:M43"/>
  <sheetViews>
    <sheetView workbookViewId="0">
      <selection activeCell="J4" sqref="J4"/>
    </sheetView>
  </sheetViews>
  <sheetFormatPr baseColWidth="10" defaultColWidth="8.83203125" defaultRowHeight="15"/>
  <cols>
    <col min="1" max="2" width="11.1640625" bestFit="1" customWidth="1"/>
    <col min="3" max="4" width="9.5" bestFit="1" customWidth="1"/>
    <col min="5" max="5" width="7.83203125" bestFit="1" customWidth="1"/>
    <col min="6" max="6" width="7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3">
      <c r="A2" s="1">
        <v>38936</v>
      </c>
      <c r="B2" s="1">
        <v>39231</v>
      </c>
      <c r="C2">
        <v>1323.73</v>
      </c>
      <c r="D2">
        <v>4853.6400000000003</v>
      </c>
      <c r="E2" s="2">
        <v>2.6665999999999999</v>
      </c>
      <c r="F2">
        <v>295</v>
      </c>
      <c r="G2" s="6">
        <f>F2/365</f>
        <v>0.80821917808219179</v>
      </c>
      <c r="H2" s="3">
        <f>E2/F2</f>
        <v>9.039322033898305E-3</v>
      </c>
      <c r="J2" t="s">
        <v>6</v>
      </c>
      <c r="K2" s="3">
        <f>AVERAGEIFS(E:E,E:E,"&gt;0")</f>
        <v>0.66200000000000003</v>
      </c>
      <c r="L2" s="3">
        <f>AVERAGEIFS(E:E,E:E,"&lt;0")</f>
        <v>-0.29255999999999999</v>
      </c>
      <c r="M2" s="3"/>
    </row>
    <row r="3" spans="1:13">
      <c r="A3" s="1">
        <v>41450</v>
      </c>
      <c r="B3" s="1">
        <v>42167</v>
      </c>
      <c r="C3">
        <v>3219.13</v>
      </c>
      <c r="D3">
        <v>11545.89</v>
      </c>
      <c r="E3" s="2">
        <v>2.5865999999999998</v>
      </c>
      <c r="F3">
        <v>717</v>
      </c>
      <c r="G3" s="6">
        <f>F3/365</f>
        <v>1.9643835616438357</v>
      </c>
      <c r="H3" s="3">
        <f>E3/F3</f>
        <v>3.607531380753138E-3</v>
      </c>
      <c r="J3" t="s">
        <v>7</v>
      </c>
      <c r="K3" s="4">
        <f>AVERAGEIFS(F:F,E:E,"&gt;0")</f>
        <v>171.85</v>
      </c>
      <c r="L3" s="4">
        <f>AVERAGEIFS(F:F,E:E,"&lt;0")</f>
        <v>88.5</v>
      </c>
    </row>
    <row r="4" spans="1:13">
      <c r="A4" s="1">
        <v>38551</v>
      </c>
      <c r="B4" s="1">
        <v>38910</v>
      </c>
      <c r="C4">
        <v>696.85</v>
      </c>
      <c r="D4">
        <v>1562.06</v>
      </c>
      <c r="E4" s="2">
        <v>1.2416</v>
      </c>
      <c r="F4">
        <v>359</v>
      </c>
      <c r="G4" s="6">
        <f>F4/365</f>
        <v>0.98356164383561639</v>
      </c>
      <c r="H4" s="3">
        <f>E4/F4</f>
        <v>3.4584958217270196E-3</v>
      </c>
      <c r="J4" s="7" t="s">
        <v>11</v>
      </c>
      <c r="K4" s="3">
        <f>K2/K3</f>
        <v>3.8521966831539137E-3</v>
      </c>
      <c r="L4" s="3">
        <f>L2/L3</f>
        <v>-3.3057627118644067E-3</v>
      </c>
    </row>
    <row r="5" spans="1:13">
      <c r="A5" s="1">
        <v>39756</v>
      </c>
      <c r="B5" s="1">
        <v>39867</v>
      </c>
      <c r="C5">
        <v>1513.5</v>
      </c>
      <c r="D5">
        <v>2871.79</v>
      </c>
      <c r="E5" s="2">
        <v>0.89749999999999996</v>
      </c>
      <c r="F5">
        <v>111</v>
      </c>
      <c r="G5" s="6">
        <f>F5/365</f>
        <v>0.30410958904109592</v>
      </c>
      <c r="H5" s="3">
        <f>E5/F5</f>
        <v>8.0855855855855845E-3</v>
      </c>
    </row>
    <row r="6" spans="1:13">
      <c r="A6" s="1">
        <v>39871</v>
      </c>
      <c r="B6" s="1">
        <v>40029</v>
      </c>
      <c r="C6">
        <v>2416.9499999999998</v>
      </c>
      <c r="D6">
        <v>4069.35</v>
      </c>
      <c r="E6" s="2">
        <v>0.68369999999999997</v>
      </c>
      <c r="F6">
        <v>158</v>
      </c>
      <c r="G6" s="6">
        <f>F6/365</f>
        <v>0.43287671232876712</v>
      </c>
      <c r="H6" s="3">
        <f>E6/F6</f>
        <v>4.3272151898734179E-3</v>
      </c>
    </row>
    <row r="7" spans="1:13">
      <c r="A7" s="1">
        <v>40364</v>
      </c>
      <c r="B7" s="1">
        <v>40492</v>
      </c>
      <c r="C7">
        <v>3563.88</v>
      </c>
      <c r="D7">
        <v>5484.74</v>
      </c>
      <c r="E7" s="2">
        <v>0.53900000000000003</v>
      </c>
      <c r="F7">
        <v>128</v>
      </c>
      <c r="G7" s="6">
        <f>F7/365</f>
        <v>0.35068493150684932</v>
      </c>
      <c r="H7" s="3">
        <f>E7/F7</f>
        <v>4.2109375000000003E-3</v>
      </c>
    </row>
    <row r="8" spans="1:13">
      <c r="A8" s="1">
        <v>40057</v>
      </c>
      <c r="B8" s="1">
        <v>40282</v>
      </c>
      <c r="C8">
        <v>3245.27</v>
      </c>
      <c r="D8">
        <v>4977.51</v>
      </c>
      <c r="E8" s="2">
        <v>0.53380000000000005</v>
      </c>
      <c r="F8">
        <v>225</v>
      </c>
      <c r="G8" s="6">
        <f>F8/365</f>
        <v>0.61643835616438358</v>
      </c>
      <c r="H8" s="3">
        <f>E8/F8</f>
        <v>2.3724444444444448E-3</v>
      </c>
    </row>
    <row r="9" spans="1:13">
      <c r="A9" s="1">
        <v>39268</v>
      </c>
      <c r="B9" s="1">
        <v>39364</v>
      </c>
      <c r="C9">
        <v>3380.18</v>
      </c>
      <c r="D9">
        <v>5141.8900000000003</v>
      </c>
      <c r="E9" s="2">
        <v>0.5212</v>
      </c>
      <c r="F9">
        <v>96</v>
      </c>
      <c r="G9" s="6">
        <f>F9/365</f>
        <v>0.26301369863013696</v>
      </c>
      <c r="H9" s="3">
        <f>E9/F9</f>
        <v>5.4291666666666663E-3</v>
      </c>
    </row>
    <row r="10" spans="1:13">
      <c r="A10" s="1">
        <v>43391</v>
      </c>
      <c r="B10" s="1">
        <v>43563</v>
      </c>
      <c r="C10">
        <v>4018.46</v>
      </c>
      <c r="D10">
        <v>5847.63</v>
      </c>
      <c r="E10" s="2">
        <v>0.45519999999999999</v>
      </c>
      <c r="F10">
        <v>172</v>
      </c>
      <c r="G10" s="6">
        <f>F10/365</f>
        <v>0.47123287671232877</v>
      </c>
      <c r="H10" s="3">
        <f>E10/F10</f>
        <v>2.6465116279069767E-3</v>
      </c>
    </row>
    <row r="11" spans="1:13">
      <c r="A11" s="1">
        <v>41246</v>
      </c>
      <c r="B11" s="1">
        <v>41424</v>
      </c>
      <c r="C11">
        <v>2749.13</v>
      </c>
      <c r="D11">
        <v>3865.13</v>
      </c>
      <c r="E11" s="2">
        <v>0.40589999999999998</v>
      </c>
      <c r="F11">
        <v>178</v>
      </c>
      <c r="G11" s="6">
        <f>F11/365</f>
        <v>0.48767123287671232</v>
      </c>
      <c r="H11" s="3">
        <f>E11/F11</f>
        <v>2.2803370786516853E-3</v>
      </c>
    </row>
    <row r="12" spans="1:13">
      <c r="A12" s="1">
        <v>42262</v>
      </c>
      <c r="B12" s="1">
        <v>42333</v>
      </c>
      <c r="C12">
        <v>5708.03</v>
      </c>
      <c r="D12">
        <v>7922.38</v>
      </c>
      <c r="E12" s="2">
        <v>0.38790000000000002</v>
      </c>
      <c r="F12">
        <v>71</v>
      </c>
      <c r="G12" s="6">
        <f>F12/365</f>
        <v>0.19452054794520549</v>
      </c>
      <c r="H12" s="3">
        <f>E12/F12</f>
        <v>5.4633802816901412E-3</v>
      </c>
    </row>
    <row r="13" spans="1:13">
      <c r="A13" s="1">
        <v>39414</v>
      </c>
      <c r="B13" s="1">
        <v>39462</v>
      </c>
      <c r="C13">
        <v>4078.04</v>
      </c>
      <c r="D13">
        <v>5487.09</v>
      </c>
      <c r="E13" s="2">
        <v>0.34549999999999997</v>
      </c>
      <c r="F13">
        <v>48</v>
      </c>
      <c r="G13" s="6">
        <f>F13/365</f>
        <v>0.13150684931506848</v>
      </c>
      <c r="H13" s="3">
        <f>E13/F13</f>
        <v>7.1979166666666658E-3</v>
      </c>
    </row>
    <row r="14" spans="1:13">
      <c r="A14" s="1">
        <v>42193</v>
      </c>
      <c r="B14" s="1">
        <v>42233</v>
      </c>
      <c r="C14">
        <v>6602.37</v>
      </c>
      <c r="D14">
        <v>8820.4599999999991</v>
      </c>
      <c r="E14" s="2">
        <v>0.33600000000000002</v>
      </c>
      <c r="F14">
        <v>40</v>
      </c>
      <c r="G14" s="6">
        <f>F14/365</f>
        <v>0.1095890410958904</v>
      </c>
      <c r="H14" s="3">
        <f>E14/F14</f>
        <v>8.4000000000000012E-3</v>
      </c>
    </row>
    <row r="15" spans="1:13">
      <c r="A15" s="1">
        <v>39560</v>
      </c>
      <c r="B15" s="1">
        <v>39582</v>
      </c>
      <c r="C15">
        <v>3266.38</v>
      </c>
      <c r="D15">
        <v>4168.49</v>
      </c>
      <c r="E15" s="2">
        <v>0.2762</v>
      </c>
      <c r="F15">
        <v>22</v>
      </c>
      <c r="G15" s="6">
        <f>F15/365</f>
        <v>6.0273972602739728E-2</v>
      </c>
      <c r="H15" s="3">
        <f>E15/F15</f>
        <v>1.2554545454545455E-2</v>
      </c>
    </row>
    <row r="16" spans="1:13">
      <c r="A16" s="1">
        <v>42397</v>
      </c>
      <c r="B16" s="1">
        <v>43021</v>
      </c>
      <c r="C16">
        <v>5271.23</v>
      </c>
      <c r="D16">
        <v>6709.82</v>
      </c>
      <c r="E16" s="2">
        <v>0.27289999999999998</v>
      </c>
      <c r="F16">
        <v>624</v>
      </c>
      <c r="G16" s="6">
        <f>F16/365</f>
        <v>1.7095890410958905</v>
      </c>
      <c r="H16" s="3">
        <f>E16/F16</f>
        <v>4.3733974358974357E-4</v>
      </c>
    </row>
    <row r="17" spans="1:8">
      <c r="A17" s="1">
        <v>40913</v>
      </c>
      <c r="B17" s="1">
        <v>40981</v>
      </c>
      <c r="C17">
        <v>3074.37</v>
      </c>
      <c r="D17">
        <v>3910.06</v>
      </c>
      <c r="E17" s="2">
        <v>0.27179999999999999</v>
      </c>
      <c r="F17">
        <v>68</v>
      </c>
      <c r="G17" s="6">
        <f>F17/365</f>
        <v>0.18630136986301371</v>
      </c>
      <c r="H17" s="3">
        <f>E17/F17</f>
        <v>3.9970588235294117E-3</v>
      </c>
    </row>
    <row r="18" spans="1:8">
      <c r="A18" s="1">
        <v>39237</v>
      </c>
      <c r="B18" s="1">
        <v>39252</v>
      </c>
      <c r="C18">
        <v>3618.69</v>
      </c>
      <c r="D18">
        <v>4529.03</v>
      </c>
      <c r="E18" s="2">
        <v>0.25159999999999999</v>
      </c>
      <c r="F18">
        <v>15</v>
      </c>
      <c r="G18" s="6">
        <f>F18/365</f>
        <v>4.1095890410958902E-2</v>
      </c>
      <c r="H18" s="3">
        <f>E18/F18</f>
        <v>1.6773333333333331E-2</v>
      </c>
    </row>
    <row r="19" spans="1:8">
      <c r="A19" s="1">
        <v>40568</v>
      </c>
      <c r="B19" s="1">
        <v>40627</v>
      </c>
      <c r="C19">
        <v>4341.91</v>
      </c>
      <c r="D19">
        <v>5212.34</v>
      </c>
      <c r="E19" s="2">
        <v>0.20050000000000001</v>
      </c>
      <c r="F19">
        <v>59</v>
      </c>
      <c r="G19" s="6">
        <f>F19/365</f>
        <v>0.16164383561643836</v>
      </c>
      <c r="H19" s="3">
        <f>E19/F19</f>
        <v>3.3983050847457628E-3</v>
      </c>
    </row>
    <row r="20" spans="1:8">
      <c r="A20" s="1">
        <v>39618</v>
      </c>
      <c r="B20" s="1">
        <v>39638</v>
      </c>
      <c r="C20">
        <v>2702.8</v>
      </c>
      <c r="D20">
        <v>3226.15</v>
      </c>
      <c r="E20" s="2">
        <v>0.19359999999999999</v>
      </c>
      <c r="F20">
        <v>20</v>
      </c>
      <c r="G20" s="6">
        <f>F20/365</f>
        <v>5.4794520547945202E-2</v>
      </c>
      <c r="H20" s="3">
        <f>E20/F20</f>
        <v>9.6799999999999994E-3</v>
      </c>
    </row>
    <row r="21" spans="1:8">
      <c r="A21" s="1">
        <v>39479</v>
      </c>
      <c r="B21" s="1">
        <v>39510</v>
      </c>
      <c r="C21">
        <v>4456.93</v>
      </c>
      <c r="D21">
        <v>5227.7299999999996</v>
      </c>
      <c r="E21" s="2">
        <v>0.1729</v>
      </c>
      <c r="F21">
        <v>31</v>
      </c>
      <c r="G21" s="6">
        <f>F21/365</f>
        <v>8.4931506849315067E-2</v>
      </c>
      <c r="H21" s="3">
        <f>E21/F21</f>
        <v>5.5774193548387098E-3</v>
      </c>
    </row>
    <row r="22" spans="1:8">
      <c r="A22" s="1">
        <v>38910</v>
      </c>
      <c r="B22" s="1">
        <v>38936</v>
      </c>
      <c r="C22">
        <v>1562.06</v>
      </c>
      <c r="D22">
        <v>1323.73</v>
      </c>
      <c r="E22" s="2">
        <v>-0.15260000000000001</v>
      </c>
      <c r="F22">
        <v>26</v>
      </c>
      <c r="G22" s="6">
        <f>F22/365</f>
        <v>7.1232876712328766E-2</v>
      </c>
      <c r="H22" s="3">
        <f>E22/F22</f>
        <v>-5.8692307692307698E-3</v>
      </c>
    </row>
    <row r="23" spans="1:8">
      <c r="A23" s="1">
        <v>39867</v>
      </c>
      <c r="B23" s="1">
        <v>39871</v>
      </c>
      <c r="C23">
        <v>2871.79</v>
      </c>
      <c r="D23">
        <v>2416.9499999999998</v>
      </c>
      <c r="E23" s="2">
        <v>-0.15840000000000001</v>
      </c>
      <c r="F23">
        <v>4</v>
      </c>
      <c r="G23" s="6">
        <f>F23/365</f>
        <v>1.0958904109589041E-2</v>
      </c>
      <c r="H23" s="3">
        <f>E23/F23</f>
        <v>-3.9600000000000003E-2</v>
      </c>
    </row>
    <row r="24" spans="1:8">
      <c r="A24" s="1">
        <v>41424</v>
      </c>
      <c r="B24" s="1">
        <v>41450</v>
      </c>
      <c r="C24">
        <v>3865.13</v>
      </c>
      <c r="D24">
        <v>3219.13</v>
      </c>
      <c r="E24" s="2">
        <v>-0.1671</v>
      </c>
      <c r="F24">
        <v>26</v>
      </c>
      <c r="G24" s="6">
        <f>F24/365</f>
        <v>7.1232876712328766E-2</v>
      </c>
      <c r="H24" s="3">
        <f>E24/F24</f>
        <v>-6.4269230769230766E-3</v>
      </c>
    </row>
    <row r="25" spans="1:8">
      <c r="A25" s="1">
        <v>39462</v>
      </c>
      <c r="B25" s="1">
        <v>39479</v>
      </c>
      <c r="C25">
        <v>5487.09</v>
      </c>
      <c r="D25">
        <v>4456.93</v>
      </c>
      <c r="E25" s="2">
        <v>-0.18770000000000001</v>
      </c>
      <c r="F25">
        <v>17</v>
      </c>
      <c r="G25" s="6">
        <f>F25/365</f>
        <v>4.6575342465753428E-2</v>
      </c>
      <c r="H25" s="3">
        <f>E25/F25</f>
        <v>-1.1041176470588235E-2</v>
      </c>
    </row>
    <row r="26" spans="1:8">
      <c r="A26" s="1">
        <v>40029</v>
      </c>
      <c r="B26" s="1">
        <v>40057</v>
      </c>
      <c r="C26">
        <v>4069.35</v>
      </c>
      <c r="D26">
        <v>3245.27</v>
      </c>
      <c r="E26" s="2">
        <v>-0.20250000000000001</v>
      </c>
      <c r="F26">
        <v>28</v>
      </c>
      <c r="G26" s="6">
        <f>F26/365</f>
        <v>7.6712328767123292E-2</v>
      </c>
      <c r="H26" s="3">
        <f>E26/F26</f>
        <v>-7.232142857142858E-3</v>
      </c>
    </row>
    <row r="27" spans="1:8">
      <c r="A27" s="1">
        <v>39364</v>
      </c>
      <c r="B27" s="1">
        <v>39414</v>
      </c>
      <c r="C27">
        <v>5141.8900000000003</v>
      </c>
      <c r="D27">
        <v>4078.04</v>
      </c>
      <c r="E27" s="2">
        <v>-0.2069</v>
      </c>
      <c r="F27">
        <v>50</v>
      </c>
      <c r="G27" s="6">
        <f>F27/365</f>
        <v>0.13698630136986301</v>
      </c>
      <c r="H27" s="3">
        <f>E27/F27</f>
        <v>-4.1380000000000002E-3</v>
      </c>
    </row>
    <row r="28" spans="1:8">
      <c r="A28" s="1">
        <v>40492</v>
      </c>
      <c r="B28" s="1">
        <v>40568</v>
      </c>
      <c r="C28">
        <v>5484.74</v>
      </c>
      <c r="D28">
        <v>4341.91</v>
      </c>
      <c r="E28" s="2">
        <v>-0.2084</v>
      </c>
      <c r="F28">
        <v>76</v>
      </c>
      <c r="G28" s="6">
        <f>F28/365</f>
        <v>0.20821917808219179</v>
      </c>
      <c r="H28" s="3">
        <f>E28/F28</f>
        <v>-2.7421052631578947E-3</v>
      </c>
    </row>
    <row r="29" spans="1:8">
      <c r="A29" s="1">
        <v>39252</v>
      </c>
      <c r="B29" s="1">
        <v>39268</v>
      </c>
      <c r="C29">
        <v>4529.03</v>
      </c>
      <c r="D29">
        <v>3380.18</v>
      </c>
      <c r="E29" s="2">
        <v>-0.25369999999999998</v>
      </c>
      <c r="F29">
        <v>16</v>
      </c>
      <c r="G29" s="6">
        <f>F29/365</f>
        <v>4.3835616438356165E-2</v>
      </c>
      <c r="H29" s="3">
        <f>E29/F29</f>
        <v>-1.5856249999999999E-2</v>
      </c>
    </row>
    <row r="30" spans="1:8">
      <c r="A30" s="1">
        <v>39231</v>
      </c>
      <c r="B30" s="1">
        <v>39237</v>
      </c>
      <c r="C30">
        <v>4853.6400000000003</v>
      </c>
      <c r="D30">
        <v>3618.69</v>
      </c>
      <c r="E30" s="2">
        <v>-0.25440000000000002</v>
      </c>
      <c r="F30">
        <v>6</v>
      </c>
      <c r="G30" s="6">
        <f>F30/365</f>
        <v>1.643835616438356E-2</v>
      </c>
      <c r="H30" s="3">
        <f>E30/F30</f>
        <v>-4.24E-2</v>
      </c>
    </row>
    <row r="31" spans="1:8">
      <c r="A31" s="1">
        <v>40282</v>
      </c>
      <c r="B31" s="1">
        <v>40364</v>
      </c>
      <c r="C31">
        <v>4977.51</v>
      </c>
      <c r="D31">
        <v>3563.88</v>
      </c>
      <c r="E31" s="2">
        <v>-0.28399999999999997</v>
      </c>
      <c r="F31">
        <v>82</v>
      </c>
      <c r="G31" s="6">
        <f>F31/365</f>
        <v>0.22465753424657534</v>
      </c>
      <c r="H31" s="3">
        <f>E31/F31</f>
        <v>-3.4634146341463411E-3</v>
      </c>
    </row>
    <row r="32" spans="1:8">
      <c r="A32" s="1">
        <v>38356</v>
      </c>
      <c r="B32" s="1">
        <v>38551</v>
      </c>
      <c r="C32">
        <v>986.93</v>
      </c>
      <c r="D32">
        <v>696.85</v>
      </c>
      <c r="E32" s="2">
        <v>-0.29389999999999999</v>
      </c>
      <c r="F32">
        <v>195</v>
      </c>
      <c r="G32" s="6">
        <f>F32/365</f>
        <v>0.53424657534246578</v>
      </c>
      <c r="H32" s="3">
        <f>E32/F32</f>
        <v>-1.5071794871794871E-3</v>
      </c>
    </row>
    <row r="33" spans="1:8">
      <c r="A33" s="1">
        <v>40981</v>
      </c>
      <c r="B33" s="1">
        <v>41246</v>
      </c>
      <c r="C33">
        <v>3910.06</v>
      </c>
      <c r="D33">
        <v>2749.13</v>
      </c>
      <c r="E33" s="2">
        <v>-0.2969</v>
      </c>
      <c r="F33">
        <v>265</v>
      </c>
      <c r="G33" s="6">
        <f>F33/365</f>
        <v>0.72602739726027399</v>
      </c>
      <c r="H33" s="3">
        <f>E33/F33</f>
        <v>-1.1203773584905661E-3</v>
      </c>
    </row>
    <row r="34" spans="1:8">
      <c r="A34" s="1">
        <v>42333</v>
      </c>
      <c r="B34" s="1">
        <v>42397</v>
      </c>
      <c r="C34">
        <v>7922.38</v>
      </c>
      <c r="D34">
        <v>5271.23</v>
      </c>
      <c r="E34" s="2">
        <v>-0.33460000000000001</v>
      </c>
      <c r="F34">
        <v>64</v>
      </c>
      <c r="G34" s="6">
        <f>F34/365</f>
        <v>0.17534246575342466</v>
      </c>
      <c r="H34" s="3">
        <f>E34/F34</f>
        <v>-5.2281250000000001E-3</v>
      </c>
    </row>
    <row r="35" spans="1:8">
      <c r="A35" s="1">
        <v>39582</v>
      </c>
      <c r="B35" s="1">
        <v>39618</v>
      </c>
      <c r="C35">
        <v>4168.49</v>
      </c>
      <c r="D35">
        <v>2702.8</v>
      </c>
      <c r="E35" s="2">
        <v>-0.35160000000000002</v>
      </c>
      <c r="F35">
        <v>36</v>
      </c>
      <c r="G35" s="6">
        <f>F35/365</f>
        <v>9.8630136986301367E-2</v>
      </c>
      <c r="H35" s="3">
        <f>E35/F35</f>
        <v>-9.7666666666666666E-3</v>
      </c>
    </row>
    <row r="36" spans="1:8">
      <c r="A36" s="1">
        <v>42233</v>
      </c>
      <c r="B36" s="1">
        <v>42262</v>
      </c>
      <c r="C36">
        <v>8820.4599999999991</v>
      </c>
      <c r="D36">
        <v>5708.03</v>
      </c>
      <c r="E36" s="2">
        <v>-0.35289999999999999</v>
      </c>
      <c r="F36">
        <v>29</v>
      </c>
      <c r="G36" s="6">
        <f>F36/365</f>
        <v>7.9452054794520555E-2</v>
      </c>
      <c r="H36" s="3">
        <f>E36/F36</f>
        <v>-1.2168965517241379E-2</v>
      </c>
    </row>
    <row r="37" spans="1:8">
      <c r="A37" s="1">
        <v>39510</v>
      </c>
      <c r="B37" s="1">
        <v>39560</v>
      </c>
      <c r="C37">
        <v>5227.7299999999996</v>
      </c>
      <c r="D37">
        <v>3266.38</v>
      </c>
      <c r="E37" s="2">
        <v>-0.37519999999999998</v>
      </c>
      <c r="F37">
        <v>50</v>
      </c>
      <c r="G37" s="6">
        <f>F37/365</f>
        <v>0.13698630136986301</v>
      </c>
      <c r="H37" s="3">
        <f>E37/F37</f>
        <v>-7.5039999999999994E-3</v>
      </c>
    </row>
    <row r="38" spans="1:8">
      <c r="A38" s="1">
        <v>43021</v>
      </c>
      <c r="B38" s="1">
        <v>43391</v>
      </c>
      <c r="C38">
        <v>6709.82</v>
      </c>
      <c r="D38">
        <v>4018.46</v>
      </c>
      <c r="E38" s="2">
        <v>-0.40110000000000001</v>
      </c>
      <c r="F38">
        <v>370</v>
      </c>
      <c r="G38" s="6">
        <f>F38/365</f>
        <v>1.0136986301369864</v>
      </c>
      <c r="H38" s="3">
        <f>E38/F38</f>
        <v>-1.0840540540540541E-3</v>
      </c>
    </row>
    <row r="39" spans="1:8">
      <c r="A39" s="1">
        <v>40627</v>
      </c>
      <c r="B39" s="1">
        <v>40913</v>
      </c>
      <c r="C39">
        <v>5212.34</v>
      </c>
      <c r="D39">
        <v>3074.37</v>
      </c>
      <c r="E39" s="2">
        <v>-0.41020000000000001</v>
      </c>
      <c r="F39">
        <v>286</v>
      </c>
      <c r="G39" s="6">
        <f>F39/365</f>
        <v>0.78356164383561644</v>
      </c>
      <c r="H39" s="3">
        <f>E39/F39</f>
        <v>-1.4342657342657343E-3</v>
      </c>
    </row>
    <row r="40" spans="1:8">
      <c r="A40" s="1">
        <v>42167</v>
      </c>
      <c r="B40" s="1">
        <v>42193</v>
      </c>
      <c r="C40">
        <v>11545.89</v>
      </c>
      <c r="D40">
        <v>6602.37</v>
      </c>
      <c r="E40" s="2">
        <v>-0.42820000000000003</v>
      </c>
      <c r="F40">
        <v>26</v>
      </c>
      <c r="G40" s="6">
        <f>F40/365</f>
        <v>7.1232876712328766E-2</v>
      </c>
      <c r="H40" s="3">
        <f>E40/F40</f>
        <v>-1.6469230769230771E-2</v>
      </c>
    </row>
    <row r="41" spans="1:8">
      <c r="A41" s="1">
        <v>39638</v>
      </c>
      <c r="B41" s="1">
        <v>39756</v>
      </c>
      <c r="C41">
        <v>3226.15</v>
      </c>
      <c r="D41">
        <v>1513.5</v>
      </c>
      <c r="E41" s="2">
        <v>-0.53090000000000004</v>
      </c>
      <c r="F41">
        <v>118</v>
      </c>
      <c r="G41" s="6">
        <f>F41/365</f>
        <v>0.32328767123287672</v>
      </c>
      <c r="H41" s="3">
        <f>E41/F41</f>
        <v>-4.499152542372882E-3</v>
      </c>
    </row>
    <row r="42" spans="1:8">
      <c r="G42" s="6"/>
      <c r="H42" s="3"/>
    </row>
    <row r="43" spans="1:8">
      <c r="G43" s="6"/>
      <c r="H43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D3A2-C5BC-924C-A9EA-F987B3E09214}">
  <dimension ref="A1:L45"/>
  <sheetViews>
    <sheetView workbookViewId="0">
      <selection activeCell="J4" sqref="J4"/>
    </sheetView>
  </sheetViews>
  <sheetFormatPr baseColWidth="10" defaultRowHeight="15"/>
  <cols>
    <col min="1" max="2" width="11.33203125" bestFit="1" customWidth="1"/>
    <col min="3" max="4" width="9" bestFit="1" customWidth="1"/>
    <col min="5" max="5" width="8.33203125" bestFit="1" customWidth="1"/>
    <col min="6" max="6" width="7.5" bestFit="1" customWidth="1"/>
    <col min="7" max="8" width="8.832031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2">
      <c r="A2" s="1">
        <v>41246</v>
      </c>
      <c r="B2" s="1">
        <v>42167</v>
      </c>
      <c r="C2">
        <v>2850.82</v>
      </c>
      <c r="D2">
        <v>15006.34</v>
      </c>
      <c r="E2" s="2">
        <v>4.2638999999999996</v>
      </c>
      <c r="F2">
        <v>921</v>
      </c>
      <c r="G2" s="6">
        <f>F2/365</f>
        <v>2.5232876712328767</v>
      </c>
      <c r="H2" s="3">
        <f>E2/F2</f>
        <v>4.6296416938110749E-3</v>
      </c>
      <c r="J2" t="s">
        <v>6</v>
      </c>
      <c r="K2" s="3">
        <f>AVERAGEIFS(E:E,E:E,"&gt;0")</f>
        <v>0.70087272727272709</v>
      </c>
      <c r="L2" s="3">
        <f>AVERAGEIFS(E:E,E:E,"&lt;0")</f>
        <v>-0.29143636363636366</v>
      </c>
    </row>
    <row r="3" spans="1:12">
      <c r="A3" s="1">
        <v>38936</v>
      </c>
      <c r="B3" s="1">
        <v>39231</v>
      </c>
      <c r="C3">
        <v>1185.3900000000001</v>
      </c>
      <c r="D3">
        <v>4484.4399999999996</v>
      </c>
      <c r="E3" s="2">
        <v>2.7831000000000001</v>
      </c>
      <c r="F3">
        <v>295</v>
      </c>
      <c r="G3" s="6">
        <f>F3/365</f>
        <v>0.80821917808219179</v>
      </c>
      <c r="H3" s="3">
        <f>E3/F3</f>
        <v>9.4342372881355933E-3</v>
      </c>
      <c r="J3" t="s">
        <v>7</v>
      </c>
      <c r="K3" s="4">
        <f>AVERAGEIFS(F:F,E:E,"&gt;0")</f>
        <v>142.95454545454547</v>
      </c>
      <c r="L3" s="4">
        <f>AVERAGEIFS(F:F,E:E,"&lt;0")</f>
        <v>94.090909090909093</v>
      </c>
    </row>
    <row r="4" spans="1:12">
      <c r="A4" s="1">
        <v>39756</v>
      </c>
      <c r="B4" s="1">
        <v>39867</v>
      </c>
      <c r="C4">
        <v>1374.35</v>
      </c>
      <c r="D4">
        <v>2732.42</v>
      </c>
      <c r="E4" s="2">
        <v>0.98819999999999997</v>
      </c>
      <c r="F4">
        <v>111</v>
      </c>
      <c r="G4" s="6">
        <f>F4/365</f>
        <v>0.30410958904109592</v>
      </c>
      <c r="H4" s="3">
        <f>E4/F4</f>
        <v>8.9027027027027018E-3</v>
      </c>
      <c r="J4" s="7" t="s">
        <v>11</v>
      </c>
      <c r="K4" s="3">
        <f>K2/K3</f>
        <v>4.90276629570747E-3</v>
      </c>
      <c r="L4" s="3">
        <f>L2/L3</f>
        <v>-3.0973913043478261E-3</v>
      </c>
    </row>
    <row r="5" spans="1:12">
      <c r="A5" s="1">
        <v>38691</v>
      </c>
      <c r="B5" s="1">
        <v>38909</v>
      </c>
      <c r="C5">
        <v>794.32</v>
      </c>
      <c r="D5">
        <v>1417.3</v>
      </c>
      <c r="E5" s="2">
        <v>0.7843</v>
      </c>
      <c r="F5">
        <v>218</v>
      </c>
      <c r="G5" s="6">
        <f>F5/365</f>
        <v>0.59726027397260273</v>
      </c>
      <c r="H5" s="3">
        <f>E5/F5</f>
        <v>3.5977064220183486E-3</v>
      </c>
    </row>
    <row r="6" spans="1:12">
      <c r="A6" s="1">
        <v>39871</v>
      </c>
      <c r="B6" s="1">
        <v>40030</v>
      </c>
      <c r="C6">
        <v>2302.02</v>
      </c>
      <c r="D6">
        <v>3901.16</v>
      </c>
      <c r="E6" s="2">
        <v>0.69469999999999998</v>
      </c>
      <c r="F6">
        <v>159</v>
      </c>
      <c r="G6" s="6">
        <f>F6/365</f>
        <v>0.43561643835616437</v>
      </c>
      <c r="H6" s="3">
        <f>E6/F6</f>
        <v>4.369182389937107E-3</v>
      </c>
    </row>
    <row r="7" spans="1:12">
      <c r="A7" s="1">
        <v>40044</v>
      </c>
      <c r="B7" s="1">
        <v>40280</v>
      </c>
      <c r="C7">
        <v>3086.18</v>
      </c>
      <c r="D7">
        <v>5088.29</v>
      </c>
      <c r="E7" s="2">
        <v>0.64870000000000005</v>
      </c>
      <c r="F7">
        <v>236</v>
      </c>
      <c r="G7" s="6">
        <f>F7/365</f>
        <v>0.64657534246575343</v>
      </c>
      <c r="H7" s="3">
        <f>E7/F7</f>
        <v>2.7487288135593221E-3</v>
      </c>
    </row>
    <row r="8" spans="1:12">
      <c r="A8" s="1">
        <v>39268</v>
      </c>
      <c r="B8" s="1">
        <v>39343</v>
      </c>
      <c r="C8">
        <v>2962.84</v>
      </c>
      <c r="D8">
        <v>4655.17</v>
      </c>
      <c r="E8" s="2">
        <v>0.57120000000000004</v>
      </c>
      <c r="F8">
        <v>75</v>
      </c>
      <c r="G8" s="6">
        <f>F8/365</f>
        <v>0.20547945205479451</v>
      </c>
      <c r="H8" s="3">
        <f>E8/F8</f>
        <v>7.6160000000000004E-3</v>
      </c>
    </row>
    <row r="9" spans="1:12">
      <c r="A9" s="1">
        <v>40364</v>
      </c>
      <c r="B9" s="1">
        <v>40492</v>
      </c>
      <c r="C9">
        <v>3627.29</v>
      </c>
      <c r="D9">
        <v>5651.39</v>
      </c>
      <c r="E9" s="2">
        <v>0.55800000000000005</v>
      </c>
      <c r="F9">
        <v>128</v>
      </c>
      <c r="G9" s="6">
        <f>F9/365</f>
        <v>0.35068493150684932</v>
      </c>
      <c r="H9" s="3">
        <f>E9/F9</f>
        <v>4.3593750000000004E-3</v>
      </c>
    </row>
    <row r="10" spans="1:12">
      <c r="A10" s="1">
        <v>42262</v>
      </c>
      <c r="B10" s="1">
        <v>42360</v>
      </c>
      <c r="C10">
        <v>7034.9</v>
      </c>
      <c r="D10">
        <v>10809.24</v>
      </c>
      <c r="E10" s="2">
        <v>0.53649999999999998</v>
      </c>
      <c r="F10">
        <v>98</v>
      </c>
      <c r="G10" s="6">
        <f>F10/365</f>
        <v>0.26849315068493151</v>
      </c>
      <c r="H10" s="3">
        <f>E10/F10</f>
        <v>5.4744897959183667E-3</v>
      </c>
    </row>
    <row r="11" spans="1:12">
      <c r="A11" s="1">
        <v>43391</v>
      </c>
      <c r="B11" s="1">
        <v>43571</v>
      </c>
      <c r="C11">
        <v>4149.4399999999996</v>
      </c>
      <c r="D11">
        <v>6179.8</v>
      </c>
      <c r="E11" s="2">
        <v>0.48930000000000001</v>
      </c>
      <c r="F11">
        <v>180</v>
      </c>
      <c r="G11" s="6">
        <f>F11/365</f>
        <v>0.49315068493150682</v>
      </c>
      <c r="H11" s="3">
        <f>E11/F11</f>
        <v>2.7183333333333335E-3</v>
      </c>
    </row>
    <row r="12" spans="1:12">
      <c r="A12" s="1">
        <v>38551</v>
      </c>
      <c r="B12" s="1">
        <v>38614</v>
      </c>
      <c r="C12">
        <v>669.03</v>
      </c>
      <c r="D12">
        <v>947.9</v>
      </c>
      <c r="E12" s="2">
        <v>0.4168</v>
      </c>
      <c r="F12">
        <v>63</v>
      </c>
      <c r="G12" s="6">
        <f>F12/365</f>
        <v>0.17260273972602741</v>
      </c>
      <c r="H12" s="3">
        <f>E12/F12</f>
        <v>6.615873015873016E-3</v>
      </c>
    </row>
    <row r="13" spans="1:12">
      <c r="A13" s="1">
        <v>39381</v>
      </c>
      <c r="B13" s="1">
        <v>39462</v>
      </c>
      <c r="C13">
        <v>3699.73</v>
      </c>
      <c r="D13">
        <v>4999.92</v>
      </c>
      <c r="E13" s="2">
        <v>0.35139999999999999</v>
      </c>
      <c r="F13">
        <v>81</v>
      </c>
      <c r="G13" s="6">
        <f>F13/365</f>
        <v>0.22191780821917809</v>
      </c>
      <c r="H13" s="3">
        <f>E13/F13</f>
        <v>4.3382716049382717E-3</v>
      </c>
    </row>
    <row r="14" spans="1:12">
      <c r="A14" s="1">
        <v>42397</v>
      </c>
      <c r="B14" s="1">
        <v>42696</v>
      </c>
      <c r="C14">
        <v>7100.9</v>
      </c>
      <c r="D14">
        <v>9244.2099999999991</v>
      </c>
      <c r="E14" s="2">
        <v>0.30180000000000001</v>
      </c>
      <c r="F14">
        <v>299</v>
      </c>
      <c r="G14" s="6">
        <f>F14/365</f>
        <v>0.81917808219178079</v>
      </c>
      <c r="H14" s="3">
        <f>E14/F14</f>
        <v>1.0093645484949834E-3</v>
      </c>
    </row>
    <row r="15" spans="1:12">
      <c r="A15" s="1">
        <v>42193</v>
      </c>
      <c r="B15" s="1">
        <v>42208</v>
      </c>
      <c r="C15">
        <v>8114.6</v>
      </c>
      <c r="D15">
        <v>10553.22</v>
      </c>
      <c r="E15" s="2">
        <v>0.30049999999999999</v>
      </c>
      <c r="F15">
        <v>15</v>
      </c>
      <c r="G15" s="6">
        <f>F15/365</f>
        <v>4.1095890410958902E-2</v>
      </c>
      <c r="H15" s="3">
        <f>E15/F15</f>
        <v>2.0033333333333334E-2</v>
      </c>
    </row>
    <row r="16" spans="1:12">
      <c r="A16" s="1">
        <v>40913</v>
      </c>
      <c r="B16" s="1">
        <v>40981</v>
      </c>
      <c r="C16">
        <v>3205.4</v>
      </c>
      <c r="D16">
        <v>4114.57</v>
      </c>
      <c r="E16" s="2">
        <v>0.28360000000000002</v>
      </c>
      <c r="F16">
        <v>68</v>
      </c>
      <c r="G16" s="6">
        <f>F16/365</f>
        <v>0.18630136986301371</v>
      </c>
      <c r="H16" s="3">
        <f>E16/F16</f>
        <v>4.1705882352941178E-3</v>
      </c>
    </row>
    <row r="17" spans="1:8">
      <c r="A17" s="1">
        <v>39560</v>
      </c>
      <c r="B17" s="1">
        <v>39582</v>
      </c>
      <c r="C17">
        <v>3054.43</v>
      </c>
      <c r="D17">
        <v>3856.09</v>
      </c>
      <c r="E17" s="2">
        <v>0.26250000000000001</v>
      </c>
      <c r="F17">
        <v>22</v>
      </c>
      <c r="G17" s="6">
        <f>F17/365</f>
        <v>6.0273972602739728E-2</v>
      </c>
      <c r="H17" s="3">
        <f>E17/F17</f>
        <v>1.1931818181818182E-2</v>
      </c>
    </row>
    <row r="18" spans="1:8">
      <c r="A18" s="1">
        <v>39479</v>
      </c>
      <c r="B18" s="1">
        <v>39513</v>
      </c>
      <c r="C18">
        <v>4027.37</v>
      </c>
      <c r="D18">
        <v>4882.96</v>
      </c>
      <c r="E18" s="2">
        <v>0.21240000000000001</v>
      </c>
      <c r="F18">
        <v>34</v>
      </c>
      <c r="G18" s="6">
        <f>F18/365</f>
        <v>9.3150684931506855E-2</v>
      </c>
      <c r="H18" s="3">
        <f>E18/F18</f>
        <v>6.247058823529412E-3</v>
      </c>
    </row>
    <row r="19" spans="1:8">
      <c r="A19" s="1">
        <v>40568</v>
      </c>
      <c r="B19" s="1">
        <v>40627</v>
      </c>
      <c r="C19">
        <v>4540.68</v>
      </c>
      <c r="D19">
        <v>5502.75</v>
      </c>
      <c r="E19" s="2">
        <v>0.21190000000000001</v>
      </c>
      <c r="F19">
        <v>59</v>
      </c>
      <c r="G19" s="6">
        <f>F19/365</f>
        <v>0.16164383561643836</v>
      </c>
      <c r="H19" s="3">
        <f>E19/F19</f>
        <v>3.5915254237288137E-3</v>
      </c>
    </row>
    <row r="20" spans="1:8">
      <c r="A20" s="1">
        <v>42219</v>
      </c>
      <c r="B20" s="1">
        <v>42233</v>
      </c>
      <c r="C20">
        <v>8723.59</v>
      </c>
      <c r="D20">
        <v>10563.13</v>
      </c>
      <c r="E20" s="2">
        <v>0.2109</v>
      </c>
      <c r="F20">
        <v>14</v>
      </c>
      <c r="G20" s="6">
        <f>F20/365</f>
        <v>3.8356164383561646E-2</v>
      </c>
      <c r="H20" s="3">
        <f>E20/F20</f>
        <v>1.5064285714285714E-2</v>
      </c>
    </row>
    <row r="21" spans="1:8">
      <c r="A21" s="1">
        <v>39630</v>
      </c>
      <c r="B21" s="1">
        <v>39657</v>
      </c>
      <c r="C21">
        <v>2526.3200000000002</v>
      </c>
      <c r="D21">
        <v>3021.51</v>
      </c>
      <c r="E21" s="2">
        <v>0.19600000000000001</v>
      </c>
      <c r="F21">
        <v>27</v>
      </c>
      <c r="G21" s="6">
        <f>F21/365</f>
        <v>7.3972602739726029E-2</v>
      </c>
      <c r="H21" s="3">
        <f>E21/F21</f>
        <v>7.2592592592592596E-3</v>
      </c>
    </row>
    <row r="22" spans="1:8">
      <c r="A22" s="1">
        <v>39238</v>
      </c>
      <c r="B22" s="1">
        <v>39252</v>
      </c>
      <c r="C22">
        <v>3321.85</v>
      </c>
      <c r="D22">
        <v>3958.33</v>
      </c>
      <c r="E22" s="2">
        <v>0.19159999999999999</v>
      </c>
      <c r="F22">
        <v>14</v>
      </c>
      <c r="G22" s="6">
        <f>F22/365</f>
        <v>3.8356164383561646E-2</v>
      </c>
      <c r="H22" s="3">
        <f>E22/F22</f>
        <v>1.3685714285714285E-2</v>
      </c>
    </row>
    <row r="23" spans="1:8">
      <c r="A23" s="1">
        <v>40714</v>
      </c>
      <c r="B23" s="1">
        <v>40742</v>
      </c>
      <c r="C23">
        <v>4505.8500000000004</v>
      </c>
      <c r="D23">
        <v>5235.1899999999996</v>
      </c>
      <c r="E23" s="2">
        <v>0.16189999999999999</v>
      </c>
      <c r="F23">
        <v>28</v>
      </c>
      <c r="G23" s="6">
        <f>F23/365</f>
        <v>7.6712328767123292E-2</v>
      </c>
      <c r="H23" s="3">
        <f>E23/F23</f>
        <v>5.7821428571428564E-3</v>
      </c>
    </row>
    <row r="24" spans="1:8">
      <c r="A24" s="1">
        <v>39867</v>
      </c>
      <c r="B24" s="1">
        <v>39871</v>
      </c>
      <c r="C24">
        <v>2732.42</v>
      </c>
      <c r="D24">
        <v>2302.02</v>
      </c>
      <c r="E24" s="2">
        <v>-0.1575</v>
      </c>
      <c r="F24">
        <v>4</v>
      </c>
      <c r="G24" s="6">
        <f>F24/365</f>
        <v>1.0958904109589041E-2</v>
      </c>
      <c r="H24" s="3">
        <f>E24/F24</f>
        <v>-3.9375E-2</v>
      </c>
    </row>
    <row r="25" spans="1:8">
      <c r="A25" s="1">
        <v>38614</v>
      </c>
      <c r="B25" s="1">
        <v>38691</v>
      </c>
      <c r="C25">
        <v>947.9</v>
      </c>
      <c r="D25">
        <v>794.32</v>
      </c>
      <c r="E25" s="2">
        <v>-0.16200000000000001</v>
      </c>
      <c r="F25">
        <v>77</v>
      </c>
      <c r="G25" s="6">
        <f>F25/365</f>
        <v>0.21095890410958903</v>
      </c>
      <c r="H25" s="3">
        <f>E25/F25</f>
        <v>-2.103896103896104E-3</v>
      </c>
    </row>
    <row r="26" spans="1:8">
      <c r="A26" s="1">
        <v>38909</v>
      </c>
      <c r="B26" s="1">
        <v>38936</v>
      </c>
      <c r="C26">
        <v>1417.3</v>
      </c>
      <c r="D26">
        <v>1185.3900000000001</v>
      </c>
      <c r="E26" s="2">
        <v>-0.1636</v>
      </c>
      <c r="F26">
        <v>27</v>
      </c>
      <c r="G26" s="6">
        <f>F26/365</f>
        <v>7.3972602739726029E-2</v>
      </c>
      <c r="H26" s="3">
        <f>E26/F26</f>
        <v>-6.059259259259259E-3</v>
      </c>
    </row>
    <row r="27" spans="1:8">
      <c r="A27" s="1">
        <v>42208</v>
      </c>
      <c r="B27" s="1">
        <v>42219</v>
      </c>
      <c r="C27">
        <v>10553.22</v>
      </c>
      <c r="D27">
        <v>8723.59</v>
      </c>
      <c r="E27" s="2">
        <v>-0.1734</v>
      </c>
      <c r="F27">
        <v>11</v>
      </c>
      <c r="G27" s="6">
        <f>F27/365</f>
        <v>3.0136986301369864E-2</v>
      </c>
      <c r="H27" s="3">
        <f>E27/F27</f>
        <v>-1.5763636363636365E-2</v>
      </c>
    </row>
    <row r="28" spans="1:8">
      <c r="A28" s="1">
        <v>40627</v>
      </c>
      <c r="B28" s="1">
        <v>40714</v>
      </c>
      <c r="C28">
        <v>5502.75</v>
      </c>
      <c r="D28">
        <v>4505.8500000000004</v>
      </c>
      <c r="E28" s="2">
        <v>-0.1812</v>
      </c>
      <c r="F28">
        <v>87</v>
      </c>
      <c r="G28" s="6">
        <f>F28/365</f>
        <v>0.23835616438356164</v>
      </c>
      <c r="H28" s="3">
        <f>E28/F28</f>
        <v>-2.0827586206896551E-3</v>
      </c>
    </row>
    <row r="29" spans="1:8">
      <c r="A29" s="1">
        <v>39462</v>
      </c>
      <c r="B29" s="1">
        <v>39479</v>
      </c>
      <c r="C29">
        <v>4999.92</v>
      </c>
      <c r="D29">
        <v>4027.37</v>
      </c>
      <c r="E29" s="2">
        <v>-0.19450000000000001</v>
      </c>
      <c r="F29">
        <v>17</v>
      </c>
      <c r="G29" s="6">
        <f>F29/365</f>
        <v>4.6575342465753428E-2</v>
      </c>
      <c r="H29" s="3">
        <f>E29/F29</f>
        <v>-1.1441176470588236E-2</v>
      </c>
    </row>
    <row r="30" spans="1:8">
      <c r="A30" s="1">
        <v>40492</v>
      </c>
      <c r="B30" s="1">
        <v>40568</v>
      </c>
      <c r="C30">
        <v>5651.39</v>
      </c>
      <c r="D30">
        <v>4540.68</v>
      </c>
      <c r="E30" s="2">
        <v>-0.19650000000000001</v>
      </c>
      <c r="F30">
        <v>76</v>
      </c>
      <c r="G30" s="6">
        <f>F30/365</f>
        <v>0.20821917808219179</v>
      </c>
      <c r="H30" s="3">
        <f>E30/F30</f>
        <v>-2.5855263157894739E-3</v>
      </c>
    </row>
    <row r="31" spans="1:8">
      <c r="A31" s="1">
        <v>39343</v>
      </c>
      <c r="B31" s="1">
        <v>39381</v>
      </c>
      <c r="C31">
        <v>4655.17</v>
      </c>
      <c r="D31">
        <v>3699.73</v>
      </c>
      <c r="E31" s="2">
        <v>-0.20519999999999999</v>
      </c>
      <c r="F31">
        <v>38</v>
      </c>
      <c r="G31" s="6">
        <f>F31/365</f>
        <v>0.10410958904109589</v>
      </c>
      <c r="H31" s="3">
        <f>E31/F31</f>
        <v>-5.3999999999999994E-3</v>
      </c>
    </row>
    <row r="32" spans="1:8">
      <c r="A32" s="1">
        <v>40030</v>
      </c>
      <c r="B32" s="1">
        <v>40044</v>
      </c>
      <c r="C32">
        <v>3901.16</v>
      </c>
      <c r="D32">
        <v>3086.18</v>
      </c>
      <c r="E32" s="2">
        <v>-0.2089</v>
      </c>
      <c r="F32">
        <v>14</v>
      </c>
      <c r="G32" s="6">
        <f>F32/365</f>
        <v>3.8356164383561646E-2</v>
      </c>
      <c r="H32" s="3">
        <f>E32/F32</f>
        <v>-1.4921428571428572E-2</v>
      </c>
    </row>
    <row r="33" spans="1:8">
      <c r="A33" s="1">
        <v>39252</v>
      </c>
      <c r="B33" s="1">
        <v>39268</v>
      </c>
      <c r="C33">
        <v>3958.33</v>
      </c>
      <c r="D33">
        <v>2962.84</v>
      </c>
      <c r="E33" s="2">
        <v>-0.2515</v>
      </c>
      <c r="F33">
        <v>16</v>
      </c>
      <c r="G33" s="6">
        <f>F33/365</f>
        <v>4.3835616438356165E-2</v>
      </c>
      <c r="H33" s="3">
        <f>E33/F33</f>
        <v>-1.571875E-2</v>
      </c>
    </row>
    <row r="34" spans="1:8">
      <c r="A34" s="1">
        <v>39231</v>
      </c>
      <c r="B34" s="1">
        <v>39238</v>
      </c>
      <c r="C34">
        <v>4484.4399999999996</v>
      </c>
      <c r="D34">
        <v>3321.85</v>
      </c>
      <c r="E34" s="2">
        <v>-0.25929999999999997</v>
      </c>
      <c r="F34">
        <v>7</v>
      </c>
      <c r="G34" s="6">
        <f>F34/365</f>
        <v>1.9178082191780823E-2</v>
      </c>
      <c r="H34" s="3">
        <f>E34/F34</f>
        <v>-3.7042857142857141E-2</v>
      </c>
    </row>
    <row r="35" spans="1:8">
      <c r="A35" s="1">
        <v>40280</v>
      </c>
      <c r="B35" s="1">
        <v>40364</v>
      </c>
      <c r="C35">
        <v>5088.29</v>
      </c>
      <c r="D35">
        <v>3627.29</v>
      </c>
      <c r="E35" s="2">
        <v>-0.28710000000000002</v>
      </c>
      <c r="F35">
        <v>84</v>
      </c>
      <c r="G35" s="6">
        <f>F35/365</f>
        <v>0.23013698630136986</v>
      </c>
      <c r="H35" s="3">
        <f>E35/F35</f>
        <v>-3.4178571428571431E-3</v>
      </c>
    </row>
    <row r="36" spans="1:8">
      <c r="A36" s="1">
        <v>40981</v>
      </c>
      <c r="B36" s="1">
        <v>41246</v>
      </c>
      <c r="C36">
        <v>4114.57</v>
      </c>
      <c r="D36">
        <v>2850.82</v>
      </c>
      <c r="E36" s="2">
        <v>-0.30709999999999998</v>
      </c>
      <c r="F36">
        <v>265</v>
      </c>
      <c r="G36" s="6">
        <f>F36/365</f>
        <v>0.72602739726027399</v>
      </c>
      <c r="H36" s="3">
        <f>E36/F36</f>
        <v>-1.1588679245283018E-3</v>
      </c>
    </row>
    <row r="37" spans="1:8">
      <c r="A37" s="1">
        <v>38356</v>
      </c>
      <c r="B37" s="1">
        <v>38551</v>
      </c>
      <c r="C37">
        <v>989.98</v>
      </c>
      <c r="D37">
        <v>669.03</v>
      </c>
      <c r="E37" s="2">
        <v>-0.32419999999999999</v>
      </c>
      <c r="F37">
        <v>195</v>
      </c>
      <c r="G37" s="6">
        <f>F37/365</f>
        <v>0.53424657534246578</v>
      </c>
      <c r="H37" s="3">
        <f>E37/F37</f>
        <v>-1.6625641025641024E-3</v>
      </c>
    </row>
    <row r="38" spans="1:8">
      <c r="A38" s="1">
        <v>42233</v>
      </c>
      <c r="B38" s="1">
        <v>42262</v>
      </c>
      <c r="C38">
        <v>10563.13</v>
      </c>
      <c r="D38">
        <v>7034.9</v>
      </c>
      <c r="E38" s="2">
        <v>-0.33400000000000002</v>
      </c>
      <c r="F38">
        <v>29</v>
      </c>
      <c r="G38" s="6">
        <f>F38/365</f>
        <v>7.9452054794520555E-2</v>
      </c>
      <c r="H38" s="3">
        <f>E38/F38</f>
        <v>-1.1517241379310346E-2</v>
      </c>
    </row>
    <row r="39" spans="1:8">
      <c r="A39" s="1">
        <v>42360</v>
      </c>
      <c r="B39" s="1">
        <v>42397</v>
      </c>
      <c r="C39">
        <v>10809.24</v>
      </c>
      <c r="D39">
        <v>7100.9</v>
      </c>
      <c r="E39" s="2">
        <v>-0.34310000000000002</v>
      </c>
      <c r="F39">
        <v>37</v>
      </c>
      <c r="G39" s="6">
        <f>F39/365</f>
        <v>0.10136986301369863</v>
      </c>
      <c r="H39" s="3">
        <f>E39/F39</f>
        <v>-9.2729729729729739E-3</v>
      </c>
    </row>
    <row r="40" spans="1:8">
      <c r="A40" s="1">
        <v>39582</v>
      </c>
      <c r="B40" s="1">
        <v>39630</v>
      </c>
      <c r="C40">
        <v>3856.09</v>
      </c>
      <c r="D40">
        <v>2526.3200000000002</v>
      </c>
      <c r="E40" s="2">
        <v>-0.3448</v>
      </c>
      <c r="F40">
        <v>48</v>
      </c>
      <c r="G40" s="6">
        <f>F40/365</f>
        <v>0.13150684931506848</v>
      </c>
      <c r="H40" s="3">
        <f>E40/F40</f>
        <v>-7.1833333333333332E-3</v>
      </c>
    </row>
    <row r="41" spans="1:8">
      <c r="A41" s="1">
        <v>39513</v>
      </c>
      <c r="B41" s="1">
        <v>39560</v>
      </c>
      <c r="C41">
        <v>4882.96</v>
      </c>
      <c r="D41">
        <v>3054.43</v>
      </c>
      <c r="E41" s="2">
        <v>-0.3745</v>
      </c>
      <c r="F41">
        <v>47</v>
      </c>
      <c r="G41" s="6">
        <f>F41/365</f>
        <v>0.12876712328767123</v>
      </c>
      <c r="H41" s="3">
        <f>E41/F41</f>
        <v>-7.9680851063829786E-3</v>
      </c>
    </row>
    <row r="42" spans="1:8">
      <c r="A42" s="1">
        <v>40742</v>
      </c>
      <c r="B42" s="1">
        <v>40913</v>
      </c>
      <c r="C42">
        <v>5235.1899999999996</v>
      </c>
      <c r="D42">
        <v>3205.4</v>
      </c>
      <c r="E42" s="2">
        <v>-0.38769999999999999</v>
      </c>
      <c r="F42">
        <v>171</v>
      </c>
      <c r="G42" s="6">
        <f>F42/365</f>
        <v>0.46849315068493153</v>
      </c>
      <c r="H42" s="3">
        <f>E42/F42</f>
        <v>-2.267251461988304E-3</v>
      </c>
    </row>
    <row r="43" spans="1:8">
      <c r="A43" s="1">
        <v>42167</v>
      </c>
      <c r="B43" s="1">
        <v>42193</v>
      </c>
      <c r="C43">
        <v>15006.34</v>
      </c>
      <c r="D43">
        <v>8114.6</v>
      </c>
      <c r="E43" s="2">
        <v>-0.45929999999999999</v>
      </c>
      <c r="F43">
        <v>26</v>
      </c>
      <c r="G43" s="6">
        <f>F43/365</f>
        <v>7.1232876712328766E-2</v>
      </c>
      <c r="H43" s="3">
        <f>E43/F43</f>
        <v>-1.7665384615384614E-2</v>
      </c>
    </row>
    <row r="44" spans="1:8">
      <c r="A44" s="1">
        <v>39657</v>
      </c>
      <c r="B44" s="1">
        <v>39756</v>
      </c>
      <c r="C44">
        <v>3021.51</v>
      </c>
      <c r="D44">
        <v>1374.35</v>
      </c>
      <c r="E44" s="2">
        <v>-0.54510000000000003</v>
      </c>
      <c r="F44">
        <v>99</v>
      </c>
      <c r="G44" s="6">
        <f>F44/365</f>
        <v>0.27123287671232876</v>
      </c>
      <c r="H44" s="3">
        <f>E44/F44</f>
        <v>-5.5060606060606063E-3</v>
      </c>
    </row>
    <row r="45" spans="1:8">
      <c r="A45" s="1">
        <v>42696</v>
      </c>
      <c r="B45" s="1">
        <v>43391</v>
      </c>
      <c r="C45">
        <v>9244.2099999999991</v>
      </c>
      <c r="D45">
        <v>4149.4399999999996</v>
      </c>
      <c r="E45" s="2">
        <v>-0.55110000000000003</v>
      </c>
      <c r="F45">
        <v>695</v>
      </c>
      <c r="G45" s="6">
        <f>F45/365</f>
        <v>1.904109589041096</v>
      </c>
      <c r="H45" s="3">
        <f>E45/F45</f>
        <v>-7.9294964028776979E-4</v>
      </c>
    </row>
  </sheetData>
  <sortState ref="A2:H45">
    <sortCondition descending="1" ref="E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3B3A-C967-9241-A3C3-D656B88CBB66}">
  <dimension ref="A1:L45"/>
  <sheetViews>
    <sheetView workbookViewId="0">
      <selection activeCell="J1" sqref="J1:L4"/>
    </sheetView>
  </sheetViews>
  <sheetFormatPr baseColWidth="10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2">
      <c r="A2" s="1">
        <v>38506</v>
      </c>
      <c r="B2" s="1">
        <v>39231</v>
      </c>
      <c r="C2">
        <v>803.47</v>
      </c>
      <c r="D2">
        <v>3991.31</v>
      </c>
      <c r="E2" s="2">
        <v>3.9676</v>
      </c>
      <c r="F2">
        <v>725</v>
      </c>
      <c r="G2" s="6">
        <f>F2/365</f>
        <v>1.9863013698630136</v>
      </c>
      <c r="H2" s="3">
        <f>E2/F2</f>
        <v>5.472551724137931E-3</v>
      </c>
      <c r="J2" t="s">
        <v>6</v>
      </c>
      <c r="K2" s="3">
        <f>AVERAGEIFS(E:E,E:E,"&gt;0")</f>
        <v>0.63401052631578947</v>
      </c>
      <c r="L2" s="3">
        <f>AVERAGEIFS(E:E,E:E,"&lt;0")</f>
        <v>-0.2700736842105263</v>
      </c>
    </row>
    <row r="3" spans="1:12">
      <c r="A3" s="1">
        <v>41659</v>
      </c>
      <c r="B3" s="1">
        <v>42167</v>
      </c>
      <c r="C3">
        <v>2134.88</v>
      </c>
      <c r="D3">
        <v>6226.62</v>
      </c>
      <c r="E3" s="2">
        <v>1.9166000000000001</v>
      </c>
      <c r="F3">
        <v>508</v>
      </c>
      <c r="G3" s="6">
        <f>F3/365</f>
        <v>1.3917808219178083</v>
      </c>
      <c r="H3" s="3">
        <f>E3/F3</f>
        <v>3.7728346456692916E-3</v>
      </c>
      <c r="J3" t="s">
        <v>7</v>
      </c>
      <c r="K3" s="4">
        <f>AVERAGEIFS(F:F,E:E,"&gt;0")</f>
        <v>168.47368421052633</v>
      </c>
      <c r="L3" s="4">
        <f>AVERAGEIFS(F:F,E:E,"&lt;0")</f>
        <v>105.94736842105263</v>
      </c>
    </row>
    <row r="4" spans="1:12">
      <c r="A4" s="1">
        <v>39871</v>
      </c>
      <c r="B4" s="1">
        <v>40029</v>
      </c>
      <c r="C4">
        <v>2038.24</v>
      </c>
      <c r="D4">
        <v>3817.93</v>
      </c>
      <c r="E4" s="2">
        <v>0.87309999999999999</v>
      </c>
      <c r="F4">
        <v>158</v>
      </c>
      <c r="G4" s="6">
        <f>F4/365</f>
        <v>0.43287671232876712</v>
      </c>
      <c r="H4" s="3">
        <f>E4/F4</f>
        <v>5.5259493670886074E-3</v>
      </c>
      <c r="J4" s="7" t="s">
        <v>11</v>
      </c>
      <c r="K4" s="3">
        <f>K2/K3</f>
        <v>3.7632614807872537E-3</v>
      </c>
      <c r="L4" s="3">
        <f>L2/L3</f>
        <v>-2.5491306507699949E-3</v>
      </c>
    </row>
    <row r="5" spans="1:12">
      <c r="A5" s="1">
        <v>39268</v>
      </c>
      <c r="B5" s="1">
        <v>39371</v>
      </c>
      <c r="C5">
        <v>3282.7</v>
      </c>
      <c r="D5">
        <v>5629.02</v>
      </c>
      <c r="E5" s="2">
        <v>0.71479999999999999</v>
      </c>
      <c r="F5">
        <v>103</v>
      </c>
      <c r="G5" s="6">
        <f>F5/365</f>
        <v>0.28219178082191781</v>
      </c>
      <c r="H5" s="3">
        <f>E5/F5</f>
        <v>6.9398058252427182E-3</v>
      </c>
    </row>
    <row r="6" spans="1:12">
      <c r="A6" s="1">
        <v>42397</v>
      </c>
      <c r="B6" s="1">
        <v>43126</v>
      </c>
      <c r="C6">
        <v>3330.71</v>
      </c>
      <c r="D6">
        <v>5190.29</v>
      </c>
      <c r="E6" s="2">
        <v>0.55830000000000002</v>
      </c>
      <c r="F6">
        <v>729</v>
      </c>
      <c r="G6" s="6">
        <f>F6/365</f>
        <v>1.9972602739726026</v>
      </c>
      <c r="H6" s="3">
        <f>E6/F6</f>
        <v>7.6584362139917701E-4</v>
      </c>
    </row>
    <row r="7" spans="1:12">
      <c r="A7" s="1">
        <v>39813</v>
      </c>
      <c r="B7" s="1">
        <v>39860</v>
      </c>
      <c r="C7">
        <v>1711.02</v>
      </c>
      <c r="D7">
        <v>2404.27</v>
      </c>
      <c r="E7" s="2">
        <v>0.4052</v>
      </c>
      <c r="F7">
        <v>47</v>
      </c>
      <c r="G7" s="6">
        <f>F7/365</f>
        <v>0.12876712328767123</v>
      </c>
      <c r="H7" s="3">
        <f>E7/F7</f>
        <v>8.6212765957446817E-3</v>
      </c>
    </row>
    <row r="8" spans="1:12">
      <c r="A8" s="1">
        <v>40364</v>
      </c>
      <c r="B8" s="1">
        <v>40490</v>
      </c>
      <c r="C8">
        <v>2456.86</v>
      </c>
      <c r="D8">
        <v>3431.22</v>
      </c>
      <c r="E8" s="2">
        <v>0.39660000000000001</v>
      </c>
      <c r="F8">
        <v>126</v>
      </c>
      <c r="G8" s="6">
        <f>F8/365</f>
        <v>0.34520547945205482</v>
      </c>
      <c r="H8" s="3">
        <f>E8/F8</f>
        <v>3.1476190476190475E-3</v>
      </c>
    </row>
    <row r="9" spans="1:12">
      <c r="A9" s="1">
        <v>41246</v>
      </c>
      <c r="B9" s="1">
        <v>41311</v>
      </c>
      <c r="C9">
        <v>2095.63</v>
      </c>
      <c r="D9">
        <v>2849.3</v>
      </c>
      <c r="E9" s="2">
        <v>0.35959999999999998</v>
      </c>
      <c r="F9">
        <v>65</v>
      </c>
      <c r="G9" s="6">
        <f>F9/365</f>
        <v>0.17808219178082191</v>
      </c>
      <c r="H9" s="3">
        <f>E9/F9</f>
        <v>5.5323076923076923E-3</v>
      </c>
    </row>
    <row r="10" spans="1:12">
      <c r="A10" s="1">
        <v>43391</v>
      </c>
      <c r="B10" s="1">
        <v>43570</v>
      </c>
      <c r="C10">
        <v>3651.09</v>
      </c>
      <c r="D10">
        <v>4940.22</v>
      </c>
      <c r="E10" s="2">
        <v>0.35310000000000002</v>
      </c>
      <c r="F10">
        <v>179</v>
      </c>
      <c r="G10" s="6">
        <f>F10/365</f>
        <v>0.49041095890410957</v>
      </c>
      <c r="H10" s="3">
        <f>E10/F10</f>
        <v>1.9726256983240223E-3</v>
      </c>
    </row>
    <row r="11" spans="1:12">
      <c r="A11" s="1">
        <v>40057</v>
      </c>
      <c r="B11" s="1">
        <v>40154</v>
      </c>
      <c r="C11">
        <v>2750.69</v>
      </c>
      <c r="D11">
        <v>3684.18</v>
      </c>
      <c r="E11" s="2">
        <v>0.33939999999999998</v>
      </c>
      <c r="F11">
        <v>97</v>
      </c>
      <c r="G11" s="6">
        <f>F11/365</f>
        <v>0.26575342465753427</v>
      </c>
      <c r="H11" s="3">
        <f>E11/F11</f>
        <v>3.4989690721649483E-3</v>
      </c>
    </row>
    <row r="12" spans="1:12">
      <c r="A12" s="1">
        <v>39414</v>
      </c>
      <c r="B12" s="1">
        <v>39462</v>
      </c>
      <c r="C12">
        <v>4257.5600000000004</v>
      </c>
      <c r="D12">
        <v>5614.5</v>
      </c>
      <c r="E12" s="2">
        <v>0.31869999999999998</v>
      </c>
      <c r="F12">
        <v>48</v>
      </c>
      <c r="G12" s="6">
        <f>F12/365</f>
        <v>0.13150684931506848</v>
      </c>
      <c r="H12" s="3">
        <f>E12/F12</f>
        <v>6.6395833333333333E-3</v>
      </c>
    </row>
    <row r="13" spans="1:12">
      <c r="A13" s="1">
        <v>42262</v>
      </c>
      <c r="B13" s="1">
        <v>42360</v>
      </c>
      <c r="C13">
        <v>3432.07</v>
      </c>
      <c r="D13">
        <v>4520.01</v>
      </c>
      <c r="E13" s="2">
        <v>0.317</v>
      </c>
      <c r="F13">
        <v>98</v>
      </c>
      <c r="G13" s="6">
        <f>F13/365</f>
        <v>0.26849315068493151</v>
      </c>
      <c r="H13" s="3">
        <f>E13/F13</f>
        <v>3.2346938775510204E-3</v>
      </c>
    </row>
    <row r="14" spans="1:12">
      <c r="A14" s="1">
        <v>39756</v>
      </c>
      <c r="B14" s="1">
        <v>39790</v>
      </c>
      <c r="C14">
        <v>1568.82</v>
      </c>
      <c r="D14">
        <v>2039.21</v>
      </c>
      <c r="E14" s="2">
        <v>0.29980000000000001</v>
      </c>
      <c r="F14">
        <v>34</v>
      </c>
      <c r="G14" s="6">
        <f>F14/365</f>
        <v>9.3150684931506855E-2</v>
      </c>
      <c r="H14" s="3">
        <f>E14/F14</f>
        <v>8.817647058823529E-3</v>
      </c>
    </row>
    <row r="15" spans="1:12">
      <c r="A15" s="1">
        <v>39559</v>
      </c>
      <c r="B15" s="1">
        <v>39582</v>
      </c>
      <c r="C15">
        <v>3255.69</v>
      </c>
      <c r="D15">
        <v>4131.8900000000003</v>
      </c>
      <c r="E15" s="2">
        <v>0.26910000000000001</v>
      </c>
      <c r="F15">
        <v>23</v>
      </c>
      <c r="G15" s="6">
        <f>F15/365</f>
        <v>6.3013698630136991E-2</v>
      </c>
      <c r="H15" s="3">
        <f>E15/F15</f>
        <v>1.17E-2</v>
      </c>
    </row>
    <row r="16" spans="1:12">
      <c r="A16" s="1">
        <v>42193</v>
      </c>
      <c r="B16" s="1">
        <v>42233</v>
      </c>
      <c r="C16">
        <v>3971.31</v>
      </c>
      <c r="D16">
        <v>4882.8999999999996</v>
      </c>
      <c r="E16" s="2">
        <v>0.22950000000000001</v>
      </c>
      <c r="F16">
        <v>40</v>
      </c>
      <c r="G16" s="6">
        <f>F16/365</f>
        <v>0.1095890410958904</v>
      </c>
      <c r="H16" s="3">
        <f>E16/F16</f>
        <v>5.7375000000000004E-3</v>
      </c>
    </row>
    <row r="17" spans="1:8">
      <c r="A17" s="1">
        <v>39237</v>
      </c>
      <c r="B17" s="1">
        <v>39252</v>
      </c>
      <c r="C17">
        <v>3220.39</v>
      </c>
      <c r="D17">
        <v>3948.89</v>
      </c>
      <c r="E17" s="2">
        <v>0.22620000000000001</v>
      </c>
      <c r="F17">
        <v>15</v>
      </c>
      <c r="G17" s="6">
        <f>F17/365</f>
        <v>4.1095890410958902E-2</v>
      </c>
      <c r="H17" s="3">
        <f>E17/F17</f>
        <v>1.5080000000000001E-2</v>
      </c>
    </row>
    <row r="18" spans="1:8">
      <c r="A18" s="1">
        <v>41451</v>
      </c>
      <c r="B18" s="1">
        <v>41529</v>
      </c>
      <c r="C18">
        <v>2126.25</v>
      </c>
      <c r="D18">
        <v>2529.42</v>
      </c>
      <c r="E18" s="2">
        <v>0.18959999999999999</v>
      </c>
      <c r="F18">
        <v>78</v>
      </c>
      <c r="G18" s="6">
        <f>F18/365</f>
        <v>0.21369863013698631</v>
      </c>
      <c r="H18" s="3">
        <f>E18/F18</f>
        <v>2.4307692307692307E-3</v>
      </c>
    </row>
    <row r="19" spans="1:8">
      <c r="A19" s="1">
        <v>40913</v>
      </c>
      <c r="B19" s="1">
        <v>41033</v>
      </c>
      <c r="C19">
        <v>2306.65</v>
      </c>
      <c r="D19">
        <v>2678.97</v>
      </c>
      <c r="E19" s="2">
        <v>0.16139999999999999</v>
      </c>
      <c r="F19">
        <v>120</v>
      </c>
      <c r="G19" s="6">
        <f>F19/365</f>
        <v>0.32876712328767121</v>
      </c>
      <c r="H19" s="3">
        <f>E19/F19</f>
        <v>1.3449999999999998E-3</v>
      </c>
    </row>
    <row r="20" spans="1:8">
      <c r="A20" s="1">
        <v>39709</v>
      </c>
      <c r="B20" s="1">
        <v>39717</v>
      </c>
      <c r="C20">
        <v>1914.64</v>
      </c>
      <c r="D20">
        <v>2203.04</v>
      </c>
      <c r="E20" s="2">
        <v>0.15060000000000001</v>
      </c>
      <c r="F20">
        <v>8</v>
      </c>
      <c r="G20" s="6">
        <f>F20/365</f>
        <v>2.1917808219178082E-2</v>
      </c>
      <c r="H20" s="3">
        <f>E20/F20</f>
        <v>1.8825000000000001E-2</v>
      </c>
    </row>
    <row r="21" spans="1:8">
      <c r="A21" s="1">
        <v>39860</v>
      </c>
      <c r="B21" s="1">
        <v>39871</v>
      </c>
      <c r="C21">
        <v>2404.27</v>
      </c>
      <c r="D21">
        <v>2038.24</v>
      </c>
      <c r="E21" s="2">
        <v>-0.1522</v>
      </c>
      <c r="F21">
        <v>11</v>
      </c>
      <c r="G21" s="6">
        <f>F21/365</f>
        <v>3.0136986301369864E-2</v>
      </c>
      <c r="H21" s="3">
        <f>E21/F21</f>
        <v>-1.3836363636363636E-2</v>
      </c>
    </row>
    <row r="22" spans="1:8">
      <c r="A22" s="1">
        <v>41529</v>
      </c>
      <c r="B22" s="1">
        <v>41659</v>
      </c>
      <c r="C22">
        <v>2529.42</v>
      </c>
      <c r="D22">
        <v>2134.88</v>
      </c>
      <c r="E22" s="2">
        <v>-0.156</v>
      </c>
      <c r="F22">
        <v>130</v>
      </c>
      <c r="G22" s="6">
        <f>F22/365</f>
        <v>0.35616438356164382</v>
      </c>
      <c r="H22" s="3">
        <f>E22/F22</f>
        <v>-1.1999999999999999E-3</v>
      </c>
    </row>
    <row r="23" spans="1:8">
      <c r="A23" s="1">
        <v>39790</v>
      </c>
      <c r="B23" s="1">
        <v>39813</v>
      </c>
      <c r="C23">
        <v>2039.21</v>
      </c>
      <c r="D23">
        <v>1711.02</v>
      </c>
      <c r="E23" s="2">
        <v>-0.16089999999999999</v>
      </c>
      <c r="F23">
        <v>23</v>
      </c>
      <c r="G23" s="6">
        <f>F23/365</f>
        <v>6.3013698630136991E-2</v>
      </c>
      <c r="H23" s="3">
        <f>E23/F23</f>
        <v>-6.9956521739130426E-3</v>
      </c>
    </row>
    <row r="24" spans="1:8">
      <c r="A24" s="1">
        <v>39252</v>
      </c>
      <c r="B24" s="1">
        <v>39268</v>
      </c>
      <c r="C24">
        <v>3948.89</v>
      </c>
      <c r="D24">
        <v>3282.7</v>
      </c>
      <c r="E24" s="2">
        <v>-0.16869999999999999</v>
      </c>
      <c r="F24">
        <v>16</v>
      </c>
      <c r="G24" s="6">
        <f>F24/365</f>
        <v>4.3835616438356165E-2</v>
      </c>
      <c r="H24" s="3">
        <f>E24/F24</f>
        <v>-1.0543749999999999E-2</v>
      </c>
    </row>
    <row r="25" spans="1:8">
      <c r="A25" s="1">
        <v>38356</v>
      </c>
      <c r="B25" s="1">
        <v>38506</v>
      </c>
      <c r="C25">
        <v>981.56</v>
      </c>
      <c r="D25">
        <v>803.47</v>
      </c>
      <c r="E25" s="2">
        <v>-0.18140000000000001</v>
      </c>
      <c r="F25">
        <v>150</v>
      </c>
      <c r="G25" s="6">
        <f>F25/365</f>
        <v>0.41095890410958902</v>
      </c>
      <c r="H25" s="3">
        <f>E25/F25</f>
        <v>-1.2093333333333333E-3</v>
      </c>
    </row>
    <row r="26" spans="1:8">
      <c r="A26" s="1">
        <v>39231</v>
      </c>
      <c r="B26" s="1">
        <v>39237</v>
      </c>
      <c r="C26">
        <v>3991.31</v>
      </c>
      <c r="D26">
        <v>3220.39</v>
      </c>
      <c r="E26" s="2">
        <v>-0.19320000000000001</v>
      </c>
      <c r="F26">
        <v>6</v>
      </c>
      <c r="G26" s="6">
        <f>F26/365</f>
        <v>1.643835616438356E-2</v>
      </c>
      <c r="H26" s="3">
        <f>E26/F26</f>
        <v>-3.2199999999999999E-2</v>
      </c>
    </row>
    <row r="27" spans="1:8">
      <c r="A27" s="1">
        <v>41033</v>
      </c>
      <c r="B27" s="1">
        <v>41246</v>
      </c>
      <c r="C27">
        <v>2678.97</v>
      </c>
      <c r="D27">
        <v>2095.63</v>
      </c>
      <c r="E27" s="2">
        <v>-0.2177</v>
      </c>
      <c r="F27">
        <v>213</v>
      </c>
      <c r="G27" s="6">
        <f>F27/365</f>
        <v>0.58356164383561648</v>
      </c>
      <c r="H27" s="3">
        <f>E27/F27</f>
        <v>-1.0220657276995306E-3</v>
      </c>
    </row>
    <row r="28" spans="1:8">
      <c r="A28" s="1">
        <v>39371</v>
      </c>
      <c r="B28" s="1">
        <v>39414</v>
      </c>
      <c r="C28">
        <v>5629.02</v>
      </c>
      <c r="D28">
        <v>4257.5600000000004</v>
      </c>
      <c r="E28" s="2">
        <v>-0.24360000000000001</v>
      </c>
      <c r="F28">
        <v>43</v>
      </c>
      <c r="G28" s="6">
        <f>F28/365</f>
        <v>0.11780821917808219</v>
      </c>
      <c r="H28" s="3">
        <f>E28/F28</f>
        <v>-5.6651162790697677E-3</v>
      </c>
    </row>
    <row r="29" spans="1:8">
      <c r="A29" s="1">
        <v>41311</v>
      </c>
      <c r="B29" s="1">
        <v>41451</v>
      </c>
      <c r="C29">
        <v>2849.3</v>
      </c>
      <c r="D29">
        <v>2126.25</v>
      </c>
      <c r="E29" s="2">
        <v>-0.25380000000000003</v>
      </c>
      <c r="F29">
        <v>140</v>
      </c>
      <c r="G29" s="6">
        <f>F29/365</f>
        <v>0.38356164383561642</v>
      </c>
      <c r="H29" s="3">
        <f>E29/F29</f>
        <v>-1.812857142857143E-3</v>
      </c>
    </row>
    <row r="30" spans="1:8">
      <c r="A30" s="1">
        <v>42360</v>
      </c>
      <c r="B30" s="1">
        <v>42397</v>
      </c>
      <c r="C30">
        <v>4520.01</v>
      </c>
      <c r="D30">
        <v>3330.71</v>
      </c>
      <c r="E30" s="2">
        <v>-0.2631</v>
      </c>
      <c r="F30">
        <v>37</v>
      </c>
      <c r="G30" s="6">
        <f>F30/365</f>
        <v>0.10136986301369863</v>
      </c>
      <c r="H30" s="3">
        <f>E30/F30</f>
        <v>-7.1108108108108112E-3</v>
      </c>
    </row>
    <row r="31" spans="1:8">
      <c r="A31" s="1">
        <v>40029</v>
      </c>
      <c r="B31" s="1">
        <v>40057</v>
      </c>
      <c r="C31">
        <v>3817.93</v>
      </c>
      <c r="D31">
        <v>2750.69</v>
      </c>
      <c r="E31" s="2">
        <v>-0.27950000000000003</v>
      </c>
      <c r="F31">
        <v>28</v>
      </c>
      <c r="G31" s="6">
        <f>F31/365</f>
        <v>7.6712328767123292E-2</v>
      </c>
      <c r="H31" s="3">
        <f>E31/F31</f>
        <v>-9.9821428571428578E-3</v>
      </c>
    </row>
    <row r="32" spans="1:8">
      <c r="A32" s="1">
        <v>39717</v>
      </c>
      <c r="B32" s="1">
        <v>39756</v>
      </c>
      <c r="C32">
        <v>2203.04</v>
      </c>
      <c r="D32">
        <v>1568.82</v>
      </c>
      <c r="E32" s="2">
        <v>-0.28789999999999999</v>
      </c>
      <c r="F32">
        <v>39</v>
      </c>
      <c r="G32" s="6">
        <f>F32/365</f>
        <v>0.10684931506849316</v>
      </c>
      <c r="H32" s="3">
        <f>E32/F32</f>
        <v>-7.3820512820512814E-3</v>
      </c>
    </row>
    <row r="33" spans="1:8">
      <c r="A33" s="1">
        <v>43126</v>
      </c>
      <c r="B33" s="1">
        <v>43391</v>
      </c>
      <c r="C33">
        <v>5190.29</v>
      </c>
      <c r="D33">
        <v>3651.09</v>
      </c>
      <c r="E33" s="2">
        <v>-0.29659999999999997</v>
      </c>
      <c r="F33">
        <v>265</v>
      </c>
      <c r="G33" s="6">
        <f>F33/365</f>
        <v>0.72602739726027399</v>
      </c>
      <c r="H33" s="3">
        <f>E33/F33</f>
        <v>-1.1192452830188677E-3</v>
      </c>
    </row>
    <row r="34" spans="1:8">
      <c r="A34" s="1">
        <v>42233</v>
      </c>
      <c r="B34" s="1">
        <v>42262</v>
      </c>
      <c r="C34">
        <v>4882.8999999999996</v>
      </c>
      <c r="D34">
        <v>3432.07</v>
      </c>
      <c r="E34" s="2">
        <v>-0.29709999999999998</v>
      </c>
      <c r="F34">
        <v>29</v>
      </c>
      <c r="G34" s="6">
        <f>F34/365</f>
        <v>7.9452054794520555E-2</v>
      </c>
      <c r="H34" s="3">
        <f>E34/F34</f>
        <v>-1.0244827586206895E-2</v>
      </c>
    </row>
    <row r="35" spans="1:8">
      <c r="A35" s="1">
        <v>40490</v>
      </c>
      <c r="B35" s="1">
        <v>40913</v>
      </c>
      <c r="C35">
        <v>3431.22</v>
      </c>
      <c r="D35">
        <v>2306.65</v>
      </c>
      <c r="E35" s="2">
        <v>-0.32769999999999999</v>
      </c>
      <c r="F35">
        <v>423</v>
      </c>
      <c r="G35" s="6">
        <f>F35/365</f>
        <v>1.1589041095890411</v>
      </c>
      <c r="H35" s="3">
        <f>E35/F35</f>
        <v>-7.7470449172576826E-4</v>
      </c>
    </row>
    <row r="36" spans="1:8">
      <c r="A36" s="1">
        <v>40154</v>
      </c>
      <c r="B36" s="1">
        <v>40364</v>
      </c>
      <c r="C36">
        <v>3684.18</v>
      </c>
      <c r="D36">
        <v>2456.86</v>
      </c>
      <c r="E36" s="2">
        <v>-0.33310000000000001</v>
      </c>
      <c r="F36">
        <v>210</v>
      </c>
      <c r="G36" s="6">
        <f>F36/365</f>
        <v>0.57534246575342463</v>
      </c>
      <c r="H36" s="3">
        <f>E36/F36</f>
        <v>-1.5861904761904763E-3</v>
      </c>
    </row>
    <row r="37" spans="1:8">
      <c r="A37" s="1">
        <v>42167</v>
      </c>
      <c r="B37" s="1">
        <v>42193</v>
      </c>
      <c r="C37">
        <v>6226.62</v>
      </c>
      <c r="D37">
        <v>3971.31</v>
      </c>
      <c r="E37" s="2">
        <v>-0.36220000000000002</v>
      </c>
      <c r="F37">
        <v>26</v>
      </c>
      <c r="G37" s="6">
        <f>F37/365</f>
        <v>7.1232876712328766E-2</v>
      </c>
      <c r="H37" s="3">
        <f>E37/F37</f>
        <v>-1.3930769230769231E-2</v>
      </c>
    </row>
    <row r="38" spans="1:8">
      <c r="A38" s="1">
        <v>39462</v>
      </c>
      <c r="B38" s="1">
        <v>39559</v>
      </c>
      <c r="C38">
        <v>5614.5</v>
      </c>
      <c r="D38">
        <v>3255.69</v>
      </c>
      <c r="E38" s="2">
        <v>-0.42009999999999997</v>
      </c>
      <c r="F38">
        <v>97</v>
      </c>
      <c r="G38" s="6">
        <f>F38/365</f>
        <v>0.26575342465753427</v>
      </c>
      <c r="H38" s="3">
        <f>E38/F38</f>
        <v>-4.3309278350515462E-3</v>
      </c>
    </row>
    <row r="39" spans="1:8">
      <c r="A39" s="1">
        <v>39582</v>
      </c>
      <c r="B39" s="1">
        <v>39709</v>
      </c>
      <c r="C39">
        <v>4131.8900000000003</v>
      </c>
      <c r="D39">
        <v>1914.64</v>
      </c>
      <c r="E39" s="2">
        <v>-0.53659999999999997</v>
      </c>
      <c r="F39">
        <v>127</v>
      </c>
      <c r="G39" s="6">
        <f>F39/365</f>
        <v>0.34794520547945207</v>
      </c>
      <c r="H39" s="3">
        <f>E39/F39</f>
        <v>-4.2251968503937004E-3</v>
      </c>
    </row>
    <row r="40" spans="1:8">
      <c r="G40" s="6"/>
      <c r="H40" s="3"/>
    </row>
    <row r="41" spans="1:8">
      <c r="G41" s="6"/>
      <c r="H41" s="3"/>
    </row>
    <row r="42" spans="1:8">
      <c r="G42" s="6"/>
      <c r="H42" s="3"/>
    </row>
    <row r="43" spans="1:8">
      <c r="G43" s="6"/>
      <c r="H43" s="3"/>
    </row>
    <row r="44" spans="1:8">
      <c r="G44" s="6"/>
      <c r="H44" s="3"/>
    </row>
    <row r="45" spans="1:8">
      <c r="G45" s="6"/>
      <c r="H45" s="3"/>
    </row>
  </sheetData>
  <sortState ref="A2:H45">
    <sortCondition descending="1" ref="E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E314-44FC-4CB8-984E-EC481D820998}">
  <dimension ref="A1:M45"/>
  <sheetViews>
    <sheetView workbookViewId="0">
      <selection activeCell="G1" sqref="G1:H1048576"/>
    </sheetView>
  </sheetViews>
  <sheetFormatPr baseColWidth="10" defaultColWidth="8.83203125" defaultRowHeight="15"/>
  <cols>
    <col min="1" max="2" width="11.33203125" bestFit="1" customWidth="1"/>
    <col min="3" max="4" width="6" bestFit="1" customWidth="1"/>
    <col min="5" max="5" width="8.33203125" bestFit="1" customWidth="1"/>
    <col min="6" max="7" width="7.5" bestFit="1" customWidth="1"/>
    <col min="8" max="8" width="9.33203125" bestFit="1" customWidth="1"/>
    <col min="10" max="12" width="9.33203125" bestFit="1" customWidth="1"/>
    <col min="13" max="13" width="7.83203125" bestFit="1" customWidth="1"/>
    <col min="14" max="14" width="1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3">
      <c r="A2" s="1">
        <v>39021</v>
      </c>
      <c r="B2" s="1">
        <v>39423</v>
      </c>
      <c r="C2">
        <v>2.97</v>
      </c>
      <c r="D2">
        <v>4.7</v>
      </c>
      <c r="E2" s="2">
        <v>0.58460000000000001</v>
      </c>
      <c r="F2">
        <v>402</v>
      </c>
      <c r="G2" s="6">
        <f>F2/365</f>
        <v>1.1013698630136985</v>
      </c>
      <c r="H2" s="3">
        <f>E2/F2</f>
        <v>1.454228855721393E-3</v>
      </c>
      <c r="J2" t="s">
        <v>6</v>
      </c>
      <c r="K2" s="3">
        <f>AVERAGEIFS(E:E,E:E,"&gt;0")</f>
        <v>0.41688333333333333</v>
      </c>
      <c r="L2" s="3">
        <f>AVERAGEIFS(E:E,E:E,"&lt;0")</f>
        <v>-0.2824714285714286</v>
      </c>
      <c r="M2" s="3"/>
    </row>
    <row r="3" spans="1:13">
      <c r="A3" s="1">
        <v>42664</v>
      </c>
      <c r="B3" s="1">
        <v>43122</v>
      </c>
      <c r="C3">
        <v>2.66</v>
      </c>
      <c r="D3">
        <v>4.07</v>
      </c>
      <c r="E3" s="2">
        <v>0.53049999999999997</v>
      </c>
      <c r="F3">
        <v>458</v>
      </c>
      <c r="G3" s="6">
        <f>F3/365</f>
        <v>1.2547945205479452</v>
      </c>
      <c r="H3" s="3">
        <f>E3/F3</f>
        <v>1.1582969432314409E-3</v>
      </c>
      <c r="J3" t="s">
        <v>7</v>
      </c>
      <c r="K3" s="4">
        <f>AVERAGEIFS(F:F,E:E,"&gt;0")</f>
        <v>320.83333333333331</v>
      </c>
      <c r="L3" s="4">
        <f>AVERAGEIFS(F:F,E:E,"&lt;0")</f>
        <v>468.28571428571428</v>
      </c>
    </row>
    <row r="4" spans="1:13">
      <c r="A4" s="1">
        <v>41109</v>
      </c>
      <c r="B4" s="1">
        <v>41600</v>
      </c>
      <c r="C4">
        <v>3.25</v>
      </c>
      <c r="D4">
        <v>4.71</v>
      </c>
      <c r="E4" s="2">
        <v>0.44919999999999999</v>
      </c>
      <c r="F4">
        <v>491</v>
      </c>
      <c r="G4" s="6">
        <f>F4/365</f>
        <v>1.3452054794520547</v>
      </c>
      <c r="H4" s="3">
        <f>E4/F4</f>
        <v>9.1486761710794296E-4</v>
      </c>
      <c r="J4" s="7" t="s">
        <v>11</v>
      </c>
      <c r="K4" s="3">
        <f>K2/K3</f>
        <v>1.2993766233766234E-3</v>
      </c>
      <c r="L4" s="3">
        <f>L2/L3</f>
        <v>-6.0320317266625994E-4</v>
      </c>
    </row>
    <row r="5" spans="1:13">
      <c r="A5" s="1">
        <v>39818</v>
      </c>
      <c r="B5" s="1">
        <v>40105</v>
      </c>
      <c r="C5">
        <v>2.67</v>
      </c>
      <c r="D5">
        <v>3.8</v>
      </c>
      <c r="E5" s="2">
        <v>0.42480000000000001</v>
      </c>
      <c r="F5">
        <v>287</v>
      </c>
      <c r="G5" s="6">
        <f>F5/365</f>
        <v>0.78630136986301369</v>
      </c>
      <c r="H5" s="3">
        <f>E5/F5</f>
        <v>1.4801393728222996E-3</v>
      </c>
    </row>
    <row r="6" spans="1:13">
      <c r="A6" s="1">
        <v>40440</v>
      </c>
      <c r="B6" s="1">
        <v>40583</v>
      </c>
      <c r="C6">
        <v>3.17</v>
      </c>
      <c r="D6">
        <v>4.1500000000000004</v>
      </c>
      <c r="E6" s="2">
        <v>0.30909999999999999</v>
      </c>
      <c r="F6">
        <v>143</v>
      </c>
      <c r="G6" s="6">
        <f>F6/365</f>
        <v>0.39178082191780822</v>
      </c>
      <c r="H6" s="3">
        <f>E6/F6</f>
        <v>2.1615384615384613E-3</v>
      </c>
    </row>
    <row r="7" spans="1:13">
      <c r="A7" s="1">
        <v>38806</v>
      </c>
      <c r="B7" s="1">
        <v>38950</v>
      </c>
      <c r="C7">
        <v>2.92</v>
      </c>
      <c r="D7">
        <v>3.52</v>
      </c>
      <c r="E7" s="2">
        <v>0.2031</v>
      </c>
      <c r="F7">
        <v>144</v>
      </c>
      <c r="G7" s="6">
        <f>F7/365</f>
        <v>0.39452054794520547</v>
      </c>
      <c r="H7" s="3">
        <f>E7/F7</f>
        <v>1.4104166666666666E-3</v>
      </c>
    </row>
    <row r="8" spans="1:13">
      <c r="A8" s="1">
        <v>38950</v>
      </c>
      <c r="B8" s="1">
        <v>39021</v>
      </c>
      <c r="C8">
        <v>3.52</v>
      </c>
      <c r="D8">
        <v>2.97</v>
      </c>
      <c r="E8" s="2">
        <v>-0.15709999999999999</v>
      </c>
      <c r="F8">
        <v>71</v>
      </c>
      <c r="G8" s="6">
        <f>F8/365</f>
        <v>0.19452054794520549</v>
      </c>
      <c r="H8" s="3">
        <f>E8/F8</f>
        <v>-2.2126760563380282E-3</v>
      </c>
    </row>
    <row r="9" spans="1:13">
      <c r="A9" s="1">
        <v>40105</v>
      </c>
      <c r="B9" s="1">
        <v>40440</v>
      </c>
      <c r="C9">
        <v>3.8</v>
      </c>
      <c r="D9">
        <v>3.17</v>
      </c>
      <c r="E9" s="2">
        <v>-0.1658</v>
      </c>
      <c r="F9">
        <v>335</v>
      </c>
      <c r="G9" s="6">
        <f>F9/365</f>
        <v>0.9178082191780822</v>
      </c>
      <c r="H9" s="3">
        <f>E9/F9</f>
        <v>-4.9492537313432835E-4</v>
      </c>
    </row>
    <row r="10" spans="1:13">
      <c r="A10" s="1">
        <v>43122</v>
      </c>
      <c r="B10" s="1">
        <v>43559</v>
      </c>
      <c r="C10">
        <v>4.07</v>
      </c>
      <c r="D10">
        <v>3.27</v>
      </c>
      <c r="E10" s="2">
        <v>-0.19719999999999999</v>
      </c>
      <c r="F10">
        <v>437</v>
      </c>
      <c r="G10" s="6">
        <f>F10/365</f>
        <v>1.1972602739726028</v>
      </c>
      <c r="H10" s="3">
        <f>E10/F10</f>
        <v>-4.5125858123569793E-4</v>
      </c>
    </row>
    <row r="11" spans="1:13">
      <c r="A11" s="1">
        <v>40583</v>
      </c>
      <c r="B11" s="1">
        <v>41109</v>
      </c>
      <c r="C11">
        <v>4.1500000000000004</v>
      </c>
      <c r="D11">
        <v>3.25</v>
      </c>
      <c r="E11" s="2">
        <v>-0.21690000000000001</v>
      </c>
      <c r="F11">
        <v>526</v>
      </c>
      <c r="G11" s="6">
        <f>F11/365</f>
        <v>1.441095890410959</v>
      </c>
      <c r="H11" s="3">
        <f>E11/F11</f>
        <v>-4.123574144486692E-4</v>
      </c>
    </row>
    <row r="12" spans="1:13">
      <c r="A12" s="1">
        <v>38356</v>
      </c>
      <c r="B12" s="1">
        <v>38806</v>
      </c>
      <c r="C12">
        <v>4.66</v>
      </c>
      <c r="D12">
        <v>2.92</v>
      </c>
      <c r="E12" s="2">
        <v>-0.3725</v>
      </c>
      <c r="F12">
        <v>450</v>
      </c>
      <c r="G12" s="6">
        <f>F12/365</f>
        <v>1.2328767123287672</v>
      </c>
      <c r="H12" s="3">
        <f>E12/F12</f>
        <v>-8.2777777777777776E-4</v>
      </c>
    </row>
    <row r="13" spans="1:13">
      <c r="A13" s="1">
        <v>39423</v>
      </c>
      <c r="B13" s="1">
        <v>39818</v>
      </c>
      <c r="C13">
        <v>4.7</v>
      </c>
      <c r="D13">
        <v>2.67</v>
      </c>
      <c r="E13" s="2">
        <v>-0.43259999999999998</v>
      </c>
      <c r="F13">
        <v>395</v>
      </c>
      <c r="G13" s="6">
        <f>F13/365</f>
        <v>1.0821917808219179</v>
      </c>
      <c r="H13" s="3">
        <f>E13/F13</f>
        <v>-1.0951898734177215E-3</v>
      </c>
    </row>
    <row r="14" spans="1:13">
      <c r="A14" s="1">
        <v>41600</v>
      </c>
      <c r="B14" s="1">
        <v>42664</v>
      </c>
      <c r="C14">
        <v>4.71</v>
      </c>
      <c r="D14">
        <v>2.66</v>
      </c>
      <c r="E14" s="2">
        <v>-0.43519999999999998</v>
      </c>
      <c r="F14">
        <v>1064</v>
      </c>
      <c r="G14" s="6">
        <f>F14/365</f>
        <v>2.9150684931506849</v>
      </c>
      <c r="H14" s="3">
        <f>E14/F14</f>
        <v>-4.0902255639097744E-4</v>
      </c>
    </row>
    <row r="15" spans="1:13">
      <c r="G15" s="6"/>
      <c r="H15" s="3"/>
    </row>
    <row r="16" spans="1:13">
      <c r="G16" s="6"/>
      <c r="H16" s="3"/>
    </row>
    <row r="17" spans="7:8">
      <c r="G17" s="6"/>
      <c r="H17" s="3"/>
    </row>
    <row r="18" spans="7:8">
      <c r="G18" s="6"/>
      <c r="H18" s="3"/>
    </row>
    <row r="19" spans="7:8">
      <c r="G19" s="6"/>
      <c r="H19" s="3"/>
    </row>
    <row r="20" spans="7:8">
      <c r="G20" s="6"/>
      <c r="H20" s="3"/>
    </row>
    <row r="21" spans="7:8">
      <c r="G21" s="6"/>
      <c r="H21" s="3"/>
    </row>
    <row r="22" spans="7:8">
      <c r="G22" s="6"/>
      <c r="H22" s="3"/>
    </row>
    <row r="23" spans="7:8">
      <c r="G23" s="6"/>
      <c r="H23" s="3"/>
    </row>
    <row r="24" spans="7:8">
      <c r="G24" s="6"/>
      <c r="H24" s="3"/>
    </row>
    <row r="25" spans="7:8">
      <c r="G25" s="6"/>
      <c r="H25" s="3"/>
    </row>
    <row r="26" spans="7:8">
      <c r="G26" s="6"/>
      <c r="H26" s="3"/>
    </row>
    <row r="27" spans="7:8">
      <c r="G27" s="6"/>
      <c r="H27" s="3"/>
    </row>
    <row r="28" spans="7:8">
      <c r="G28" s="6"/>
      <c r="H28" s="3"/>
    </row>
    <row r="29" spans="7:8">
      <c r="G29" s="6"/>
      <c r="H29" s="3"/>
    </row>
    <row r="30" spans="7:8">
      <c r="G30" s="6"/>
      <c r="H30" s="3"/>
    </row>
    <row r="31" spans="7:8">
      <c r="G31" s="6"/>
      <c r="H31" s="3"/>
    </row>
    <row r="32" spans="7:8">
      <c r="G32" s="6"/>
      <c r="H32" s="3"/>
    </row>
    <row r="33" spans="7:8">
      <c r="G33" s="6"/>
      <c r="H33" s="3"/>
    </row>
    <row r="34" spans="7:8">
      <c r="G34" s="6"/>
      <c r="H34" s="3"/>
    </row>
    <row r="35" spans="7:8">
      <c r="G35" s="6"/>
      <c r="H35" s="3"/>
    </row>
    <row r="36" spans="7:8">
      <c r="G36" s="6"/>
      <c r="H36" s="3"/>
    </row>
    <row r="37" spans="7:8">
      <c r="G37" s="6"/>
      <c r="H37" s="3"/>
    </row>
    <row r="38" spans="7:8">
      <c r="G38" s="6"/>
      <c r="H38" s="3"/>
    </row>
    <row r="39" spans="7:8">
      <c r="G39" s="6"/>
      <c r="H39" s="3"/>
    </row>
    <row r="40" spans="7:8">
      <c r="G40" s="6"/>
      <c r="H40" s="3"/>
    </row>
    <row r="41" spans="7:8">
      <c r="G41" s="6"/>
      <c r="H41" s="3"/>
    </row>
    <row r="42" spans="7:8">
      <c r="G42" s="6"/>
      <c r="H42" s="3"/>
    </row>
    <row r="43" spans="7:8">
      <c r="G43" s="6"/>
      <c r="H43" s="3"/>
    </row>
    <row r="44" spans="7:8">
      <c r="G44" s="6"/>
      <c r="H44" s="3"/>
    </row>
    <row r="45" spans="7:8">
      <c r="G45" s="6"/>
      <c r="H45" s="3"/>
    </row>
  </sheetData>
  <sortState ref="A2:H45">
    <sortCondition descending="1" ref="E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0E6E-436D-44E1-97F7-EC6DA5C565BA}">
  <dimension ref="A1:M45"/>
  <sheetViews>
    <sheetView workbookViewId="0">
      <selection activeCell="G1" sqref="G1:H8"/>
    </sheetView>
  </sheetViews>
  <sheetFormatPr baseColWidth="10" defaultColWidth="8.83203125" defaultRowHeight="15"/>
  <cols>
    <col min="1" max="2" width="11.33203125" bestFit="1" customWidth="1"/>
    <col min="3" max="4" width="10" bestFit="1" customWidth="1"/>
    <col min="5" max="5" width="8.33203125" bestFit="1" customWidth="1"/>
    <col min="6" max="7" width="7.5" bestFit="1" customWidth="1"/>
    <col min="8" max="8" width="9.33203125" bestFit="1" customWidth="1"/>
    <col min="10" max="12" width="9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3">
      <c r="A2" s="1">
        <v>37692</v>
      </c>
      <c r="B2" s="1">
        <v>39279</v>
      </c>
      <c r="C2">
        <v>2202.96</v>
      </c>
      <c r="D2">
        <v>8105.69</v>
      </c>
      <c r="E2" s="2">
        <v>2.6795</v>
      </c>
      <c r="F2">
        <v>1587</v>
      </c>
      <c r="G2" s="6">
        <f>F2/365</f>
        <v>4.3479452054794523</v>
      </c>
      <c r="H2" s="3">
        <f>E2/F2</f>
        <v>1.6884057971014493E-3</v>
      </c>
      <c r="J2" t="s">
        <v>6</v>
      </c>
      <c r="K2" s="3">
        <f>AVERAGEIFS(E:E,E:E,"&gt;0")</f>
        <v>0.55896428571428569</v>
      </c>
      <c r="L2" s="3">
        <f>AVERAGEIFS(E:E,E:E,"&lt;0")</f>
        <v>-0.28284999999999999</v>
      </c>
      <c r="M2" s="3"/>
    </row>
    <row r="3" spans="1:13">
      <c r="A3" s="1">
        <v>41065</v>
      </c>
      <c r="B3" s="1">
        <v>42104</v>
      </c>
      <c r="C3">
        <v>5969.4</v>
      </c>
      <c r="D3">
        <v>12374.73</v>
      </c>
      <c r="E3" s="2">
        <v>1.073</v>
      </c>
      <c r="F3">
        <v>1039</v>
      </c>
      <c r="G3" s="6">
        <f>F3/365</f>
        <v>2.8465753424657536</v>
      </c>
      <c r="H3" s="3">
        <f>E3/F3</f>
        <v>1.0327237728585178E-3</v>
      </c>
      <c r="J3" t="s">
        <v>7</v>
      </c>
      <c r="K3" s="4">
        <f>AVERAGEIFS(F:F,E:E,"&gt;0")</f>
        <v>351.21428571428572</v>
      </c>
      <c r="L3" s="4">
        <f>AVERAGEIFS(F:F,E:E,"&lt;0")</f>
        <v>125.42857142857143</v>
      </c>
    </row>
    <row r="4" spans="1:13">
      <c r="A4" s="1">
        <v>39878</v>
      </c>
      <c r="B4" s="1">
        <v>40665</v>
      </c>
      <c r="C4">
        <v>3666.41</v>
      </c>
      <c r="D4">
        <v>7527.64</v>
      </c>
      <c r="E4" s="2">
        <v>1.0530999999999999</v>
      </c>
      <c r="F4">
        <v>787</v>
      </c>
      <c r="G4" s="6">
        <f>F4/365</f>
        <v>2.1561643835616437</v>
      </c>
      <c r="H4" s="3">
        <f>E4/F4</f>
        <v>1.3381194409148665E-3</v>
      </c>
      <c r="J4" s="7" t="s">
        <v>11</v>
      </c>
      <c r="K4" s="3">
        <f>K2/K3</f>
        <v>1.5915192190359975E-3</v>
      </c>
      <c r="L4" s="3">
        <f>L2/L3</f>
        <v>-2.2550683371298404E-3</v>
      </c>
    </row>
    <row r="5" spans="1:13">
      <c r="A5" s="1">
        <v>42411</v>
      </c>
      <c r="B5" s="1">
        <v>43123</v>
      </c>
      <c r="C5">
        <v>8752.8700000000008</v>
      </c>
      <c r="D5">
        <v>13559.6</v>
      </c>
      <c r="E5" s="2">
        <v>0.54920000000000002</v>
      </c>
      <c r="F5">
        <v>712</v>
      </c>
      <c r="G5" s="6">
        <f>F5/365</f>
        <v>1.9506849315068493</v>
      </c>
      <c r="H5" s="3">
        <f>E5/F5</f>
        <v>7.7134831460674163E-4</v>
      </c>
    </row>
    <row r="6" spans="1:13">
      <c r="A6" s="1">
        <v>37155</v>
      </c>
      <c r="B6" s="1">
        <v>37334</v>
      </c>
      <c r="C6">
        <v>3787.23</v>
      </c>
      <c r="D6">
        <v>5462.55</v>
      </c>
      <c r="E6" s="2">
        <v>0.44240000000000002</v>
      </c>
      <c r="F6">
        <v>179</v>
      </c>
      <c r="G6" s="6">
        <f>F6/365</f>
        <v>0.49041095890410957</v>
      </c>
      <c r="H6" s="3">
        <f>E6/F6</f>
        <v>2.4715083798882683E-3</v>
      </c>
    </row>
    <row r="7" spans="1:13">
      <c r="A7" s="1">
        <v>40798</v>
      </c>
      <c r="B7" s="1">
        <v>40984</v>
      </c>
      <c r="C7">
        <v>5072.33</v>
      </c>
      <c r="D7">
        <v>7157.82</v>
      </c>
      <c r="E7" s="2">
        <v>0.41120000000000001</v>
      </c>
      <c r="F7">
        <v>186</v>
      </c>
      <c r="G7" s="6">
        <f>F7/365</f>
        <v>0.50958904109589043</v>
      </c>
      <c r="H7" s="3">
        <f>E7/F7</f>
        <v>2.2107526881720431E-3</v>
      </c>
    </row>
    <row r="8" spans="1:13">
      <c r="A8" s="1">
        <v>37538</v>
      </c>
      <c r="B8" s="1">
        <v>37592</v>
      </c>
      <c r="C8">
        <v>2597.88</v>
      </c>
      <c r="D8">
        <v>3380.2</v>
      </c>
      <c r="E8" s="2">
        <v>0.30109999999999998</v>
      </c>
      <c r="F8">
        <v>54</v>
      </c>
      <c r="G8" s="6">
        <f>F8/365</f>
        <v>0.14794520547945206</v>
      </c>
      <c r="H8" s="3">
        <f>E8/F8</f>
        <v>5.5759259259259251E-3</v>
      </c>
    </row>
    <row r="9" spans="1:13">
      <c r="A9" s="1">
        <v>39745</v>
      </c>
      <c r="B9" s="1">
        <v>39756</v>
      </c>
      <c r="C9">
        <v>4295.67</v>
      </c>
      <c r="D9">
        <v>5278.04</v>
      </c>
      <c r="E9" s="2">
        <v>0.22869999999999999</v>
      </c>
      <c r="F9">
        <v>11</v>
      </c>
      <c r="G9" s="6">
        <f>F9/365</f>
        <v>3.0136986301369864E-2</v>
      </c>
      <c r="H9" s="3">
        <f>E9/F9</f>
        <v>2.0790909090909089E-2</v>
      </c>
    </row>
    <row r="10" spans="1:13">
      <c r="A10" s="1">
        <v>39773</v>
      </c>
      <c r="B10" s="1">
        <v>39819</v>
      </c>
      <c r="C10">
        <v>4127.41</v>
      </c>
      <c r="D10">
        <v>5026.3100000000004</v>
      </c>
      <c r="E10" s="2">
        <v>0.21779999999999999</v>
      </c>
      <c r="F10">
        <v>46</v>
      </c>
      <c r="G10" s="6">
        <f>F10/365</f>
        <v>0.12602739726027398</v>
      </c>
      <c r="H10" s="3">
        <f>E10/F10</f>
        <v>4.7347826086956519E-3</v>
      </c>
    </row>
    <row r="11" spans="1:13">
      <c r="A11" s="1">
        <v>42271</v>
      </c>
      <c r="B11" s="1">
        <v>42338</v>
      </c>
      <c r="C11">
        <v>9427.64</v>
      </c>
      <c r="D11">
        <v>11382.23</v>
      </c>
      <c r="E11" s="2">
        <v>0.20730000000000001</v>
      </c>
      <c r="F11">
        <v>67</v>
      </c>
      <c r="G11" s="6">
        <f>F11/365</f>
        <v>0.18356164383561643</v>
      </c>
      <c r="H11" s="3">
        <f>E11/F11</f>
        <v>3.0940298507462689E-3</v>
      </c>
    </row>
    <row r="12" spans="1:13">
      <c r="A12" s="1">
        <v>37473</v>
      </c>
      <c r="B12" s="1">
        <v>37490</v>
      </c>
      <c r="C12">
        <v>3332.65</v>
      </c>
      <c r="D12">
        <v>3906.55</v>
      </c>
      <c r="E12" s="2">
        <v>0.17219999999999999</v>
      </c>
      <c r="F12">
        <v>17</v>
      </c>
      <c r="G12" s="6">
        <f>F12/365</f>
        <v>4.6575342465753428E-2</v>
      </c>
      <c r="H12" s="3">
        <f>E12/F12</f>
        <v>1.0129411764705882E-2</v>
      </c>
    </row>
    <row r="13" spans="1:13">
      <c r="A13" s="1">
        <v>39524</v>
      </c>
      <c r="B13" s="1">
        <v>39587</v>
      </c>
      <c r="C13">
        <v>6182.3</v>
      </c>
      <c r="D13">
        <v>7225.94</v>
      </c>
      <c r="E13" s="2">
        <v>0.16880000000000001</v>
      </c>
      <c r="F13">
        <v>63</v>
      </c>
      <c r="G13" s="6">
        <f>F13/365</f>
        <v>0.17260273972602741</v>
      </c>
      <c r="H13" s="3">
        <f>E13/F13</f>
        <v>2.6793650793650796E-3</v>
      </c>
    </row>
    <row r="14" spans="1:13">
      <c r="A14" s="1">
        <v>36972</v>
      </c>
      <c r="B14" s="1">
        <v>37035</v>
      </c>
      <c r="C14">
        <v>5388.02</v>
      </c>
      <c r="D14">
        <v>6278.9</v>
      </c>
      <c r="E14" s="2">
        <v>0.1653</v>
      </c>
      <c r="F14">
        <v>63</v>
      </c>
      <c r="G14" s="6">
        <f>F14/365</f>
        <v>0.17260273972602741</v>
      </c>
      <c r="H14" s="3">
        <f>E14/F14</f>
        <v>2.6238095238095239E-3</v>
      </c>
    </row>
    <row r="15" spans="1:13">
      <c r="A15" s="1">
        <v>43461</v>
      </c>
      <c r="B15" s="1">
        <v>43567</v>
      </c>
      <c r="C15">
        <v>10381.51</v>
      </c>
      <c r="D15">
        <v>11999.93</v>
      </c>
      <c r="E15" s="2">
        <v>0.15590000000000001</v>
      </c>
      <c r="F15">
        <v>106</v>
      </c>
      <c r="G15" s="6">
        <f>F15/365</f>
        <v>0.29041095890410956</v>
      </c>
      <c r="H15" s="3">
        <f>E15/F15</f>
        <v>1.4707547169811321E-3</v>
      </c>
    </row>
    <row r="16" spans="1:13">
      <c r="A16" s="1">
        <v>36894</v>
      </c>
      <c r="B16" s="1">
        <v>36972</v>
      </c>
      <c r="C16">
        <v>6434.96</v>
      </c>
      <c r="D16">
        <v>5388.02</v>
      </c>
      <c r="E16" s="2">
        <v>-0.16270000000000001</v>
      </c>
      <c r="F16">
        <v>78</v>
      </c>
      <c r="G16" s="6">
        <f>F16/365</f>
        <v>0.21369863013698631</v>
      </c>
      <c r="H16" s="3">
        <f>E16/F16</f>
        <v>-2.085897435897436E-3</v>
      </c>
    </row>
    <row r="17" spans="1:8">
      <c r="A17" s="1">
        <v>40984</v>
      </c>
      <c r="B17" s="1">
        <v>41065</v>
      </c>
      <c r="C17">
        <v>7157.82</v>
      </c>
      <c r="D17">
        <v>5969.4</v>
      </c>
      <c r="E17" s="2">
        <v>-0.16600000000000001</v>
      </c>
      <c r="F17">
        <v>81</v>
      </c>
      <c r="G17" s="6">
        <f>F17/365</f>
        <v>0.22191780821917809</v>
      </c>
      <c r="H17" s="3">
        <f>E17/F17</f>
        <v>-2.0493827160493827E-3</v>
      </c>
    </row>
    <row r="18" spans="1:8">
      <c r="A18" s="1">
        <v>39756</v>
      </c>
      <c r="B18" s="1">
        <v>39773</v>
      </c>
      <c r="C18">
        <v>5278.04</v>
      </c>
      <c r="D18">
        <v>4127.41</v>
      </c>
      <c r="E18" s="2">
        <v>-0.218</v>
      </c>
      <c r="F18">
        <v>17</v>
      </c>
      <c r="G18" s="6">
        <f>F18/365</f>
        <v>4.6575342465753428E-2</v>
      </c>
      <c r="H18" s="3">
        <f>E18/F18</f>
        <v>-1.2823529411764706E-2</v>
      </c>
    </row>
    <row r="19" spans="1:8">
      <c r="A19" s="1">
        <v>42338</v>
      </c>
      <c r="B19" s="1">
        <v>42411</v>
      </c>
      <c r="C19">
        <v>11382.23</v>
      </c>
      <c r="D19">
        <v>8752.8700000000008</v>
      </c>
      <c r="E19" s="2">
        <v>-0.23100000000000001</v>
      </c>
      <c r="F19">
        <v>73</v>
      </c>
      <c r="G19" s="6">
        <f>F19/365</f>
        <v>0.2</v>
      </c>
      <c r="H19" s="3">
        <f>E19/F19</f>
        <v>-3.1643835616438358E-3</v>
      </c>
    </row>
    <row r="20" spans="1:8">
      <c r="A20" s="1">
        <v>43123</v>
      </c>
      <c r="B20" s="1">
        <v>43461</v>
      </c>
      <c r="C20">
        <v>13559.6</v>
      </c>
      <c r="D20">
        <v>10381.51</v>
      </c>
      <c r="E20" s="2">
        <v>-0.2344</v>
      </c>
      <c r="F20">
        <v>338</v>
      </c>
      <c r="G20" s="6">
        <f>F20/365</f>
        <v>0.92602739726027394</v>
      </c>
      <c r="H20" s="3">
        <f>E20/F20</f>
        <v>-6.9349112426035501E-4</v>
      </c>
    </row>
    <row r="21" spans="1:8">
      <c r="A21" s="1">
        <v>39279</v>
      </c>
      <c r="B21" s="1">
        <v>39524</v>
      </c>
      <c r="C21">
        <v>8105.69</v>
      </c>
      <c r="D21">
        <v>6182.3</v>
      </c>
      <c r="E21" s="2">
        <v>-0.23730000000000001</v>
      </c>
      <c r="F21">
        <v>245</v>
      </c>
      <c r="G21" s="6">
        <f>F21/365</f>
        <v>0.67123287671232879</v>
      </c>
      <c r="H21" s="3">
        <f>E21/F21</f>
        <v>-9.6857142857142866E-4</v>
      </c>
    </row>
    <row r="22" spans="1:8">
      <c r="A22" s="1">
        <v>42104</v>
      </c>
      <c r="B22" s="1">
        <v>42271</v>
      </c>
      <c r="C22">
        <v>12374.73</v>
      </c>
      <c r="D22">
        <v>9427.64</v>
      </c>
      <c r="E22" s="2">
        <v>-0.2382</v>
      </c>
      <c r="F22">
        <v>167</v>
      </c>
      <c r="G22" s="6">
        <f>F22/365</f>
        <v>0.45753424657534247</v>
      </c>
      <c r="H22" s="3">
        <f>E22/F22</f>
        <v>-1.4263473053892216E-3</v>
      </c>
    </row>
    <row r="23" spans="1:8">
      <c r="A23" s="1">
        <v>39819</v>
      </c>
      <c r="B23" s="1">
        <v>39878</v>
      </c>
      <c r="C23">
        <v>5026.3100000000004</v>
      </c>
      <c r="D23">
        <v>3666.41</v>
      </c>
      <c r="E23" s="2">
        <v>-0.27060000000000001</v>
      </c>
      <c r="F23">
        <v>59</v>
      </c>
      <c r="G23" s="6">
        <f>F23/365</f>
        <v>0.16164383561643836</v>
      </c>
      <c r="H23" s="3">
        <f>E23/F23</f>
        <v>-4.5864406779661014E-3</v>
      </c>
    </row>
    <row r="24" spans="1:8">
      <c r="A24" s="1">
        <v>40665</v>
      </c>
      <c r="B24" s="1">
        <v>40798</v>
      </c>
      <c r="C24">
        <v>7527.64</v>
      </c>
      <c r="D24">
        <v>5072.33</v>
      </c>
      <c r="E24" s="2">
        <v>-0.32619999999999999</v>
      </c>
      <c r="F24">
        <v>133</v>
      </c>
      <c r="G24" s="6">
        <f>F24/365</f>
        <v>0.36438356164383562</v>
      </c>
      <c r="H24" s="3">
        <f>E24/F24</f>
        <v>-2.4526315789473682E-3</v>
      </c>
    </row>
    <row r="25" spans="1:8">
      <c r="A25" s="1">
        <v>37490</v>
      </c>
      <c r="B25" s="1">
        <v>37538</v>
      </c>
      <c r="C25">
        <v>3906.55</v>
      </c>
      <c r="D25">
        <v>2597.88</v>
      </c>
      <c r="E25" s="2">
        <v>-0.33500000000000002</v>
      </c>
      <c r="F25">
        <v>48</v>
      </c>
      <c r="G25" s="6">
        <f>F25/365</f>
        <v>0.13150684931506848</v>
      </c>
      <c r="H25" s="3">
        <f>E25/F25</f>
        <v>-6.9791666666666674E-3</v>
      </c>
    </row>
    <row r="26" spans="1:8">
      <c r="A26" s="1">
        <v>37592</v>
      </c>
      <c r="B26" s="1">
        <v>37692</v>
      </c>
      <c r="C26">
        <v>3380.2</v>
      </c>
      <c r="D26">
        <v>2202.96</v>
      </c>
      <c r="E26" s="2">
        <v>-0.3483</v>
      </c>
      <c r="F26">
        <v>100</v>
      </c>
      <c r="G26" s="6">
        <f>F26/365</f>
        <v>0.27397260273972601</v>
      </c>
      <c r="H26" s="3">
        <f>E26/F26</f>
        <v>-3.483E-3</v>
      </c>
    </row>
    <row r="27" spans="1:8">
      <c r="A27" s="1">
        <v>37334</v>
      </c>
      <c r="B27" s="1">
        <v>37473</v>
      </c>
      <c r="C27">
        <v>5462.55</v>
      </c>
      <c r="D27">
        <v>3332.65</v>
      </c>
      <c r="E27" s="2">
        <v>-0.38990000000000002</v>
      </c>
      <c r="F27">
        <v>139</v>
      </c>
      <c r="G27" s="6">
        <f>F27/365</f>
        <v>0.38082191780821917</v>
      </c>
      <c r="H27" s="3">
        <f>E27/F27</f>
        <v>-2.8050359712230217E-3</v>
      </c>
    </row>
    <row r="28" spans="1:8">
      <c r="A28" s="1">
        <v>37035</v>
      </c>
      <c r="B28" s="1">
        <v>37155</v>
      </c>
      <c r="C28">
        <v>6278.9</v>
      </c>
      <c r="D28">
        <v>3787.23</v>
      </c>
      <c r="E28" s="2">
        <v>-0.39679999999999999</v>
      </c>
      <c r="F28">
        <v>120</v>
      </c>
      <c r="G28" s="6">
        <f>F28/365</f>
        <v>0.32876712328767121</v>
      </c>
      <c r="H28" s="3">
        <f>E28/F28</f>
        <v>-3.3066666666666665E-3</v>
      </c>
    </row>
    <row r="29" spans="1:8">
      <c r="A29" s="1">
        <v>39587</v>
      </c>
      <c r="B29" s="1">
        <v>39745</v>
      </c>
      <c r="C29">
        <v>7225.94</v>
      </c>
      <c r="D29">
        <v>4295.67</v>
      </c>
      <c r="E29" s="2">
        <v>-0.40550000000000003</v>
      </c>
      <c r="F29">
        <v>158</v>
      </c>
      <c r="G29" s="6">
        <f>F29/365</f>
        <v>0.43287671232876712</v>
      </c>
      <c r="H29" s="3">
        <f>E29/F29</f>
        <v>-2.5664556962025319E-3</v>
      </c>
    </row>
    <row r="30" spans="1:8">
      <c r="G30" s="6"/>
      <c r="H30" s="3"/>
    </row>
    <row r="31" spans="1:8">
      <c r="G31" s="6"/>
      <c r="H31" s="3"/>
    </row>
    <row r="32" spans="1:8">
      <c r="G32" s="6"/>
      <c r="H32" s="3"/>
    </row>
    <row r="33" spans="7:8">
      <c r="G33" s="6"/>
      <c r="H33" s="3"/>
    </row>
    <row r="34" spans="7:8">
      <c r="G34" s="6"/>
      <c r="H34" s="3"/>
    </row>
    <row r="35" spans="7:8">
      <c r="G35" s="6"/>
      <c r="H35" s="3"/>
    </row>
    <row r="36" spans="7:8">
      <c r="G36" s="6"/>
      <c r="H36" s="3"/>
    </row>
    <row r="37" spans="7:8">
      <c r="G37" s="6"/>
      <c r="H37" s="3"/>
    </row>
    <row r="38" spans="7:8">
      <c r="G38" s="6"/>
      <c r="H38" s="3"/>
    </row>
    <row r="39" spans="7:8">
      <c r="G39" s="6"/>
      <c r="H39" s="3"/>
    </row>
    <row r="40" spans="7:8">
      <c r="G40" s="6"/>
      <c r="H40" s="3"/>
    </row>
    <row r="41" spans="7:8">
      <c r="G41" s="6"/>
      <c r="H41" s="3"/>
    </row>
    <row r="42" spans="7:8">
      <c r="G42" s="6"/>
      <c r="H42" s="3"/>
    </row>
    <row r="43" spans="7:8">
      <c r="G43" s="6"/>
      <c r="H43" s="3"/>
    </row>
    <row r="44" spans="7:8">
      <c r="G44" s="6"/>
      <c r="H44" s="3"/>
    </row>
    <row r="45" spans="7:8">
      <c r="G45" s="6"/>
      <c r="H45" s="3"/>
    </row>
  </sheetData>
  <sortState ref="A2:H45">
    <sortCondition descending="1" ref="E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F9D3-1298-4A15-BF58-4E998610E528}">
  <dimension ref="A1:M45"/>
  <sheetViews>
    <sheetView workbookViewId="0">
      <selection activeCell="E2" sqref="E2:H8"/>
    </sheetView>
  </sheetViews>
  <sheetFormatPr baseColWidth="10" defaultColWidth="8.83203125" defaultRowHeight="15"/>
  <cols>
    <col min="1" max="2" width="11.1640625" bestFit="1" customWidth="1"/>
    <col min="3" max="4" width="9.5" bestFit="1" customWidth="1"/>
    <col min="5" max="5" width="7.83203125" bestFit="1" customWidth="1"/>
    <col min="6" max="6" width="7.1640625" bestFit="1" customWidth="1"/>
    <col min="7" max="7" width="7.5" bestFit="1" customWidth="1"/>
    <col min="8" max="8" width="9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3">
      <c r="A2" s="1">
        <v>42412</v>
      </c>
      <c r="B2" s="1">
        <v>43126</v>
      </c>
      <c r="C2">
        <v>18319.580000000002</v>
      </c>
      <c r="D2">
        <v>33154.120000000003</v>
      </c>
      <c r="E2" s="2">
        <v>0.80979999999999996</v>
      </c>
      <c r="F2">
        <v>714</v>
      </c>
      <c r="G2" s="6">
        <f>F2/365</f>
        <v>1.9561643835616438</v>
      </c>
      <c r="H2" s="3">
        <f>E2/F2</f>
        <v>1.134173669467787E-3</v>
      </c>
      <c r="J2" t="s">
        <v>6</v>
      </c>
      <c r="K2" s="3">
        <f>AVERAGEIFS(E:E,E:E,"&gt;0")</f>
        <v>0.42292857142857143</v>
      </c>
      <c r="L2" s="3">
        <f>AVERAGEIFS(E:E,E:E,"&lt;0")</f>
        <v>-0.2442333333333333</v>
      </c>
      <c r="M2" s="3"/>
    </row>
    <row r="3" spans="1:13">
      <c r="A3" s="1">
        <v>39916</v>
      </c>
      <c r="B3" s="1">
        <v>40133</v>
      </c>
      <c r="C3">
        <v>14901.41</v>
      </c>
      <c r="D3">
        <v>22943.98</v>
      </c>
      <c r="E3" s="2">
        <v>0.53969999999999996</v>
      </c>
      <c r="F3">
        <v>217</v>
      </c>
      <c r="G3" s="6">
        <f>F3/365</f>
        <v>0.59452054794520548</v>
      </c>
      <c r="H3" s="3">
        <f>E3/F3</f>
        <v>2.4870967741935481E-3</v>
      </c>
      <c r="J3" t="s">
        <v>7</v>
      </c>
      <c r="K3" s="4">
        <f>AVERAGEIFS(F:F,E:E,"&gt;0")</f>
        <v>331.85714285714283</v>
      </c>
      <c r="L3" s="4">
        <f>AVERAGEIFS(F:F,E:E,"&lt;0")</f>
        <v>221.33333333333334</v>
      </c>
    </row>
    <row r="4" spans="1:13">
      <c r="A4" s="1">
        <v>41449</v>
      </c>
      <c r="B4" s="1">
        <v>42122</v>
      </c>
      <c r="C4">
        <v>19813.98</v>
      </c>
      <c r="D4">
        <v>28442.75</v>
      </c>
      <c r="E4" s="2">
        <v>0.4355</v>
      </c>
      <c r="F4">
        <v>673</v>
      </c>
      <c r="G4" s="6">
        <f>F4/365</f>
        <v>1.8438356164383563</v>
      </c>
      <c r="H4" s="3">
        <f>E4/F4</f>
        <v>6.4710252600297174E-4</v>
      </c>
      <c r="J4" t="s">
        <v>10</v>
      </c>
      <c r="K4" s="3">
        <f>K2/K3</f>
        <v>1.2744296168747311E-3</v>
      </c>
      <c r="L4" s="3">
        <f>L2/L3</f>
        <v>-1.1034638554216867E-3</v>
      </c>
    </row>
    <row r="5" spans="1:13">
      <c r="A5" s="1">
        <v>40820</v>
      </c>
      <c r="B5" s="1">
        <v>40968</v>
      </c>
      <c r="C5">
        <v>16250.27</v>
      </c>
      <c r="D5">
        <v>21680.080000000002</v>
      </c>
      <c r="E5" s="2">
        <v>0.33410000000000001</v>
      </c>
      <c r="F5">
        <v>148</v>
      </c>
      <c r="G5" s="6">
        <f>F5/365</f>
        <v>0.40547945205479452</v>
      </c>
      <c r="H5" s="3">
        <f>E5/F5</f>
        <v>2.2574324324324325E-3</v>
      </c>
    </row>
    <row r="6" spans="1:13">
      <c r="A6" s="1">
        <v>40323</v>
      </c>
      <c r="B6" s="1">
        <v>40490</v>
      </c>
      <c r="C6">
        <v>18985.5</v>
      </c>
      <c r="D6">
        <v>24964.37</v>
      </c>
      <c r="E6" s="2">
        <v>0.31490000000000001</v>
      </c>
      <c r="F6">
        <v>167</v>
      </c>
      <c r="G6" s="6">
        <f>F6/365</f>
        <v>0.45753424657534247</v>
      </c>
      <c r="H6" s="3">
        <f>E6/F6</f>
        <v>1.8856287425149702E-3</v>
      </c>
    </row>
    <row r="7" spans="1:13">
      <c r="A7" s="1">
        <v>41064</v>
      </c>
      <c r="B7" s="1">
        <v>41304</v>
      </c>
      <c r="C7">
        <v>18185.59</v>
      </c>
      <c r="D7">
        <v>23822.06</v>
      </c>
      <c r="E7" s="2">
        <v>0.30990000000000001</v>
      </c>
      <c r="F7">
        <v>240</v>
      </c>
      <c r="G7" s="6">
        <f>F7/365</f>
        <v>0.65753424657534243</v>
      </c>
      <c r="H7" s="3">
        <f>E7/F7</f>
        <v>1.2912500000000001E-3</v>
      </c>
    </row>
    <row r="8" spans="1:13">
      <c r="A8" s="1">
        <v>43403</v>
      </c>
      <c r="B8" s="1">
        <v>43567</v>
      </c>
      <c r="C8">
        <v>24585.53</v>
      </c>
      <c r="D8">
        <v>29909.759999999998</v>
      </c>
      <c r="E8" s="2">
        <v>0.21659999999999999</v>
      </c>
      <c r="F8">
        <v>164</v>
      </c>
      <c r="G8" s="6">
        <f>F8/365</f>
        <v>0.44931506849315067</v>
      </c>
      <c r="H8" s="3">
        <f>E8/F8</f>
        <v>1.3207317073170731E-3</v>
      </c>
    </row>
    <row r="9" spans="1:13">
      <c r="A9" s="1">
        <v>40968</v>
      </c>
      <c r="B9" s="1">
        <v>41064</v>
      </c>
      <c r="C9">
        <v>21680.080000000002</v>
      </c>
      <c r="D9">
        <v>18185.59</v>
      </c>
      <c r="E9" s="2">
        <v>-0.16120000000000001</v>
      </c>
      <c r="F9">
        <v>96</v>
      </c>
      <c r="G9" s="6">
        <f>F9/365</f>
        <v>0.26301369863013696</v>
      </c>
      <c r="H9" s="3">
        <f>E9/F9</f>
        <v>-1.6791666666666667E-3</v>
      </c>
    </row>
    <row r="10" spans="1:13">
      <c r="A10" s="1">
        <v>41304</v>
      </c>
      <c r="B10" s="1">
        <v>41449</v>
      </c>
      <c r="C10">
        <v>23822.06</v>
      </c>
      <c r="D10">
        <v>19813.98</v>
      </c>
      <c r="E10" s="2">
        <v>-0.16830000000000001</v>
      </c>
      <c r="F10">
        <v>145</v>
      </c>
      <c r="G10" s="6">
        <f>F10/365</f>
        <v>0.39726027397260272</v>
      </c>
      <c r="H10" s="3">
        <f>E10/F10</f>
        <v>-1.1606896551724138E-3</v>
      </c>
    </row>
    <row r="11" spans="1:13">
      <c r="A11" s="1">
        <v>40133</v>
      </c>
      <c r="B11" s="1">
        <v>40323</v>
      </c>
      <c r="C11">
        <v>22943.98</v>
      </c>
      <c r="D11">
        <v>18985.5</v>
      </c>
      <c r="E11" s="2">
        <v>-0.17249999999999999</v>
      </c>
      <c r="F11">
        <v>190</v>
      </c>
      <c r="G11" s="6">
        <f>F11/365</f>
        <v>0.52054794520547942</v>
      </c>
      <c r="H11" s="3">
        <f>E11/F11</f>
        <v>-9.0789473684210515E-4</v>
      </c>
    </row>
    <row r="12" spans="1:13">
      <c r="A12" s="1">
        <v>43126</v>
      </c>
      <c r="B12" s="1">
        <v>43403</v>
      </c>
      <c r="C12">
        <v>33154.120000000003</v>
      </c>
      <c r="D12">
        <v>24585.53</v>
      </c>
      <c r="E12" s="2">
        <v>-0.25840000000000002</v>
      </c>
      <c r="F12">
        <v>277</v>
      </c>
      <c r="G12" s="6">
        <f>F12/365</f>
        <v>0.75890410958904109</v>
      </c>
      <c r="H12" s="3">
        <f>E12/F12</f>
        <v>-9.3285198555956685E-4</v>
      </c>
    </row>
    <row r="13" spans="1:13">
      <c r="A13" s="1">
        <v>40490</v>
      </c>
      <c r="B13" s="1">
        <v>40820</v>
      </c>
      <c r="C13">
        <v>24964.37</v>
      </c>
      <c r="D13">
        <v>16250.27</v>
      </c>
      <c r="E13" s="2">
        <v>-0.34910000000000002</v>
      </c>
      <c r="F13">
        <v>330</v>
      </c>
      <c r="G13" s="6">
        <f>F13/365</f>
        <v>0.90410958904109584</v>
      </c>
      <c r="H13" s="3">
        <f>E13/F13</f>
        <v>-1.057878787878788E-3</v>
      </c>
    </row>
    <row r="14" spans="1:13">
      <c r="A14" s="1">
        <v>42122</v>
      </c>
      <c r="B14" s="1">
        <v>42412</v>
      </c>
      <c r="C14">
        <v>28442.75</v>
      </c>
      <c r="D14">
        <v>18319.580000000002</v>
      </c>
      <c r="E14" s="2">
        <v>-0.35589999999999999</v>
      </c>
      <c r="F14">
        <v>290</v>
      </c>
      <c r="G14" s="6">
        <f>F14/365</f>
        <v>0.79452054794520544</v>
      </c>
      <c r="H14" s="3">
        <f>E14/F14</f>
        <v>-1.2272413793103449E-3</v>
      </c>
    </row>
    <row r="15" spans="1:13">
      <c r="G15" s="6"/>
      <c r="H15" s="3"/>
    </row>
    <row r="16" spans="1:13">
      <c r="G16" s="6"/>
      <c r="H16" s="3"/>
    </row>
    <row r="17" spans="7:8">
      <c r="G17" s="6"/>
      <c r="H17" s="3"/>
    </row>
    <row r="18" spans="7:8">
      <c r="G18" s="6"/>
      <c r="H18" s="3"/>
    </row>
    <row r="19" spans="7:8">
      <c r="G19" s="6"/>
      <c r="H19" s="3"/>
    </row>
    <row r="20" spans="7:8">
      <c r="G20" s="6"/>
      <c r="H20" s="3"/>
    </row>
    <row r="21" spans="7:8">
      <c r="G21" s="6"/>
      <c r="H21" s="3"/>
    </row>
    <row r="22" spans="7:8">
      <c r="G22" s="6"/>
      <c r="H22" s="3"/>
    </row>
    <row r="23" spans="7:8">
      <c r="G23" s="6"/>
      <c r="H23" s="3"/>
    </row>
    <row r="24" spans="7:8">
      <c r="G24" s="6"/>
      <c r="H24" s="3"/>
    </row>
    <row r="25" spans="7:8">
      <c r="G25" s="6"/>
      <c r="H25" s="3"/>
    </row>
    <row r="26" spans="7:8">
      <c r="G26" s="6"/>
      <c r="H26" s="3"/>
    </row>
    <row r="27" spans="7:8">
      <c r="G27" s="6"/>
      <c r="H27" s="3"/>
    </row>
    <row r="28" spans="7:8">
      <c r="G28" s="6"/>
      <c r="H28" s="3"/>
    </row>
    <row r="29" spans="7:8">
      <c r="G29" s="6"/>
      <c r="H29" s="3"/>
    </row>
    <row r="30" spans="7:8">
      <c r="G30" s="6"/>
      <c r="H30" s="3"/>
    </row>
    <row r="31" spans="7:8">
      <c r="G31" s="6"/>
      <c r="H31" s="3"/>
    </row>
    <row r="32" spans="7:8">
      <c r="G32" s="6"/>
      <c r="H32" s="3"/>
    </row>
    <row r="33" spans="7:8">
      <c r="G33" s="6"/>
      <c r="H33" s="3"/>
    </row>
    <row r="34" spans="7:8">
      <c r="G34" s="6"/>
      <c r="H34" s="3"/>
    </row>
    <row r="35" spans="7:8">
      <c r="G35" s="6"/>
      <c r="H35" s="3"/>
    </row>
    <row r="36" spans="7:8">
      <c r="G36" s="6"/>
      <c r="H36" s="3"/>
    </row>
    <row r="37" spans="7:8">
      <c r="G37" s="6"/>
      <c r="H37" s="3"/>
    </row>
    <row r="38" spans="7:8">
      <c r="G38" s="6"/>
      <c r="H38" s="3"/>
    </row>
    <row r="39" spans="7:8">
      <c r="G39" s="6"/>
      <c r="H39" s="3"/>
    </row>
    <row r="40" spans="7:8">
      <c r="G40" s="6"/>
      <c r="H40" s="3"/>
    </row>
    <row r="41" spans="7:8">
      <c r="G41" s="6"/>
      <c r="H41" s="3"/>
    </row>
    <row r="42" spans="7:8">
      <c r="G42" s="6"/>
      <c r="H42" s="3"/>
    </row>
    <row r="43" spans="7:8">
      <c r="G43" s="6"/>
      <c r="H43" s="3"/>
    </row>
    <row r="44" spans="7:8">
      <c r="G44" s="6"/>
      <c r="H44" s="3"/>
    </row>
    <row r="45" spans="7:8">
      <c r="G45" s="6"/>
      <c r="H45" s="3"/>
    </row>
  </sheetData>
  <sortState ref="A2:H45">
    <sortCondition descending="1" ref="E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3C20-6266-6049-9E6E-965D85F71CBC}">
  <dimension ref="A1:L8"/>
  <sheetViews>
    <sheetView tabSelected="1" workbookViewId="0">
      <selection activeCell="I23" sqref="I23"/>
    </sheetView>
  </sheetViews>
  <sheetFormatPr baseColWidth="10" defaultRowHeight="15"/>
  <cols>
    <col min="1" max="2" width="11.33203125" bestFit="1" customWidth="1"/>
    <col min="3" max="4" width="9" bestFit="1" customWidth="1"/>
    <col min="5" max="5" width="8.33203125" bestFit="1" customWidth="1"/>
    <col min="6" max="7" width="7.5" bestFit="1" customWidth="1"/>
    <col min="8" max="8" width="9.33203125" bestFit="1" customWidth="1"/>
    <col min="10" max="12" width="9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5" t="s">
        <v>11</v>
      </c>
      <c r="K1" t="s">
        <v>8</v>
      </c>
      <c r="L1" t="s">
        <v>9</v>
      </c>
    </row>
    <row r="2" spans="1:12">
      <c r="A2" s="1">
        <v>40819</v>
      </c>
      <c r="B2" s="1">
        <v>43363</v>
      </c>
      <c r="C2">
        <v>1099.23</v>
      </c>
      <c r="D2">
        <v>2930.75</v>
      </c>
      <c r="E2" s="2">
        <v>1.6661999999999999</v>
      </c>
      <c r="F2">
        <v>2544</v>
      </c>
      <c r="G2" s="6">
        <f>F2/365</f>
        <v>6.9698630136986299</v>
      </c>
      <c r="H2" s="3">
        <f>E2/F2</f>
        <v>6.5495283018867918E-4</v>
      </c>
      <c r="J2" t="s">
        <v>6</v>
      </c>
      <c r="K2" s="3">
        <f>AVERAGEIFS(E:E,E:E,"&gt;0")</f>
        <v>0.66057499999999991</v>
      </c>
      <c r="L2" s="3">
        <f>AVERAGEIFS(E:E,E:E,"&lt;0")</f>
        <v>-0.18386666666666665</v>
      </c>
    </row>
    <row r="3" spans="1:12">
      <c r="A3" s="1">
        <v>39919</v>
      </c>
      <c r="B3" s="1">
        <v>40291</v>
      </c>
      <c r="C3">
        <v>865.3</v>
      </c>
      <c r="D3">
        <v>1217.28</v>
      </c>
      <c r="E3" s="2">
        <v>0.40679999999999999</v>
      </c>
      <c r="F3">
        <v>372</v>
      </c>
      <c r="G3" s="6">
        <f>F3/365</f>
        <v>1.0191780821917809</v>
      </c>
      <c r="H3" s="3">
        <f>E3/F3</f>
        <v>1.0935483870967741E-3</v>
      </c>
      <c r="J3" t="s">
        <v>7</v>
      </c>
      <c r="K3" s="4">
        <f>AVERAGEIFS(F:F,E:E,"&gt;0")</f>
        <v>832.25</v>
      </c>
      <c r="L3" s="4">
        <f>AVERAGEIFS(F:F,E:E,"&lt;0")</f>
        <v>107.33333333333333</v>
      </c>
    </row>
    <row r="4" spans="1:12">
      <c r="A4" s="1">
        <v>40361</v>
      </c>
      <c r="B4" s="1">
        <v>40662</v>
      </c>
      <c r="C4">
        <v>1022.58</v>
      </c>
      <c r="D4">
        <v>1363.61</v>
      </c>
      <c r="E4" s="2">
        <v>0.33350000000000002</v>
      </c>
      <c r="F4">
        <v>301</v>
      </c>
      <c r="G4" s="6">
        <f>F4/365</f>
        <v>0.8246575342465754</v>
      </c>
      <c r="H4" s="3">
        <f>E4/F4</f>
        <v>1.1079734219269105E-3</v>
      </c>
      <c r="J4" s="7" t="s">
        <v>11</v>
      </c>
      <c r="K4" s="3">
        <f>K2/K3</f>
        <v>7.9372183838990681E-4</v>
      </c>
      <c r="L4" s="3">
        <f>L2/L3</f>
        <v>-1.7130434782608695E-3</v>
      </c>
    </row>
    <row r="5" spans="1:12">
      <c r="A5" s="1">
        <v>43458</v>
      </c>
      <c r="B5" s="1">
        <v>43570</v>
      </c>
      <c r="C5">
        <v>2351.1</v>
      </c>
      <c r="D5">
        <v>2905.58</v>
      </c>
      <c r="E5" s="2">
        <v>0.23580000000000001</v>
      </c>
      <c r="F5">
        <v>112</v>
      </c>
      <c r="G5" s="6">
        <f>F5/365</f>
        <v>0.30684931506849317</v>
      </c>
      <c r="H5" s="3">
        <f>E5/F5</f>
        <v>2.1053571428571428E-3</v>
      </c>
    </row>
    <row r="6" spans="1:12">
      <c r="A6" s="1">
        <v>40291</v>
      </c>
      <c r="B6" s="1">
        <v>40361</v>
      </c>
      <c r="C6">
        <v>1217.28</v>
      </c>
      <c r="D6">
        <v>1022.58</v>
      </c>
      <c r="E6" s="2">
        <v>-0.15989999999999999</v>
      </c>
      <c r="F6">
        <v>70</v>
      </c>
      <c r="G6" s="6">
        <f>F6/365</f>
        <v>0.19178082191780821</v>
      </c>
      <c r="H6" s="3">
        <f>E6/F6</f>
        <v>-2.284285714285714E-3</v>
      </c>
    </row>
    <row r="7" spans="1:12">
      <c r="A7" s="1">
        <v>40662</v>
      </c>
      <c r="B7" s="1">
        <v>40819</v>
      </c>
      <c r="C7">
        <v>1363.61</v>
      </c>
      <c r="D7">
        <v>1099.23</v>
      </c>
      <c r="E7" s="2">
        <v>-0.19389999999999999</v>
      </c>
      <c r="F7">
        <v>157</v>
      </c>
      <c r="G7" s="6">
        <f>F7/365</f>
        <v>0.43013698630136987</v>
      </c>
      <c r="H7" s="3">
        <f>E7/F7</f>
        <v>-1.2350318471337578E-3</v>
      </c>
    </row>
    <row r="8" spans="1:12">
      <c r="A8" s="1">
        <v>43363</v>
      </c>
      <c r="B8" s="1">
        <v>43458</v>
      </c>
      <c r="C8">
        <v>2930.75</v>
      </c>
      <c r="D8">
        <v>2351.1</v>
      </c>
      <c r="E8" s="2">
        <v>-0.1978</v>
      </c>
      <c r="F8">
        <v>95</v>
      </c>
      <c r="G8" s="6">
        <f>F8/365</f>
        <v>0.26027397260273971</v>
      </c>
      <c r="H8" s="3">
        <f>E8/F8</f>
        <v>-2.0821052631578947E-3</v>
      </c>
    </row>
  </sheetData>
  <sortState ref="A2:H8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上证50</vt:lpstr>
      <vt:lpstr>沪深300</vt:lpstr>
      <vt:lpstr>中证500</vt:lpstr>
      <vt:lpstr>中证1000</vt:lpstr>
      <vt:lpstr>中证红利</vt:lpstr>
      <vt:lpstr>10年国债</vt:lpstr>
      <vt:lpstr>德国30</vt:lpstr>
      <vt:lpstr>恒生</vt:lpstr>
      <vt:lpstr>标普500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2019-04-16T09:57:25Z</dcterms:modified>
</cp:coreProperties>
</file>