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Industry\"/>
    </mc:Choice>
  </mc:AlternateContent>
  <xr:revisionPtr revIDLastSave="0" documentId="13_ncr:1_{E2A7CA11-5193-4DBB-BFC2-E457D91BAD67}" xr6:coauthVersionLast="36" xr6:coauthVersionMax="36" xr10:uidLastSave="{00000000-0000-0000-0000-000000000000}"/>
  <bookViews>
    <workbookView xWindow="28800" yWindow="-8865" windowWidth="21600" windowHeight="37935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41" i="1" l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<sst xmlns="http://schemas.openxmlformats.org/spreadsheetml/2006/main" count="14786" uniqueCount="7208">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</sst>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6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57"/>
  <sheetViews>
    <sheetView workbookViewId="0">
      <pane ySplit="1" topLeftCell="A3431" activePane="bottomLeft" state="frozen"/>
      <selection activeCell="J1" sqref="J1"/>
      <selection pane="bottomLeft" activeCell="A3457" sqref="A3457:XFD3457"/>
    </sheetView>
  </sheetViews>
  <sheetFormatPr defaultColWidth="8.875" defaultRowHeight="14.25"/>
  <cols>
    <col min="1" max="1" width="11.625" bestFit="1" customWidth="1"/>
    <col min="20" max="20" width="10.5" bestFit="1" customWidth="1"/>
  </cols>
  <sheetData>
    <row r="1" spans="1:30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ht="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ht="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ht="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ht="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ht="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ht="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ht="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ht="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ht="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ht="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ht="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ht="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ht="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ht="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ht="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ht="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ht="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ht="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ht="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ht="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ht="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ht="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ht="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ht="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ht="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ht="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ht="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ht="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ht="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ht="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ht="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ht="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ht="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ht="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ht="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ht="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ht="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ht="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ht="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ht="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ht="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ht="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ht="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ht="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ht="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ht="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ht="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ht="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ht="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ht="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ht="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ht="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ht="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ht="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ht="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ht="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ht="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ht="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ht="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ht="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ht="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ht="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ht="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ht="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ht="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ht="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ht="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ht="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ht="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ht="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ht="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ht="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ht="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ht="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ht="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ht="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ht="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ht="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ht="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ht="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ht="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ht="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ht="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ht="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ht="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ht="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ht="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ht="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ht="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ht="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ht="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ht="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ht="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ht="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ht="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ht="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ht="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ht="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ht="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ht="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ht="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ht="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ht="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ht="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ht="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ht="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ht="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ht="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ht="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ht="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ht="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ht="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ht="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ht="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ht="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ht="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ht="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ht="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ht="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ht="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ht="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ht="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ht="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ht="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ht="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ht="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ht="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ht="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ht="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ht="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ht="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ht="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ht="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ht="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ht="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ht="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ht="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ht="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ht="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ht="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ht="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ht="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ht="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ht="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ht="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ht="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ht="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ht="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ht="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ht="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ht="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ht="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ht="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ht="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ht="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ht="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ht="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ht="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ht="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ht="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ht="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ht="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ht="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ht="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ht="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ht="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ht="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ht="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ht="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ht="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ht="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ht="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ht="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ht="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ht="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ht="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ht="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ht="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ht="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ht="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ht="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ht="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ht="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ht="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ht="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ht="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ht="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ht="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ht="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ht="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ht="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ht="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ht="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ht="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ht="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ht="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ht="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ht="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ht="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ht="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ht="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ht="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ht="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ht="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ht="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ht="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ht="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ht="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ht="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ht="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ht="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ht="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ht="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ht="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ht="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ht="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ht="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ht="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ht="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ht="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ht="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ht="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ht="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ht="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ht="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ht="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ht="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ht="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ht="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ht="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ht="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ht="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ht="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ht="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ht="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ht="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ht="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ht="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ht="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ht="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ht="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ht="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ht="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ht="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ht="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ht="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ht="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ht="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ht="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ht="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ht="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ht="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ht="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ht="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ht="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ht="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ht="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ht="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ht="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ht="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ht="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ht="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ht="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ht="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ht="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ht="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ht="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ht="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ht="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ht="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ht="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ht="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ht="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ht="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ht="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ht="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ht="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ht="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ht="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ht="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ht="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ht="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ht="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ht="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ht="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ht="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ht="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ht="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ht="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ht="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ht="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ht="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ht="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ht="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ht="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ht="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ht="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ht="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ht="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ht="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ht="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ht="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ht="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ht="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ht="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ht="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ht="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ht="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ht="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ht="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ht="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ht="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ht="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ht="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ht="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ht="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ht="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ht="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ht="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ht="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ht="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ht="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ht="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ht="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ht="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ht="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ht="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ht="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ht="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ht="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ht="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ht="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ht="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ht="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ht="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ht="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ht="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ht="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ht="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ht="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ht="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ht="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ht="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ht="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ht="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ht="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ht="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ht="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ht="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ht="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ht="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ht="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ht="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ht="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ht="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ht="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ht="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ht="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ht="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ht="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ht="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ht="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ht="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ht="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ht="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ht="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ht="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ht="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ht="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ht="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ht="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ht="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ht="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ht="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ht="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ht="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ht="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ht="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ht="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ht="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ht="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ht="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ht="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ht="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ht="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ht="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ht="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ht="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ht="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ht="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ht="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ht="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ht="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ht="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ht="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ht="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ht="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ht="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ht="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ht="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ht="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ht="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ht="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ht="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ht="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ht="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ht="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ht="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ht="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ht="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ht="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ht="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ht="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ht="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ht="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ht="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ht="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ht="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ht="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ht="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ht="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ht="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ht="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ht="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ht="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ht="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ht="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ht="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ht="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ht="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ht="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ht="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ht="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ht="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ht="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ht="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ht="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ht="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ht="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ht="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ht="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ht="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ht="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ht="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ht="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ht="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ht="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ht="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ht="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ht="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ht="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ht="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ht="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ht="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ht="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ht="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ht="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ht="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ht="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ht="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ht="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ht="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ht="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ht="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ht="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ht="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ht="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ht="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ht="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ht="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ht="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ht="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ht="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ht="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ht="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ht="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ht="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ht="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ht="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ht="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ht="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ht="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ht="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ht="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ht="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ht="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ht="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ht="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ht="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ht="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ht="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ht="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ht="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ht="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ht="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ht="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ht="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ht="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ht="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ht="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ht="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ht="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ht="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ht="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ht="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ht="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ht="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ht="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ht="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ht="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ht="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ht="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ht="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ht="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ht="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ht="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ht="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ht="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ht="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ht="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ht="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ht="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ht="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ht="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ht="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ht="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ht="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ht="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ht="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ht="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ht="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ht="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ht="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ht="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ht="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ht="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ht="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ht="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ht="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ht="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ht="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ht="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ht="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ht="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ht="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ht="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ht="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ht="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ht="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ht="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ht="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ht="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ht="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ht="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ht="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ht="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ht="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ht="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ht="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ht="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ht="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ht="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ht="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ht="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ht="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ht="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ht="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ht="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ht="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ht="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ht="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ht="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ht="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ht="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ht="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ht="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ht="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ht="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ht="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ht="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ht="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ht="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ht="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ht="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ht="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ht="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ht="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ht="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ht="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ht="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ht="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ht="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ht="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ht="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ht="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ht="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ht="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ht="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ht="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ht="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ht="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ht="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ht="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ht="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ht="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ht="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ht="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ht="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ht="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ht="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ht="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ht="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ht="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ht="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ht="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ht="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ht="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ht="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ht="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ht="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ht="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ht="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ht="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ht="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ht="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ht="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ht="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ht="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ht="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ht="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ht="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ht="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ht="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ht="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ht="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ht="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ht="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ht="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ht="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ht="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ht="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ht="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ht="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ht="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ht="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ht="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ht="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ht="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ht="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ht="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ht="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ht="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ht="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ht="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ht="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ht="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ht="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ht="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ht="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ht="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ht="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ht="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ht="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ht="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ht="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ht="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ht="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ht="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ht="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ht="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ht="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ht="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ht="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ht="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ht="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ht="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ht="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ht="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ht="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ht="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ht="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ht="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ht="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ht="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ht="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ht="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ht="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ht="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ht="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ht="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ht="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ht="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ht="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ht="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ht="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ht="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ht="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ht="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ht="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ht="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ht="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ht="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ht="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ht="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ht="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ht="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ht="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ht="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ht="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ht="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ht="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ht="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ht="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ht="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ht="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ht="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ht="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ht="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ht="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ht="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ht="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ht="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ht="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ht="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ht="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ht="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ht="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ht="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ht="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ht="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ht="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ht="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ht="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ht="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ht="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ht="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ht="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ht="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ht="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ht="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ht="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ht="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ht="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ht="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ht="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ht="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ht="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ht="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ht="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ht="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ht="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ht="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ht="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ht="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ht="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ht="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ht="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ht="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ht="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ht="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ht="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ht="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ht="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ht="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ht="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ht="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ht="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ht="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ht="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ht="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ht="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ht="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ht="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ht="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ht="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ht="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ht="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ht="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ht="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ht="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ht="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ht="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ht="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ht="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ht="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ht="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ht="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ht="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ht="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ht="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ht="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ht="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ht="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ht="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ht="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ht="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ht="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ht="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ht="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ht="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ht="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ht="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ht="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ht="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ht="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ht="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ht="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ht="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ht="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ht="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ht="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ht="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ht="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ht="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ht="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ht="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ht="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ht="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ht="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ht="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ht="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ht="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ht="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ht="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ht="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ht="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ht="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ht="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ht="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ht="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ht="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ht="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ht="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ht="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ht="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ht="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ht="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ht="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ht="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ht="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ht="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ht="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ht="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ht="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ht="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ht="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ht="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ht="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ht="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ht="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ht="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ht="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ht="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ht="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ht="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ht="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ht="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ht="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ht="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ht="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ht="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ht="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ht="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ht="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ht="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ht="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ht="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ht="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ht="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ht="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ht="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ht="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ht="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ht="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ht="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ht="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ht="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ht="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ht="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ht="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ht="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ht="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ht="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ht="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ht="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ht="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ht="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ht="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ht="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ht="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ht="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ht="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ht="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ht="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ht="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ht="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ht="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ht="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ht="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ht="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ht="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ht="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ht="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ht="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ht="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ht="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ht="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ht="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ht="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ht="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ht="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ht="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ht="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ht="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ht="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ht="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ht="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ht="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ht="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ht="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ht="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ht="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ht="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ht="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ht="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ht="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ht="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ht="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ht="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ht="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ht="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ht="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ht="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ht="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ht="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ht="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ht="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ht="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ht="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ht="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ht="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ht="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ht="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ht="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ht="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ht="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ht="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ht="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ht="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ht="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ht="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ht="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ht="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ht="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ht="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ht="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ht="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ht="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ht="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ht="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ht="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ht="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ht="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ht="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ht="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ht="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ht="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ht="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ht="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ht="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ht="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ht="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ht="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ht="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ht="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ht="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ht="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ht="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ht="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ht="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ht="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ht="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ht="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ht="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ht="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ht="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ht="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ht="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ht="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ht="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ht="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ht="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ht="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ht="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ht="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ht="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ht="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ht="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ht="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ht="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ht="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ht="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ht="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ht="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ht="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ht="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ht="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ht="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ht="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ht="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ht="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ht="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ht="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ht="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ht="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ht="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ht="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ht="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ht="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ht="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ht="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ht="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ht="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ht="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ht="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ht="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ht="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ht="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ht="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ht="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ht="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ht="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ht="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ht="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ht="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ht="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ht="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ht="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ht="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ht="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ht="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ht="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ht="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ht="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ht="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ht="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ht="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ht="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ht="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ht="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ht="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ht="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ht="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ht="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ht="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ht="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ht="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ht="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ht="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ht="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ht="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ht="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ht="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ht="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ht="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ht="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ht="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ht="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ht="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ht="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ht="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ht="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ht="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ht="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ht="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ht="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ht="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ht="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ht="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ht="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ht="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ht="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ht="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ht="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ht="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ht="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ht="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ht="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ht="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ht="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ht="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ht="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ht="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ht="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ht="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ht="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ht="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ht="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ht="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ht="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ht="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ht="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ht="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ht="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ht="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ht="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ht="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ht="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ht="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ht="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ht="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ht="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ht="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ht="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ht="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ht="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ht="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ht="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ht="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ht="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ht="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ht="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ht="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ht="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ht="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ht="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ht="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ht="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ht="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ht="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ht="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ht="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ht="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ht="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ht="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ht="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ht="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ht="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ht="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ht="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ht="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ht="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ht="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ht="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ht="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ht="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ht="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ht="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ht="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ht="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ht="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ht="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ht="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ht="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ht="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ht="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ht="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ht="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ht="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ht="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ht="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ht="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ht="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ht="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ht="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ht="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ht="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ht="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ht="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ht="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ht="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ht="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ht="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ht="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ht="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ht="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ht="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ht="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ht="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ht="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ht="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ht="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ht="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ht="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ht="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ht="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ht="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ht="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ht="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ht="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ht="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ht="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ht="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ht="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ht="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ht="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ht="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ht="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ht="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ht="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ht="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ht="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ht="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ht="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ht="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ht="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ht="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ht="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ht="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ht="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ht="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ht="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ht="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ht="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ht="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ht="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ht="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ht="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ht="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ht="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ht="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ht="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ht="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ht="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ht="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ht="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ht="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ht="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ht="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ht="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ht="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ht="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ht="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ht="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ht="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ht="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ht="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ht="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ht="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ht="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ht="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ht="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ht="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ht="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ht="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ht="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ht="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ht="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ht="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ht="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ht="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ht="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ht="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ht="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ht="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ht="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ht="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ht="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ht="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ht="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ht="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ht="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ht="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ht="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ht="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ht="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ht="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ht="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ht="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ht="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ht="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ht="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ht="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ht="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ht="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ht="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ht="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ht="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ht="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ht="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ht="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ht="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ht="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ht="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ht="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ht="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ht="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ht="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ht="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ht="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ht="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ht="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ht="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ht="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ht="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ht="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ht="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ht="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ht="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ht="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ht="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ht="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ht="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ht="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ht="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ht="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ht="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ht="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ht="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ht="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ht="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ht="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ht="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ht="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ht="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ht="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ht="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ht="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ht="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ht="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ht="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ht="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ht="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ht="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ht="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ht="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ht="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ht="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ht="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ht="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ht="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ht="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ht="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ht="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ht="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ht="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ht="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ht="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ht="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ht="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ht="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ht="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ht="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ht="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ht="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ht="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ht="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ht="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ht="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ht="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ht="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ht="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ht="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ht="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ht="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ht="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ht="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ht="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ht="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ht="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ht="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ht="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ht="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ht="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ht="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ht="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ht="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ht="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ht="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ht="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ht="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ht="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ht="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ht="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ht="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ht="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ht="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ht="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ht="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ht="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ht="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ht="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ht="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ht="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ht="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ht="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ht="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ht="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ht="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ht="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ht="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ht="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ht="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ht="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ht="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ht="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ht="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ht="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ht="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ht="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ht="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ht="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ht="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ht="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ht="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ht="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ht="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ht="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ht="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ht="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ht="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ht="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ht="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ht="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ht="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ht="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ht="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ht="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ht="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ht="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ht="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ht="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ht="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ht="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ht="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ht="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ht="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ht="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ht="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ht="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ht="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ht="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ht="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ht="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ht="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ht="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ht="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ht="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ht="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ht="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ht="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ht="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ht="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ht="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ht="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ht="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ht="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ht="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ht="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ht="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ht="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ht="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ht="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ht="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ht="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ht="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ht="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ht="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ht="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ht="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ht="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ht="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ht="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ht="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ht="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ht="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ht="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ht="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ht="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ht="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ht="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ht="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ht="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ht="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ht="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ht="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ht="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ht="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ht="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ht="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ht="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ht="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ht="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ht="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ht="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ht="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ht="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ht="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ht="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ht="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ht="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ht="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ht="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ht="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ht="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ht="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ht="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ht="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ht="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ht="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ht="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ht="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ht="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ht="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ht="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ht="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ht="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ht="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ht="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ht="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ht="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ht="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ht="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ht="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ht="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ht="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ht="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ht="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ht="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ht="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ht="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ht="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ht="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ht="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ht="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ht="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ht="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ht="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ht="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ht="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ht="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ht="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ht="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ht="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ht="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ht="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ht="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ht="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ht="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ht="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ht="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ht="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ht="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ht="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ht="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ht="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ht="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ht="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ht="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ht="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ht="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ht="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ht="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ht="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ht="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ht="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ht="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ht="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ht="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ht="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ht="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ht="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ht="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ht="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ht="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ht="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ht="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ht="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ht="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ht="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ht="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ht="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ht="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ht="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ht="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ht="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ht="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ht="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ht="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ht="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ht="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ht="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ht="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ht="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ht="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ht="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ht="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ht="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ht="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ht="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ht="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ht="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ht="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ht="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ht="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ht="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ht="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ht="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ht="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ht="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ht="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ht="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ht="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ht="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ht="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ht="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ht="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ht="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ht="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ht="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ht="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ht="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ht="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ht="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ht="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ht="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ht="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ht="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ht="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ht="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ht="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ht="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ht="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ht="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ht="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ht="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ht="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ht="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ht="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ht="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ht="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ht="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ht="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ht="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ht="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ht="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ht="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ht="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ht="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ht="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ht="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ht="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ht="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ht="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ht="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ht="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ht="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ht="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ht="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ht="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ht="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ht="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ht="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ht="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ht="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ht="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ht="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ht="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ht="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ht="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ht="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ht="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ht="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ht="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ht="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ht="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ht="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ht="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ht="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ht="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ht="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ht="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ht="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ht="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ht="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ht="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ht="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ht="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ht="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ht="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ht="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ht="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ht="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ht="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ht="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ht="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ht="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ht="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ht="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ht="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ht="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ht="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ht="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ht="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ht="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ht="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ht="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ht="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ht="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ht="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ht="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ht="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ht="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ht="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ht="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ht="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ht="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ht="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ht="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ht="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ht="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ht="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ht="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ht="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ht="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ht="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ht="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ht="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ht="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ht="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ht="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ht="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ht="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ht="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ht="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ht="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ht="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ht="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ht="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ht="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ht="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ht="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ht="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ht="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ht="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ht="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ht="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ht="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ht="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ht="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ht="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ht="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ht="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ht="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ht="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ht="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ht="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ht="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ht="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ht="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ht="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ht="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ht="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ht="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ht="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ht="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ht="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ht="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ht="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ht="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ht="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ht="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ht="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ht="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ht="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ht="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ht="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ht="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ht="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ht="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ht="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ht="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ht="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ht="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ht="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ht="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ht="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ht="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ht="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ht="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ht="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ht="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ht="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ht="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ht="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ht="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ht="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ht="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ht="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ht="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ht="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ht="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ht="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ht="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ht="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ht="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ht="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ht="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ht="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ht="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ht="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ht="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ht="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ht="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ht="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ht="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ht="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ht="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ht="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ht="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ht="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ht="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ht="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ht="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ht="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ht="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ht="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ht="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ht="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ht="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ht="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ht="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ht="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ht="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ht="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ht="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ht="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ht="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ht="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ht="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ht="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ht="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ht="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ht="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ht="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ht="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ht="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ht="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ht="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ht="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ht="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ht="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ht="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ht="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ht="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ht="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ht="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ht="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ht="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ht="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ht="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ht="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ht="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ht="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ht="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ht="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ht="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ht="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ht="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ht="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ht="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ht="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ht="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ht="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ht="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ht="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ht="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ht="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ht="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ht="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ht="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ht="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ht="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ht="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ht="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ht="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ht="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ht="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ht="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ht="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ht="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ht="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ht="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ht="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ht="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ht="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ht="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ht="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ht="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ht="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ht="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ht="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ht="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ht="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ht="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ht="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ht="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ht="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ht="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ht="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ht="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ht="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ht="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ht="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ht="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ht="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ht="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ht="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ht="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ht="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ht="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ht="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ht="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ht="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ht="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ht="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ht="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ht="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ht="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ht="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ht="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ht="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ht="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ht="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ht="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ht="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ht="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ht="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ht="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ht="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ht="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ht="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ht="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ht="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ht="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ht="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ht="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ht="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ht="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ht="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ht="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ht="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ht="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ht="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ht="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ht="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ht="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ht="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ht="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ht="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ht="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ht="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ht="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ht="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ht="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ht="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ht="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ht="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ht="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ht="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ht="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ht="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ht="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ht="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ht="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ht="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ht="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ht="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ht="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ht="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ht="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ht="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ht="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ht="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ht="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ht="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ht="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ht="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ht="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ht="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ht="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ht="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ht="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ht="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ht="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ht="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ht="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ht="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ht="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ht="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ht="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ht="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ht="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ht="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ht="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ht="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ht="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ht="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ht="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ht="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ht="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ht="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ht="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ht="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ht="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ht="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ht="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ht="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ht="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ht="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ht="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ht="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ht="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ht="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ht="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ht="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ht="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ht="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ht="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ht="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ht="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ht="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ht="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ht="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ht="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ht="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ht="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ht="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ht="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ht="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ht="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ht="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ht="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ht="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ht="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ht="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ht="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ht="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ht="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ht="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ht="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ht="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ht="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ht="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ht="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ht="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ht="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ht="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ht="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ht="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ht="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ht="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ht="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ht="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ht="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ht="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ht="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ht="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ht="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ht="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ht="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ht="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ht="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ht="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ht="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ht="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ht="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ht="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ht="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ht="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ht="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ht="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ht="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ht="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ht="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ht="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ht="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ht="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ht="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ht="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ht="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ht="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ht="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ht="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ht="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ht="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ht="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ht="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ht="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ht="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ht="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ht="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ht="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ht="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ht="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ht="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ht="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ht="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ht="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ht="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ht="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ht="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ht="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ht="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ht="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ht="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ht="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ht="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ht="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ht="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ht="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ht="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ht="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ht="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ht="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ht="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ht="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ht="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ht="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ht="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ht="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ht="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ht="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ht="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ht="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ht="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ht="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ht="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ht="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ht="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ht="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ht="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ht="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ht="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ht="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ht="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ht="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ht="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ht="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ht="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ht="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ht="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ht="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ht="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ht="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ht="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ht="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ht="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ht="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ht="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ht="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ht="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ht="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ht="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ht="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ht="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ht="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ht="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ht="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ht="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ht="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ht="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ht="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ht="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ht="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ht="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ht="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ht="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ht="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ht="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ht="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ht="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ht="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ht="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ht="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ht="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ht="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ht="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ht="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ht="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ht="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ht="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ht="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ht="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ht="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ht="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ht="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ht="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ht="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ht="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ht="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ht="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ht="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ht="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ht="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ht="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ht="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ht="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ht="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ht="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ht="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ht="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ht="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ht="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ht="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ht="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ht="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ht="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ht="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ht="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ht="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ht="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ht="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ht="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ht="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ht="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ht="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ht="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ht="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ht="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ht="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ht="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ht="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ht="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ht="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ht="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ht="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ht="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ht="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ht="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ht="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ht="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ht="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ht="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ht="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ht="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ht="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ht="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ht="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ht="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ht="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ht="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ht="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ht="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ht="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ht="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ht="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ht="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ht="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ht="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ht="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ht="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ht="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ht="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ht="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ht="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ht="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ht="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ht="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ht="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ht="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ht="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ht="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ht="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ht="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ht="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ht="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ht="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ht="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ht="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ht="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ht="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ht="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ht="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ht="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ht="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ht="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ht="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ht="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ht="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ht="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ht="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ht="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ht="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ht="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ht="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ht="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ht="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ht="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ht="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ht="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ht="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ht="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ht="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ht="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ht="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ht="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ht="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ht="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ht="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ht="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ht="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ht="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ht="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ht="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ht="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ht="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ht="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ht="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ht="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ht="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ht="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ht="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ht="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ht="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ht="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ht="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ht="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ht="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ht="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ht="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ht="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ht="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ht="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ht="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ht="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ht="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ht="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ht="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ht="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ht="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ht="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ht="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ht="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ht="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ht="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ht="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ht="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ht="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ht="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ht="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ht="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ht="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ht="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ht="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ht="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ht="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ht="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ht="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ht="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ht="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ht="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ht="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ht="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ht="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ht="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ht="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ht="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ht="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ht="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ht="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ht="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ht="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ht="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ht="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ht="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ht="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ht="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ht="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ht="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ht="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ht="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ht="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ht="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ht="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ht="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ht="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ht="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ht="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ht="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ht="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ht="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ht="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ht="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ht="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ht="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ht="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ht="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ht="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ht="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ht="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ht="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ht="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ht="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ht="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ht="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ht="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ht="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ht="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ht="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ht="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ht="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ht="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ht="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ht="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ht="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ht="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ht="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ht="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ht="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ht="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ht="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ht="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ht="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ht="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ht="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ht="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ht="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ht="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ht="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ht="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ht="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ht="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ht="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ht="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ht="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ht="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ht="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ht="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ht="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ht="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ht="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ht="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ht="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ht="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ht="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ht="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ht="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ht="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ht="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ht="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ht="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ht="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ht="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ht="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ht="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ht="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ht="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ht="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ht="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ht="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ht="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ht="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ht="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ht="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ht="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ht="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ht="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ht="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ht="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ht="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ht="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ht="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ht="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ht="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ht="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ht="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ht="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ht="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ht="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ht="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ht="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ht="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ht="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ht="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ht="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ht="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ht="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ht="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ht="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ht="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ht="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ht="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ht="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ht="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ht="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ht="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ht="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ht="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ht="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ht="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ht="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ht="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ht="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ht="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ht="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ht="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ht="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ht="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ht="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ht="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ht="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ht="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ht="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ht="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ht="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ht="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ht="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ht="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ht="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ht="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ht="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ht="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ht="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ht="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ht="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ht="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ht="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ht="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ht="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ht="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ht="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ht="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ht="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ht="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ht="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ht="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ht="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ht="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ht="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ht="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ht="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ht="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ht="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ht="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ht="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ht="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ht="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ht="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ht="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ht="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ht="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ht="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ht="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ht="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ht="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ht="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ht="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ht="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ht="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ht="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ht="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ht="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ht="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ht="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ht="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ht="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ht="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ht="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ht="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ht="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ht="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ht="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ht="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ht="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ht="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ht="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ht="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ht="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ht="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ht="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ht="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ht="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ht="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ht="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ht="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ht="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ht="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ht="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ht="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ht="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ht="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ht="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ht="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ht="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ht="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ht="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ht="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ht="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ht="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ht="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ht="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ht="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ht="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ht="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ht="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ht="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ht="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ht="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ht="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ht="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ht="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ht="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ht="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ht="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ht="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ht="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ht="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ht="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ht="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ht="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ht="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ht="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ht="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ht="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ht="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ht="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ht="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ht="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ht="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ht="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ht="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ht="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ht="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ht="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ht="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ht="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ht="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ht="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ht="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ht="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ht="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ht="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ht="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ht="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ht="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ht="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ht="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ht="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ht="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ht="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ht="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ht="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ht="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ht="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ht="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ht="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ht="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ht="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ht="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ht="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ht="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ht="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ht="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ht="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ht="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ht="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ht="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ht="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ht="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ht="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ht="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ht="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ht="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ht="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ht="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ht="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ht="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ht="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ht="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ht="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ht="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ht="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ht="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ht="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ht="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ht="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ht="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ht="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ht="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ht="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ht="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ht="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ht="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ht="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ht="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ht="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ht="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ht="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ht="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ht="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ht="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ht="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ht="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ht="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ht="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ht="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ht="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ht="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ht="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ht="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ht="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ht="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ht="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ht="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ht="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ht="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ht="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ht="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ht="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ht="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ht="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ht="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ht="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ht="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ht="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ht="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ht="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ht="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ht="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ht="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ht="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ht="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ht="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ht="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ht="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ht="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ht="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ht="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ht="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ht="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ht="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ht="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ht="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ht="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ht="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ht="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ht="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ht="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ht="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ht="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ht="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ht="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ht="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ht="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ht="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ht="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ht="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ht="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ht="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ht="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ht="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ht="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ht="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ht="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ht="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ht="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ht="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ht="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ht="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ht="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ht="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ht="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ht="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ht="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ht="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ht="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ht="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ht="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ht="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ht="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ht="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ht="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ht="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ht="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ht="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ht="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ht="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ht="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ht="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ht="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ht="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ht="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ht="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ht="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ht="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ht="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ht="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ht="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ht="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ht="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ht="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ht="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ht="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ht="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ht="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ht="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ht="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ht="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ht="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ht="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ht="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ht="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ht="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ht="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ht="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ht="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ht="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ht="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ht="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ht="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ht="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ht="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ht="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ht="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ht="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ht="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ht="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ht="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ht="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ht="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ht="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ht="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ht="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ht="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ht="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ht="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ht="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ht="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ht="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ht="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ht="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ht="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ht="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ht="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ht="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ht="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ht="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ht="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ht="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ht="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ht="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ht="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ht="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ht="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ht="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ht="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ht="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ht="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ht="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ht="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ht="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ht="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ht="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ht="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ht="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ht="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ht="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ht="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ht="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ht="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ht="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ht="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ht="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ht="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ht="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ht="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ht="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ht="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ht="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ht="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ht="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ht="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ht="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ht="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ht="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ht="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ht="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ht="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ht="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ht="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ht="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ht="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ht="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ht="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ht="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ht="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ht="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ht="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ht="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ht="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ht="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ht="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ht="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ht="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ht="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ht="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ht="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ht="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ht="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ht="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ht="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ht="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ht="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ht="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ht="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ht="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ht="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ht="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ht="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ht="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ht="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ht="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ht="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ht="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ht="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ht="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ht="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ht="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ht="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ht="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ht="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ht="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ht="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ht="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ht="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ht="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ht="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ht="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ht="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ht="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ht="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ht="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ht="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ht="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ht="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ht="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ht="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ht="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ht="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ht="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ht="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ht="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ht="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ht="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ht="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ht="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ht="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ht="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ht="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ht="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ht="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ht="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ht="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ht="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ht="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ht="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ht="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ht="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ht="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ht="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ht="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ht="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ht="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ht="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ht="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ht="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ht="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ht="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ht="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ht="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ht="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ht="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ht="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ht="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ht="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ht="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ht="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ht="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ht="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ht="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ht="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ht="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ht="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ht="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ht="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ht="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ht="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ht="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ht="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ht="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ht="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ht="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ht="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ht="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ht="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ht="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ht="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ht="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ht="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ht="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ht="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ht="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ht="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ht="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ht="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ht="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ht="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ht="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ht="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ht="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ht="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ht="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ht="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ht="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ht="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ht="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ht="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ht="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ht="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ht="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ht="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ht="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ht="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ht="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ht="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ht="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ht="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ht="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ht="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ht="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ht="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ht="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ht="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ht="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ht="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ht="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ht="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ht="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ht="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ht="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ht="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ht="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ht="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ht="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ht="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ht="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ht="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ht="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ht="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ht="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ht="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ht="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ht="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ht="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ht="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ht="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ht="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ht="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ht="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ht="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ht="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ht="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ht="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ht="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ht="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ht="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ht="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ht="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ht="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ht="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ht="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ht="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ht="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ht="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ht="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ht="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ht="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ht="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ht="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ht="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ht="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ht="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ht="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ht="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ht="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ht="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ht="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ht="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ht="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ht="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ht="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ht="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ht="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ht="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ht="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ht="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ht="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ht="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ht="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ht="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ht="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ht="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ht="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ht="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ht="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ht="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ht="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ht="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ht="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ht="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ht="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ht="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ht="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ht="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ht="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ht="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ht="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ht="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ht="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ht="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ht="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ht="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ht="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ht="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ht="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ht="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ht="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ht="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ht="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ht="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ht="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ht="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ht="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ht="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ht="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ht="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ht="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ht="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ht="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ht="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ht="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ht="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ht="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ht="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ht="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ht="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ht="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ht="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ht="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ht="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ht="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ht="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ht="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ht="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ht="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ht="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ht="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ht="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ht="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ht="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ht="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ht="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ht="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ht="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ht="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ht="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ht="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ht="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ht="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ht="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ht="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ht="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ht="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ht="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ht="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ht="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ht="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ht="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ht="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ht="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ht="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ht="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ht="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ht="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ht="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ht="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ht="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ht="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ht="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ht="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ht="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ht="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ht="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ht="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ht="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ht="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ht="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ht="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ht="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ht="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ht="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ht="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ht="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ht="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ht="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ht="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ht="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ht="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ht="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ht="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ht="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ht="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ht="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ht="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ht="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ht="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ht="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ht="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ht="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ht="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ht="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ht="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ht="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ht="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ht="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ht="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ht="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ht="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ht="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ht="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ht="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ht="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ht="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ht="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ht="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ht="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ht="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ht="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ht="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ht="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ht="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ht="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ht="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ht="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ht="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ht="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ht="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ht="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ht="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ht="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ht="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ht="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ht="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ht="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ht="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ht="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ht="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ht="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ht="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ht="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ht="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ht="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ht="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ht="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ht="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ht="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ht="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ht="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ht="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ht="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ht="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ht="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ht="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ht="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ht="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ht="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ht="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ht="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ht="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ht="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ht="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ht="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ht="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ht="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ht="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ht="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ht="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ht="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ht="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ht="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ht="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ht="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ht="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ht="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ht="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ht="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ht="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ht="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ht="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ht="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ht="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ht="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ht="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ht="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ht="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ht="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ht="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ht="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ht="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ht="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ht="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ht="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ht="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ht="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ht="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ht="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ht="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ht="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ht="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ht="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ht="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ht="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ht="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ht="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ht="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ht="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ht="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ht="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ht="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ht="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ht="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ht="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ht="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ht="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ht="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ht="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ht="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ht="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ht="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ht="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ht="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ht="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ht="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ht="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ht="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ht="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ht="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ht="15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ht="15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ht="15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ht="15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ht="15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ht="15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ht="15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ht="15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ht="15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ht="15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ht="15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ht="15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ht="15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ht="15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ht="15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ht="15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ht="15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ht="15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ht="15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ht="15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ht="15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ht="15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ht="15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ht="15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ht="15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ht="15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topLeftCell="C1" zoomScaleNormal="100" workbookViewId="0">
      <selection activeCell="O21" sqref="O21"/>
    </sheetView>
  </sheetViews>
  <sheetFormatPr defaultColWidth="8.875" defaultRowHeight="14.25"/>
  <cols>
    <col min="1" max="1" width="13.375" style="2" bestFit="1" customWidth="1"/>
    <col min="2" max="2" width="5.125" style="2" bestFit="1" customWidth="1"/>
    <col min="3" max="4" width="11.125" style="2" bestFit="1" customWidth="1"/>
    <col min="5" max="5" width="5.1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8.875" style="2"/>
    <col min="15" max="16" width="9.625" style="2" bestFit="1" customWidth="1"/>
    <col min="17" max="17" width="8.875" style="2"/>
    <col min="18" max="19" width="9.625" style="2" bestFit="1" customWidth="1"/>
    <col min="20" max="20" width="8.875" style="2"/>
    <col min="21" max="22" width="9.625" style="2" bestFit="1" customWidth="1"/>
    <col min="23" max="23" width="8.875" style="2"/>
    <col min="24" max="25" width="9.625" style="2" bestFit="1" customWidth="1"/>
    <col min="26" max="26" width="8.875" style="2"/>
    <col min="27" max="28" width="9.625" style="2" bestFit="1" customWidth="1"/>
    <col min="29" max="16384" width="8.875" style="2"/>
  </cols>
  <sheetData>
    <row r="1" spans="1:28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>
      <c r="A5" s="2" t="s">
        <v>13</v>
      </c>
      <c r="C5" s="6">
        <f t="shared" ref="C5:D7" si="0">C$17/C2-1</f>
        <v>0.38725901089689874</v>
      </c>
      <c r="D5" s="6">
        <f t="shared" si="0"/>
        <v>5.0000000000000044E-2</v>
      </c>
      <c r="F5" s="6">
        <f t="shared" ref="F5:G7" si="1">F$17/F2-1</f>
        <v>0.5058020477815699</v>
      </c>
      <c r="G5" s="6">
        <f t="shared" si="1"/>
        <v>0.80000000000000027</v>
      </c>
      <c r="I5" s="6">
        <f t="shared" ref="I5:J7" si="2">I$17/I2-1</f>
        <v>0.39613754121526146</v>
      </c>
      <c r="J5" s="6">
        <f t="shared" si="2"/>
        <v>0.59154929577464777</v>
      </c>
      <c r="L5" s="6">
        <f t="shared" ref="L5:M7" si="3">L$17/L2-1</f>
        <v>8.2928981032201143E-2</v>
      </c>
      <c r="M5" s="6">
        <f t="shared" si="3"/>
        <v>0.55223880597014929</v>
      </c>
      <c r="O5" s="6">
        <f t="shared" ref="O5:P7" si="4">O$17/O2-1</f>
        <v>0.24098671726755216</v>
      </c>
      <c r="P5" s="6">
        <f t="shared" si="4"/>
        <v>0.91911764705882337</v>
      </c>
      <c r="R5" s="6">
        <f t="shared" ref="R5:S7" si="5">R$17/R2-1</f>
        <v>0.20818291215403129</v>
      </c>
      <c r="S5" s="6">
        <f t="shared" si="5"/>
        <v>0.83221476510067105</v>
      </c>
      <c r="U5" s="6">
        <f t="shared" ref="U5:V7" si="6">U$17/U2-1</f>
        <v>-0.21242697822623469</v>
      </c>
      <c r="V5" s="6">
        <f t="shared" si="6"/>
        <v>7.9710144927536364E-2</v>
      </c>
      <c r="X5" s="6">
        <f t="shared" ref="X5:Y7" si="7">X$17/X2-1</f>
        <v>0.71522157996146429</v>
      </c>
      <c r="Y5" s="6">
        <f t="shared" si="7"/>
        <v>1.1972789115646258</v>
      </c>
      <c r="AA5" s="6">
        <f t="shared" ref="AA5:AB7" si="8">AA$17/AA2-1</f>
        <v>0.20864756158873798</v>
      </c>
      <c r="AB5" s="6">
        <f t="shared" si="8"/>
        <v>0.18045112781954886</v>
      </c>
    </row>
    <row r="6" spans="1:28">
      <c r="A6" s="2" t="s">
        <v>15</v>
      </c>
      <c r="C6" s="6">
        <f t="shared" si="0"/>
        <v>0.55545112781954886</v>
      </c>
      <c r="D6" s="6">
        <f t="shared" si="0"/>
        <v>-0.234375</v>
      </c>
      <c r="F6" s="6">
        <f t="shared" si="1"/>
        <v>1.2487257900101936</v>
      </c>
      <c r="G6" s="6">
        <f t="shared" si="1"/>
        <v>0.61194029850746268</v>
      </c>
      <c r="I6" s="6">
        <f t="shared" si="2"/>
        <v>0.9296875</v>
      </c>
      <c r="J6" s="6">
        <f t="shared" si="2"/>
        <v>0.36969696969696964</v>
      </c>
      <c r="L6" s="6">
        <f t="shared" si="3"/>
        <v>0.90902021772939356</v>
      </c>
      <c r="M6" s="6">
        <f t="shared" si="3"/>
        <v>0.35064935064935066</v>
      </c>
      <c r="O6" s="6">
        <f t="shared" si="4"/>
        <v>0.38500635324015264</v>
      </c>
      <c r="P6" s="6">
        <f t="shared" si="4"/>
        <v>0.33846153846153837</v>
      </c>
      <c r="R6" s="6">
        <f t="shared" si="5"/>
        <v>0.55337802991232588</v>
      </c>
      <c r="S6" s="6">
        <f t="shared" si="5"/>
        <v>0.30622009569377995</v>
      </c>
      <c r="U6" s="6">
        <f t="shared" si="6"/>
        <v>0.10671641791044784</v>
      </c>
      <c r="V6" s="6">
        <f t="shared" si="6"/>
        <v>-0.11309523809523803</v>
      </c>
      <c r="X6" s="6">
        <f t="shared" si="7"/>
        <v>2.5665064102564101</v>
      </c>
      <c r="Y6" s="6">
        <f t="shared" si="7"/>
        <v>1.0705128205128203</v>
      </c>
      <c r="AA6" s="6">
        <f t="shared" si="8"/>
        <v>0.173828125</v>
      </c>
      <c r="AB6" s="6">
        <f t="shared" si="8"/>
        <v>0.15441176470588225</v>
      </c>
    </row>
    <row r="7" spans="1:28">
      <c r="A7" s="2" t="s">
        <v>14</v>
      </c>
      <c r="C7" s="6">
        <f>C$17/C4-1</f>
        <v>-0.19070904645476772</v>
      </c>
      <c r="D7" s="6">
        <f t="shared" si="0"/>
        <v>-0.26500000000000001</v>
      </c>
      <c r="F7" s="6">
        <f t="shared" si="1"/>
        <v>-6.0876968922945918E-2</v>
      </c>
      <c r="G7" s="6">
        <f t="shared" si="1"/>
        <v>0.22727272727272729</v>
      </c>
      <c r="I7" s="6">
        <f t="shared" si="2"/>
        <v>0.32617449664429521</v>
      </c>
      <c r="J7" s="6">
        <f t="shared" si="2"/>
        <v>0.26966292134831438</v>
      </c>
      <c r="L7" s="6">
        <f t="shared" si="3"/>
        <v>0.15366541353383445</v>
      </c>
      <c r="M7" s="6">
        <f t="shared" si="3"/>
        <v>0.11229946524064172</v>
      </c>
      <c r="O7" s="6">
        <f t="shared" si="4"/>
        <v>0.23910572186434265</v>
      </c>
      <c r="P7" s="6">
        <f t="shared" si="4"/>
        <v>5.6680161943319707E-2</v>
      </c>
      <c r="R7" s="6">
        <f t="shared" si="5"/>
        <v>2.6631158455392434E-3</v>
      </c>
      <c r="S7" s="6">
        <f t="shared" si="5"/>
        <v>-1.7985611510791255E-2</v>
      </c>
      <c r="U7" s="6">
        <f t="shared" si="6"/>
        <v>-4.5688545688545634E-2</v>
      </c>
      <c r="V7" s="6">
        <f t="shared" si="6"/>
        <v>-0.19892473118279574</v>
      </c>
      <c r="X7" s="6">
        <f t="shared" si="7"/>
        <v>0.57780928748670668</v>
      </c>
      <c r="Y7" s="6">
        <f t="shared" si="7"/>
        <v>0.52358490566037719</v>
      </c>
      <c r="AA7" s="6">
        <f t="shared" si="8"/>
        <v>0.12494150678521287</v>
      </c>
      <c r="AB7" s="6">
        <f t="shared" si="8"/>
        <v>-0.10795454545454541</v>
      </c>
    </row>
    <row r="10" spans="1:28" customFormat="1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>
      <c r="A13" s="2" t="s">
        <v>7104</v>
      </c>
      <c r="C13" s="6">
        <f t="shared" ref="C13:D15" si="9">C$17/C10-1</f>
        <v>-0.50817236255572062</v>
      </c>
      <c r="D13" s="6">
        <f t="shared" si="9"/>
        <v>-0.7923728813559322</v>
      </c>
      <c r="F13" s="6">
        <f t="shared" ref="F13:G15" si="10">F$17/F10-1</f>
        <v>-0.42611862643080123</v>
      </c>
      <c r="G13" s="6">
        <f t="shared" si="10"/>
        <v>-0.59168241965973534</v>
      </c>
      <c r="I13" s="6">
        <f t="shared" ref="I13:J15" si="11">I$17/I10-1</f>
        <v>-0.51906539023202991</v>
      </c>
      <c r="J13" s="6">
        <f t="shared" si="11"/>
        <v>-0.6258278145695364</v>
      </c>
      <c r="L13" s="6">
        <f t="shared" ref="L13:M15" si="12">L$17/L10-1</f>
        <v>-0.61616635397123209</v>
      </c>
      <c r="M13" s="6">
        <f t="shared" si="12"/>
        <v>-0.63250883392226154</v>
      </c>
      <c r="O13" s="6">
        <f t="shared" ref="O13:P15" si="13">O$17/O10-1</f>
        <v>-0.45372535917139989</v>
      </c>
      <c r="P13" s="6">
        <f t="shared" si="13"/>
        <v>-0.53805309734513274</v>
      </c>
      <c r="R13" s="6">
        <f t="shared" ref="R13:S15" si="14">R$17/R10-1</f>
        <v>-0.59428879310344818</v>
      </c>
      <c r="S13" s="6">
        <f t="shared" si="14"/>
        <v>-0.5317324185248713</v>
      </c>
      <c r="U13" s="6">
        <f t="shared" ref="U13:V15" si="15">U$17/U10-1</f>
        <v>-0.50894039735099339</v>
      </c>
      <c r="V13" s="6">
        <f t="shared" si="15"/>
        <v>-0.81983071342200731</v>
      </c>
      <c r="X13" s="6">
        <f t="shared" ref="X13:Y15" si="16">X$17/X10-1</f>
        <v>-0.4114769271453127</v>
      </c>
      <c r="Y13" s="6">
        <f t="shared" si="16"/>
        <v>-0.43333333333333335</v>
      </c>
      <c r="AA13" s="6">
        <f t="shared" ref="AA13:AB15" si="17">AA$17/AA10-1</f>
        <v>-0.57247021163080203</v>
      </c>
      <c r="AB13" s="6">
        <f t="shared" si="17"/>
        <v>-0.66807610993657507</v>
      </c>
    </row>
    <row r="14" spans="1:28">
      <c r="A14" s="2" t="s">
        <v>7105</v>
      </c>
      <c r="C14" s="6">
        <f t="shared" si="9"/>
        <v>-0.53951029493600444</v>
      </c>
      <c r="D14" s="6">
        <f t="shared" si="9"/>
        <v>-0.6747787610619469</v>
      </c>
      <c r="F14" s="6">
        <f t="shared" si="10"/>
        <v>-0.59478324761205004</v>
      </c>
      <c r="G14" s="6">
        <f t="shared" si="10"/>
        <v>-0.43749999999999989</v>
      </c>
      <c r="I14" s="6">
        <f t="shared" si="11"/>
        <v>-0.36761254533816934</v>
      </c>
      <c r="J14" s="6">
        <f t="shared" si="11"/>
        <v>-0.4816513761467891</v>
      </c>
      <c r="L14" s="6">
        <f t="shared" si="12"/>
        <v>-0.5323809523809524</v>
      </c>
      <c r="M14" s="6">
        <f t="shared" si="12"/>
        <v>-0.5448577680525164</v>
      </c>
      <c r="O14" s="6">
        <f t="shared" si="13"/>
        <v>-0.28052805280528048</v>
      </c>
      <c r="P14" s="6">
        <f t="shared" si="13"/>
        <v>-0.50380228136882121</v>
      </c>
      <c r="R14" s="6">
        <f t="shared" si="14"/>
        <v>-0.45196506550218341</v>
      </c>
      <c r="S14" s="6">
        <f t="shared" si="14"/>
        <v>-0.54347826086956519</v>
      </c>
      <c r="U14" s="6">
        <f t="shared" si="15"/>
        <v>-0.53872472783825809</v>
      </c>
      <c r="V14" s="6">
        <f t="shared" si="15"/>
        <v>-0.62749999999999995</v>
      </c>
      <c r="X14" s="6">
        <f t="shared" si="16"/>
        <v>-0.30927995034140288</v>
      </c>
      <c r="Y14" s="6">
        <f t="shared" si="16"/>
        <v>-0.43432574430823112</v>
      </c>
      <c r="AA14" s="6">
        <f t="shared" si="17"/>
        <v>-0.45026297736107934</v>
      </c>
      <c r="AB14" s="6">
        <f t="shared" si="17"/>
        <v>-0.5285285285285285</v>
      </c>
    </row>
    <row r="15" spans="1:28">
      <c r="A15" s="2" t="s">
        <v>7106</v>
      </c>
      <c r="C15" s="6">
        <f t="shared" si="9"/>
        <v>-0.78792926704254229</v>
      </c>
      <c r="D15" s="6">
        <f t="shared" si="9"/>
        <v>-0.57514450867052025</v>
      </c>
      <c r="F15" s="6">
        <f t="shared" si="10"/>
        <v>-0.74479407681628884</v>
      </c>
      <c r="G15" s="6">
        <f t="shared" si="10"/>
        <v>-0.60147601476014756</v>
      </c>
      <c r="I15" s="6">
        <f t="shared" si="11"/>
        <v>-0.57915660939940372</v>
      </c>
      <c r="J15" s="6">
        <f t="shared" si="11"/>
        <v>-0.66268656716417906</v>
      </c>
      <c r="L15" s="6">
        <f t="shared" si="12"/>
        <v>-0.64081931236283829</v>
      </c>
      <c r="M15" s="6">
        <f t="shared" si="12"/>
        <v>-0.67244094488188977</v>
      </c>
      <c r="O15" s="6">
        <f t="shared" si="13"/>
        <v>-0.61342948339047165</v>
      </c>
      <c r="P15" s="6">
        <f t="shared" si="13"/>
        <v>-0.60574018126888218</v>
      </c>
      <c r="R15" s="6">
        <f t="shared" si="14"/>
        <v>-0.65861951717103029</v>
      </c>
      <c r="S15" s="6">
        <f t="shared" si="14"/>
        <v>-0.68656716417910446</v>
      </c>
      <c r="U15" s="6">
        <f t="shared" si="15"/>
        <v>-0.56637426900584797</v>
      </c>
      <c r="V15" s="6">
        <f t="shared" si="15"/>
        <v>-0.63658536585365844</v>
      </c>
      <c r="X15" s="6">
        <f t="shared" si="16"/>
        <v>-0.59806754560231168</v>
      </c>
      <c r="Y15" s="6">
        <f t="shared" si="16"/>
        <v>-0.69061302681992331</v>
      </c>
      <c r="AA15" s="6">
        <f t="shared" si="17"/>
        <v>-0.39884971242810707</v>
      </c>
      <c r="AB15" s="6">
        <f t="shared" si="17"/>
        <v>-0.6541850220264317</v>
      </c>
    </row>
    <row r="17" spans="1:30">
      <c r="A17" s="4">
        <v>43550</v>
      </c>
      <c r="B17" s="5">
        <v>75</v>
      </c>
      <c r="C17" s="5">
        <v>16.55</v>
      </c>
      <c r="D17" s="5">
        <v>1.47</v>
      </c>
      <c r="E17" s="5">
        <v>571</v>
      </c>
      <c r="F17" s="5">
        <v>22.06</v>
      </c>
      <c r="G17" s="5">
        <v>2.16</v>
      </c>
      <c r="H17" s="5">
        <v>972</v>
      </c>
      <c r="I17" s="5">
        <v>29.64</v>
      </c>
      <c r="J17" s="5">
        <v>2.2599999999999998</v>
      </c>
      <c r="K17" s="5">
        <v>597</v>
      </c>
      <c r="L17" s="5">
        <v>24.55</v>
      </c>
      <c r="M17" s="5">
        <v>2.08</v>
      </c>
      <c r="N17" s="5">
        <v>225</v>
      </c>
      <c r="O17" s="5">
        <v>32.700000000000003</v>
      </c>
      <c r="P17" s="5">
        <v>2.61</v>
      </c>
      <c r="Q17" s="5">
        <v>297</v>
      </c>
      <c r="R17" s="5">
        <v>30.12</v>
      </c>
      <c r="S17" s="5">
        <v>2.73</v>
      </c>
      <c r="T17" s="5">
        <v>237</v>
      </c>
      <c r="U17" s="5">
        <v>14.83</v>
      </c>
      <c r="V17" s="5">
        <v>1.49</v>
      </c>
      <c r="W17" s="5">
        <v>599</v>
      </c>
      <c r="X17" s="5">
        <v>44.51</v>
      </c>
      <c r="Y17" s="5">
        <v>3.23</v>
      </c>
      <c r="Z17" s="5">
        <v>109</v>
      </c>
      <c r="AA17" s="5">
        <v>24.04</v>
      </c>
      <c r="AB17" s="5">
        <v>1.57</v>
      </c>
      <c r="AC17" s="2">
        <v>26.631022353011982</v>
      </c>
      <c r="AD17" s="2">
        <v>2.255500658127128</v>
      </c>
    </row>
    <row r="19" spans="1:30">
      <c r="A19" s="2" t="s">
        <v>7107</v>
      </c>
      <c r="C19" s="2" t="s">
        <v>16</v>
      </c>
      <c r="D19" s="2" t="s">
        <v>17</v>
      </c>
    </row>
    <row r="20" spans="1:30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>
      <c r="A23" s="2" t="s">
        <v>7108</v>
      </c>
    </row>
    <row r="24" spans="1:30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>
      <c r="G27"/>
    </row>
    <row r="28" spans="1:30">
      <c r="A28" s="2" t="s">
        <v>18</v>
      </c>
      <c r="C28" s="7">
        <f>10/(1/C17+1/F17+1/I17+1/L17+1/O17+1/R17+1/U17+1/X17+1/AA17)</f>
        <v>26.631022353011982</v>
      </c>
      <c r="D28" s="7">
        <f>10/(1/D17+1/G17+1/J17+1/M17+1/P17+1/S17+1/V17+1/Y17+1/AB17)</f>
        <v>2.255500658127128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sqref="A1:E3668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9" max="9" width="11" bestFit="1" customWidth="1"/>
  </cols>
  <sheetData>
    <row r="1" spans="1:9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G60" sqref="G60:R73"/>
    </sheetView>
  </sheetViews>
  <sheetFormatPr defaultColWidth="8.875" defaultRowHeight="14.25"/>
  <cols>
    <col min="1" max="3" width="8.875" style="2"/>
    <col min="4" max="7" width="6.5" style="2" bestFit="1" customWidth="1"/>
    <col min="8" max="12" width="6.625" style="2" bestFit="1" customWidth="1"/>
    <col min="13" max="13" width="7.625" style="2" bestFit="1" customWidth="1"/>
    <col min="14" max="18" width="9" style="2" bestFit="1" customWidth="1"/>
    <col min="19" max="16384" width="8.875" style="2"/>
  </cols>
  <sheetData>
    <row r="2" spans="2:13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>
      <c r="B3" s="2" t="s">
        <v>28</v>
      </c>
      <c r="C3" s="2" t="s">
        <v>0</v>
      </c>
      <c r="D3" s="2">
        <f>_xlfn.PERCENTILE.INC('A股行业PE&amp;PB'!$C:$C,D$2)</f>
        <v>14.6</v>
      </c>
      <c r="E3" s="2">
        <f>_xlfn.PERCENTILE.INC('A股行业PE&amp;PB'!$C:$C,E$2)</f>
        <v>17.63</v>
      </c>
      <c r="F3" s="2">
        <f>_xlfn.PERCENTILE.INC('A股行业PE&amp;PB'!$C:$C,F$2)</f>
        <v>21.67</v>
      </c>
      <c r="G3" s="2">
        <f>_xlfn.PERCENTILE.INC('A股行业PE&amp;PB'!$C:$C,G$2)</f>
        <v>23.98</v>
      </c>
      <c r="H3" s="2">
        <f>_xlfn.PERCENTILE.INC('A股行业PE&amp;PB'!$C:$C,H$2)</f>
        <v>26.5</v>
      </c>
      <c r="I3" s="2">
        <f>_xlfn.PERCENTILE.INC('A股行业PE&amp;PB'!$C:$C,I$2)</f>
        <v>29.22</v>
      </c>
      <c r="J3" s="2">
        <f>_xlfn.PERCENTILE.INC('A股行业PE&amp;PB'!$C:$C,J$2)</f>
        <v>33.265000000000001</v>
      </c>
      <c r="K3" s="2">
        <f>_xlfn.PERCENTILE.INC('A股行业PE&amp;PB'!$C:$C,K$2)</f>
        <v>39.54</v>
      </c>
      <c r="L3" s="2">
        <f>_xlfn.PERCENTILE.INC('A股行业PE&amp;PB'!$C:$C,L$2)</f>
        <v>48.68</v>
      </c>
      <c r="M3" s="2">
        <f>_xlfn.PERCENTILE.INC('A股行业PE&amp;PB'!$C:$C,M$2)</f>
        <v>79.59</v>
      </c>
    </row>
    <row r="4" spans="2:13">
      <c r="B4" s="2" t="s">
        <v>31</v>
      </c>
      <c r="C4" s="2" t="s">
        <v>2</v>
      </c>
      <c r="D4" s="2">
        <f>_xlfn.PERCENTILE.INC('A股行业PE&amp;PB'!$F:$F,D$2)</f>
        <v>17.38</v>
      </c>
      <c r="E4" s="2">
        <f>_xlfn.PERCENTILE.INC('A股行业PE&amp;PB'!$F:$F,E$2)</f>
        <v>22.59</v>
      </c>
      <c r="F4" s="2">
        <f>_xlfn.PERCENTILE.INC('A股行业PE&amp;PB'!$F:$F,F$2)</f>
        <v>26.020000000000003</v>
      </c>
      <c r="G4" s="2">
        <f>_xlfn.PERCENTILE.INC('A股行业PE&amp;PB'!$F:$F,G$2)</f>
        <v>29.3</v>
      </c>
      <c r="H4" s="2">
        <f>_xlfn.PERCENTILE.INC('A股行业PE&amp;PB'!$F:$F,H$2)</f>
        <v>32.025000000000006</v>
      </c>
      <c r="I4" s="2">
        <f>_xlfn.PERCENTILE.INC('A股行业PE&amp;PB'!$F:$F,I$2)</f>
        <v>36.26</v>
      </c>
      <c r="J4" s="2">
        <f>_xlfn.PERCENTILE.INC('A股行业PE&amp;PB'!$F:$F,J$2)</f>
        <v>40.049999999999997</v>
      </c>
      <c r="K4" s="2">
        <f>_xlfn.PERCENTILE.INC('A股行业PE&amp;PB'!$F:$F,K$2)</f>
        <v>44.99</v>
      </c>
      <c r="L4" s="2">
        <f>_xlfn.PERCENTILE.INC('A股行业PE&amp;PB'!$F:$F,L$2)</f>
        <v>54.36</v>
      </c>
      <c r="M4" s="2">
        <f>_xlfn.PERCENTILE.INC('A股行业PE&amp;PB'!$F:$F,M$2)</f>
        <v>87.54</v>
      </c>
    </row>
    <row r="5" spans="2:13">
      <c r="B5" s="2" t="s">
        <v>34</v>
      </c>
      <c r="C5" s="2" t="s">
        <v>4</v>
      </c>
      <c r="D5" s="2">
        <f>_xlfn.PERCENTILE.INC('A股行业PE&amp;PB'!$I:$I,D$2)</f>
        <v>23.555</v>
      </c>
      <c r="E5" s="2">
        <f>_xlfn.PERCENTILE.INC('A股行业PE&amp;PB'!$I:$I,E$2)</f>
        <v>25.34</v>
      </c>
      <c r="F5" s="2">
        <f>_xlfn.PERCENTILE.INC('A股行业PE&amp;PB'!$I:$I,F$2)</f>
        <v>27.195</v>
      </c>
      <c r="G5" s="2">
        <f>_xlfn.PERCENTILE.INC('A股行业PE&amp;PB'!$I:$I,G$2)</f>
        <v>29.24</v>
      </c>
      <c r="H5" s="2">
        <f>_xlfn.PERCENTILE.INC('A股行业PE&amp;PB'!$I:$I,H$2)</f>
        <v>34.21</v>
      </c>
      <c r="I5" s="2">
        <f>_xlfn.PERCENTILE.INC('A股行业PE&amp;PB'!$I:$I,I$2)</f>
        <v>37.03</v>
      </c>
      <c r="J5" s="2">
        <f>_xlfn.PERCENTILE.INC('A股行业PE&amp;PB'!$I:$I,J$2)</f>
        <v>42.555</v>
      </c>
      <c r="K5" s="2">
        <f>_xlfn.PERCENTILE.INC('A股行业PE&amp;PB'!$I:$I,K$2)</f>
        <v>47.35</v>
      </c>
      <c r="L5" s="2">
        <f>_xlfn.PERCENTILE.INC('A股行业PE&amp;PB'!$I:$I,L$2)</f>
        <v>52.95</v>
      </c>
      <c r="M5" s="2">
        <f>_xlfn.PERCENTILE.INC('A股行业PE&amp;PB'!$I:$I,M$2)</f>
        <v>73.64</v>
      </c>
    </row>
    <row r="6" spans="2:13">
      <c r="B6" s="2" t="s">
        <v>37</v>
      </c>
      <c r="C6" s="2" t="s">
        <v>38</v>
      </c>
      <c r="D6" s="2">
        <f>_xlfn.PERCENTILE.INC('A股行业PE&amp;PB'!$L:$L,D$2)</f>
        <v>22.965</v>
      </c>
      <c r="E6" s="2">
        <f>_xlfn.PERCENTILE.INC('A股行业PE&amp;PB'!$L:$L,E$2)</f>
        <v>24.81</v>
      </c>
      <c r="F6" s="2">
        <f>_xlfn.PERCENTILE.INC('A股行业PE&amp;PB'!$L:$L,F$2)</f>
        <v>26.14</v>
      </c>
      <c r="G6" s="2">
        <f>_xlfn.PERCENTILE.INC('A股行业PE&amp;PB'!$L:$L,G$2)</f>
        <v>28.48</v>
      </c>
      <c r="H6" s="2">
        <f>_xlfn.PERCENTILE.INC('A股行业PE&amp;PB'!$L:$L,H$2)</f>
        <v>32.745000000000005</v>
      </c>
      <c r="I6" s="2">
        <f>_xlfn.PERCENTILE.INC('A股行业PE&amp;PB'!$L:$L,I$2)</f>
        <v>36.78</v>
      </c>
      <c r="J6" s="2">
        <f>_xlfn.PERCENTILE.INC('A股行业PE&amp;PB'!$L:$L,J$2)</f>
        <v>41.585000000000001</v>
      </c>
      <c r="K6" s="2">
        <f>_xlfn.PERCENTILE.INC('A股行业PE&amp;PB'!$L:$L,K$2)</f>
        <v>44.63</v>
      </c>
      <c r="L6" s="2">
        <f>_xlfn.PERCENTILE.INC('A股行业PE&amp;PB'!$L:$L,L$2)</f>
        <v>52.19</v>
      </c>
      <c r="M6" s="2">
        <f>_xlfn.PERCENTILE.INC('A股行业PE&amp;PB'!$L:$L,M$2)</f>
        <v>79.040000000000006</v>
      </c>
    </row>
    <row r="7" spans="2:13">
      <c r="B7" s="2" t="s">
        <v>41</v>
      </c>
      <c r="C7" s="2" t="s">
        <v>42</v>
      </c>
      <c r="D7" s="2">
        <f>_xlfn.PERCENTILE.INC('A股行业PE&amp;PB'!$O:$O,D$2)</f>
        <v>29.384999999999998</v>
      </c>
      <c r="E7" s="2">
        <f>_xlfn.PERCENTILE.INC('A股行业PE&amp;PB'!$O:$O,E$2)</f>
        <v>31.14</v>
      </c>
      <c r="F7" s="2">
        <f>_xlfn.PERCENTILE.INC('A股行业PE&amp;PB'!$O:$O,F$2)</f>
        <v>33.07</v>
      </c>
      <c r="G7" s="2">
        <f>_xlfn.PERCENTILE.INC('A股行业PE&amp;PB'!$O:$O,G$2)</f>
        <v>36.99</v>
      </c>
      <c r="H7" s="2">
        <f>_xlfn.PERCENTILE.INC('A股行业PE&amp;PB'!$O:$O,H$2)</f>
        <v>40.484999999999999</v>
      </c>
      <c r="I7" s="2">
        <f>_xlfn.PERCENTILE.INC('A股行业PE&amp;PB'!$O:$O,I$2)</f>
        <v>43.67</v>
      </c>
      <c r="J7" s="2">
        <f>_xlfn.PERCENTILE.INC('A股行业PE&amp;PB'!$O:$O,J$2)</f>
        <v>46.5</v>
      </c>
      <c r="K7" s="2">
        <f>_xlfn.PERCENTILE.INC('A股行业PE&amp;PB'!$O:$O,K$2)</f>
        <v>50.31</v>
      </c>
      <c r="L7" s="2">
        <f>_xlfn.PERCENTILE.INC('A股行业PE&amp;PB'!$O:$O,L$2)</f>
        <v>58.35</v>
      </c>
      <c r="M7" s="2">
        <f>_xlfn.PERCENTILE.INC('A股行业PE&amp;PB'!$O:$O,M$2)</f>
        <v>89.83</v>
      </c>
    </row>
    <row r="8" spans="2:13">
      <c r="B8" s="2" t="s">
        <v>45</v>
      </c>
      <c r="C8" s="2" t="s">
        <v>46</v>
      </c>
      <c r="D8" s="2">
        <f>_xlfn.PERCENTILE.INC('A股行业PE&amp;PB'!$R:$R,D$2)</f>
        <v>27.25</v>
      </c>
      <c r="E8" s="2">
        <f>_xlfn.PERCENTILE.INC('A股行业PE&amp;PB'!$R:$R,E$2)</f>
        <v>31.09</v>
      </c>
      <c r="F8" s="2">
        <f>_xlfn.PERCENTILE.INC('A股行业PE&amp;PB'!$R:$R,F$2)</f>
        <v>34.049999999999997</v>
      </c>
      <c r="G8" s="2">
        <f>_xlfn.PERCENTILE.INC('A股行业PE&amp;PB'!$R:$R,G$2)</f>
        <v>37.43</v>
      </c>
      <c r="H8" s="2">
        <f>_xlfn.PERCENTILE.INC('A股行业PE&amp;PB'!$R:$R,H$2)</f>
        <v>40.119999999999997</v>
      </c>
      <c r="I8" s="2">
        <f>_xlfn.PERCENTILE.INC('A股行业PE&amp;PB'!$R:$R,I$2)</f>
        <v>42.44</v>
      </c>
      <c r="J8" s="2">
        <f>_xlfn.PERCENTILE.INC('A股行业PE&amp;PB'!$R:$R,J$2)</f>
        <v>45.295000000000002</v>
      </c>
      <c r="K8" s="2">
        <f>_xlfn.PERCENTILE.INC('A股行业PE&amp;PB'!$R:$R,K$2)</f>
        <v>49.68</v>
      </c>
      <c r="L8" s="2">
        <f>_xlfn.PERCENTILE.INC('A股行业PE&amp;PB'!$R:$R,L$2)</f>
        <v>57.510000000000005</v>
      </c>
      <c r="M8" s="2">
        <f>_xlfn.PERCENTILE.INC('A股行业PE&amp;PB'!$R:$R,M$2)</f>
        <v>89.3</v>
      </c>
    </row>
    <row r="9" spans="2:13">
      <c r="B9" s="2" t="s">
        <v>7110</v>
      </c>
      <c r="C9" s="2" t="s">
        <v>7109</v>
      </c>
      <c r="D9" s="2">
        <f>_xlfn.PERCENTILE.INC('A股行业PE&amp;PB'!$U:$U,D$2)</f>
        <v>14.39</v>
      </c>
      <c r="E9" s="2">
        <f>_xlfn.PERCENTILE.INC('A股行业PE&amp;PB'!$U:$U,E$2)</f>
        <v>16.12</v>
      </c>
      <c r="F9" s="2">
        <f>_xlfn.PERCENTILE.INC('A股行业PE&amp;PB'!$U:$U,F$2)</f>
        <v>17.925000000000001</v>
      </c>
      <c r="G9" s="2">
        <f>_xlfn.PERCENTILE.INC('A股行业PE&amp;PB'!$U:$U,G$2)</f>
        <v>19.53</v>
      </c>
      <c r="H9" s="2">
        <f>_xlfn.PERCENTILE.INC('A股行业PE&amp;PB'!$U:$U,H$2)</f>
        <v>20.975000000000001</v>
      </c>
      <c r="I9" s="2">
        <f>_xlfn.PERCENTILE.INC('A股行业PE&amp;PB'!$U:$U,I$2)</f>
        <v>22.4</v>
      </c>
      <c r="J9" s="2">
        <f>_xlfn.PERCENTILE.INC('A股行业PE&amp;PB'!$U:$U,J$2)</f>
        <v>25.085000000000001</v>
      </c>
      <c r="K9" s="2">
        <f>_xlfn.PERCENTILE.INC('A股行业PE&amp;PB'!$U:$U,K$2)</f>
        <v>29.95</v>
      </c>
      <c r="L9" s="2">
        <f>_xlfn.PERCENTILE.INC('A股行业PE&amp;PB'!$U:$U,L$2)</f>
        <v>37.239999999999995</v>
      </c>
      <c r="M9" s="2">
        <f>_xlfn.PERCENTILE.INC('A股行业PE&amp;PB'!$U:$U,M$2)</f>
        <v>80.709999999999994</v>
      </c>
    </row>
    <row r="10" spans="2:13">
      <c r="B10" s="2" t="s">
        <v>53</v>
      </c>
      <c r="C10" s="2" t="s">
        <v>10</v>
      </c>
      <c r="D10" s="2">
        <f>_xlfn.PERCENTILE.INC('A股行业PE&amp;PB'!$X:$X,D$2)</f>
        <v>30.744999999999997</v>
      </c>
      <c r="E10" s="2">
        <f>_xlfn.PERCENTILE.INC('A股行业PE&amp;PB'!$X:$X,E$2)</f>
        <v>34.450000000000003</v>
      </c>
      <c r="F10" s="2">
        <f>_xlfn.PERCENTILE.INC('A股行业PE&amp;PB'!$X:$X,F$2)</f>
        <v>37.94</v>
      </c>
      <c r="G10" s="2">
        <f>_xlfn.PERCENTILE.INC('A股行业PE&amp;PB'!$X:$X,G$2)</f>
        <v>45</v>
      </c>
      <c r="H10" s="2">
        <f>_xlfn.PERCENTILE.INC('A股行业PE&amp;PB'!$X:$X,H$2)</f>
        <v>48.8</v>
      </c>
      <c r="I10" s="2">
        <f>_xlfn.PERCENTILE.INC('A股行业PE&amp;PB'!$X:$X,I$2)</f>
        <v>52.25</v>
      </c>
      <c r="J10" s="2">
        <f>_xlfn.PERCENTILE.INC('A股行业PE&amp;PB'!$X:$X,J$2)</f>
        <v>57.594999999999999</v>
      </c>
      <c r="K10" s="2">
        <f>_xlfn.PERCENTILE.INC('A股行业PE&amp;PB'!$X:$X,K$2)</f>
        <v>65.09</v>
      </c>
      <c r="L10" s="2">
        <f>_xlfn.PERCENTILE.INC('A股行业PE&amp;PB'!$X:$X,L$2)</f>
        <v>74.344999999999999</v>
      </c>
      <c r="M10" s="2">
        <f>_xlfn.PERCENTILE.INC('A股行业PE&amp;PB'!$X:$X,M$2)</f>
        <v>110.99</v>
      </c>
    </row>
    <row r="11" spans="2:13">
      <c r="B11" s="2" t="s">
        <v>60</v>
      </c>
      <c r="C11" s="2" t="s">
        <v>11</v>
      </c>
      <c r="D11" s="2">
        <f>_xlfn.PERCENTILE.INC('A股行业PE&amp;PB'!$AA:$AA,D$2)</f>
        <v>20.074999999999999</v>
      </c>
      <c r="E11" s="2">
        <f>_xlfn.PERCENTILE.INC('A股行业PE&amp;PB'!$AA:$AA,E$2)</f>
        <v>22.29</v>
      </c>
      <c r="F11" s="2">
        <f>_xlfn.PERCENTILE.INC('A股行业PE&amp;PB'!$AA:$AA,F$2)</f>
        <v>23.734999999999999</v>
      </c>
      <c r="G11" s="2">
        <f>_xlfn.PERCENTILE.INC('A股行业PE&amp;PB'!$AA:$AA,G$2)</f>
        <v>25.45</v>
      </c>
      <c r="H11" s="2">
        <f>_xlfn.PERCENTILE.INC('A股行业PE&amp;PB'!$AA:$AA,H$2)</f>
        <v>26.87</v>
      </c>
      <c r="I11" s="2">
        <f>_xlfn.PERCENTILE.INC('A股行业PE&amp;PB'!$AA:$AA,I$2)</f>
        <v>28.57</v>
      </c>
      <c r="J11" s="2">
        <f>_xlfn.PERCENTILE.INC('A股行业PE&amp;PB'!$AA:$AA,J$2)</f>
        <v>31.27</v>
      </c>
      <c r="K11" s="2">
        <f>_xlfn.PERCENTILE.INC('A股行业PE&amp;PB'!$AA:$AA,K$2)</f>
        <v>35.4</v>
      </c>
      <c r="L11" s="2">
        <f>_xlfn.PERCENTILE.INC('A股行业PE&amp;PB'!$AA:$AA,L$2)</f>
        <v>43.25</v>
      </c>
      <c r="M11" s="2">
        <f>_xlfn.PERCENTILE.INC('A股行业PE&amp;PB'!$AA:$AA,M$2)</f>
        <v>59.95</v>
      </c>
    </row>
    <row r="20" spans="2:2">
      <c r="B20" s="1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2019-03-27T00:01:29Z</dcterms:modified>
</cp:coreProperties>
</file>