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&gt;14 años" sheetId="1" r:id="rId4"/>
    <sheet name="Cadete" sheetId="2" r:id="rId5"/>
    <sheet name="Junior" sheetId="3" r:id="rId6"/>
    <sheet name="Acerca de..." sheetId="4" r:id="rId7"/>
  </sheets>
</workbook>
</file>

<file path=xl/sharedStrings.xml><?xml version="1.0" encoding="utf-8"?>
<sst xmlns="http://schemas.openxmlformats.org/spreadsheetml/2006/main" uniqueCount="30">
  <si>
    <t>Exterior</t>
  </si>
  <si>
    <t>Categoría</t>
  </si>
  <si>
    <t>Sexo</t>
  </si>
  <si>
    <t>Tipo de Eliminatoria</t>
  </si>
  <si>
    <t>Mínimo</t>
  </si>
  <si>
    <t>Maximo de Puntos</t>
  </si>
  <si>
    <t>Fuente</t>
  </si>
  <si>
    <t>Arco Compuesto</t>
  </si>
  <si>
    <t>Hombre</t>
  </si>
  <si>
    <t>Round</t>
  </si>
  <si>
    <r>
      <rPr>
        <u val="single"/>
        <sz val="10"/>
        <color indexed="8"/>
        <rFont val="Helvetica Neue"/>
      </rPr>
      <t>https://www.ianseo.net/TourData/2022/10971/IBCU15M.php</t>
    </r>
  </si>
  <si>
    <t>Mujer</t>
  </si>
  <si>
    <t>SD</t>
  </si>
  <si>
    <t>Arco Olímpico</t>
  </si>
  <si>
    <t>Set</t>
  </si>
  <si>
    <r>
      <rPr>
        <u val="single"/>
        <sz val="10"/>
        <color indexed="8"/>
        <rFont val="Helvetica Neue"/>
      </rPr>
      <t>https://www.ianseo.net/TourData/2022/10971/IBRU15M.php</t>
    </r>
  </si>
  <si>
    <r>
      <rPr>
        <u val="single"/>
        <sz val="10"/>
        <color indexed="8"/>
        <rFont val="Helvetica Neue"/>
      </rPr>
      <t>https://www.ianseo.net/TourData/2022/10971/IBRU15W.php</t>
    </r>
  </si>
  <si>
    <t>Interior</t>
  </si>
  <si>
    <r>
      <rPr>
        <u val="single"/>
        <sz val="10"/>
        <color indexed="8"/>
        <rFont val="Helvetica Neue"/>
      </rPr>
      <t>https://www.ianseo.net/TourData/2022/10068/IBCU15M.pdf?time=2022-02-18+11%3A54%3A19</t>
    </r>
  </si>
  <si>
    <r>
      <rPr>
        <u val="single"/>
        <sz val="10"/>
        <color indexed="8"/>
        <rFont val="Helvetica Neue"/>
      </rPr>
      <t>https://www.ianseo.net/TourData/2022/10068/IBRU15M.pdf?time=2022-02-18+12%3A00%3A54</t>
    </r>
  </si>
  <si>
    <r>
      <rPr>
        <u val="single"/>
        <sz val="10"/>
        <color indexed="8"/>
        <rFont val="Helvetica Neue"/>
      </rPr>
      <t>https://www.ianseo.net/TourData/2022/10068/IBRU15W.pdf?time=2022-02-18+11%3A49%3A05</t>
    </r>
  </si>
  <si>
    <t>Código</t>
  </si>
  <si>
    <t>Significado</t>
  </si>
  <si>
    <t>SF</t>
  </si>
  <si>
    <t>Sin Fórmula</t>
  </si>
  <si>
    <t>DI</t>
  </si>
  <si>
    <t>Datos insuficientes</t>
  </si>
  <si>
    <t>Sin Datos</t>
  </si>
  <si>
    <t>FD</t>
  </si>
  <si>
    <t>Fuente Desconocida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</si>
</sst>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9"/>
      <name val="Helvetica Neue"/>
    </font>
    <font>
      <sz val="10"/>
      <color indexed="8"/>
      <name val="Helvetica Neue Medium"/>
    </font>
    <font>
      <u val="single"/>
      <sz val="10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horizontal="center" vertical="top" wrapText="1"/>
    </xf>
    <xf numFmtId="49" fontId="0" fillId="3" borderId="8" applyNumberFormat="1" applyFont="1" applyFill="1" applyBorder="1" applyAlignment="1" applyProtection="0">
      <alignment vertical="top" wrapText="1"/>
    </xf>
    <xf numFmtId="49" fontId="0" fillId="3" borderId="9" applyNumberFormat="1" applyFont="1" applyFill="1" applyBorder="1" applyAlignment="1" applyProtection="0">
      <alignment vertical="top" wrapText="1"/>
    </xf>
    <xf numFmtId="0" fontId="0" fillId="3" borderId="9" applyNumberFormat="1" applyFont="1" applyFill="1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fillId="3" borderId="9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4" borderId="10" applyNumberFormat="1" applyFont="1" applyFill="1" applyBorder="1" applyAlignment="1" applyProtection="0">
      <alignment vertical="top" wrapText="1"/>
    </xf>
    <xf numFmtId="49" fontId="5" fillId="5" borderId="11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49" fontId="5" fillId="5" borderId="13" applyNumberFormat="1" applyFont="1" applyFill="1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5" fillId="5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a2ff"/>
      <rgbColor rgb="ffc8c8c8"/>
      <rgbColor rgb="ff89847f"/>
      <rgbColor rgb="fff7f7f6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1916439</xdr:colOff>
      <xdr:row>0</xdr:row>
      <xdr:rowOff>0</xdr:rowOff>
    </xdr:from>
    <xdr:to>
      <xdr:col>5</xdr:col>
      <xdr:colOff>95012</xdr:colOff>
      <xdr:row>0</xdr:row>
      <xdr:rowOff>813381</xdr:rowOff>
    </xdr:to>
    <xdr:sp>
      <xdr:nvSpPr>
        <xdr:cNvPr id="2" name="Los Mínimos corresponden a el promedio de las puntuaciones superiores a 100 (Compuesto) o 20 (Sets de Olímpico), realizadas durante las semifinales y finales. Posteriormente este numero es pasado al número entero mas cercano.…"/>
        <xdr:cNvSpPr txBox="1"/>
      </xdr:nvSpPr>
      <xdr:spPr>
        <a:xfrm>
          <a:off x="1916439" y="-53047"/>
          <a:ext cx="7665474" cy="8133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Los Mínimos corresponden a el promedio de las puntuaciones superiores a 100 (Compuesto) o 20 (Sets de Olímpico), realizadas durante las semifinales y finales. Posteriormente este numero es pasado al número entero mas cercano.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Excepto en el caso de que este dato sea demasiado bajo. Ej: 61 vs 120</a:t>
          </a:r>
        </a:p>
      </xdr:txBody>
    </xdr:sp>
    <xdr:clientData/>
  </xdr:twoCellAnchor>
  <xdr:twoCellAnchor>
    <xdr:from>
      <xdr:col>0</xdr:col>
      <xdr:colOff>3329825</xdr:colOff>
      <xdr:row>0</xdr:row>
      <xdr:rowOff>707288</xdr:rowOff>
    </xdr:from>
    <xdr:to>
      <xdr:col>3</xdr:col>
      <xdr:colOff>1170825</xdr:colOff>
      <xdr:row>0</xdr:row>
      <xdr:rowOff>910488</xdr:rowOff>
    </xdr:to>
    <xdr:pic>
      <xdr:nvPicPr>
        <xdr:cNvPr id="3" name="Imagen" descr="Imagen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329825" y="707288"/>
          <a:ext cx="4838701" cy="203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3019094</xdr:colOff>
      <xdr:row>0</xdr:row>
      <xdr:rowOff>1033254</xdr:rowOff>
    </xdr:from>
    <xdr:to>
      <xdr:col>4</xdr:col>
      <xdr:colOff>236956</xdr:colOff>
      <xdr:row>0</xdr:row>
      <xdr:rowOff>1320855</xdr:rowOff>
    </xdr:to>
    <xdr:sp>
      <xdr:nvSpPr>
        <xdr:cNvPr id="4" name="Enlace remplazar espacios por ;     -&gt;   https://pinetools.com/es/buscar-y-reemplazar"/>
        <xdr:cNvSpPr txBox="1"/>
      </xdr:nvSpPr>
      <xdr:spPr>
        <a:xfrm>
          <a:off x="3019094" y="1033254"/>
          <a:ext cx="5460163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Enlace remplazar espacios por ;     -&gt;   https://pinetools.com/es/buscar-y-reemplazar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anseo.net/TourData/2022/10971/IBCU15M.php" TargetMode="External"/><Relationship Id="rId2" Type="http://schemas.openxmlformats.org/officeDocument/2006/relationships/hyperlink" Target="https://www.ianseo.net/TourData/2022/10971/IBRU15M.php" TargetMode="External"/><Relationship Id="rId3" Type="http://schemas.openxmlformats.org/officeDocument/2006/relationships/hyperlink" Target="https://www.ianseo.net/TourData/2022/10971/IBRU15W.php" TargetMode="External"/><Relationship Id="rId4" Type="http://schemas.openxmlformats.org/officeDocument/2006/relationships/hyperlink" Target="https://www.ianseo.net/TourData/2022/10068/IBCU15M.pdf?time=2022-02-18+11%3A54%3A19" TargetMode="External"/><Relationship Id="rId5" Type="http://schemas.openxmlformats.org/officeDocument/2006/relationships/hyperlink" Target="https://www.ianseo.net/TourData/2022/10068/IBRU15M.pdf?time=2022-02-18+12%3A00%3A54" TargetMode="External"/><Relationship Id="rId6" Type="http://schemas.openxmlformats.org/officeDocument/2006/relationships/hyperlink" Target="https://www.ianseo.net/TourData/2022/10068/IBRU15W.pdf?time=2022-02-18+11%3A49%3A05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3:M14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1" width="5.44531" style="1" customWidth="1"/>
    <col min="2" max="7" width="16.3516" style="1" customWidth="1"/>
    <col min="8" max="13" width="16.3516" style="18" customWidth="1"/>
    <col min="14" max="16384" width="16.3516" style="18" customWidth="1"/>
  </cols>
  <sheetData>
    <row r="1" ht="95.65" customHeight="1"/>
    <row r="2" ht="27.65" customHeight="1">
      <c r="B2" t="s" s="2">
        <v>0</v>
      </c>
      <c r="C2" s="2"/>
      <c r="D2" s="2"/>
      <c r="E2" s="2"/>
      <c r="F2" s="2"/>
      <c r="G2" s="2"/>
    </row>
    <row r="3" ht="32.45" customHeight="1">
      <c r="B3" t="s" s="3">
        <v>1</v>
      </c>
      <c r="C3" t="s" s="4">
        <v>2</v>
      </c>
      <c r="D3" t="s" s="4">
        <v>3</v>
      </c>
      <c r="E3" t="s" s="4">
        <v>4</v>
      </c>
      <c r="F3" t="s" s="4">
        <v>5</v>
      </c>
      <c r="G3" t="s" s="5">
        <v>6</v>
      </c>
    </row>
    <row r="4" ht="68.45" customHeight="1">
      <c r="B4" t="s" s="6">
        <v>7</v>
      </c>
      <c r="C4" t="s" s="7">
        <v>8</v>
      </c>
      <c r="D4" t="s" s="8">
        <v>9</v>
      </c>
      <c r="E4" s="9">
        <f>INT(AVERAGE(134,128,116,132,131,112,134,135))</f>
        <v>127</v>
      </c>
      <c r="F4" s="9">
        <f t="shared" si="1" ref="F4:F5">5*10*3</f>
        <v>150</v>
      </c>
      <c r="G4" t="s" s="8">
        <v>10</v>
      </c>
    </row>
    <row r="5" ht="20.2" customHeight="1">
      <c r="B5" s="10"/>
      <c r="C5" t="s" s="11">
        <v>11</v>
      </c>
      <c r="D5" t="s" s="12">
        <v>9</v>
      </c>
      <c r="E5" t="s" s="12">
        <v>12</v>
      </c>
      <c r="F5" s="13">
        <f t="shared" si="1"/>
        <v>150</v>
      </c>
      <c r="G5" t="s" s="12">
        <v>12</v>
      </c>
    </row>
    <row r="6" ht="68.2" customHeight="1">
      <c r="B6" t="s" s="14">
        <v>13</v>
      </c>
      <c r="C6" t="s" s="15">
        <v>8</v>
      </c>
      <c r="D6" t="s" s="16">
        <v>14</v>
      </c>
      <c r="E6" s="17">
        <f>INT(SUM(SUM(26,25,28,28,26,28,27,28,28,27,28,26,27,28,24,29,27,26,29,29,29,30,27,28,29,27,27,28,27,28),27,28,25,26,27,)/36)</f>
        <v>27</v>
      </c>
      <c r="F6" s="17">
        <v>30</v>
      </c>
      <c r="G6" t="s" s="16">
        <v>15</v>
      </c>
    </row>
    <row r="7" ht="68.2" customHeight="1">
      <c r="B7" s="10"/>
      <c r="C7" t="s" s="11">
        <v>11</v>
      </c>
      <c r="D7" t="s" s="12">
        <v>14</v>
      </c>
      <c r="E7" s="13">
        <f>INT(SUM(SUM(23,24,21,28,27,27,26,28,22,26,27,29,23,23,23,25,24,26,26,27,26,29,24,28,28,26,26,27,28,24),24,20,)/33)</f>
        <v>25</v>
      </c>
      <c r="F7" s="13">
        <v>30</v>
      </c>
      <c r="G7" t="s" s="12">
        <v>16</v>
      </c>
    </row>
    <row r="9" ht="27.65" customHeight="1">
      <c r="H9" t="s" s="2">
        <v>17</v>
      </c>
      <c r="I9" s="2"/>
      <c r="J9" s="2"/>
      <c r="K9" s="2"/>
      <c r="L9" s="2"/>
      <c r="M9" s="2"/>
    </row>
    <row r="10" ht="32.45" customHeight="1">
      <c r="H10" t="s" s="3">
        <v>1</v>
      </c>
      <c r="I10" t="s" s="4">
        <v>2</v>
      </c>
      <c r="J10" t="s" s="4">
        <v>3</v>
      </c>
      <c r="K10" t="s" s="4">
        <v>4</v>
      </c>
      <c r="L10" t="s" s="4">
        <v>5</v>
      </c>
      <c r="M10" t="s" s="5">
        <v>6</v>
      </c>
    </row>
    <row r="11" ht="92.45" customHeight="1">
      <c r="H11" t="s" s="6">
        <v>7</v>
      </c>
      <c r="I11" t="s" s="7">
        <v>8</v>
      </c>
      <c r="J11" t="s" s="8">
        <v>9</v>
      </c>
      <c r="K11" s="9">
        <f>INT(AVERAGE(140,135,136,140,137,133,136,137))</f>
        <v>136</v>
      </c>
      <c r="L11" s="9">
        <f t="shared" si="6" ref="L11:L12">5*10*3</f>
        <v>150</v>
      </c>
      <c r="M11" t="s" s="8">
        <v>18</v>
      </c>
    </row>
    <row r="12" ht="20.2" customHeight="1">
      <c r="H12" s="10"/>
      <c r="I12" t="s" s="11">
        <v>11</v>
      </c>
      <c r="J12" t="s" s="12">
        <v>9</v>
      </c>
      <c r="K12" t="s" s="12">
        <v>12</v>
      </c>
      <c r="L12" s="13">
        <f t="shared" si="6"/>
        <v>150</v>
      </c>
      <c r="M12" t="s" s="12">
        <v>12</v>
      </c>
    </row>
    <row r="13" ht="92.2" customHeight="1">
      <c r="H13" t="s" s="14">
        <v>13</v>
      </c>
      <c r="I13" t="s" s="15">
        <v>8</v>
      </c>
      <c r="J13" t="s" s="16">
        <v>14</v>
      </c>
      <c r="K13" s="17">
        <f>INT(AVERAGE(30,29,30,29,29,29,29,27,28,29,28,28,29,29,30,28,29,30,,29,29,29,29,28,29,29,29,27,27,28))</f>
        <v>27</v>
      </c>
      <c r="L13" s="17">
        <v>30</v>
      </c>
      <c r="M13" t="s" s="16">
        <v>19</v>
      </c>
    </row>
    <row r="14" ht="92.2" customHeight="1">
      <c r="H14" s="10"/>
      <c r="I14" t="s" s="11">
        <v>11</v>
      </c>
      <c r="J14" t="s" s="12">
        <v>14</v>
      </c>
      <c r="K14" s="13">
        <f>INT(AVERAGE(29,20,29,28,29,27,29,30,30,30,30,27,29,27,25,29,29,28,27,27,30,29,29,29,30,30,30,28,23,29))</f>
        <v>28</v>
      </c>
      <c r="L14" s="13">
        <v>30</v>
      </c>
      <c r="M14" t="s" s="12">
        <v>20</v>
      </c>
    </row>
  </sheetData>
  <mergeCells count="6">
    <mergeCell ref="B2:G2"/>
    <mergeCell ref="B4:B5"/>
    <mergeCell ref="B6:B7"/>
    <mergeCell ref="H9:M9"/>
    <mergeCell ref="H11:H12"/>
    <mergeCell ref="H13:H14"/>
  </mergeCells>
  <hyperlinks>
    <hyperlink ref="G4" r:id="rId1" location="" tooltip="" display="https://www.ianseo.net/TourData/2022/10971/IBCU15M.php"/>
    <hyperlink ref="G6" r:id="rId2" location="" tooltip="" display="https://www.ianseo.net/TourData/2022/10971/IBRU15M.php"/>
    <hyperlink ref="G7" r:id="rId3" location="" tooltip="" display="https://www.ianseo.net/TourData/2022/10971/IBRU15W.php"/>
    <hyperlink ref="M11" r:id="rId4" location="" tooltip="" display="https://www.ianseo.net/TourData/2022/10068/IBCU15M.pdf?time=2022-02-18+11%3A54%3A19"/>
    <hyperlink ref="M13" r:id="rId5" location="" tooltip="" display="https://www.ianseo.net/TourData/2022/10068/IBRU15M.pdf?time=2022-02-18+12%3A00%3A54"/>
    <hyperlink ref="M14" r:id="rId6" location="" tooltip="" display="https://www.ianseo.net/TourData/2022/10068/IBRU15W.pdf?time=2022-02-18+11%3A49%3A05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9" customWidth="1"/>
    <col min="7" max="16384" width="16.3516" style="19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32.4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5">
        <v>6</v>
      </c>
    </row>
    <row r="3" ht="20.45" customHeight="1">
      <c r="A3" t="s" s="6">
        <v>7</v>
      </c>
      <c r="B3" t="s" s="7">
        <v>8</v>
      </c>
      <c r="C3" t="s" s="8">
        <v>9</v>
      </c>
      <c r="D3" s="20"/>
      <c r="E3" s="9">
        <f t="shared" si="0" ref="E3:E4">5*10*3</f>
        <v>150</v>
      </c>
      <c r="F3" s="20"/>
    </row>
    <row r="4" ht="20.2" customHeight="1">
      <c r="A4" s="10"/>
      <c r="B4" t="s" s="11">
        <v>11</v>
      </c>
      <c r="C4" t="s" s="12">
        <v>9</v>
      </c>
      <c r="D4" s="21"/>
      <c r="E4" s="13">
        <f t="shared" si="0"/>
        <v>150</v>
      </c>
      <c r="F4" s="21"/>
    </row>
    <row r="5" ht="20.2" customHeight="1">
      <c r="A5" t="s" s="14">
        <v>13</v>
      </c>
      <c r="B5" t="s" s="15">
        <v>8</v>
      </c>
      <c r="C5" t="s" s="16">
        <v>14</v>
      </c>
      <c r="D5" s="22"/>
      <c r="E5" s="17">
        <v>30</v>
      </c>
      <c r="F5" s="22"/>
    </row>
    <row r="6" ht="20.2" customHeight="1">
      <c r="A6" s="10"/>
      <c r="B6" t="s" s="11">
        <v>11</v>
      </c>
      <c r="C6" t="s" s="12">
        <v>14</v>
      </c>
      <c r="D6" s="21"/>
      <c r="E6" s="13">
        <v>30</v>
      </c>
      <c r="F6" s="21"/>
    </row>
  </sheetData>
  <mergeCells count="3">
    <mergeCell ref="A1:F1"/>
    <mergeCell ref="A3:A4"/>
    <mergeCell ref="A5:A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C11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59.1328" style="23" customWidth="1"/>
    <col min="2" max="3" width="16.3516" style="23" customWidth="1"/>
    <col min="4" max="16384" width="16.3516" style="23" customWidth="1"/>
  </cols>
  <sheetData>
    <row r="1" ht="113.8" customHeight="1"/>
    <row r="2" ht="20.25" customHeight="1">
      <c r="B2" t="s" s="24">
        <v>21</v>
      </c>
      <c r="C2" t="s" s="24">
        <v>22</v>
      </c>
    </row>
    <row r="3" ht="20.25" customHeight="1">
      <c r="B3" t="s" s="25">
        <v>23</v>
      </c>
      <c r="C3" t="s" s="26">
        <v>24</v>
      </c>
    </row>
    <row r="4" ht="20.05" customHeight="1">
      <c r="B4" t="s" s="27">
        <v>25</v>
      </c>
      <c r="C4" t="s" s="28">
        <v>26</v>
      </c>
    </row>
    <row r="5" ht="20.05" customHeight="1">
      <c r="B5" t="s" s="27">
        <v>12</v>
      </c>
      <c r="C5" t="s" s="28">
        <v>27</v>
      </c>
    </row>
    <row r="6" ht="32.05" customHeight="1">
      <c r="B6" t="s" s="27">
        <v>28</v>
      </c>
      <c r="C6" t="s" s="28">
        <v>29</v>
      </c>
    </row>
    <row r="7" ht="20.05" customHeight="1">
      <c r="B7" s="29"/>
      <c r="C7" s="30"/>
    </row>
    <row r="8" ht="20.05" customHeight="1">
      <c r="B8" s="29"/>
      <c r="C8" s="30"/>
    </row>
    <row r="9" ht="20.05" customHeight="1">
      <c r="B9" s="29"/>
      <c r="C9" s="30"/>
    </row>
    <row r="10" ht="20.05" customHeight="1">
      <c r="B10" s="29"/>
      <c r="C10" s="30"/>
    </row>
    <row r="11" ht="20.05" customHeight="1">
      <c r="B11" s="29"/>
      <c r="C11" s="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