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sabella\Desktop\EPICODE\esercitazioni\"/>
    </mc:Choice>
  </mc:AlternateContent>
  <bookViews>
    <workbookView xWindow="0" yWindow="0" windowWidth="23040" windowHeight="9384"/>
  </bookViews>
  <sheets>
    <sheet name="Parcheggio" sheetId="3" r:id="rId1"/>
    <sheet name="Frutta" sheetId="2" r:id="rId2"/>
  </sheets>
  <calcPr calcId="152511"/>
</workbook>
</file>

<file path=xl/calcChain.xml><?xml version="1.0" encoding="utf-8"?>
<calcChain xmlns="http://schemas.openxmlformats.org/spreadsheetml/2006/main">
  <c r="C3" i="3" l="1"/>
  <c r="C4" i="3"/>
  <c r="C5" i="3"/>
  <c r="C6" i="3"/>
  <c r="D6" i="3" s="1"/>
  <c r="C7" i="3"/>
  <c r="C8" i="3"/>
  <c r="C9" i="3"/>
  <c r="C10" i="3"/>
  <c r="D10" i="3" s="1"/>
  <c r="C11" i="3"/>
  <c r="C12" i="3"/>
  <c r="C13" i="3"/>
  <c r="C14" i="3"/>
  <c r="C15" i="3"/>
  <c r="C16" i="3"/>
  <c r="C17" i="3"/>
  <c r="C18" i="3"/>
  <c r="D18" i="3" s="1"/>
  <c r="C19" i="3"/>
  <c r="C20" i="3"/>
  <c r="C21" i="3"/>
  <c r="C22" i="3"/>
  <c r="D22" i="3" s="1"/>
  <c r="C23" i="3"/>
  <c r="C24" i="3"/>
  <c r="C25" i="3"/>
  <c r="C26" i="3"/>
  <c r="D26" i="3" s="1"/>
  <c r="C27" i="3"/>
  <c r="C28" i="3"/>
  <c r="C29" i="3"/>
  <c r="C30" i="3"/>
  <c r="C31" i="3"/>
  <c r="C32" i="3"/>
  <c r="C33" i="3"/>
  <c r="C34" i="3"/>
  <c r="D34" i="3" s="1"/>
  <c r="C35" i="3"/>
  <c r="C36" i="3"/>
  <c r="C37" i="3"/>
  <c r="C38" i="3"/>
  <c r="D38" i="3" s="1"/>
  <c r="C39" i="3"/>
  <c r="C40" i="3"/>
  <c r="C41" i="3"/>
  <c r="C42" i="3"/>
  <c r="D42" i="3" s="1"/>
  <c r="C43" i="3"/>
  <c r="C44" i="3"/>
  <c r="C45" i="3"/>
  <c r="C46" i="3"/>
  <c r="C47" i="3"/>
  <c r="C48" i="3"/>
  <c r="C49" i="3"/>
  <c r="C50" i="3"/>
  <c r="D50" i="3" s="1"/>
  <c r="C51" i="3"/>
  <c r="C52" i="3"/>
  <c r="C53" i="3"/>
  <c r="C54" i="3"/>
  <c r="D54" i="3" s="1"/>
  <c r="C55" i="3"/>
  <c r="C56" i="3"/>
  <c r="C57" i="3"/>
  <c r="C58" i="3"/>
  <c r="D58" i="3" s="1"/>
  <c r="C59" i="3"/>
  <c r="C60" i="3"/>
  <c r="C61" i="3"/>
  <c r="C62" i="3"/>
  <c r="C63" i="3"/>
  <c r="C64" i="3"/>
  <c r="C65" i="3"/>
  <c r="C66" i="3"/>
  <c r="D66" i="3" s="1"/>
  <c r="C67" i="3"/>
  <c r="C68" i="3"/>
  <c r="C69" i="3"/>
  <c r="C70" i="3"/>
  <c r="D70" i="3" s="1"/>
  <c r="C71" i="3"/>
  <c r="C72" i="3"/>
  <c r="C73" i="3"/>
  <c r="C74" i="3"/>
  <c r="D74" i="3" s="1"/>
  <c r="C75" i="3"/>
  <c r="C76" i="3"/>
  <c r="C77" i="3"/>
  <c r="C78" i="3"/>
  <c r="C79" i="3"/>
  <c r="C80" i="3"/>
  <c r="C81" i="3"/>
  <c r="C82" i="3"/>
  <c r="D82" i="3" s="1"/>
  <c r="C83" i="3"/>
  <c r="C84" i="3"/>
  <c r="C85" i="3"/>
  <c r="C86" i="3"/>
  <c r="D86" i="3" s="1"/>
  <c r="C87" i="3"/>
  <c r="C88" i="3"/>
  <c r="C89" i="3"/>
  <c r="C90" i="3"/>
  <c r="D90" i="3" s="1"/>
  <c r="C91" i="3"/>
  <c r="C92" i="3"/>
  <c r="C93" i="3"/>
  <c r="C94" i="3"/>
  <c r="C95" i="3"/>
  <c r="C96" i="3"/>
  <c r="C97" i="3"/>
  <c r="C98" i="3"/>
  <c r="D98" i="3" s="1"/>
  <c r="C99" i="3"/>
  <c r="C100" i="3"/>
  <c r="C101" i="3"/>
  <c r="C2" i="3"/>
  <c r="D2" i="3" s="1"/>
  <c r="I2" i="2"/>
  <c r="D14" i="3"/>
  <c r="D30" i="3"/>
  <c r="D46" i="3"/>
  <c r="D62" i="3"/>
  <c r="D78" i="3"/>
  <c r="D94" i="3"/>
  <c r="G6" i="2"/>
  <c r="G5" i="2"/>
  <c r="G4" i="2"/>
  <c r="G3" i="2"/>
  <c r="G2" i="2"/>
  <c r="F6" i="2"/>
  <c r="F5" i="2"/>
  <c r="F4" i="2"/>
  <c r="F3" i="2"/>
  <c r="F2" i="2"/>
  <c r="D3" i="3"/>
  <c r="D4" i="3"/>
  <c r="D5" i="3"/>
  <c r="D7" i="3"/>
  <c r="D8" i="3"/>
  <c r="D9" i="3"/>
  <c r="D11" i="3"/>
  <c r="D12" i="3"/>
  <c r="D13" i="3"/>
  <c r="D15" i="3"/>
  <c r="D16" i="3"/>
  <c r="D17" i="3"/>
  <c r="D19" i="3"/>
  <c r="D20" i="3"/>
  <c r="D21" i="3"/>
  <c r="D23" i="3"/>
  <c r="D24" i="3"/>
  <c r="D25" i="3"/>
  <c r="D27" i="3"/>
  <c r="D28" i="3"/>
  <c r="D29" i="3"/>
  <c r="D31" i="3"/>
  <c r="D32" i="3"/>
  <c r="D33" i="3"/>
  <c r="D35" i="3"/>
  <c r="D36" i="3"/>
  <c r="D37" i="3"/>
  <c r="D39" i="3"/>
  <c r="D40" i="3"/>
  <c r="D41" i="3"/>
  <c r="D43" i="3"/>
  <c r="D44" i="3"/>
  <c r="D45" i="3"/>
  <c r="D47" i="3"/>
  <c r="D48" i="3"/>
  <c r="D49" i="3"/>
  <c r="D51" i="3"/>
  <c r="D52" i="3"/>
  <c r="D53" i="3"/>
  <c r="D55" i="3"/>
  <c r="D56" i="3"/>
  <c r="D57" i="3"/>
  <c r="D59" i="3"/>
  <c r="D60" i="3"/>
  <c r="D61" i="3"/>
  <c r="D63" i="3"/>
  <c r="D64" i="3"/>
  <c r="D65" i="3"/>
  <c r="D67" i="3"/>
  <c r="D68" i="3"/>
  <c r="D69" i="3"/>
  <c r="D71" i="3"/>
  <c r="D72" i="3"/>
  <c r="D73" i="3"/>
  <c r="D75" i="3"/>
  <c r="D76" i="3"/>
  <c r="D77" i="3"/>
  <c r="D79" i="3"/>
  <c r="D80" i="3"/>
  <c r="D81" i="3"/>
  <c r="D83" i="3"/>
  <c r="D84" i="3"/>
  <c r="D85" i="3"/>
  <c r="D87" i="3"/>
  <c r="D88" i="3"/>
  <c r="D89" i="3"/>
  <c r="D91" i="3"/>
  <c r="D92" i="3"/>
  <c r="D93" i="3"/>
  <c r="D95" i="3"/>
  <c r="D96" i="3"/>
  <c r="D97" i="3"/>
  <c r="D99" i="3"/>
  <c r="D100" i="3"/>
  <c r="D101" i="3"/>
</calcChain>
</file>

<file path=xl/sharedStrings.xml><?xml version="1.0" encoding="utf-8"?>
<sst xmlns="http://schemas.openxmlformats.org/spreadsheetml/2006/main" count="164" uniqueCount="118">
  <si>
    <t>TARGA</t>
  </si>
  <si>
    <t>ORE PARCHEGGIATE</t>
  </si>
  <si>
    <t>TIPOLOGIA VEICOLO</t>
  </si>
  <si>
    <t>COSTO</t>
  </si>
  <si>
    <t>AC234DF</t>
  </si>
  <si>
    <t>LM789GH</t>
  </si>
  <si>
    <t>PQ456IJ</t>
  </si>
  <si>
    <t>UV123KL</t>
  </si>
  <si>
    <t>WX789MN</t>
  </si>
  <si>
    <t>YZ012OP</t>
  </si>
  <si>
    <t>AB345QR</t>
  </si>
  <si>
    <t>CD678ST</t>
  </si>
  <si>
    <t>EF901UV</t>
  </si>
  <si>
    <t>GH234WX</t>
  </si>
  <si>
    <t>IJ567YZ</t>
  </si>
  <si>
    <t>KL890AB</t>
  </si>
  <si>
    <t>MN123CD</t>
  </si>
  <si>
    <t>OP456EF</t>
  </si>
  <si>
    <t>QR789GH</t>
  </si>
  <si>
    <t>ST012IJ</t>
  </si>
  <si>
    <t>UV345KL</t>
  </si>
  <si>
    <t>WX678MN</t>
  </si>
  <si>
    <t>YZ901OP</t>
  </si>
  <si>
    <t>AB234QR</t>
  </si>
  <si>
    <t>CD567ST</t>
  </si>
  <si>
    <t>EF890UV</t>
  </si>
  <si>
    <t>GH123WX</t>
  </si>
  <si>
    <t>IJ456YZ</t>
  </si>
  <si>
    <t>KL789AB</t>
  </si>
  <si>
    <t>MN012CD</t>
  </si>
  <si>
    <t>OP345EF</t>
  </si>
  <si>
    <t>QR678GH</t>
  </si>
  <si>
    <t>ST901IJ</t>
  </si>
  <si>
    <t>UV234KL</t>
  </si>
  <si>
    <t>WX567MN</t>
  </si>
  <si>
    <t>YZ890OP</t>
  </si>
  <si>
    <t>AB123QR</t>
  </si>
  <si>
    <t>CD456ST</t>
  </si>
  <si>
    <t>EF789UV</t>
  </si>
  <si>
    <t>GH012WX</t>
  </si>
  <si>
    <t>IJ345YZ</t>
  </si>
  <si>
    <t>KL678AB</t>
  </si>
  <si>
    <t>MN901CD</t>
  </si>
  <si>
    <t>OP234EF</t>
  </si>
  <si>
    <t>QR567GH</t>
  </si>
  <si>
    <t>ST890IJ</t>
  </si>
  <si>
    <t>WX456MN</t>
  </si>
  <si>
    <t>YZ789OP</t>
  </si>
  <si>
    <t>AB012QR</t>
  </si>
  <si>
    <t>CD345ST</t>
  </si>
  <si>
    <t>EF678UV</t>
  </si>
  <si>
    <t>GH901WX</t>
  </si>
  <si>
    <t>IJ234YZ</t>
  </si>
  <si>
    <t>KL567AB</t>
  </si>
  <si>
    <t>MN890CD</t>
  </si>
  <si>
    <t>OP123EF</t>
  </si>
  <si>
    <t>QR456GH</t>
  </si>
  <si>
    <t>ST789IJ</t>
  </si>
  <si>
    <t>UV012KL</t>
  </si>
  <si>
    <t>WX345MN</t>
  </si>
  <si>
    <t>YZ678OP</t>
  </si>
  <si>
    <t>AB901QR</t>
  </si>
  <si>
    <t>CD234ST</t>
  </si>
  <si>
    <t>EF567UV</t>
  </si>
  <si>
    <t>GH890WX</t>
  </si>
  <si>
    <t>IJ123YZ</t>
  </si>
  <si>
    <t>KL456AB</t>
  </si>
  <si>
    <t>MN789CD</t>
  </si>
  <si>
    <t>OP012EF</t>
  </si>
  <si>
    <t>QR345GH</t>
  </si>
  <si>
    <t>ST678IJ</t>
  </si>
  <si>
    <t>UV890KL</t>
  </si>
  <si>
    <t>WX123MN</t>
  </si>
  <si>
    <t>YZ456OP</t>
  </si>
  <si>
    <t>AB789QR</t>
  </si>
  <si>
    <t>CD012ST</t>
  </si>
  <si>
    <t>EF345UV</t>
  </si>
  <si>
    <t>GH678WX</t>
  </si>
  <si>
    <t>IJ901YZ</t>
  </si>
  <si>
    <t>KL234AB</t>
  </si>
  <si>
    <t>MN567CD</t>
  </si>
  <si>
    <t>OP890EF</t>
  </si>
  <si>
    <t>QR123GH</t>
  </si>
  <si>
    <t>ST456IJ</t>
  </si>
  <si>
    <t>UV789KL</t>
  </si>
  <si>
    <t>WX012MN</t>
  </si>
  <si>
    <t>YZ345OP</t>
  </si>
  <si>
    <t>AB678QR</t>
  </si>
  <si>
    <t>CD901ST</t>
  </si>
  <si>
    <t>EF234UV</t>
  </si>
  <si>
    <t>GH567WX</t>
  </si>
  <si>
    <t>IJ890YZ</t>
  </si>
  <si>
    <t>KL123AB</t>
  </si>
  <si>
    <t>MN456CD</t>
  </si>
  <si>
    <t>OP789EF</t>
  </si>
  <si>
    <t>QR012GH</t>
  </si>
  <si>
    <t>ST345IJ</t>
  </si>
  <si>
    <t>UV678KL</t>
  </si>
  <si>
    <t>WX901MN</t>
  </si>
  <si>
    <t>YZ234OP</t>
  </si>
  <si>
    <t>AB567QR</t>
  </si>
  <si>
    <t>CD890ST</t>
  </si>
  <si>
    <t>EF123UV</t>
  </si>
  <si>
    <t>FRUTTA</t>
  </si>
  <si>
    <t>PESO</t>
  </si>
  <si>
    <t>Mela</t>
  </si>
  <si>
    <t>Banana</t>
  </si>
  <si>
    <t>Arancia</t>
  </si>
  <si>
    <t>Pera</t>
  </si>
  <si>
    <t>Uva</t>
  </si>
  <si>
    <t>costo orario parcheggio</t>
  </si>
  <si>
    <t>Tipo veicolo</t>
  </si>
  <si>
    <t>Tipo di frutta</t>
  </si>
  <si>
    <t xml:space="preserve">Mela </t>
  </si>
  <si>
    <t>Numero frutti</t>
  </si>
  <si>
    <t>Peso frutti</t>
  </si>
  <si>
    <t>costo tot di mele vendute con peso &gt; 80</t>
  </si>
  <si>
    <t>COSTO 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</si>
</sst>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6" formatCode="#,##0.00\ &quot;€&quot;"/>
  </numFmts>
  <fonts count="6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b/>
      <sz val="11"/>
      <color theme="1"/>
      <name val="Arial"/>
      <family val="2"/>
      <scheme val="minor"/>
    </font>
    <font>
      <b/>
      <sz val="9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7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4" fontId="0" fillId="0" borderId="0" xfId="1" applyFont="1" applyAlignment="1">
      <alignment horizontal="center" vertical="center"/>
    </xf>
    <xf numFmtId="1" fontId="1" fillId="0" borderId="0" xfId="0" applyNumberFormat="1" applyFont="1"/>
    <xf numFmtId="1" fontId="0" fillId="0" borderId="0" xfId="0" applyNumberFormat="1" applyFont="1" applyAlignment="1"/>
    <xf numFmtId="166" fontId="0" fillId="0" borderId="0" xfId="0" applyNumberFormat="1" applyFont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4" fontId="0" fillId="3" borderId="1" xfId="1" applyFont="1" applyFill="1" applyBorder="1" applyAlignment="1">
      <alignment horizontal="center" vertical="center"/>
    </xf>
    <xf numFmtId="44" fontId="2" fillId="0" borderId="0" xfId="1" applyFont="1" applyAlignment="1">
      <alignment horizontal="center" vertical="center"/>
    </xf>
    <xf numFmtId="0" fontId="5" fillId="0" borderId="0" xfId="0" applyFont="1"/>
    <xf numFmtId="0" fontId="4" fillId="2" borderId="1" xfId="0" applyFont="1" applyFill="1" applyBorder="1" applyAlignment="1">
      <alignment horizontal="center" vertical="center"/>
    </xf>
  </cellXfs>
  <cellStyles count="2">
    <cellStyle name="Normale" xfId="0" builtinId="0"/>
    <cellStyle name="Valuta" xfId="1" builtinId="4"/>
  </cellStyles>
  <dxfs count="10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ella3" displayName="Tabella3" ref="A1:C47" totalsRowShown="0" headerRowDxfId="6" dataDxfId="5">
  <autoFilter ref="A1:C47"/>
  <tableColumns count="3">
    <tableColumn id="1" name="FRUTTA" dataDxfId="9"/>
    <tableColumn id="2" name="PESO" dataDxfId="8"/>
    <tableColumn id="3" name="COSTO" dataDxfId="7" dataCellStyle="Valuta"/>
  </tableColumns>
  <tableStyleInfo name="TableStyleLight5" showFirstColumn="0" showLastColumn="0" showRowStripes="1" showColumnStripes="0"/>
</table>
</file>

<file path=xl/tables/table2.xml><?xml version="1.0" encoding="utf-8"?>
<table xmlns="http://schemas.openxmlformats.org/spreadsheetml/2006/main" id="5" name="Tabella5" displayName="Tabella5" ref="E1:G6" totalsRowShown="0" headerRowDxfId="2" dataDxfId="1">
  <autoFilter ref="E1:G6"/>
  <tableColumns count="3">
    <tableColumn id="1" name="Tipo di frutta" dataDxfId="4"/>
    <tableColumn id="2" name="Numero frutti" dataDxfId="3"/>
    <tableColumn id="3" name="Peso frutti" dataDxfId="0">
      <calculatedColumnFormula>SUMIF(Tabella3[FRUTTA],"Mela",Tabella3[PESO])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1"/>
  <sheetViews>
    <sheetView tabSelected="1" workbookViewId="0">
      <selection activeCell="F10" sqref="F10"/>
    </sheetView>
  </sheetViews>
  <sheetFormatPr defaultColWidth="12.6640625" defaultRowHeight="15.75" customHeight="1" x14ac:dyDescent="0.25"/>
  <cols>
    <col min="1" max="1" width="12.6640625" style="3"/>
    <col min="2" max="2" width="23.88671875" style="3" customWidth="1"/>
    <col min="3" max="3" width="23" style="3" customWidth="1"/>
    <col min="4" max="4" width="22.77734375" style="3" customWidth="1"/>
    <col min="5" max="5" width="12.6640625" style="9"/>
    <col min="6" max="6" width="21.77734375" customWidth="1"/>
    <col min="7" max="7" width="27.88671875" customWidth="1"/>
  </cols>
  <sheetData>
    <row r="1" spans="1:26" ht="13.8" x14ac:dyDescent="0.25">
      <c r="A1" s="5" t="s">
        <v>0</v>
      </c>
      <c r="B1" s="5" t="s">
        <v>1</v>
      </c>
      <c r="C1" s="5" t="s">
        <v>2</v>
      </c>
      <c r="D1" s="16" t="s">
        <v>117</v>
      </c>
      <c r="E1" s="8"/>
      <c r="F1" s="12" t="s">
        <v>111</v>
      </c>
      <c r="G1" s="12" t="s">
        <v>110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2" x14ac:dyDescent="0.25">
      <c r="A2" s="2" t="s">
        <v>4</v>
      </c>
      <c r="B2" s="4">
        <v>1.5</v>
      </c>
      <c r="C2" s="3">
        <f>IF(AND(A2&gt;="A",A2&lt;="F"),0,IF(AND(A2&gt;="G",A2&lt;="N"),1,2))</f>
        <v>0</v>
      </c>
      <c r="D2" s="10">
        <f>B2*VLOOKUP(C2,$F$2:$G$4,2)</f>
        <v>6</v>
      </c>
      <c r="F2" s="11">
        <v>0</v>
      </c>
      <c r="G2" s="13">
        <v>4</v>
      </c>
    </row>
    <row r="3" spans="1:26" ht="13.2" x14ac:dyDescent="0.25">
      <c r="A3" s="2" t="s">
        <v>5</v>
      </c>
      <c r="B3" s="4">
        <v>2.5</v>
      </c>
      <c r="C3" s="3">
        <f t="shared" ref="C3:C66" si="0">IF(AND(A3&gt;="A",A3&lt;="F"),0,IF(AND(A3&gt;="G",A3&lt;="N"),1,2))</f>
        <v>1</v>
      </c>
      <c r="D3" s="10">
        <f t="shared" ref="D3:D66" si="1">B3*VLOOKUP(C3,$F$2:$G$4,2)</f>
        <v>7.5</v>
      </c>
      <c r="F3" s="11">
        <v>1</v>
      </c>
      <c r="G3" s="13">
        <v>3</v>
      </c>
    </row>
    <row r="4" spans="1:26" ht="13.2" x14ac:dyDescent="0.25">
      <c r="A4" s="2" t="s">
        <v>6</v>
      </c>
      <c r="B4" s="4">
        <v>3.5</v>
      </c>
      <c r="C4" s="3">
        <f t="shared" si="0"/>
        <v>2</v>
      </c>
      <c r="D4" s="10">
        <f t="shared" si="1"/>
        <v>14</v>
      </c>
      <c r="F4" s="11">
        <v>2</v>
      </c>
      <c r="G4" s="13">
        <v>4</v>
      </c>
    </row>
    <row r="5" spans="1:26" ht="13.2" x14ac:dyDescent="0.25">
      <c r="A5" s="2" t="s">
        <v>7</v>
      </c>
      <c r="B5" s="4">
        <v>4.5</v>
      </c>
      <c r="C5" s="3">
        <f t="shared" si="0"/>
        <v>2</v>
      </c>
      <c r="D5" s="10">
        <f t="shared" si="1"/>
        <v>18</v>
      </c>
    </row>
    <row r="6" spans="1:26" ht="13.2" x14ac:dyDescent="0.25">
      <c r="A6" s="2" t="s">
        <v>8</v>
      </c>
      <c r="B6" s="4">
        <v>5.5</v>
      </c>
      <c r="C6" s="3">
        <f t="shared" si="0"/>
        <v>2</v>
      </c>
      <c r="D6" s="10">
        <f t="shared" si="1"/>
        <v>22</v>
      </c>
    </row>
    <row r="7" spans="1:26" ht="13.2" x14ac:dyDescent="0.25">
      <c r="A7" s="2" t="s">
        <v>9</v>
      </c>
      <c r="B7" s="4">
        <v>6.5</v>
      </c>
      <c r="C7" s="3">
        <f t="shared" si="0"/>
        <v>2</v>
      </c>
      <c r="D7" s="10">
        <f t="shared" si="1"/>
        <v>26</v>
      </c>
    </row>
    <row r="8" spans="1:26" ht="13.2" x14ac:dyDescent="0.25">
      <c r="A8" s="2" t="s">
        <v>10</v>
      </c>
      <c r="B8" s="4">
        <v>7.5</v>
      </c>
      <c r="C8" s="3">
        <f t="shared" si="0"/>
        <v>0</v>
      </c>
      <c r="D8" s="10">
        <f t="shared" si="1"/>
        <v>30</v>
      </c>
    </row>
    <row r="9" spans="1:26" ht="13.2" x14ac:dyDescent="0.25">
      <c r="A9" s="2" t="s">
        <v>11</v>
      </c>
      <c r="B9" s="4">
        <v>8.5</v>
      </c>
      <c r="C9" s="3">
        <f t="shared" si="0"/>
        <v>0</v>
      </c>
      <c r="D9" s="10">
        <f t="shared" si="1"/>
        <v>34</v>
      </c>
    </row>
    <row r="10" spans="1:26" ht="13.2" x14ac:dyDescent="0.25">
      <c r="A10" s="2" t="s">
        <v>12</v>
      </c>
      <c r="B10" s="4">
        <v>9.5</v>
      </c>
      <c r="C10" s="3">
        <f t="shared" si="0"/>
        <v>0</v>
      </c>
      <c r="D10" s="10">
        <f t="shared" si="1"/>
        <v>38</v>
      </c>
    </row>
    <row r="11" spans="1:26" ht="13.2" x14ac:dyDescent="0.25">
      <c r="A11" s="2" t="s">
        <v>13</v>
      </c>
      <c r="B11" s="4">
        <v>10</v>
      </c>
      <c r="C11" s="3">
        <f t="shared" si="0"/>
        <v>1</v>
      </c>
      <c r="D11" s="10">
        <f t="shared" si="1"/>
        <v>30</v>
      </c>
    </row>
    <row r="12" spans="1:26" ht="13.2" x14ac:dyDescent="0.25">
      <c r="A12" s="2" t="s">
        <v>14</v>
      </c>
      <c r="B12" s="4">
        <v>0.5</v>
      </c>
      <c r="C12" s="3">
        <f t="shared" si="0"/>
        <v>1</v>
      </c>
      <c r="D12" s="10">
        <f t="shared" si="1"/>
        <v>1.5</v>
      </c>
    </row>
    <row r="13" spans="1:26" ht="13.2" x14ac:dyDescent="0.25">
      <c r="A13" s="2" t="s">
        <v>15</v>
      </c>
      <c r="B13" s="4">
        <v>1</v>
      </c>
      <c r="C13" s="3">
        <f t="shared" si="0"/>
        <v>1</v>
      </c>
      <c r="D13" s="10">
        <f t="shared" si="1"/>
        <v>3</v>
      </c>
    </row>
    <row r="14" spans="1:26" ht="13.2" x14ac:dyDescent="0.25">
      <c r="A14" s="2" t="s">
        <v>16</v>
      </c>
      <c r="B14" s="4">
        <v>2</v>
      </c>
      <c r="C14" s="3">
        <f t="shared" si="0"/>
        <v>1</v>
      </c>
      <c r="D14" s="10">
        <f t="shared" si="1"/>
        <v>6</v>
      </c>
    </row>
    <row r="15" spans="1:26" ht="13.2" x14ac:dyDescent="0.25">
      <c r="A15" s="2" t="s">
        <v>17</v>
      </c>
      <c r="B15" s="4">
        <v>3</v>
      </c>
      <c r="C15" s="3">
        <f t="shared" si="0"/>
        <v>2</v>
      </c>
      <c r="D15" s="10">
        <f t="shared" si="1"/>
        <v>12</v>
      </c>
    </row>
    <row r="16" spans="1:26" ht="13.2" x14ac:dyDescent="0.25">
      <c r="A16" s="2" t="s">
        <v>18</v>
      </c>
      <c r="B16" s="4">
        <v>4</v>
      </c>
      <c r="C16" s="3">
        <f t="shared" si="0"/>
        <v>2</v>
      </c>
      <c r="D16" s="10">
        <f t="shared" si="1"/>
        <v>16</v>
      </c>
    </row>
    <row r="17" spans="1:4" ht="13.2" x14ac:dyDescent="0.25">
      <c r="A17" s="2" t="s">
        <v>19</v>
      </c>
      <c r="B17" s="4">
        <v>5</v>
      </c>
      <c r="C17" s="3">
        <f t="shared" si="0"/>
        <v>2</v>
      </c>
      <c r="D17" s="10">
        <f t="shared" si="1"/>
        <v>20</v>
      </c>
    </row>
    <row r="18" spans="1:4" ht="13.2" x14ac:dyDescent="0.25">
      <c r="A18" s="2" t="s">
        <v>20</v>
      </c>
      <c r="B18" s="4">
        <v>6</v>
      </c>
      <c r="C18" s="3">
        <f t="shared" si="0"/>
        <v>2</v>
      </c>
      <c r="D18" s="10">
        <f t="shared" si="1"/>
        <v>24</v>
      </c>
    </row>
    <row r="19" spans="1:4" ht="13.2" x14ac:dyDescent="0.25">
      <c r="A19" s="2" t="s">
        <v>21</v>
      </c>
      <c r="B19" s="4">
        <v>7</v>
      </c>
      <c r="C19" s="3">
        <f t="shared" si="0"/>
        <v>2</v>
      </c>
      <c r="D19" s="10">
        <f t="shared" si="1"/>
        <v>28</v>
      </c>
    </row>
    <row r="20" spans="1:4" ht="13.2" x14ac:dyDescent="0.25">
      <c r="A20" s="2" t="s">
        <v>22</v>
      </c>
      <c r="B20" s="4">
        <v>8</v>
      </c>
      <c r="C20" s="3">
        <f t="shared" si="0"/>
        <v>2</v>
      </c>
      <c r="D20" s="10">
        <f t="shared" si="1"/>
        <v>32</v>
      </c>
    </row>
    <row r="21" spans="1:4" ht="13.2" x14ac:dyDescent="0.25">
      <c r="A21" s="2" t="s">
        <v>23</v>
      </c>
      <c r="B21" s="4">
        <v>9</v>
      </c>
      <c r="C21" s="3">
        <f t="shared" si="0"/>
        <v>0</v>
      </c>
      <c r="D21" s="10">
        <f t="shared" si="1"/>
        <v>36</v>
      </c>
    </row>
    <row r="22" spans="1:4" ht="13.2" x14ac:dyDescent="0.25">
      <c r="A22" s="2" t="s">
        <v>24</v>
      </c>
      <c r="B22" s="4">
        <v>10</v>
      </c>
      <c r="C22" s="3">
        <f t="shared" si="0"/>
        <v>0</v>
      </c>
      <c r="D22" s="10">
        <f t="shared" si="1"/>
        <v>40</v>
      </c>
    </row>
    <row r="23" spans="1:4" ht="13.2" x14ac:dyDescent="0.25">
      <c r="A23" s="2" t="s">
        <v>25</v>
      </c>
      <c r="B23" s="4">
        <v>0.5</v>
      </c>
      <c r="C23" s="3">
        <f t="shared" si="0"/>
        <v>0</v>
      </c>
      <c r="D23" s="10">
        <f t="shared" si="1"/>
        <v>2</v>
      </c>
    </row>
    <row r="24" spans="1:4" ht="13.2" x14ac:dyDescent="0.25">
      <c r="A24" s="2" t="s">
        <v>26</v>
      </c>
      <c r="B24" s="4">
        <v>1</v>
      </c>
      <c r="C24" s="3">
        <f t="shared" si="0"/>
        <v>1</v>
      </c>
      <c r="D24" s="10">
        <f t="shared" si="1"/>
        <v>3</v>
      </c>
    </row>
    <row r="25" spans="1:4" ht="13.2" x14ac:dyDescent="0.25">
      <c r="A25" s="2" t="s">
        <v>27</v>
      </c>
      <c r="B25" s="4">
        <v>2</v>
      </c>
      <c r="C25" s="3">
        <f t="shared" si="0"/>
        <v>1</v>
      </c>
      <c r="D25" s="10">
        <f t="shared" si="1"/>
        <v>6</v>
      </c>
    </row>
    <row r="26" spans="1:4" ht="13.2" x14ac:dyDescent="0.25">
      <c r="A26" s="2" t="s">
        <v>28</v>
      </c>
      <c r="B26" s="4">
        <v>3</v>
      </c>
      <c r="C26" s="3">
        <f t="shared" si="0"/>
        <v>1</v>
      </c>
      <c r="D26" s="10">
        <f t="shared" si="1"/>
        <v>9</v>
      </c>
    </row>
    <row r="27" spans="1:4" ht="13.2" x14ac:dyDescent="0.25">
      <c r="A27" s="2" t="s">
        <v>29</v>
      </c>
      <c r="B27" s="4">
        <v>4</v>
      </c>
      <c r="C27" s="3">
        <f t="shared" si="0"/>
        <v>1</v>
      </c>
      <c r="D27" s="10">
        <f t="shared" si="1"/>
        <v>12</v>
      </c>
    </row>
    <row r="28" spans="1:4" ht="13.2" x14ac:dyDescent="0.25">
      <c r="A28" s="2" t="s">
        <v>30</v>
      </c>
      <c r="B28" s="4">
        <v>5</v>
      </c>
      <c r="C28" s="3">
        <f t="shared" si="0"/>
        <v>2</v>
      </c>
      <c r="D28" s="10">
        <f t="shared" si="1"/>
        <v>20</v>
      </c>
    </row>
    <row r="29" spans="1:4" ht="13.2" x14ac:dyDescent="0.25">
      <c r="A29" s="2" t="s">
        <v>31</v>
      </c>
      <c r="B29" s="4">
        <v>6</v>
      </c>
      <c r="C29" s="3">
        <f t="shared" si="0"/>
        <v>2</v>
      </c>
      <c r="D29" s="10">
        <f t="shared" si="1"/>
        <v>24</v>
      </c>
    </row>
    <row r="30" spans="1:4" ht="13.2" x14ac:dyDescent="0.25">
      <c r="A30" s="2" t="s">
        <v>32</v>
      </c>
      <c r="B30" s="4">
        <v>7</v>
      </c>
      <c r="C30" s="3">
        <f t="shared" si="0"/>
        <v>2</v>
      </c>
      <c r="D30" s="10">
        <f t="shared" si="1"/>
        <v>28</v>
      </c>
    </row>
    <row r="31" spans="1:4" ht="13.2" x14ac:dyDescent="0.25">
      <c r="A31" s="2" t="s">
        <v>33</v>
      </c>
      <c r="B31" s="4">
        <v>8</v>
      </c>
      <c r="C31" s="3">
        <f t="shared" si="0"/>
        <v>2</v>
      </c>
      <c r="D31" s="10">
        <f t="shared" si="1"/>
        <v>32</v>
      </c>
    </row>
    <row r="32" spans="1:4" ht="13.2" x14ac:dyDescent="0.25">
      <c r="A32" s="2" t="s">
        <v>34</v>
      </c>
      <c r="B32" s="4">
        <v>9</v>
      </c>
      <c r="C32" s="3">
        <f t="shared" si="0"/>
        <v>2</v>
      </c>
      <c r="D32" s="10">
        <f t="shared" si="1"/>
        <v>36</v>
      </c>
    </row>
    <row r="33" spans="1:4" ht="13.2" x14ac:dyDescent="0.25">
      <c r="A33" s="2" t="s">
        <v>35</v>
      </c>
      <c r="B33" s="4">
        <v>10</v>
      </c>
      <c r="C33" s="3">
        <f t="shared" si="0"/>
        <v>2</v>
      </c>
      <c r="D33" s="10">
        <f t="shared" si="1"/>
        <v>40</v>
      </c>
    </row>
    <row r="34" spans="1:4" ht="13.2" x14ac:dyDescent="0.25">
      <c r="A34" s="2" t="s">
        <v>36</v>
      </c>
      <c r="B34" s="4">
        <v>0.5</v>
      </c>
      <c r="C34" s="3">
        <f t="shared" si="0"/>
        <v>0</v>
      </c>
      <c r="D34" s="10">
        <f t="shared" si="1"/>
        <v>2</v>
      </c>
    </row>
    <row r="35" spans="1:4" ht="13.2" x14ac:dyDescent="0.25">
      <c r="A35" s="2" t="s">
        <v>37</v>
      </c>
      <c r="B35" s="4">
        <v>1</v>
      </c>
      <c r="C35" s="3">
        <f t="shared" si="0"/>
        <v>0</v>
      </c>
      <c r="D35" s="10">
        <f t="shared" si="1"/>
        <v>4</v>
      </c>
    </row>
    <row r="36" spans="1:4" ht="13.2" x14ac:dyDescent="0.25">
      <c r="A36" s="2" t="s">
        <v>38</v>
      </c>
      <c r="B36" s="4">
        <v>2</v>
      </c>
      <c r="C36" s="3">
        <f t="shared" si="0"/>
        <v>0</v>
      </c>
      <c r="D36" s="10">
        <f t="shared" si="1"/>
        <v>8</v>
      </c>
    </row>
    <row r="37" spans="1:4" ht="13.2" x14ac:dyDescent="0.25">
      <c r="A37" s="2" t="s">
        <v>39</v>
      </c>
      <c r="B37" s="4">
        <v>3</v>
      </c>
      <c r="C37" s="3">
        <f t="shared" si="0"/>
        <v>1</v>
      </c>
      <c r="D37" s="10">
        <f t="shared" si="1"/>
        <v>9</v>
      </c>
    </row>
    <row r="38" spans="1:4" ht="13.2" x14ac:dyDescent="0.25">
      <c r="A38" s="2" t="s">
        <v>40</v>
      </c>
      <c r="B38" s="4">
        <v>4</v>
      </c>
      <c r="C38" s="3">
        <f t="shared" si="0"/>
        <v>1</v>
      </c>
      <c r="D38" s="10">
        <f t="shared" si="1"/>
        <v>12</v>
      </c>
    </row>
    <row r="39" spans="1:4" ht="13.2" x14ac:dyDescent="0.25">
      <c r="A39" s="2" t="s">
        <v>41</v>
      </c>
      <c r="B39" s="4">
        <v>5</v>
      </c>
      <c r="C39" s="3">
        <f t="shared" si="0"/>
        <v>1</v>
      </c>
      <c r="D39" s="10">
        <f t="shared" si="1"/>
        <v>15</v>
      </c>
    </row>
    <row r="40" spans="1:4" ht="13.2" x14ac:dyDescent="0.25">
      <c r="A40" s="2" t="s">
        <v>42</v>
      </c>
      <c r="B40" s="4">
        <v>6</v>
      </c>
      <c r="C40" s="3">
        <f t="shared" si="0"/>
        <v>1</v>
      </c>
      <c r="D40" s="10">
        <f t="shared" si="1"/>
        <v>18</v>
      </c>
    </row>
    <row r="41" spans="1:4" ht="13.2" x14ac:dyDescent="0.25">
      <c r="A41" s="2" t="s">
        <v>43</v>
      </c>
      <c r="B41" s="4">
        <v>7</v>
      </c>
      <c r="C41" s="3">
        <f t="shared" si="0"/>
        <v>2</v>
      </c>
      <c r="D41" s="10">
        <f t="shared" si="1"/>
        <v>28</v>
      </c>
    </row>
    <row r="42" spans="1:4" ht="13.2" x14ac:dyDescent="0.25">
      <c r="A42" s="2" t="s">
        <v>44</v>
      </c>
      <c r="B42" s="4">
        <v>8</v>
      </c>
      <c r="C42" s="3">
        <f t="shared" si="0"/>
        <v>2</v>
      </c>
      <c r="D42" s="10">
        <f t="shared" si="1"/>
        <v>32</v>
      </c>
    </row>
    <row r="43" spans="1:4" ht="13.2" x14ac:dyDescent="0.25">
      <c r="A43" s="2" t="s">
        <v>45</v>
      </c>
      <c r="B43" s="4">
        <v>9</v>
      </c>
      <c r="C43" s="3">
        <f t="shared" si="0"/>
        <v>2</v>
      </c>
      <c r="D43" s="10">
        <f t="shared" si="1"/>
        <v>36</v>
      </c>
    </row>
    <row r="44" spans="1:4" ht="13.2" x14ac:dyDescent="0.25">
      <c r="A44" s="2" t="s">
        <v>7</v>
      </c>
      <c r="B44" s="4">
        <v>10</v>
      </c>
      <c r="C44" s="3">
        <f t="shared" si="0"/>
        <v>2</v>
      </c>
      <c r="D44" s="10">
        <f t="shared" si="1"/>
        <v>40</v>
      </c>
    </row>
    <row r="45" spans="1:4" ht="13.2" x14ac:dyDescent="0.25">
      <c r="A45" s="2" t="s">
        <v>46</v>
      </c>
      <c r="B45" s="4">
        <v>0.5</v>
      </c>
      <c r="C45" s="3">
        <f t="shared" si="0"/>
        <v>2</v>
      </c>
      <c r="D45" s="10">
        <f t="shared" si="1"/>
        <v>2</v>
      </c>
    </row>
    <row r="46" spans="1:4" ht="13.2" x14ac:dyDescent="0.25">
      <c r="A46" s="2" t="s">
        <v>47</v>
      </c>
      <c r="B46" s="4">
        <v>1</v>
      </c>
      <c r="C46" s="3">
        <f t="shared" si="0"/>
        <v>2</v>
      </c>
      <c r="D46" s="10">
        <f t="shared" si="1"/>
        <v>4</v>
      </c>
    </row>
    <row r="47" spans="1:4" ht="13.2" x14ac:dyDescent="0.25">
      <c r="A47" s="2" t="s">
        <v>48</v>
      </c>
      <c r="B47" s="4">
        <v>2</v>
      </c>
      <c r="C47" s="3">
        <f t="shared" si="0"/>
        <v>0</v>
      </c>
      <c r="D47" s="10">
        <f t="shared" si="1"/>
        <v>8</v>
      </c>
    </row>
    <row r="48" spans="1:4" ht="13.2" x14ac:dyDescent="0.25">
      <c r="A48" s="2" t="s">
        <v>49</v>
      </c>
      <c r="B48" s="4">
        <v>3</v>
      </c>
      <c r="C48" s="3">
        <f t="shared" si="0"/>
        <v>0</v>
      </c>
      <c r="D48" s="10">
        <f t="shared" si="1"/>
        <v>12</v>
      </c>
    </row>
    <row r="49" spans="1:4" ht="13.2" x14ac:dyDescent="0.25">
      <c r="A49" s="2" t="s">
        <v>50</v>
      </c>
      <c r="B49" s="4">
        <v>4</v>
      </c>
      <c r="C49" s="3">
        <f t="shared" si="0"/>
        <v>0</v>
      </c>
      <c r="D49" s="10">
        <f t="shared" si="1"/>
        <v>16</v>
      </c>
    </row>
    <row r="50" spans="1:4" ht="13.2" x14ac:dyDescent="0.25">
      <c r="A50" s="2" t="s">
        <v>51</v>
      </c>
      <c r="B50" s="4">
        <v>5</v>
      </c>
      <c r="C50" s="3">
        <f t="shared" si="0"/>
        <v>1</v>
      </c>
      <c r="D50" s="10">
        <f t="shared" si="1"/>
        <v>15</v>
      </c>
    </row>
    <row r="51" spans="1:4" ht="13.2" x14ac:dyDescent="0.25">
      <c r="A51" s="2" t="s">
        <v>52</v>
      </c>
      <c r="B51" s="4">
        <v>6</v>
      </c>
      <c r="C51" s="3">
        <f t="shared" si="0"/>
        <v>1</v>
      </c>
      <c r="D51" s="10">
        <f t="shared" si="1"/>
        <v>18</v>
      </c>
    </row>
    <row r="52" spans="1:4" ht="13.2" x14ac:dyDescent="0.25">
      <c r="A52" s="2" t="s">
        <v>53</v>
      </c>
      <c r="B52" s="4">
        <v>7</v>
      </c>
      <c r="C52" s="3">
        <f t="shared" si="0"/>
        <v>1</v>
      </c>
      <c r="D52" s="10">
        <f t="shared" si="1"/>
        <v>21</v>
      </c>
    </row>
    <row r="53" spans="1:4" ht="13.2" x14ac:dyDescent="0.25">
      <c r="A53" s="2" t="s">
        <v>54</v>
      </c>
      <c r="B53" s="4">
        <v>8</v>
      </c>
      <c r="C53" s="3">
        <f t="shared" si="0"/>
        <v>1</v>
      </c>
      <c r="D53" s="10">
        <f t="shared" si="1"/>
        <v>24</v>
      </c>
    </row>
    <row r="54" spans="1:4" ht="13.2" x14ac:dyDescent="0.25">
      <c r="A54" s="2" t="s">
        <v>55</v>
      </c>
      <c r="B54" s="4">
        <v>9</v>
      </c>
      <c r="C54" s="3">
        <f t="shared" si="0"/>
        <v>2</v>
      </c>
      <c r="D54" s="10">
        <f t="shared" si="1"/>
        <v>36</v>
      </c>
    </row>
    <row r="55" spans="1:4" ht="13.2" x14ac:dyDescent="0.25">
      <c r="A55" s="2" t="s">
        <v>56</v>
      </c>
      <c r="B55" s="4">
        <v>10</v>
      </c>
      <c r="C55" s="3">
        <f t="shared" si="0"/>
        <v>2</v>
      </c>
      <c r="D55" s="10">
        <f t="shared" si="1"/>
        <v>40</v>
      </c>
    </row>
    <row r="56" spans="1:4" ht="13.2" x14ac:dyDescent="0.25">
      <c r="A56" s="2" t="s">
        <v>57</v>
      </c>
      <c r="B56" s="4">
        <v>0.5</v>
      </c>
      <c r="C56" s="3">
        <f t="shared" si="0"/>
        <v>2</v>
      </c>
      <c r="D56" s="10">
        <f t="shared" si="1"/>
        <v>2</v>
      </c>
    </row>
    <row r="57" spans="1:4" ht="13.2" x14ac:dyDescent="0.25">
      <c r="A57" s="2" t="s">
        <v>58</v>
      </c>
      <c r="B57" s="4">
        <v>1</v>
      </c>
      <c r="C57" s="3">
        <f t="shared" si="0"/>
        <v>2</v>
      </c>
      <c r="D57" s="10">
        <f t="shared" si="1"/>
        <v>4</v>
      </c>
    </row>
    <row r="58" spans="1:4" ht="13.2" x14ac:dyDescent="0.25">
      <c r="A58" s="2" t="s">
        <v>59</v>
      </c>
      <c r="B58" s="4">
        <v>2</v>
      </c>
      <c r="C58" s="3">
        <f t="shared" si="0"/>
        <v>2</v>
      </c>
      <c r="D58" s="10">
        <f t="shared" si="1"/>
        <v>8</v>
      </c>
    </row>
    <row r="59" spans="1:4" ht="13.2" x14ac:dyDescent="0.25">
      <c r="A59" s="2" t="s">
        <v>60</v>
      </c>
      <c r="B59" s="4">
        <v>3</v>
      </c>
      <c r="C59" s="3">
        <f t="shared" si="0"/>
        <v>2</v>
      </c>
      <c r="D59" s="10">
        <f t="shared" si="1"/>
        <v>12</v>
      </c>
    </row>
    <row r="60" spans="1:4" ht="13.2" x14ac:dyDescent="0.25">
      <c r="A60" s="2" t="s">
        <v>61</v>
      </c>
      <c r="B60" s="4">
        <v>4</v>
      </c>
      <c r="C60" s="3">
        <f t="shared" si="0"/>
        <v>0</v>
      </c>
      <c r="D60" s="10">
        <f t="shared" si="1"/>
        <v>16</v>
      </c>
    </row>
    <row r="61" spans="1:4" ht="13.2" x14ac:dyDescent="0.25">
      <c r="A61" s="2" t="s">
        <v>62</v>
      </c>
      <c r="B61" s="4">
        <v>5</v>
      </c>
      <c r="C61" s="3">
        <f t="shared" si="0"/>
        <v>0</v>
      </c>
      <c r="D61" s="10">
        <f t="shared" si="1"/>
        <v>20</v>
      </c>
    </row>
    <row r="62" spans="1:4" ht="13.2" x14ac:dyDescent="0.25">
      <c r="A62" s="2" t="s">
        <v>63</v>
      </c>
      <c r="B62" s="4">
        <v>6</v>
      </c>
      <c r="C62" s="3">
        <f t="shared" si="0"/>
        <v>0</v>
      </c>
      <c r="D62" s="10">
        <f t="shared" si="1"/>
        <v>24</v>
      </c>
    </row>
    <row r="63" spans="1:4" ht="13.2" x14ac:dyDescent="0.25">
      <c r="A63" s="2" t="s">
        <v>64</v>
      </c>
      <c r="B63" s="4">
        <v>7</v>
      </c>
      <c r="C63" s="3">
        <f t="shared" si="0"/>
        <v>1</v>
      </c>
      <c r="D63" s="10">
        <f t="shared" si="1"/>
        <v>21</v>
      </c>
    </row>
    <row r="64" spans="1:4" ht="13.2" x14ac:dyDescent="0.25">
      <c r="A64" s="2" t="s">
        <v>65</v>
      </c>
      <c r="B64" s="4">
        <v>8</v>
      </c>
      <c r="C64" s="3">
        <f t="shared" si="0"/>
        <v>1</v>
      </c>
      <c r="D64" s="10">
        <f t="shared" si="1"/>
        <v>24</v>
      </c>
    </row>
    <row r="65" spans="1:4" ht="13.2" x14ac:dyDescent="0.25">
      <c r="A65" s="2" t="s">
        <v>66</v>
      </c>
      <c r="B65" s="4">
        <v>9</v>
      </c>
      <c r="C65" s="3">
        <f t="shared" si="0"/>
        <v>1</v>
      </c>
      <c r="D65" s="10">
        <f t="shared" si="1"/>
        <v>27</v>
      </c>
    </row>
    <row r="66" spans="1:4" ht="13.2" x14ac:dyDescent="0.25">
      <c r="A66" s="2" t="s">
        <v>67</v>
      </c>
      <c r="B66" s="4">
        <v>10</v>
      </c>
      <c r="C66" s="3">
        <f t="shared" si="0"/>
        <v>1</v>
      </c>
      <c r="D66" s="10">
        <f t="shared" si="1"/>
        <v>30</v>
      </c>
    </row>
    <row r="67" spans="1:4" ht="13.2" x14ac:dyDescent="0.25">
      <c r="A67" s="2" t="s">
        <v>68</v>
      </c>
      <c r="B67" s="4">
        <v>0.5</v>
      </c>
      <c r="C67" s="3">
        <f t="shared" ref="C67:C101" si="2">IF(AND(A67&gt;="A",A67&lt;="F"),0,IF(AND(A67&gt;="G",A67&lt;="N"),1,2))</f>
        <v>2</v>
      </c>
      <c r="D67" s="10">
        <f t="shared" ref="D67:D101" si="3">B67*VLOOKUP(C67,$F$2:$G$4,2)</f>
        <v>2</v>
      </c>
    </row>
    <row r="68" spans="1:4" ht="13.2" x14ac:dyDescent="0.25">
      <c r="A68" s="2" t="s">
        <v>69</v>
      </c>
      <c r="B68" s="4">
        <v>1</v>
      </c>
      <c r="C68" s="3">
        <f t="shared" si="2"/>
        <v>2</v>
      </c>
      <c r="D68" s="10">
        <f t="shared" si="3"/>
        <v>4</v>
      </c>
    </row>
    <row r="69" spans="1:4" ht="13.2" x14ac:dyDescent="0.25">
      <c r="A69" s="2" t="s">
        <v>70</v>
      </c>
      <c r="B69" s="4">
        <v>2</v>
      </c>
      <c r="C69" s="3">
        <f t="shared" si="2"/>
        <v>2</v>
      </c>
      <c r="D69" s="10">
        <f t="shared" si="3"/>
        <v>8</v>
      </c>
    </row>
    <row r="70" spans="1:4" ht="13.2" x14ac:dyDescent="0.25">
      <c r="A70" s="2" t="s">
        <v>71</v>
      </c>
      <c r="B70" s="4">
        <v>3</v>
      </c>
      <c r="C70" s="3">
        <f t="shared" si="2"/>
        <v>2</v>
      </c>
      <c r="D70" s="10">
        <f t="shared" si="3"/>
        <v>12</v>
      </c>
    </row>
    <row r="71" spans="1:4" ht="13.2" x14ac:dyDescent="0.25">
      <c r="A71" s="2" t="s">
        <v>72</v>
      </c>
      <c r="B71" s="4">
        <v>4</v>
      </c>
      <c r="C71" s="3">
        <f t="shared" si="2"/>
        <v>2</v>
      </c>
      <c r="D71" s="10">
        <f t="shared" si="3"/>
        <v>16</v>
      </c>
    </row>
    <row r="72" spans="1:4" ht="13.2" x14ac:dyDescent="0.25">
      <c r="A72" s="2" t="s">
        <v>73</v>
      </c>
      <c r="B72" s="4">
        <v>5</v>
      </c>
      <c r="C72" s="3">
        <f t="shared" si="2"/>
        <v>2</v>
      </c>
      <c r="D72" s="10">
        <f t="shared" si="3"/>
        <v>20</v>
      </c>
    </row>
    <row r="73" spans="1:4" ht="13.2" x14ac:dyDescent="0.25">
      <c r="A73" s="2" t="s">
        <v>74</v>
      </c>
      <c r="B73" s="4">
        <v>6</v>
      </c>
      <c r="C73" s="3">
        <f t="shared" si="2"/>
        <v>0</v>
      </c>
      <c r="D73" s="10">
        <f t="shared" si="3"/>
        <v>24</v>
      </c>
    </row>
    <row r="74" spans="1:4" ht="13.2" x14ac:dyDescent="0.25">
      <c r="A74" s="2" t="s">
        <v>75</v>
      </c>
      <c r="B74" s="4">
        <v>7</v>
      </c>
      <c r="C74" s="3">
        <f t="shared" si="2"/>
        <v>0</v>
      </c>
      <c r="D74" s="10">
        <f t="shared" si="3"/>
        <v>28</v>
      </c>
    </row>
    <row r="75" spans="1:4" ht="13.2" x14ac:dyDescent="0.25">
      <c r="A75" s="2" t="s">
        <v>76</v>
      </c>
      <c r="B75" s="4">
        <v>8</v>
      </c>
      <c r="C75" s="3">
        <f t="shared" si="2"/>
        <v>0</v>
      </c>
      <c r="D75" s="10">
        <f t="shared" si="3"/>
        <v>32</v>
      </c>
    </row>
    <row r="76" spans="1:4" ht="13.2" x14ac:dyDescent="0.25">
      <c r="A76" s="2" t="s">
        <v>77</v>
      </c>
      <c r="B76" s="4">
        <v>9</v>
      </c>
      <c r="C76" s="3">
        <f t="shared" si="2"/>
        <v>1</v>
      </c>
      <c r="D76" s="10">
        <f t="shared" si="3"/>
        <v>27</v>
      </c>
    </row>
    <row r="77" spans="1:4" ht="13.2" x14ac:dyDescent="0.25">
      <c r="A77" s="2" t="s">
        <v>78</v>
      </c>
      <c r="B77" s="4">
        <v>10</v>
      </c>
      <c r="C77" s="3">
        <f t="shared" si="2"/>
        <v>1</v>
      </c>
      <c r="D77" s="10">
        <f t="shared" si="3"/>
        <v>30</v>
      </c>
    </row>
    <row r="78" spans="1:4" ht="13.2" x14ac:dyDescent="0.25">
      <c r="A78" s="2" t="s">
        <v>79</v>
      </c>
      <c r="B78" s="4">
        <v>0.5</v>
      </c>
      <c r="C78" s="3">
        <f t="shared" si="2"/>
        <v>1</v>
      </c>
      <c r="D78" s="10">
        <f t="shared" si="3"/>
        <v>1.5</v>
      </c>
    </row>
    <row r="79" spans="1:4" ht="13.2" x14ac:dyDescent="0.25">
      <c r="A79" s="2" t="s">
        <v>80</v>
      </c>
      <c r="B79" s="4">
        <v>1</v>
      </c>
      <c r="C79" s="3">
        <f t="shared" si="2"/>
        <v>1</v>
      </c>
      <c r="D79" s="10">
        <f t="shared" si="3"/>
        <v>3</v>
      </c>
    </row>
    <row r="80" spans="1:4" ht="13.2" x14ac:dyDescent="0.25">
      <c r="A80" s="2" t="s">
        <v>81</v>
      </c>
      <c r="B80" s="4">
        <v>2</v>
      </c>
      <c r="C80" s="3">
        <f t="shared" si="2"/>
        <v>2</v>
      </c>
      <c r="D80" s="10">
        <f t="shared" si="3"/>
        <v>8</v>
      </c>
    </row>
    <row r="81" spans="1:4" ht="13.2" x14ac:dyDescent="0.25">
      <c r="A81" s="2" t="s">
        <v>82</v>
      </c>
      <c r="B81" s="4">
        <v>3</v>
      </c>
      <c r="C81" s="3">
        <f t="shared" si="2"/>
        <v>2</v>
      </c>
      <c r="D81" s="10">
        <f t="shared" si="3"/>
        <v>12</v>
      </c>
    </row>
    <row r="82" spans="1:4" ht="13.2" x14ac:dyDescent="0.25">
      <c r="A82" s="2" t="s">
        <v>83</v>
      </c>
      <c r="B82" s="4">
        <v>4</v>
      </c>
      <c r="C82" s="3">
        <f t="shared" si="2"/>
        <v>2</v>
      </c>
      <c r="D82" s="10">
        <f t="shared" si="3"/>
        <v>16</v>
      </c>
    </row>
    <row r="83" spans="1:4" ht="13.2" x14ac:dyDescent="0.25">
      <c r="A83" s="2" t="s">
        <v>84</v>
      </c>
      <c r="B83" s="4">
        <v>5</v>
      </c>
      <c r="C83" s="3">
        <f t="shared" si="2"/>
        <v>2</v>
      </c>
      <c r="D83" s="10">
        <f t="shared" si="3"/>
        <v>20</v>
      </c>
    </row>
    <row r="84" spans="1:4" ht="13.2" x14ac:dyDescent="0.25">
      <c r="A84" s="2" t="s">
        <v>85</v>
      </c>
      <c r="B84" s="4">
        <v>6</v>
      </c>
      <c r="C84" s="3">
        <f t="shared" si="2"/>
        <v>2</v>
      </c>
      <c r="D84" s="10">
        <f t="shared" si="3"/>
        <v>24</v>
      </c>
    </row>
    <row r="85" spans="1:4" ht="13.2" x14ac:dyDescent="0.25">
      <c r="A85" s="2" t="s">
        <v>86</v>
      </c>
      <c r="B85" s="4">
        <v>7</v>
      </c>
      <c r="C85" s="3">
        <f t="shared" si="2"/>
        <v>2</v>
      </c>
      <c r="D85" s="10">
        <f t="shared" si="3"/>
        <v>28</v>
      </c>
    </row>
    <row r="86" spans="1:4" ht="13.2" x14ac:dyDescent="0.25">
      <c r="A86" s="2" t="s">
        <v>87</v>
      </c>
      <c r="B86" s="4">
        <v>8</v>
      </c>
      <c r="C86" s="3">
        <f t="shared" si="2"/>
        <v>0</v>
      </c>
      <c r="D86" s="10">
        <f t="shared" si="3"/>
        <v>32</v>
      </c>
    </row>
    <row r="87" spans="1:4" ht="13.2" x14ac:dyDescent="0.25">
      <c r="A87" s="2" t="s">
        <v>88</v>
      </c>
      <c r="B87" s="4">
        <v>9</v>
      </c>
      <c r="C87" s="3">
        <f t="shared" si="2"/>
        <v>0</v>
      </c>
      <c r="D87" s="10">
        <f t="shared" si="3"/>
        <v>36</v>
      </c>
    </row>
    <row r="88" spans="1:4" ht="13.2" x14ac:dyDescent="0.25">
      <c r="A88" s="2" t="s">
        <v>89</v>
      </c>
      <c r="B88" s="4">
        <v>10</v>
      </c>
      <c r="C88" s="3">
        <f t="shared" si="2"/>
        <v>0</v>
      </c>
      <c r="D88" s="10">
        <f t="shared" si="3"/>
        <v>40</v>
      </c>
    </row>
    <row r="89" spans="1:4" ht="13.2" x14ac:dyDescent="0.25">
      <c r="A89" s="2" t="s">
        <v>90</v>
      </c>
      <c r="B89" s="4">
        <v>0.5</v>
      </c>
      <c r="C89" s="3">
        <f t="shared" si="2"/>
        <v>1</v>
      </c>
      <c r="D89" s="10">
        <f t="shared" si="3"/>
        <v>1.5</v>
      </c>
    </row>
    <row r="90" spans="1:4" ht="13.2" x14ac:dyDescent="0.25">
      <c r="A90" s="2" t="s">
        <v>91</v>
      </c>
      <c r="B90" s="4">
        <v>1</v>
      </c>
      <c r="C90" s="3">
        <f t="shared" si="2"/>
        <v>1</v>
      </c>
      <c r="D90" s="10">
        <f t="shared" si="3"/>
        <v>3</v>
      </c>
    </row>
    <row r="91" spans="1:4" ht="13.2" x14ac:dyDescent="0.25">
      <c r="A91" s="2" t="s">
        <v>92</v>
      </c>
      <c r="B91" s="4">
        <v>2</v>
      </c>
      <c r="C91" s="3">
        <f t="shared" si="2"/>
        <v>1</v>
      </c>
      <c r="D91" s="10">
        <f t="shared" si="3"/>
        <v>6</v>
      </c>
    </row>
    <row r="92" spans="1:4" ht="13.2" x14ac:dyDescent="0.25">
      <c r="A92" s="2" t="s">
        <v>93</v>
      </c>
      <c r="B92" s="4">
        <v>3</v>
      </c>
      <c r="C92" s="3">
        <f t="shared" si="2"/>
        <v>1</v>
      </c>
      <c r="D92" s="10">
        <f t="shared" si="3"/>
        <v>9</v>
      </c>
    </row>
    <row r="93" spans="1:4" ht="13.2" x14ac:dyDescent="0.25">
      <c r="A93" s="2" t="s">
        <v>94</v>
      </c>
      <c r="B93" s="4">
        <v>4</v>
      </c>
      <c r="C93" s="3">
        <f t="shared" si="2"/>
        <v>2</v>
      </c>
      <c r="D93" s="10">
        <f t="shared" si="3"/>
        <v>16</v>
      </c>
    </row>
    <row r="94" spans="1:4" ht="13.2" x14ac:dyDescent="0.25">
      <c r="A94" s="2" t="s">
        <v>95</v>
      </c>
      <c r="B94" s="4">
        <v>5</v>
      </c>
      <c r="C94" s="3">
        <f t="shared" si="2"/>
        <v>2</v>
      </c>
      <c r="D94" s="10">
        <f t="shared" si="3"/>
        <v>20</v>
      </c>
    </row>
    <row r="95" spans="1:4" ht="13.2" x14ac:dyDescent="0.25">
      <c r="A95" s="2" t="s">
        <v>96</v>
      </c>
      <c r="B95" s="4">
        <v>6</v>
      </c>
      <c r="C95" s="3">
        <f t="shared" si="2"/>
        <v>2</v>
      </c>
      <c r="D95" s="10">
        <f t="shared" si="3"/>
        <v>24</v>
      </c>
    </row>
    <row r="96" spans="1:4" ht="13.2" x14ac:dyDescent="0.25">
      <c r="A96" s="2" t="s">
        <v>97</v>
      </c>
      <c r="B96" s="4">
        <v>7</v>
      </c>
      <c r="C96" s="3">
        <f t="shared" si="2"/>
        <v>2</v>
      </c>
      <c r="D96" s="10">
        <f t="shared" si="3"/>
        <v>28</v>
      </c>
    </row>
    <row r="97" spans="1:4" ht="13.2" x14ac:dyDescent="0.25">
      <c r="A97" s="2" t="s">
        <v>98</v>
      </c>
      <c r="B97" s="4">
        <v>8</v>
      </c>
      <c r="C97" s="3">
        <f t="shared" si="2"/>
        <v>2</v>
      </c>
      <c r="D97" s="10">
        <f t="shared" si="3"/>
        <v>32</v>
      </c>
    </row>
    <row r="98" spans="1:4" ht="13.2" x14ac:dyDescent="0.25">
      <c r="A98" s="2" t="s">
        <v>99</v>
      </c>
      <c r="B98" s="4">
        <v>9</v>
      </c>
      <c r="C98" s="3">
        <f t="shared" si="2"/>
        <v>2</v>
      </c>
      <c r="D98" s="10">
        <f t="shared" si="3"/>
        <v>36</v>
      </c>
    </row>
    <row r="99" spans="1:4" ht="13.2" x14ac:dyDescent="0.25">
      <c r="A99" s="2" t="s">
        <v>100</v>
      </c>
      <c r="B99" s="4">
        <v>10</v>
      </c>
      <c r="C99" s="3">
        <f t="shared" si="2"/>
        <v>0</v>
      </c>
      <c r="D99" s="10">
        <f t="shared" si="3"/>
        <v>40</v>
      </c>
    </row>
    <row r="100" spans="1:4" ht="13.2" x14ac:dyDescent="0.25">
      <c r="A100" s="2" t="s">
        <v>101</v>
      </c>
      <c r="B100" s="4">
        <v>0.5</v>
      </c>
      <c r="C100" s="3">
        <f t="shared" si="2"/>
        <v>0</v>
      </c>
      <c r="D100" s="10">
        <f t="shared" si="3"/>
        <v>2</v>
      </c>
    </row>
    <row r="101" spans="1:4" ht="13.2" x14ac:dyDescent="0.25">
      <c r="A101" s="2" t="s">
        <v>102</v>
      </c>
      <c r="B101" s="4">
        <v>1</v>
      </c>
      <c r="C101" s="3">
        <f t="shared" si="2"/>
        <v>0</v>
      </c>
      <c r="D101" s="10">
        <f t="shared" si="3"/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47"/>
  <sheetViews>
    <sheetView workbookViewId="0">
      <selection activeCell="I11" sqref="I11"/>
    </sheetView>
  </sheetViews>
  <sheetFormatPr defaultColWidth="12.6640625" defaultRowHeight="15.75" customHeight="1" x14ac:dyDescent="0.25"/>
  <cols>
    <col min="1" max="1" width="12.6640625" style="3"/>
    <col min="2" max="2" width="25.33203125" style="3" customWidth="1"/>
    <col min="3" max="3" width="20.109375" style="3" customWidth="1"/>
    <col min="4" max="4" width="7.21875" style="3" customWidth="1"/>
    <col min="5" max="5" width="18" style="3" customWidth="1"/>
    <col min="6" max="6" width="20.88671875" style="3" customWidth="1"/>
    <col min="7" max="7" width="15" customWidth="1"/>
    <col min="9" max="9" width="33.44140625" customWidth="1"/>
  </cols>
  <sheetData>
    <row r="1" spans="1:26" ht="13.8" x14ac:dyDescent="0.25">
      <c r="A1" s="6" t="s">
        <v>103</v>
      </c>
      <c r="B1" s="6" t="s">
        <v>104</v>
      </c>
      <c r="C1" s="6" t="s">
        <v>3</v>
      </c>
      <c r="D1" s="6"/>
      <c r="E1" s="6" t="s">
        <v>112</v>
      </c>
      <c r="F1" s="6" t="s">
        <v>114</v>
      </c>
      <c r="G1" s="6" t="s">
        <v>115</v>
      </c>
      <c r="H1" s="1"/>
      <c r="I1" s="15" t="s">
        <v>116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2" x14ac:dyDescent="0.25">
      <c r="A2" s="2" t="s">
        <v>105</v>
      </c>
      <c r="B2" s="2">
        <v>55</v>
      </c>
      <c r="C2" s="7"/>
      <c r="E2" s="3" t="s">
        <v>113</v>
      </c>
      <c r="F2" s="3">
        <f>COUNTIF(Tabella3[FRUTTA],"Mela")</f>
        <v>11</v>
      </c>
      <c r="G2" s="3">
        <f>SUMIF(Tabella3[FRUTTA],"Mela",Tabella3[PESO])</f>
        <v>525</v>
      </c>
      <c r="I2">
        <f>SUMIFS(Tabella3[COSTO],Tabella3[FRUTTA],"mela",Tabella3[PESO],"&gt;80")</f>
        <v>0</v>
      </c>
    </row>
    <row r="3" spans="1:26" ht="13.2" x14ac:dyDescent="0.25">
      <c r="A3" s="2" t="s">
        <v>106</v>
      </c>
      <c r="B3" s="2">
        <v>70</v>
      </c>
      <c r="C3" s="14">
        <v>80</v>
      </c>
      <c r="E3" s="3" t="s">
        <v>106</v>
      </c>
      <c r="F3" s="3">
        <f>COUNTIF(Tabella3[FRUTTA],"Banana")</f>
        <v>14</v>
      </c>
      <c r="G3" s="3">
        <f>SUMIF(Tabella3[FRUTTA],"Banana",Tabella3[PESO])</f>
        <v>755</v>
      </c>
    </row>
    <row r="4" spans="1:26" ht="13.2" x14ac:dyDescent="0.25">
      <c r="A4" s="2" t="s">
        <v>107</v>
      </c>
      <c r="B4" s="2">
        <v>40</v>
      </c>
      <c r="C4" s="14">
        <v>60</v>
      </c>
      <c r="E4" s="3" t="s">
        <v>107</v>
      </c>
      <c r="F4" s="3">
        <f>COUNTIF(Tabella3[FRUTTA],"Arancia")</f>
        <v>11</v>
      </c>
      <c r="G4" s="3">
        <f>SUMIF(Tabella3[FRUTTA],"Arancia",Tabella3[PESO])</f>
        <v>555</v>
      </c>
    </row>
    <row r="5" spans="1:26" ht="13.2" x14ac:dyDescent="0.25">
      <c r="A5" s="2" t="s">
        <v>105</v>
      </c>
      <c r="B5" s="2">
        <v>20</v>
      </c>
      <c r="C5" s="14">
        <v>100</v>
      </c>
      <c r="E5" s="3" t="s">
        <v>108</v>
      </c>
      <c r="F5" s="3">
        <f>COUNTIF(Tabella3[FRUTTA],"Pera")</f>
        <v>7</v>
      </c>
      <c r="G5" s="3">
        <f>SUMIF(Tabella3[FRUTTA],"Pera",Tabella3[PESO])</f>
        <v>380</v>
      </c>
    </row>
    <row r="6" spans="1:26" ht="13.2" x14ac:dyDescent="0.25">
      <c r="A6" s="2" t="s">
        <v>108</v>
      </c>
      <c r="B6" s="2">
        <v>90</v>
      </c>
      <c r="C6" s="14">
        <v>30</v>
      </c>
      <c r="E6" s="3" t="s">
        <v>109</v>
      </c>
      <c r="F6" s="3">
        <f>COUNTIF(Tabella3[FRUTTA],"Uva")</f>
        <v>3</v>
      </c>
      <c r="G6" s="3">
        <f>SUMIF(Tabella3[FRUTTA],"Uva",Tabella3[PESO])</f>
        <v>160</v>
      </c>
    </row>
    <row r="7" spans="1:26" ht="13.2" x14ac:dyDescent="0.25">
      <c r="A7" s="2" t="s">
        <v>106</v>
      </c>
      <c r="B7" s="2">
        <v>50</v>
      </c>
      <c r="C7" s="14">
        <v>40</v>
      </c>
    </row>
    <row r="8" spans="1:26" ht="13.2" x14ac:dyDescent="0.25">
      <c r="A8" s="2" t="s">
        <v>107</v>
      </c>
      <c r="B8" s="2">
        <v>60</v>
      </c>
      <c r="C8" s="14">
        <v>55</v>
      </c>
    </row>
    <row r="9" spans="1:26" ht="13.2" x14ac:dyDescent="0.25">
      <c r="A9" s="2" t="s">
        <v>105</v>
      </c>
      <c r="B9" s="2">
        <v>45</v>
      </c>
      <c r="C9" s="7"/>
    </row>
    <row r="10" spans="1:26" ht="13.2" x14ac:dyDescent="0.25">
      <c r="A10" s="2" t="s">
        <v>106</v>
      </c>
      <c r="B10" s="2">
        <v>25</v>
      </c>
      <c r="C10" s="14">
        <v>85</v>
      </c>
    </row>
    <row r="11" spans="1:26" ht="13.2" x14ac:dyDescent="0.25">
      <c r="A11" s="2" t="s">
        <v>108</v>
      </c>
      <c r="B11" s="2">
        <v>35</v>
      </c>
      <c r="C11" s="14">
        <v>50</v>
      </c>
    </row>
    <row r="12" spans="1:26" ht="13.2" x14ac:dyDescent="0.25">
      <c r="A12" s="2" t="s">
        <v>109</v>
      </c>
      <c r="B12" s="2">
        <v>60</v>
      </c>
      <c r="C12" s="14">
        <v>95</v>
      </c>
    </row>
    <row r="13" spans="1:26" ht="13.2" x14ac:dyDescent="0.25">
      <c r="A13" s="2" t="s">
        <v>107</v>
      </c>
      <c r="B13" s="2">
        <v>80</v>
      </c>
      <c r="C13" s="7"/>
    </row>
    <row r="14" spans="1:26" ht="13.2" x14ac:dyDescent="0.25">
      <c r="A14" s="2" t="s">
        <v>106</v>
      </c>
      <c r="B14" s="2">
        <v>40</v>
      </c>
      <c r="C14" s="14">
        <v>45</v>
      </c>
    </row>
    <row r="15" spans="1:26" ht="13.2" x14ac:dyDescent="0.25">
      <c r="A15" s="2" t="s">
        <v>105</v>
      </c>
      <c r="B15" s="2">
        <v>65</v>
      </c>
      <c r="C15" s="14">
        <v>65</v>
      </c>
    </row>
    <row r="16" spans="1:26" ht="13.2" x14ac:dyDescent="0.25">
      <c r="A16" s="2" t="s">
        <v>107</v>
      </c>
      <c r="B16" s="2">
        <v>55</v>
      </c>
      <c r="C16" s="14">
        <v>30</v>
      </c>
    </row>
    <row r="17" spans="1:3" ht="13.2" x14ac:dyDescent="0.25">
      <c r="A17" s="2" t="s">
        <v>108</v>
      </c>
      <c r="B17" s="2">
        <v>70</v>
      </c>
      <c r="C17" s="7"/>
    </row>
    <row r="18" spans="1:3" ht="13.2" x14ac:dyDescent="0.25">
      <c r="A18" s="2" t="s">
        <v>106</v>
      </c>
      <c r="B18" s="2">
        <v>45</v>
      </c>
      <c r="C18" s="14">
        <v>80</v>
      </c>
    </row>
    <row r="19" spans="1:3" ht="13.2" x14ac:dyDescent="0.25">
      <c r="A19" s="2" t="s">
        <v>105</v>
      </c>
      <c r="B19" s="2">
        <v>25</v>
      </c>
      <c r="C19" s="14">
        <v>60</v>
      </c>
    </row>
    <row r="20" spans="1:3" ht="13.2" x14ac:dyDescent="0.25">
      <c r="A20" s="2" t="s">
        <v>106</v>
      </c>
      <c r="B20" s="2">
        <v>35</v>
      </c>
      <c r="C20" s="7"/>
    </row>
    <row r="21" spans="1:3" ht="13.2" x14ac:dyDescent="0.25">
      <c r="A21" s="2" t="s">
        <v>107</v>
      </c>
      <c r="B21" s="2">
        <v>60</v>
      </c>
      <c r="C21" s="14">
        <v>30</v>
      </c>
    </row>
    <row r="22" spans="1:3" ht="13.2" x14ac:dyDescent="0.25">
      <c r="A22" s="2" t="s">
        <v>105</v>
      </c>
      <c r="B22" s="2">
        <v>70</v>
      </c>
      <c r="C22" s="14">
        <v>40</v>
      </c>
    </row>
    <row r="23" spans="1:3" ht="13.2" x14ac:dyDescent="0.25">
      <c r="A23" s="2" t="s">
        <v>106</v>
      </c>
      <c r="B23" s="2">
        <v>45</v>
      </c>
      <c r="C23" s="14">
        <v>55</v>
      </c>
    </row>
    <row r="24" spans="1:3" ht="13.2" x14ac:dyDescent="0.25">
      <c r="A24" s="2" t="s">
        <v>108</v>
      </c>
      <c r="B24" s="2">
        <v>25</v>
      </c>
      <c r="C24" s="14">
        <v>70</v>
      </c>
    </row>
    <row r="25" spans="1:3" ht="13.2" x14ac:dyDescent="0.25">
      <c r="A25" s="2" t="s">
        <v>109</v>
      </c>
      <c r="B25" s="2">
        <v>35</v>
      </c>
      <c r="C25" s="7"/>
    </row>
    <row r="26" spans="1:3" ht="13.2" x14ac:dyDescent="0.25">
      <c r="A26" s="2" t="s">
        <v>107</v>
      </c>
      <c r="B26" s="2">
        <v>60</v>
      </c>
      <c r="C26" s="14">
        <v>50</v>
      </c>
    </row>
    <row r="27" spans="1:3" ht="13.2" x14ac:dyDescent="0.25">
      <c r="A27" s="2" t="s">
        <v>106</v>
      </c>
      <c r="B27" s="2">
        <v>80</v>
      </c>
      <c r="C27" s="14">
        <v>95</v>
      </c>
    </row>
    <row r="28" spans="1:3" ht="13.2" x14ac:dyDescent="0.25">
      <c r="A28" s="2" t="s">
        <v>105</v>
      </c>
      <c r="B28" s="2">
        <v>40</v>
      </c>
      <c r="C28" s="14">
        <v>75</v>
      </c>
    </row>
    <row r="29" spans="1:3" ht="13.2" x14ac:dyDescent="0.25">
      <c r="A29" s="2" t="s">
        <v>107</v>
      </c>
      <c r="B29" s="2">
        <v>65</v>
      </c>
      <c r="C29" s="14">
        <v>45</v>
      </c>
    </row>
    <row r="30" spans="1:3" ht="13.2" x14ac:dyDescent="0.25">
      <c r="A30" s="2" t="s">
        <v>106</v>
      </c>
      <c r="B30" s="2">
        <v>55</v>
      </c>
      <c r="C30" s="14">
        <v>65</v>
      </c>
    </row>
    <row r="31" spans="1:3" ht="13.2" x14ac:dyDescent="0.25">
      <c r="A31" s="2" t="s">
        <v>108</v>
      </c>
      <c r="B31" s="2">
        <v>70</v>
      </c>
      <c r="C31" s="14">
        <v>30</v>
      </c>
    </row>
    <row r="32" spans="1:3" ht="13.2" x14ac:dyDescent="0.25">
      <c r="A32" s="2" t="s">
        <v>105</v>
      </c>
      <c r="B32" s="2">
        <v>45</v>
      </c>
      <c r="C32" s="7"/>
    </row>
    <row r="33" spans="1:3" ht="13.2" x14ac:dyDescent="0.25">
      <c r="A33" s="2" t="s">
        <v>106</v>
      </c>
      <c r="B33" s="2">
        <v>25</v>
      </c>
      <c r="C33" s="14">
        <v>80</v>
      </c>
    </row>
    <row r="34" spans="1:3" ht="13.2" x14ac:dyDescent="0.25">
      <c r="A34" s="2" t="s">
        <v>107</v>
      </c>
      <c r="B34" s="2">
        <v>35</v>
      </c>
      <c r="C34" s="14">
        <v>60</v>
      </c>
    </row>
    <row r="35" spans="1:3" ht="13.2" x14ac:dyDescent="0.25">
      <c r="A35" s="2" t="s">
        <v>105</v>
      </c>
      <c r="B35" s="2">
        <v>60</v>
      </c>
      <c r="C35" s="14">
        <v>100</v>
      </c>
    </row>
    <row r="36" spans="1:3" ht="13.2" x14ac:dyDescent="0.25">
      <c r="A36" s="2" t="s">
        <v>106</v>
      </c>
      <c r="B36" s="2">
        <v>80</v>
      </c>
      <c r="C36" s="14">
        <v>30</v>
      </c>
    </row>
    <row r="37" spans="1:3" ht="13.2" x14ac:dyDescent="0.25">
      <c r="A37" s="2" t="s">
        <v>108</v>
      </c>
      <c r="B37" s="2">
        <v>40</v>
      </c>
      <c r="C37" s="7"/>
    </row>
    <row r="38" spans="1:3" ht="13.2" x14ac:dyDescent="0.25">
      <c r="A38" s="2" t="s">
        <v>109</v>
      </c>
      <c r="B38" s="2">
        <v>65</v>
      </c>
      <c r="C38" s="14">
        <v>55</v>
      </c>
    </row>
    <row r="39" spans="1:3" ht="13.2" x14ac:dyDescent="0.25">
      <c r="A39" s="2" t="s">
        <v>107</v>
      </c>
      <c r="B39" s="2">
        <v>55</v>
      </c>
      <c r="C39" s="14">
        <v>70</v>
      </c>
    </row>
    <row r="40" spans="1:3" ht="13.2" x14ac:dyDescent="0.25">
      <c r="A40" s="2" t="s">
        <v>106</v>
      </c>
      <c r="B40" s="2">
        <v>70</v>
      </c>
      <c r="C40" s="14">
        <v>85</v>
      </c>
    </row>
    <row r="41" spans="1:3" ht="13.2" x14ac:dyDescent="0.25">
      <c r="A41" s="2" t="s">
        <v>105</v>
      </c>
      <c r="B41" s="2">
        <v>40</v>
      </c>
      <c r="C41" s="14">
        <v>50</v>
      </c>
    </row>
    <row r="42" spans="1:3" ht="13.2" x14ac:dyDescent="0.25">
      <c r="A42" s="2" t="s">
        <v>107</v>
      </c>
      <c r="B42" s="2">
        <v>20</v>
      </c>
      <c r="C42" s="14">
        <v>95</v>
      </c>
    </row>
    <row r="43" spans="1:3" ht="13.2" x14ac:dyDescent="0.25">
      <c r="A43" s="2" t="s">
        <v>106</v>
      </c>
      <c r="B43" s="2">
        <v>90</v>
      </c>
      <c r="C43" s="14">
        <v>75</v>
      </c>
    </row>
    <row r="44" spans="1:3" ht="13.2" x14ac:dyDescent="0.25">
      <c r="A44" s="2" t="s">
        <v>108</v>
      </c>
      <c r="B44" s="2">
        <v>50</v>
      </c>
      <c r="C44" s="14">
        <v>45</v>
      </c>
    </row>
    <row r="45" spans="1:3" ht="13.2" x14ac:dyDescent="0.25">
      <c r="A45" s="2" t="s">
        <v>105</v>
      </c>
      <c r="B45" s="2">
        <v>60</v>
      </c>
      <c r="C45" s="14">
        <v>65</v>
      </c>
    </row>
    <row r="46" spans="1:3" ht="13.2" x14ac:dyDescent="0.25">
      <c r="A46" s="2" t="s">
        <v>106</v>
      </c>
      <c r="B46" s="2">
        <v>45</v>
      </c>
      <c r="C46" s="7"/>
    </row>
    <row r="47" spans="1:3" ht="13.2" x14ac:dyDescent="0.25">
      <c r="A47" s="2" t="s">
        <v>107</v>
      </c>
      <c r="B47" s="2">
        <v>25</v>
      </c>
      <c r="C47" s="7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Parcheggio</vt:lpstr>
      <vt:lpstr>Frutta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Isabella</cp:lastModifiedBy>
  <dcterms:modified xsi:type="dcterms:W3CDTF">2025-04-18T14:28:10Z</dcterms:modified>
</cp:coreProperties>
</file>