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fanzhou/Downloads/info4310-hw4/"/>
    </mc:Choice>
  </mc:AlternateContent>
  <xr:revisionPtr revIDLastSave="0" documentId="13_ncr:1_{C9238C26-7355-1F49-882C-9527FFDF2BD6}" xr6:coauthVersionLast="46" xr6:coauthVersionMax="46" xr10:uidLastSave="{00000000-0000-0000-0000-000000000000}"/>
  <bookViews>
    <workbookView xWindow="960" yWindow="1500" windowWidth="27240" windowHeight="14520" activeTab="1" xr2:uid="{FFE07D4A-E3BA-854F-AA23-353FE95B5924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M3" i="2"/>
  <c r="L3" i="2"/>
  <c r="K3" i="2"/>
  <c r="J3" i="2"/>
  <c r="I3" i="2"/>
  <c r="B63" i="2"/>
  <c r="C63" i="2"/>
  <c r="D63" i="2"/>
  <c r="E63" i="2"/>
  <c r="F63" i="2"/>
</calcChain>
</file>

<file path=xl/sharedStrings.xml><?xml version="1.0" encoding="utf-8"?>
<sst xmlns="http://schemas.openxmlformats.org/spreadsheetml/2006/main" count="125" uniqueCount="65">
  <si>
    <t>Housing and utilities</t>
  </si>
  <si>
    <t>Health care</t>
  </si>
  <si>
    <t>Gasoline and other energy goods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</si>
  <si>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</si>
  <si>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</si>
  <si>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</si>
  <si>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</si>
  <si>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</si>
  <si>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</si>
  <si>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</si>
  <si>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District of Columbia</t>
  </si>
  <si>
    <t>Maryland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</si>
  <si>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</si>
  <si>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</si>
  <si>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</si>
  <si>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</si>
  <si>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</si>
  <si>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</si>
  <si>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</si>
  <si>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</si>
  <si>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</si>
  <si>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</si>
  <si>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</si>
  <si>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</si>
  <si>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</si>
  <si>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</si>
  <si>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</si>
  <si>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</si>
  <si>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</si>
  <si>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</si>
  <si>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</si>
  <si>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</si>
  <si>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</si>
  <si>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</si>
  <si>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</si>
  <si>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</si>
  <si>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</si>
  <si>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</si>
  <si>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West Virginia</t>
  </si>
  <si>
    <t>Arizona</t>
  </si>
  <si>
    <t>New Mexico</t>
  </si>
  <si>
    <t>Oklahoma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</si>
  <si>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</si>
  <si>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</si>
  <si>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</si>
  <si>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</si>
  <si>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</si>
  <si>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</si>
  <si>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</si>
  <si>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</si>
  <si>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</si>
  <si>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</si>
  <si>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</si>
  <si>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</si>
  <si>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Others</t>
  </si>
  <si>
    <t>Food and beverages</t>
  </si>
  <si>
    <t>Column1</t>
  </si>
  <si>
    <t>Column3</t>
  </si>
  <si>
    <t>Column4</t>
  </si>
  <si>
    <t>Column5</t>
  </si>
  <si>
    <t>Column6</t>
  </si>
  <si>
    <t>Column7</t>
  </si>
  <si>
    <t>Column8</t>
  </si>
  <si>
    <t>Per Capita Personal Income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</si>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</sst>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1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3" fontId="2" fillId="0" borderId="5" xfId="1" applyNumberFormat="1" applyFont="1" applyBorder="1"/>
    <xf numFmtId="3" fontId="2" fillId="0" borderId="6" xfId="1" applyNumberFormat="1" applyFont="1" applyBorder="1"/>
    <xf numFmtId="0" fontId="3" fillId="0" borderId="4" xfId="1" applyFont="1" applyBorder="1" applyAlignment="1">
      <alignment horizontal="left"/>
    </xf>
    <xf numFmtId="3" fontId="2" fillId="0" borderId="5" xfId="1" applyNumberFormat="1" applyFont="1" applyFill="1" applyBorder="1"/>
    <xf numFmtId="0" fontId="4" fillId="0" borderId="8" xfId="1" applyNumberFormat="1" applyFont="1" applyBorder="1" applyAlignment="1">
      <alignment horizontal="left"/>
    </xf>
    <xf numFmtId="3" fontId="5" fillId="0" borderId="9" xfId="1" applyNumberFormat="1" applyFont="1" applyBorder="1" applyAlignment="1"/>
    <xf numFmtId="3" fontId="5" fillId="0" borderId="10" xfId="1" applyNumberFormat="1" applyFont="1" applyBorder="1" applyAlignment="1"/>
    <xf numFmtId="0" fontId="4" fillId="0" borderId="4" xfId="0" applyNumberFormat="1" applyFont="1" applyFill="1" applyBorder="1" applyAlignment="1" applyProtection="1">
      <alignment horizontal="left"/>
    </xf>
    <xf numFmtId="3" fontId="5" fillId="0" borderId="2" xfId="0" applyNumberFormat="1" applyFont="1" applyFill="1" applyBorder="1" applyAlignment="1" applyProtection="1"/>
    <xf numFmtId="3" fontId="5" fillId="0" borderId="7" xfId="0" applyNumberFormat="1" applyFont="1" applyFill="1" applyBorder="1" applyAlignment="1" applyProtection="1"/>
    <xf numFmtId="3" fontId="5" fillId="0" borderId="5" xfId="1" applyNumberFormat="1" applyFont="1" applyFill="1" applyBorder="1"/>
    <xf numFmtId="0" fontId="2" fillId="0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5FBA821-536F-7A45-959C-0865F3648B3E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hair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-1" justifyLastLine="0" shrinkToFit="0" readingOrder="0"/>
      <border diagonalUp="0" diagonalDown="0" outline="0">
        <left/>
        <right style="hair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indexed="64"/>
        </right>
        <top/>
        <bottom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934A0-5CFF-C345-9DBA-6CB4794085CF}" name="Table10" displayName="Table10" ref="A2:F52" headerRowCount="0" totalsRowShown="0" headerRowDxfId="24" dataDxfId="23" tableBorderDxfId="22" headerRowCellStyle="Normal 2" dataCellStyle="Normal 2">
  <tableColumns count="6">
    <tableColumn id="1" xr3:uid="{4389B293-FBFC-0D4C-98A8-E46B49130095}" name="Column1" headerRowDxfId="21" dataDxfId="20" headerRowCellStyle="Normal 2" dataCellStyle="Normal 2"/>
    <tableColumn id="3" xr3:uid="{96A78F6E-546C-D14E-A9A0-D8F13CF57A0F}" name="Column3" headerRowDxfId="19" dataDxfId="18" headerRowCellStyle="Normal 2" dataCellStyle="Normal 2"/>
    <tableColumn id="4" xr3:uid="{D9AB21EC-36B9-6340-A00F-33BEB8A00D23}" name="Column4" headerRowDxfId="17" dataDxfId="16" headerRowCellStyle="Normal 2" dataCellStyle="Normal 2"/>
    <tableColumn id="5" xr3:uid="{D1B70D06-1A88-ED45-BBEB-AF4A3F9BBB3D}" name="Column5" headerRowDxfId="15" dataDxfId="14" headerRowCellStyle="Normal 2" dataCellStyle="Normal 2"/>
    <tableColumn id="6" xr3:uid="{3EF5B728-8A35-7941-92D5-6508ADD8B59F}" name="Column6" headerRowDxfId="13" dataDxfId="12" headerRowCellStyle="Normal 2" dataCellStyle="Normal 2"/>
    <tableColumn id="7" xr3:uid="{CEDD3847-0BE9-494B-9C56-E01E6DB41E06}" name="Column7" headerRowDxfId="11" dataDxfId="10" headerRowCellStyle="Normal 2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F2C05-1A79-1D4C-BED9-08805977B6CA}" name="Table103" displayName="Table103" ref="A2:G54" totalsRowCount="1" headerRowDxfId="9" dataDxfId="8" tableBorderDxfId="7" headerRowCellStyle="Normal 2" dataCellStyle="Normal 2">
  <autoFilter ref="A2:G53" xr:uid="{99640315-0D63-7145-8B48-93C1C1C30982}"/>
  <sortState xmlns:xlrd2="http://schemas.microsoft.com/office/spreadsheetml/2017/richdata2" ref="A3:F53">
    <sortCondition ref="A2:A53"/>
  </sortState>
  <tableColumns count="7">
    <tableColumn id="1" xr3:uid="{7B0512A4-31FB-B246-A0BD-6C56D42FC85A}" name="Column1" dataDxfId="6" dataCellStyle="Normal 2"/>
    <tableColumn id="3" xr3:uid="{4C95E866-5A05-AC4F-AF62-17F1AFD43F9D}" name="Column3" dataDxfId="5" dataCellStyle="Normal 2"/>
    <tableColumn id="4" xr3:uid="{BCC952EE-79D0-3042-B95A-DA5D0737DC4F}" name="Column4" dataDxfId="4" dataCellStyle="Normal 2"/>
    <tableColumn id="5" xr3:uid="{C4848C90-3E02-334C-A3CE-6AD55C0F6598}" name="Column5" dataDxfId="3" dataCellStyle="Normal 2"/>
    <tableColumn id="6" xr3:uid="{DEDCF421-BB0E-1B48-8370-72B6ABA4A800}" name="Column6" dataDxfId="2" dataCellStyle="Normal 2"/>
    <tableColumn id="7" xr3:uid="{A3563647-7FAE-9C4B-BA7E-A57A41FF06FB}" name="Column7" dataDxfId="1" dataCellStyle="Normal 2"/>
    <tableColumn id="2" xr3:uid="{14A9D0E6-240F-3A47-B3EA-AC9752CB1960}" name="Column8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3867-1B65-4B43-ACCC-E3BEA619AAED}">
  <dimension ref="A1:F52"/>
  <sheetViews>
    <sheetView workbookViewId="0">
      <selection sqref="A1:F52"/>
    </sheetView>
  </sheetViews>
  <sheetFormatPr baseColWidth="10" defaultRowHeight="16" x14ac:dyDescent="0.2"/>
  <cols>
    <col min="1" max="1" width="37.5" customWidth="1"/>
  </cols>
  <sheetData>
    <row r="1" spans="1:6" ht="45" x14ac:dyDescent="0.2">
      <c r="A1" s="1"/>
      <c r="B1" s="2" t="s">
        <v>0</v>
      </c>
      <c r="C1" s="2" t="s">
        <v>1</v>
      </c>
      <c r="D1" s="2" t="s">
        <v>55</v>
      </c>
      <c r="E1" s="2" t="s">
        <v>2</v>
      </c>
      <c r="F1" s="3" t="s">
        <v>54</v>
      </c>
    </row>
    <row r="2" spans="1:6" x14ac:dyDescent="0.2">
      <c r="A2" s="6" t="s">
        <v>3</v>
      </c>
      <c r="B2" s="4">
        <v>10518</v>
      </c>
      <c r="C2" s="4">
        <v>9243</v>
      </c>
      <c r="D2" s="4">
        <v>4341</v>
      </c>
      <c r="E2" s="4">
        <v>1221</v>
      </c>
      <c r="F2" s="5">
        <v>35089</v>
      </c>
    </row>
    <row r="3" spans="1:6" x14ac:dyDescent="0.2">
      <c r="A3" s="6" t="s">
        <v>4</v>
      </c>
      <c r="B3" s="4">
        <v>9415</v>
      </c>
      <c r="C3" s="4">
        <v>9222</v>
      </c>
      <c r="D3" s="4">
        <v>5151</v>
      </c>
      <c r="E3" s="4">
        <v>2159</v>
      </c>
      <c r="F3" s="5">
        <v>29840</v>
      </c>
    </row>
    <row r="4" spans="1:6" x14ac:dyDescent="0.2">
      <c r="A4" s="6" t="s">
        <v>5</v>
      </c>
      <c r="B4" s="4">
        <v>11315</v>
      </c>
      <c r="C4" s="4">
        <v>10491</v>
      </c>
      <c r="D4" s="4">
        <v>4789</v>
      </c>
      <c r="E4" s="4">
        <v>1160</v>
      </c>
      <c r="F4" s="5">
        <v>36459</v>
      </c>
    </row>
    <row r="5" spans="1:6" x14ac:dyDescent="0.2">
      <c r="A5" s="6" t="s">
        <v>6</v>
      </c>
      <c r="B5" s="4">
        <v>9971</v>
      </c>
      <c r="C5" s="4">
        <v>9231</v>
      </c>
      <c r="D5" s="4">
        <v>5190</v>
      </c>
      <c r="E5" s="4">
        <v>1745</v>
      </c>
      <c r="F5" s="5">
        <v>34691</v>
      </c>
    </row>
    <row r="6" spans="1:6" x14ac:dyDescent="0.2">
      <c r="A6" s="6" t="s">
        <v>7</v>
      </c>
      <c r="B6" s="4">
        <v>9875</v>
      </c>
      <c r="C6" s="4">
        <v>8452</v>
      </c>
      <c r="D6" s="4">
        <v>4342</v>
      </c>
      <c r="E6" s="4">
        <v>1104</v>
      </c>
      <c r="F6" s="5">
        <v>29047</v>
      </c>
    </row>
    <row r="7" spans="1:6" x14ac:dyDescent="0.2">
      <c r="A7" s="6" t="s">
        <v>8</v>
      </c>
      <c r="B7" s="4">
        <v>10109</v>
      </c>
      <c r="C7" s="4">
        <v>9683</v>
      </c>
      <c r="D7" s="4">
        <v>4957</v>
      </c>
      <c r="E7" s="4">
        <v>1816</v>
      </c>
      <c r="F7" s="5">
        <v>29178</v>
      </c>
    </row>
    <row r="8" spans="1:6" x14ac:dyDescent="0.2">
      <c r="A8" s="6" t="s">
        <v>9</v>
      </c>
      <c r="B8" s="4">
        <v>9567</v>
      </c>
      <c r="C8" s="4">
        <v>10301</v>
      </c>
      <c r="D8" s="4">
        <v>4173</v>
      </c>
      <c r="E8" s="4">
        <v>1824</v>
      </c>
      <c r="F8" s="5">
        <v>28667</v>
      </c>
    </row>
    <row r="9" spans="1:6" x14ac:dyDescent="0.2">
      <c r="A9" s="6" t="s">
        <v>10</v>
      </c>
      <c r="B9" s="4">
        <v>14959</v>
      </c>
      <c r="C9" s="4">
        <v>12239</v>
      </c>
      <c r="D9" s="4">
        <v>7217</v>
      </c>
      <c r="E9" s="4">
        <v>1693</v>
      </c>
      <c r="F9" s="5">
        <v>49624</v>
      </c>
    </row>
    <row r="10" spans="1:6" x14ac:dyDescent="0.2">
      <c r="A10" s="6" t="s">
        <v>11</v>
      </c>
      <c r="B10" s="4">
        <v>10206</v>
      </c>
      <c r="C10" s="4">
        <v>8166</v>
      </c>
      <c r="D10" s="4">
        <v>3721</v>
      </c>
      <c r="E10" s="4">
        <v>1401</v>
      </c>
      <c r="F10" s="5">
        <v>29158</v>
      </c>
    </row>
    <row r="11" spans="1:6" x14ac:dyDescent="0.2">
      <c r="A11" s="6" t="s">
        <v>12</v>
      </c>
      <c r="B11" s="4">
        <v>10928</v>
      </c>
      <c r="C11" s="4">
        <v>8929</v>
      </c>
      <c r="D11" s="4">
        <v>4280</v>
      </c>
      <c r="E11" s="4">
        <v>1340</v>
      </c>
      <c r="F11" s="5">
        <v>34606</v>
      </c>
    </row>
    <row r="12" spans="1:6" x14ac:dyDescent="0.2">
      <c r="A12" s="6" t="s">
        <v>13</v>
      </c>
      <c r="B12" s="4">
        <v>10666</v>
      </c>
      <c r="C12" s="4">
        <v>10124</v>
      </c>
      <c r="D12" s="4">
        <v>4119</v>
      </c>
      <c r="E12" s="4">
        <v>942</v>
      </c>
      <c r="F12" s="5">
        <v>32720</v>
      </c>
    </row>
    <row r="13" spans="1:6" x14ac:dyDescent="0.2">
      <c r="A13" s="6" t="s">
        <v>14</v>
      </c>
      <c r="B13" s="4">
        <v>8469</v>
      </c>
      <c r="C13" s="4">
        <v>8944</v>
      </c>
      <c r="D13" s="4">
        <v>4066</v>
      </c>
      <c r="E13" s="4">
        <v>1678</v>
      </c>
      <c r="F13" s="5">
        <v>30546</v>
      </c>
    </row>
    <row r="14" spans="1:6" x14ac:dyDescent="0.2">
      <c r="A14" s="6" t="s">
        <v>15</v>
      </c>
      <c r="B14" s="4">
        <v>8540</v>
      </c>
      <c r="C14" s="4">
        <v>8362</v>
      </c>
      <c r="D14" s="4">
        <v>3999</v>
      </c>
      <c r="E14" s="4">
        <v>1406</v>
      </c>
      <c r="F14" s="5">
        <v>32034</v>
      </c>
    </row>
    <row r="15" spans="1:6" x14ac:dyDescent="0.2">
      <c r="A15" s="6" t="s">
        <v>16</v>
      </c>
      <c r="B15" s="4">
        <v>7213</v>
      </c>
      <c r="C15" s="4">
        <v>9437</v>
      </c>
      <c r="D15" s="4">
        <v>3909</v>
      </c>
      <c r="E15" s="4">
        <v>1839</v>
      </c>
      <c r="F15" s="5">
        <v>24181</v>
      </c>
    </row>
    <row r="16" spans="1:6" x14ac:dyDescent="0.2">
      <c r="A16" s="6" t="s">
        <v>17</v>
      </c>
      <c r="B16" s="4">
        <v>8343</v>
      </c>
      <c r="C16" s="4">
        <v>7765</v>
      </c>
      <c r="D16" s="4">
        <v>4074</v>
      </c>
      <c r="E16" s="4">
        <v>1575</v>
      </c>
      <c r="F16" s="5">
        <v>27726</v>
      </c>
    </row>
    <row r="17" spans="1:6" x14ac:dyDescent="0.2">
      <c r="A17" s="6" t="s">
        <v>18</v>
      </c>
      <c r="B17" s="4">
        <v>7412</v>
      </c>
      <c r="C17" s="4">
        <v>8770</v>
      </c>
      <c r="D17" s="4">
        <v>4106</v>
      </c>
      <c r="E17" s="4">
        <v>1539</v>
      </c>
      <c r="F17" s="5">
        <v>25941</v>
      </c>
    </row>
    <row r="18" spans="1:6" x14ac:dyDescent="0.2">
      <c r="A18" s="6" t="s">
        <v>19</v>
      </c>
      <c r="B18" s="4">
        <v>7875</v>
      </c>
      <c r="C18" s="4">
        <v>8766</v>
      </c>
      <c r="D18" s="4">
        <v>3927</v>
      </c>
      <c r="E18" s="4">
        <v>2124</v>
      </c>
      <c r="F18" s="5">
        <v>26592</v>
      </c>
    </row>
    <row r="19" spans="1:6" x14ac:dyDescent="0.2">
      <c r="A19" s="6" t="s">
        <v>20</v>
      </c>
      <c r="B19" s="4">
        <v>7206</v>
      </c>
      <c r="C19" s="4">
        <v>7761</v>
      </c>
      <c r="D19" s="4">
        <v>3938</v>
      </c>
      <c r="E19" s="4">
        <v>2186</v>
      </c>
      <c r="F19" s="5">
        <v>24365</v>
      </c>
    </row>
    <row r="20" spans="1:6" x14ac:dyDescent="0.2">
      <c r="A20" s="6" t="s">
        <v>21</v>
      </c>
      <c r="B20" s="4">
        <v>7068</v>
      </c>
      <c r="C20" s="4">
        <v>7807</v>
      </c>
      <c r="D20" s="4">
        <v>4381</v>
      </c>
      <c r="E20" s="4">
        <v>1494</v>
      </c>
      <c r="F20" s="5">
        <v>25319</v>
      </c>
    </row>
    <row r="21" spans="1:6" x14ac:dyDescent="0.2">
      <c r="A21" s="6" t="s">
        <v>22</v>
      </c>
      <c r="B21" s="4">
        <v>9126</v>
      </c>
      <c r="C21" s="4">
        <v>8976</v>
      </c>
      <c r="D21" s="4">
        <v>3657</v>
      </c>
      <c r="E21" s="4">
        <v>1729</v>
      </c>
      <c r="F21" s="5">
        <v>29362</v>
      </c>
    </row>
    <row r="22" spans="1:6" x14ac:dyDescent="0.2">
      <c r="A22" s="6" t="s">
        <v>23</v>
      </c>
      <c r="B22" s="4">
        <v>7330</v>
      </c>
      <c r="C22" s="4">
        <v>8323</v>
      </c>
      <c r="D22" s="4">
        <v>3853</v>
      </c>
      <c r="E22" s="4">
        <v>2178</v>
      </c>
      <c r="F22" s="5">
        <v>26928</v>
      </c>
    </row>
    <row r="23" spans="1:6" x14ac:dyDescent="0.2">
      <c r="A23" s="6" t="s">
        <v>24</v>
      </c>
      <c r="B23" s="4">
        <v>7631</v>
      </c>
      <c r="C23" s="4">
        <v>8908</v>
      </c>
      <c r="D23" s="4">
        <v>3845</v>
      </c>
      <c r="E23" s="4">
        <v>2170</v>
      </c>
      <c r="F23" s="5">
        <v>26968</v>
      </c>
    </row>
    <row r="24" spans="1:6" x14ac:dyDescent="0.2">
      <c r="A24" s="6" t="s">
        <v>25</v>
      </c>
      <c r="B24" s="4">
        <v>7214</v>
      </c>
      <c r="C24" s="4">
        <v>10494</v>
      </c>
      <c r="D24" s="4">
        <v>3676</v>
      </c>
      <c r="E24" s="4">
        <v>1267</v>
      </c>
      <c r="F24" s="5">
        <v>29978</v>
      </c>
    </row>
    <row r="25" spans="1:6" x14ac:dyDescent="0.2">
      <c r="A25" s="6" t="s">
        <v>26</v>
      </c>
      <c r="B25" s="4">
        <v>7095</v>
      </c>
      <c r="C25" s="4">
        <v>10881</v>
      </c>
      <c r="D25" s="4">
        <v>3592</v>
      </c>
      <c r="E25" s="4">
        <v>1340</v>
      </c>
      <c r="F25" s="5">
        <v>26090</v>
      </c>
    </row>
    <row r="26" spans="1:6" x14ac:dyDescent="0.2">
      <c r="A26" s="6" t="s">
        <v>27</v>
      </c>
      <c r="B26" s="4">
        <v>7082</v>
      </c>
      <c r="C26" s="4">
        <v>7032</v>
      </c>
      <c r="D26" s="4">
        <v>3708</v>
      </c>
      <c r="E26" s="4">
        <v>1643</v>
      </c>
      <c r="F26" s="5">
        <v>22926</v>
      </c>
    </row>
    <row r="27" spans="1:6" x14ac:dyDescent="0.2">
      <c r="A27" s="6" t="s">
        <v>28</v>
      </c>
      <c r="B27" s="4">
        <v>6670</v>
      </c>
      <c r="C27" s="4">
        <v>7482</v>
      </c>
      <c r="D27" s="4">
        <v>3461</v>
      </c>
      <c r="E27" s="4">
        <v>1967</v>
      </c>
      <c r="F27" s="5">
        <v>22664</v>
      </c>
    </row>
    <row r="28" spans="1:6" x14ac:dyDescent="0.2">
      <c r="A28" s="6" t="s">
        <v>29</v>
      </c>
      <c r="B28" s="4">
        <v>10526</v>
      </c>
      <c r="C28" s="4">
        <v>8174</v>
      </c>
      <c r="D28" s="4">
        <v>4565</v>
      </c>
      <c r="E28" s="4">
        <v>1287</v>
      </c>
      <c r="F28" s="5">
        <v>30964</v>
      </c>
    </row>
    <row r="29" spans="1:6" x14ac:dyDescent="0.2">
      <c r="A29" s="6" t="s">
        <v>30</v>
      </c>
      <c r="B29" s="4">
        <v>8082</v>
      </c>
      <c r="C29" s="4">
        <v>7260</v>
      </c>
      <c r="D29" s="4">
        <v>4248</v>
      </c>
      <c r="E29" s="4">
        <v>1645</v>
      </c>
      <c r="F29" s="5">
        <v>26172</v>
      </c>
    </row>
    <row r="30" spans="1:6" x14ac:dyDescent="0.2">
      <c r="A30" s="6" t="s">
        <v>31</v>
      </c>
      <c r="B30" s="4">
        <v>6696</v>
      </c>
      <c r="C30" s="4">
        <v>8559</v>
      </c>
      <c r="D30" s="4">
        <v>4086</v>
      </c>
      <c r="E30" s="4">
        <v>1730</v>
      </c>
      <c r="F30" s="5">
        <v>23122</v>
      </c>
    </row>
    <row r="31" spans="1:6" x14ac:dyDescent="0.2">
      <c r="A31" s="6" t="s">
        <v>32</v>
      </c>
      <c r="B31" s="4">
        <v>6946</v>
      </c>
      <c r="C31" s="4">
        <v>8739</v>
      </c>
      <c r="D31" s="4">
        <v>3880</v>
      </c>
      <c r="E31" s="4">
        <v>1631</v>
      </c>
      <c r="F31" s="5">
        <v>23981</v>
      </c>
    </row>
    <row r="32" spans="1:6" x14ac:dyDescent="0.2">
      <c r="A32" s="6" t="s">
        <v>33</v>
      </c>
      <c r="B32" s="4">
        <v>6436</v>
      </c>
      <c r="C32" s="4">
        <v>7174</v>
      </c>
      <c r="D32" s="4">
        <v>3897</v>
      </c>
      <c r="E32" s="4">
        <v>1712</v>
      </c>
      <c r="F32" s="5">
        <v>20459</v>
      </c>
    </row>
    <row r="33" spans="1:6" x14ac:dyDescent="0.2">
      <c r="A33" s="6" t="s">
        <v>34</v>
      </c>
      <c r="B33" s="4">
        <v>7994</v>
      </c>
      <c r="C33" s="4">
        <v>7481</v>
      </c>
      <c r="D33" s="4">
        <v>4163</v>
      </c>
      <c r="E33" s="4">
        <v>1576</v>
      </c>
      <c r="F33" s="5">
        <v>26621</v>
      </c>
    </row>
    <row r="34" spans="1:6" x14ac:dyDescent="0.2">
      <c r="A34" s="6" t="s">
        <v>35</v>
      </c>
      <c r="B34" s="4">
        <v>8441</v>
      </c>
      <c r="C34" s="4">
        <v>6677</v>
      </c>
      <c r="D34" s="4">
        <v>4203</v>
      </c>
      <c r="E34" s="4">
        <v>1968</v>
      </c>
      <c r="F34" s="5">
        <v>24932</v>
      </c>
    </row>
    <row r="35" spans="1:6" x14ac:dyDescent="0.2">
      <c r="A35" s="6" t="s">
        <v>36</v>
      </c>
      <c r="B35" s="4">
        <v>7903</v>
      </c>
      <c r="C35" s="4">
        <v>7535</v>
      </c>
      <c r="D35" s="4">
        <v>3427</v>
      </c>
      <c r="E35" s="4">
        <v>1552</v>
      </c>
      <c r="F35" s="5">
        <v>25863</v>
      </c>
    </row>
    <row r="36" spans="1:6" x14ac:dyDescent="0.2">
      <c r="A36" s="6" t="s">
        <v>37</v>
      </c>
      <c r="B36" s="4">
        <v>9619</v>
      </c>
      <c r="C36" s="4">
        <v>7566</v>
      </c>
      <c r="D36" s="4">
        <v>4258</v>
      </c>
      <c r="E36" s="4">
        <v>1513</v>
      </c>
      <c r="F36" s="5">
        <v>29101</v>
      </c>
    </row>
    <row r="37" spans="1:6" x14ac:dyDescent="0.2">
      <c r="A37" s="6" t="s">
        <v>38</v>
      </c>
      <c r="B37" s="4">
        <v>6619</v>
      </c>
      <c r="C37" s="4">
        <v>10030</v>
      </c>
      <c r="D37" s="4">
        <v>4132</v>
      </c>
      <c r="E37" s="4">
        <v>1637</v>
      </c>
      <c r="F37" s="5">
        <v>22042</v>
      </c>
    </row>
    <row r="38" spans="1:6" x14ac:dyDescent="0.2">
      <c r="A38" s="6" t="s">
        <v>39</v>
      </c>
      <c r="B38" s="4">
        <v>9580</v>
      </c>
      <c r="C38" s="4">
        <v>7188</v>
      </c>
      <c r="D38" s="4">
        <v>3836</v>
      </c>
      <c r="E38" s="4">
        <v>1486</v>
      </c>
      <c r="F38" s="5">
        <v>28033</v>
      </c>
    </row>
    <row r="39" spans="1:6" x14ac:dyDescent="0.2">
      <c r="A39" s="6" t="s">
        <v>40</v>
      </c>
      <c r="B39" s="4">
        <v>7529</v>
      </c>
      <c r="C39" s="4">
        <v>7304</v>
      </c>
      <c r="D39" s="4">
        <v>3962</v>
      </c>
      <c r="E39" s="4">
        <v>1674</v>
      </c>
      <c r="F39" s="5">
        <v>22867</v>
      </c>
    </row>
    <row r="40" spans="1:6" x14ac:dyDescent="0.2">
      <c r="A40" s="6" t="s">
        <v>41</v>
      </c>
      <c r="B40" s="4">
        <v>6897</v>
      </c>
      <c r="C40" s="4">
        <v>7627</v>
      </c>
      <c r="D40" s="4">
        <v>3198</v>
      </c>
      <c r="E40" s="4">
        <v>1910</v>
      </c>
      <c r="F40" s="5">
        <v>22414</v>
      </c>
    </row>
    <row r="41" spans="1:6" x14ac:dyDescent="0.2">
      <c r="A41" s="6" t="s">
        <v>42</v>
      </c>
      <c r="B41" s="4">
        <v>8402</v>
      </c>
      <c r="C41" s="4">
        <v>6793</v>
      </c>
      <c r="D41" s="4">
        <v>4014</v>
      </c>
      <c r="E41" s="4">
        <v>1670</v>
      </c>
      <c r="F41" s="5">
        <v>28204</v>
      </c>
    </row>
    <row r="42" spans="1:6" x14ac:dyDescent="0.2">
      <c r="A42" s="6" t="s">
        <v>43</v>
      </c>
      <c r="B42" s="4">
        <v>11466</v>
      </c>
      <c r="C42" s="4">
        <v>7695</v>
      </c>
      <c r="D42" s="4">
        <v>4781</v>
      </c>
      <c r="E42" s="4">
        <v>1517</v>
      </c>
      <c r="F42" s="5">
        <v>33912</v>
      </c>
    </row>
    <row r="43" spans="1:6" x14ac:dyDescent="0.2">
      <c r="A43" s="6" t="s">
        <v>44</v>
      </c>
      <c r="B43" s="4">
        <v>8254</v>
      </c>
      <c r="C43" s="4">
        <v>6882</v>
      </c>
      <c r="D43" s="4">
        <v>3747</v>
      </c>
      <c r="E43" s="4">
        <v>1907</v>
      </c>
      <c r="F43" s="5">
        <v>22718</v>
      </c>
    </row>
    <row r="44" spans="1:6" x14ac:dyDescent="0.2">
      <c r="A44" s="6" t="s">
        <v>45</v>
      </c>
      <c r="B44" s="4">
        <v>8488</v>
      </c>
      <c r="C44" s="4">
        <v>8519</v>
      </c>
      <c r="D44" s="4">
        <v>4775</v>
      </c>
      <c r="E44" s="4">
        <v>1861</v>
      </c>
      <c r="F44" s="5">
        <v>28269</v>
      </c>
    </row>
    <row r="45" spans="1:6" x14ac:dyDescent="0.2">
      <c r="A45" s="6" t="s">
        <v>46</v>
      </c>
      <c r="B45" s="4">
        <v>8105</v>
      </c>
      <c r="C45" s="4">
        <v>6213</v>
      </c>
      <c r="D45" s="4">
        <v>3755</v>
      </c>
      <c r="E45" s="4">
        <v>1596</v>
      </c>
      <c r="F45" s="5">
        <v>28520</v>
      </c>
    </row>
    <row r="46" spans="1:6" x14ac:dyDescent="0.2">
      <c r="A46" s="6" t="s">
        <v>47</v>
      </c>
      <c r="B46" s="4">
        <v>8284</v>
      </c>
      <c r="C46" s="4">
        <v>8373</v>
      </c>
      <c r="D46" s="4">
        <v>4777</v>
      </c>
      <c r="E46" s="4">
        <v>1956</v>
      </c>
      <c r="F46" s="5">
        <v>29013</v>
      </c>
    </row>
    <row r="47" spans="1:6" x14ac:dyDescent="0.2">
      <c r="A47" s="6" t="s">
        <v>48</v>
      </c>
      <c r="B47" s="4">
        <v>9189</v>
      </c>
      <c r="C47" s="4">
        <v>11813</v>
      </c>
      <c r="D47" s="4">
        <v>4641</v>
      </c>
      <c r="E47" s="4">
        <v>1141</v>
      </c>
      <c r="F47" s="5">
        <v>32395</v>
      </c>
    </row>
    <row r="48" spans="1:6" x14ac:dyDescent="0.2">
      <c r="A48" s="6" t="s">
        <v>49</v>
      </c>
      <c r="B48" s="4">
        <v>11262</v>
      </c>
      <c r="C48" s="4">
        <v>9335</v>
      </c>
      <c r="D48" s="4">
        <v>4534</v>
      </c>
      <c r="E48" s="4">
        <v>1442</v>
      </c>
      <c r="F48" s="5">
        <v>33699</v>
      </c>
    </row>
    <row r="49" spans="1:6" x14ac:dyDescent="0.2">
      <c r="A49" s="6" t="s">
        <v>50</v>
      </c>
      <c r="B49" s="4">
        <v>11057</v>
      </c>
      <c r="C49" s="4">
        <v>8189</v>
      </c>
      <c r="D49" s="4">
        <v>5322</v>
      </c>
      <c r="E49" s="4">
        <v>814</v>
      </c>
      <c r="F49" s="5">
        <v>29274</v>
      </c>
    </row>
    <row r="50" spans="1:6" x14ac:dyDescent="0.2">
      <c r="A50" s="6" t="s">
        <v>51</v>
      </c>
      <c r="B50" s="4">
        <v>9418</v>
      </c>
      <c r="C50" s="4">
        <v>6703</v>
      </c>
      <c r="D50" s="4">
        <v>4444</v>
      </c>
      <c r="E50" s="4">
        <v>1383</v>
      </c>
      <c r="F50" s="5">
        <v>28974</v>
      </c>
    </row>
    <row r="51" spans="1:6" x14ac:dyDescent="0.2">
      <c r="A51" s="6" t="s">
        <v>52</v>
      </c>
      <c r="B51" s="4">
        <v>9319</v>
      </c>
      <c r="C51" s="4">
        <v>8372</v>
      </c>
      <c r="D51" s="4">
        <v>4784</v>
      </c>
      <c r="E51" s="4">
        <v>1432</v>
      </c>
      <c r="F51" s="5">
        <v>28252</v>
      </c>
    </row>
    <row r="52" spans="1:6" x14ac:dyDescent="0.2">
      <c r="A52" s="6" t="s">
        <v>53</v>
      </c>
      <c r="B52" s="4">
        <v>10565</v>
      </c>
      <c r="C52" s="4">
        <v>8186</v>
      </c>
      <c r="D52" s="4">
        <v>4460</v>
      </c>
      <c r="E52" s="4">
        <v>1267</v>
      </c>
      <c r="F52" s="5">
        <v>32089</v>
      </c>
    </row>
  </sheetData>
  <autoFilter ref="A1:F1" xr:uid="{F964B062-535C-A84C-9B2B-548B2CD2A8A6}"/>
  <sortState xmlns:xlrd2="http://schemas.microsoft.com/office/spreadsheetml/2017/richdata2" ref="A1:F1">
    <sortCondition ref="A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1463-9A94-E848-9C50-ED53A6AF0316}">
  <dimension ref="A1:M63"/>
  <sheetViews>
    <sheetView tabSelected="1" workbookViewId="0">
      <selection activeCell="J11" sqref="J11"/>
    </sheetView>
  </sheetViews>
  <sheetFormatPr baseColWidth="10" defaultRowHeight="16" x14ac:dyDescent="0.2"/>
  <cols>
    <col min="1" max="1" width="29.5" customWidth="1"/>
  </cols>
  <sheetData>
    <row r="1" spans="1:13" ht="45" x14ac:dyDescent="0.2">
      <c r="A1" s="1"/>
      <c r="B1" s="2" t="s">
        <v>0</v>
      </c>
      <c r="C1" s="2" t="s">
        <v>1</v>
      </c>
      <c r="D1" s="2" t="s">
        <v>55</v>
      </c>
      <c r="E1" s="2" t="s">
        <v>2</v>
      </c>
      <c r="F1" s="3" t="s">
        <v>54</v>
      </c>
      <c r="G1" s="15" t="s">
        <v>63</v>
      </c>
      <c r="I1" t="s">
        <v>0</v>
      </c>
      <c r="J1" t="s">
        <v>1</v>
      </c>
      <c r="K1" t="s">
        <v>55</v>
      </c>
      <c r="L1" t="s">
        <v>2</v>
      </c>
      <c r="M1" t="s">
        <v>64</v>
      </c>
    </row>
    <row r="2" spans="1:13" x14ac:dyDescent="0.2">
      <c r="A2" s="11" t="s">
        <v>56</v>
      </c>
      <c r="B2" s="12" t="s">
        <v>57</v>
      </c>
      <c r="C2" s="12" t="s">
        <v>58</v>
      </c>
      <c r="D2" s="12" t="s">
        <v>59</v>
      </c>
      <c r="E2" s="12" t="s">
        <v>60</v>
      </c>
      <c r="F2" s="13" t="s">
        <v>61</v>
      </c>
      <c r="G2" s="14" t="s">
        <v>62</v>
      </c>
    </row>
    <row r="3" spans="1:13" x14ac:dyDescent="0.2">
      <c r="A3" s="6" t="s">
        <v>27</v>
      </c>
      <c r="B3" s="4">
        <v>7082</v>
      </c>
      <c r="C3" s="4">
        <v>7032</v>
      </c>
      <c r="D3" s="4">
        <v>3708</v>
      </c>
      <c r="E3" s="4">
        <v>1643</v>
      </c>
      <c r="F3" s="5">
        <v>22926</v>
      </c>
      <c r="G3" s="7">
        <v>50908</v>
      </c>
      <c r="I3">
        <f>Table103[[#This Row],[Column8]]/Table103[[#This Row],[Column3]]</f>
        <v>7.1883648686811634</v>
      </c>
      <c r="J3">
        <f>Table103[[#This Row],[Column8]]/Table103[[#This Row],[Column4]]</f>
        <v>7.2394766780432311</v>
      </c>
      <c r="K3">
        <f>Table103[[#This Row],[Column8]]/Table103[[#This Row],[Column5]]</f>
        <v>13.729234088457389</v>
      </c>
      <c r="L3">
        <f>Table103[[#This Row],[Column8]]/Table103[[#This Row],[Column6]]</f>
        <v>30.984783931832016</v>
      </c>
      <c r="M3">
        <f>Table103[[#This Row],[Column8]]/Table103[[#This Row],[Column7]]</f>
        <v>2.220535636395359</v>
      </c>
    </row>
    <row r="4" spans="1:13" x14ac:dyDescent="0.2">
      <c r="A4" s="6" t="s">
        <v>48</v>
      </c>
      <c r="B4" s="4">
        <v>9189</v>
      </c>
      <c r="C4" s="4">
        <v>11813</v>
      </c>
      <c r="D4" s="4">
        <v>4641</v>
      </c>
      <c r="E4" s="4">
        <v>1141</v>
      </c>
      <c r="F4" s="5">
        <v>32395</v>
      </c>
      <c r="G4" s="7">
        <v>68622.75</v>
      </c>
      <c r="I4">
        <f>Table103[[#This Row],[Column8]]/Table103[[#This Row],[Column3]]</f>
        <v>7.4679236043095001</v>
      </c>
      <c r="J4">
        <f>Table103[[#This Row],[Column8]]/Table103[[#This Row],[Column4]]</f>
        <v>5.80908744603403</v>
      </c>
      <c r="K4">
        <f>Table103[[#This Row],[Column8]]/Table103[[#This Row],[Column5]]</f>
        <v>14.786199095022624</v>
      </c>
      <c r="L4">
        <f>Table103[[#This Row],[Column8]]/Table103[[#This Row],[Column6]]</f>
        <v>60.142638036809814</v>
      </c>
      <c r="M4">
        <f>Table103[[#This Row],[Column8]]/Table103[[#This Row],[Column7]]</f>
        <v>2.1183130112671709</v>
      </c>
    </row>
    <row r="5" spans="1:13" x14ac:dyDescent="0.2">
      <c r="A5" s="6" t="s">
        <v>39</v>
      </c>
      <c r="B5" s="4">
        <v>9580</v>
      </c>
      <c r="C5" s="4">
        <v>7188</v>
      </c>
      <c r="D5" s="4">
        <v>3836</v>
      </c>
      <c r="E5" s="4">
        <v>1486</v>
      </c>
      <c r="F5" s="5">
        <v>28033</v>
      </c>
      <c r="G5" s="7">
        <v>58431</v>
      </c>
      <c r="I5">
        <f>Table103[[#This Row],[Column8]]/Table103[[#This Row],[Column3]]</f>
        <v>6.0992693110647185</v>
      </c>
      <c r="J5">
        <f>Table103[[#This Row],[Column8]]/Table103[[#This Row],[Column4]]</f>
        <v>8.1289649415692828</v>
      </c>
      <c r="K5">
        <f>Table103[[#This Row],[Column8]]/Table103[[#This Row],[Column5]]</f>
        <v>15.232273201251303</v>
      </c>
      <c r="L5">
        <f>Table103[[#This Row],[Column8]]/Table103[[#This Row],[Column6]]</f>
        <v>39.320995962314939</v>
      </c>
      <c r="M5">
        <f>Table103[[#This Row],[Column8]]/Table103[[#This Row],[Column7]]</f>
        <v>2.0843648557057755</v>
      </c>
    </row>
    <row r="6" spans="1:13" x14ac:dyDescent="0.2">
      <c r="A6" s="6" t="s">
        <v>28</v>
      </c>
      <c r="B6" s="4">
        <v>6670</v>
      </c>
      <c r="C6" s="4">
        <v>7482</v>
      </c>
      <c r="D6" s="4">
        <v>3461</v>
      </c>
      <c r="E6" s="4">
        <v>1967</v>
      </c>
      <c r="F6" s="5">
        <v>22664</v>
      </c>
      <c r="G6" s="7">
        <v>52602.5</v>
      </c>
      <c r="I6">
        <f>Table103[[#This Row],[Column8]]/Table103[[#This Row],[Column3]]</f>
        <v>7.8864317841079457</v>
      </c>
      <c r="J6">
        <f>Table103[[#This Row],[Column8]]/Table103[[#This Row],[Column4]]</f>
        <v>7.0305399625768512</v>
      </c>
      <c r="K6">
        <f>Table103[[#This Row],[Column8]]/Table103[[#This Row],[Column5]]</f>
        <v>15.198642010979485</v>
      </c>
      <c r="L6">
        <f>Table103[[#This Row],[Column8]]/Table103[[#This Row],[Column6]]</f>
        <v>26.742501270971022</v>
      </c>
      <c r="M6">
        <f>Table103[[#This Row],[Column8]]/Table103[[#This Row],[Column7]]</f>
        <v>2.3209715848923405</v>
      </c>
    </row>
    <row r="7" spans="1:13" x14ac:dyDescent="0.2">
      <c r="A7" s="6" t="s">
        <v>49</v>
      </c>
      <c r="B7" s="4">
        <v>11262</v>
      </c>
      <c r="C7" s="4">
        <v>9335</v>
      </c>
      <c r="D7" s="4">
        <v>4534</v>
      </c>
      <c r="E7" s="4">
        <v>1442</v>
      </c>
      <c r="F7" s="5">
        <v>33699</v>
      </c>
      <c r="G7" s="7">
        <v>77040.75</v>
      </c>
      <c r="I7">
        <f>Table103[[#This Row],[Column8]]/Table103[[#This Row],[Column3]]</f>
        <v>6.8407698454981354</v>
      </c>
      <c r="J7">
        <f>Table103[[#This Row],[Column8]]/Table103[[#This Row],[Column4]]</f>
        <v>8.2528923406534549</v>
      </c>
      <c r="K7">
        <f>Table103[[#This Row],[Column8]]/Table103[[#This Row],[Column5]]</f>
        <v>16.991784296426996</v>
      </c>
      <c r="L7">
        <f>Table103[[#This Row],[Column8]]/Table103[[#This Row],[Column6]]</f>
        <v>53.426317614424413</v>
      </c>
      <c r="M7">
        <f>Table103[[#This Row],[Column8]]/Table103[[#This Row],[Column7]]</f>
        <v>2.2861435057420101</v>
      </c>
    </row>
    <row r="8" spans="1:13" x14ac:dyDescent="0.2">
      <c r="A8" s="6" t="s">
        <v>43</v>
      </c>
      <c r="B8" s="4">
        <v>11466</v>
      </c>
      <c r="C8" s="4">
        <v>7695</v>
      </c>
      <c r="D8" s="4">
        <v>4781</v>
      </c>
      <c r="E8" s="4">
        <v>1517</v>
      </c>
      <c r="F8" s="5">
        <v>33912</v>
      </c>
      <c r="G8" s="7">
        <v>75716.75</v>
      </c>
      <c r="I8">
        <f>Table103[[#This Row],[Column8]]/Table103[[#This Row],[Column3]]</f>
        <v>6.6035888714460143</v>
      </c>
      <c r="J8">
        <f>Table103[[#This Row],[Column8]]/Table103[[#This Row],[Column4]]</f>
        <v>9.8397335932423644</v>
      </c>
      <c r="K8">
        <f>Table103[[#This Row],[Column8]]/Table103[[#This Row],[Column5]]</f>
        <v>15.837011085546957</v>
      </c>
      <c r="L8">
        <f>Table103[[#This Row],[Column8]]/Table103[[#This Row],[Column6]]</f>
        <v>49.912162162162161</v>
      </c>
      <c r="M8">
        <f>Table103[[#This Row],[Column8]]/Table103[[#This Row],[Column7]]</f>
        <v>2.2327420971927343</v>
      </c>
    </row>
    <row r="9" spans="1:13" x14ac:dyDescent="0.2">
      <c r="A9" s="6" t="s">
        <v>3</v>
      </c>
      <c r="B9" s="4">
        <v>10518</v>
      </c>
      <c r="C9" s="4">
        <v>9243</v>
      </c>
      <c r="D9" s="4">
        <v>4341</v>
      </c>
      <c r="E9" s="4">
        <v>1221</v>
      </c>
      <c r="F9" s="5">
        <v>35089</v>
      </c>
      <c r="G9" s="7">
        <v>82923</v>
      </c>
      <c r="I9">
        <f>Table103[[#This Row],[Column8]]/Table103[[#This Row],[Column3]]</f>
        <v>7.883913291500285</v>
      </c>
      <c r="J9">
        <f>Table103[[#This Row],[Column8]]/Table103[[#This Row],[Column4]]</f>
        <v>8.9714378448555667</v>
      </c>
      <c r="K9">
        <f>Table103[[#This Row],[Column8]]/Table103[[#This Row],[Column5]]</f>
        <v>19.102280580511405</v>
      </c>
      <c r="L9">
        <f>Table103[[#This Row],[Column8]]/Table103[[#This Row],[Column6]]</f>
        <v>67.91400491400492</v>
      </c>
      <c r="M9">
        <f>Table103[[#This Row],[Column8]]/Table103[[#This Row],[Column7]]</f>
        <v>2.363219242497649</v>
      </c>
    </row>
    <row r="10" spans="1:13" x14ac:dyDescent="0.2">
      <c r="A10" s="6" t="s">
        <v>9</v>
      </c>
      <c r="B10" s="4">
        <v>9567</v>
      </c>
      <c r="C10" s="4">
        <v>10301</v>
      </c>
      <c r="D10" s="4">
        <v>4173</v>
      </c>
      <c r="E10" s="4">
        <v>1824</v>
      </c>
      <c r="F10" s="5">
        <v>28667</v>
      </c>
      <c r="G10" s="7">
        <v>63218.75</v>
      </c>
      <c r="I10">
        <f>Table103[[#This Row],[Column8]]/Table103[[#This Row],[Column3]]</f>
        <v>6.6080014633636459</v>
      </c>
      <c r="J10">
        <f>Table103[[#This Row],[Column8]]/Table103[[#This Row],[Column4]]</f>
        <v>6.137146878943792</v>
      </c>
      <c r="K10">
        <f>Table103[[#This Row],[Column8]]/Table103[[#This Row],[Column5]]</f>
        <v>15.149472801341961</v>
      </c>
      <c r="L10">
        <f>Table103[[#This Row],[Column8]]/Table103[[#This Row],[Column6]]</f>
        <v>34.659402412280699</v>
      </c>
      <c r="M10">
        <f>Table103[[#This Row],[Column8]]/Table103[[#This Row],[Column7]]</f>
        <v>2.2052795897722119</v>
      </c>
    </row>
    <row r="11" spans="1:13" x14ac:dyDescent="0.2">
      <c r="A11" s="6" t="s">
        <v>10</v>
      </c>
      <c r="B11" s="4">
        <v>14959</v>
      </c>
      <c r="C11" s="4">
        <v>12239</v>
      </c>
      <c r="D11" s="4">
        <v>7217</v>
      </c>
      <c r="E11" s="4">
        <v>1693</v>
      </c>
      <c r="F11" s="5">
        <v>49624</v>
      </c>
      <c r="G11" s="7">
        <v>95945</v>
      </c>
      <c r="I11">
        <f>Table103[[#This Row],[Column8]]/Table103[[#This Row],[Column3]]</f>
        <v>6.4138645631392475</v>
      </c>
      <c r="J11">
        <f>Table103[[#This Row],[Column8]]/Table103[[#This Row],[Column4]]</f>
        <v>7.8392842552496118</v>
      </c>
      <c r="K11">
        <f>Table103[[#This Row],[Column8]]/Table103[[#This Row],[Column5]]</f>
        <v>13.294305112927809</v>
      </c>
      <c r="L11">
        <f>Table103[[#This Row],[Column8]]/Table103[[#This Row],[Column6]]</f>
        <v>56.671588895451862</v>
      </c>
      <c r="M11">
        <f>Table103[[#This Row],[Column8]]/Table103[[#This Row],[Column7]]</f>
        <v>1.9334394647751088</v>
      </c>
    </row>
    <row r="12" spans="1:13" x14ac:dyDescent="0.2">
      <c r="A12" s="6" t="s">
        <v>29</v>
      </c>
      <c r="B12" s="4">
        <v>10526</v>
      </c>
      <c r="C12" s="4">
        <v>8174</v>
      </c>
      <c r="D12" s="4">
        <v>4565</v>
      </c>
      <c r="E12" s="4">
        <v>1287</v>
      </c>
      <c r="F12" s="5">
        <v>30964</v>
      </c>
      <c r="G12" s="7">
        <v>64776.75</v>
      </c>
      <c r="I12">
        <f>Table103[[#This Row],[Column8]]/Table103[[#This Row],[Column3]]</f>
        <v>6.1539758692760786</v>
      </c>
      <c r="J12">
        <f>Table103[[#This Row],[Column8]]/Table103[[#This Row],[Column4]]</f>
        <v>7.9247308539270858</v>
      </c>
      <c r="K12">
        <f>Table103[[#This Row],[Column8]]/Table103[[#This Row],[Column5]]</f>
        <v>14.189868565169769</v>
      </c>
      <c r="L12">
        <f>Table103[[#This Row],[Column8]]/Table103[[#This Row],[Column6]]</f>
        <v>50.331585081585082</v>
      </c>
      <c r="M12">
        <f>Table103[[#This Row],[Column8]]/Table103[[#This Row],[Column7]]</f>
        <v>2.0920020023252808</v>
      </c>
    </row>
    <row r="13" spans="1:13" x14ac:dyDescent="0.2">
      <c r="A13" s="6" t="s">
        <v>30</v>
      </c>
      <c r="B13" s="4">
        <v>8082</v>
      </c>
      <c r="C13" s="4">
        <v>7260</v>
      </c>
      <c r="D13" s="4">
        <v>4248</v>
      </c>
      <c r="E13" s="4">
        <v>1645</v>
      </c>
      <c r="F13" s="5">
        <v>26172</v>
      </c>
      <c r="G13" s="7">
        <v>56583.5</v>
      </c>
      <c r="I13">
        <f>Table103[[#This Row],[Column8]]/Table103[[#This Row],[Column3]]</f>
        <v>7.0011754516208855</v>
      </c>
      <c r="J13">
        <f>Table103[[#This Row],[Column8]]/Table103[[#This Row],[Column4]]</f>
        <v>7.7938705234159782</v>
      </c>
      <c r="K13">
        <f>Table103[[#This Row],[Column8]]/Table103[[#This Row],[Column5]]</f>
        <v>13.320032956685498</v>
      </c>
      <c r="L13">
        <f>Table103[[#This Row],[Column8]]/Table103[[#This Row],[Column6]]</f>
        <v>34.397264437689969</v>
      </c>
      <c r="M13">
        <f>Table103[[#This Row],[Column8]]/Table103[[#This Row],[Column7]]</f>
        <v>2.1619860920067246</v>
      </c>
    </row>
    <row r="14" spans="1:13" x14ac:dyDescent="0.2">
      <c r="A14" s="6" t="s">
        <v>50</v>
      </c>
      <c r="B14" s="4">
        <v>11057</v>
      </c>
      <c r="C14" s="4">
        <v>8189</v>
      </c>
      <c r="D14" s="4">
        <v>5322</v>
      </c>
      <c r="E14" s="4">
        <v>814</v>
      </c>
      <c r="F14" s="5">
        <v>29274</v>
      </c>
      <c r="G14" s="7">
        <v>61759.5</v>
      </c>
      <c r="I14">
        <f>Table103[[#This Row],[Column8]]/Table103[[#This Row],[Column3]]</f>
        <v>5.5855566609387717</v>
      </c>
      <c r="J14">
        <f>Table103[[#This Row],[Column8]]/Table103[[#This Row],[Column4]]</f>
        <v>7.5417633410672851</v>
      </c>
      <c r="K14">
        <f>Table103[[#This Row],[Column8]]/Table103[[#This Row],[Column5]]</f>
        <v>11.604565952649381</v>
      </c>
      <c r="L14">
        <f>Table103[[#This Row],[Column8]]/Table103[[#This Row],[Column6]]</f>
        <v>75.871621621621628</v>
      </c>
      <c r="M14">
        <f>Table103[[#This Row],[Column8]]/Table103[[#This Row],[Column7]]</f>
        <v>2.109704857552777</v>
      </c>
    </row>
    <row r="15" spans="1:13" x14ac:dyDescent="0.2">
      <c r="A15" s="6" t="s">
        <v>44</v>
      </c>
      <c r="B15" s="4">
        <v>8254</v>
      </c>
      <c r="C15" s="4">
        <v>6882</v>
      </c>
      <c r="D15" s="4">
        <v>3747</v>
      </c>
      <c r="E15" s="4">
        <v>1907</v>
      </c>
      <c r="F15" s="5">
        <v>22718</v>
      </c>
      <c r="G15" s="7">
        <v>56595.75</v>
      </c>
      <c r="I15">
        <f>Table103[[#This Row],[Column8]]/Table103[[#This Row],[Column3]]</f>
        <v>6.8567664162830146</v>
      </c>
      <c r="J15">
        <f>Table103[[#This Row],[Column8]]/Table103[[#This Row],[Column4]]</f>
        <v>8.2237358326068009</v>
      </c>
      <c r="K15">
        <f>Table103[[#This Row],[Column8]]/Table103[[#This Row],[Column5]]</f>
        <v>15.104283426741393</v>
      </c>
      <c r="L15">
        <f>Table103[[#This Row],[Column8]]/Table103[[#This Row],[Column6]]</f>
        <v>29.677897220765601</v>
      </c>
      <c r="M15">
        <f>Table103[[#This Row],[Column8]]/Table103[[#This Row],[Column7]]</f>
        <v>2.4912294216040145</v>
      </c>
    </row>
    <row r="16" spans="1:13" x14ac:dyDescent="0.2">
      <c r="A16" s="6" t="s">
        <v>15</v>
      </c>
      <c r="B16" s="4">
        <v>8540</v>
      </c>
      <c r="C16" s="4">
        <v>8362</v>
      </c>
      <c r="D16" s="4">
        <v>3999</v>
      </c>
      <c r="E16" s="4">
        <v>1406</v>
      </c>
      <c r="F16" s="5">
        <v>32034</v>
      </c>
      <c r="G16" s="7">
        <v>67641.25</v>
      </c>
      <c r="I16">
        <f>Table103[[#This Row],[Column8]]/Table103[[#This Row],[Column3]]</f>
        <v>7.9205210772833725</v>
      </c>
      <c r="J16">
        <f>Table103[[#This Row],[Column8]]/Table103[[#This Row],[Column4]]</f>
        <v>8.0891234154508496</v>
      </c>
      <c r="K16">
        <f>Table103[[#This Row],[Column8]]/Table103[[#This Row],[Column5]]</f>
        <v>16.91454113528382</v>
      </c>
      <c r="L16">
        <f>Table103[[#This Row],[Column8]]/Table103[[#This Row],[Column6]]</f>
        <v>48.108997155049785</v>
      </c>
      <c r="M16">
        <f>Table103[[#This Row],[Column8]]/Table103[[#This Row],[Column7]]</f>
        <v>2.1115455453580569</v>
      </c>
    </row>
    <row r="17" spans="1:13" x14ac:dyDescent="0.2">
      <c r="A17" s="6" t="s">
        <v>16</v>
      </c>
      <c r="B17" s="4">
        <v>7213</v>
      </c>
      <c r="C17" s="4">
        <v>9437</v>
      </c>
      <c r="D17" s="4">
        <v>3909</v>
      </c>
      <c r="E17" s="4">
        <v>1839</v>
      </c>
      <c r="F17" s="5">
        <v>24181</v>
      </c>
      <c r="G17" s="7">
        <v>58309.75</v>
      </c>
      <c r="I17">
        <f>Table103[[#This Row],[Column8]]/Table103[[#This Row],[Column3]]</f>
        <v>8.0839803133231669</v>
      </c>
      <c r="J17">
        <f>Table103[[#This Row],[Column8]]/Table103[[#This Row],[Column4]]</f>
        <v>6.1788439122602519</v>
      </c>
      <c r="K17">
        <f>Table103[[#This Row],[Column8]]/Table103[[#This Row],[Column5]]</f>
        <v>14.916794576618061</v>
      </c>
      <c r="L17">
        <f>Table103[[#This Row],[Column8]]/Table103[[#This Row],[Column6]]</f>
        <v>31.707313757476889</v>
      </c>
      <c r="M17">
        <f>Table103[[#This Row],[Column8]]/Table103[[#This Row],[Column7]]</f>
        <v>2.4113870394111081</v>
      </c>
    </row>
    <row r="18" spans="1:13" x14ac:dyDescent="0.2">
      <c r="A18" s="6" t="s">
        <v>20</v>
      </c>
      <c r="B18" s="4">
        <v>7206</v>
      </c>
      <c r="C18" s="4">
        <v>7761</v>
      </c>
      <c r="D18" s="4">
        <v>3938</v>
      </c>
      <c r="E18" s="4">
        <v>2186</v>
      </c>
      <c r="F18" s="5">
        <v>24365</v>
      </c>
      <c r="G18" s="7">
        <v>60210</v>
      </c>
      <c r="I18">
        <f>Table103[[#This Row],[Column8]]/Table103[[#This Row],[Column3]]</f>
        <v>8.3555370524562864</v>
      </c>
      <c r="J18">
        <f>Table103[[#This Row],[Column8]]/Table103[[#This Row],[Column4]]</f>
        <v>7.7580208735987632</v>
      </c>
      <c r="K18">
        <f>Table103[[#This Row],[Column8]]/Table103[[#This Row],[Column5]]</f>
        <v>15.289487049263586</v>
      </c>
      <c r="L18">
        <f>Table103[[#This Row],[Column8]]/Table103[[#This Row],[Column6]]</f>
        <v>27.543458371454712</v>
      </c>
      <c r="M18">
        <f>Table103[[#This Row],[Column8]]/Table103[[#This Row],[Column7]]</f>
        <v>2.4711676585265749</v>
      </c>
    </row>
    <row r="19" spans="1:13" x14ac:dyDescent="0.2">
      <c r="A19" s="6" t="s">
        <v>21</v>
      </c>
      <c r="B19" s="4">
        <v>7068</v>
      </c>
      <c r="C19" s="4">
        <v>7807</v>
      </c>
      <c r="D19" s="4">
        <v>4381</v>
      </c>
      <c r="E19" s="4">
        <v>1494</v>
      </c>
      <c r="F19" s="5">
        <v>25319</v>
      </c>
      <c r="G19" s="7">
        <v>60410</v>
      </c>
      <c r="I19">
        <f>Table103[[#This Row],[Column8]]/Table103[[#This Row],[Column3]]</f>
        <v>8.5469722693831347</v>
      </c>
      <c r="J19">
        <f>Table103[[#This Row],[Column8]]/Table103[[#This Row],[Column4]]</f>
        <v>7.7379275009606765</v>
      </c>
      <c r="K19">
        <f>Table103[[#This Row],[Column8]]/Table103[[#This Row],[Column5]]</f>
        <v>13.789089249029901</v>
      </c>
      <c r="L19">
        <f>Table103[[#This Row],[Column8]]/Table103[[#This Row],[Column6]]</f>
        <v>40.435073627844709</v>
      </c>
      <c r="M19">
        <f>Table103[[#This Row],[Column8]]/Table103[[#This Row],[Column7]]</f>
        <v>2.3859552115012441</v>
      </c>
    </row>
    <row r="20" spans="1:13" x14ac:dyDescent="0.2">
      <c r="A20" s="6" t="s">
        <v>31</v>
      </c>
      <c r="B20" s="4">
        <v>6696</v>
      </c>
      <c r="C20" s="4">
        <v>8559</v>
      </c>
      <c r="D20" s="4">
        <v>4086</v>
      </c>
      <c r="E20" s="4">
        <v>1730</v>
      </c>
      <c r="F20" s="5">
        <v>23122</v>
      </c>
      <c r="G20" s="7">
        <v>51914</v>
      </c>
      <c r="I20">
        <f>Table103[[#This Row],[Column8]]/Table103[[#This Row],[Column3]]</f>
        <v>7.7529868578255678</v>
      </c>
      <c r="J20">
        <f>Table103[[#This Row],[Column8]]/Table103[[#This Row],[Column4]]</f>
        <v>6.065428204229466</v>
      </c>
      <c r="K20">
        <f>Table103[[#This Row],[Column8]]/Table103[[#This Row],[Column5]]</f>
        <v>12.705335291238375</v>
      </c>
      <c r="L20">
        <f>Table103[[#This Row],[Column8]]/Table103[[#This Row],[Column6]]</f>
        <v>30.008092485549135</v>
      </c>
      <c r="M20">
        <f>Table103[[#This Row],[Column8]]/Table103[[#This Row],[Column7]]</f>
        <v>2.2452210016434564</v>
      </c>
    </row>
    <row r="21" spans="1:13" x14ac:dyDescent="0.2">
      <c r="A21" s="6" t="s">
        <v>32</v>
      </c>
      <c r="B21" s="4">
        <v>6946</v>
      </c>
      <c r="C21" s="4">
        <v>8739</v>
      </c>
      <c r="D21" s="4">
        <v>3880</v>
      </c>
      <c r="E21" s="4">
        <v>1631</v>
      </c>
      <c r="F21" s="5">
        <v>23981</v>
      </c>
      <c r="G21" s="7">
        <v>54481.25</v>
      </c>
      <c r="I21">
        <f>Table103[[#This Row],[Column8]]/Table103[[#This Row],[Column3]]</f>
        <v>7.8435430463576159</v>
      </c>
      <c r="J21">
        <f>Table103[[#This Row],[Column8]]/Table103[[#This Row],[Column4]]</f>
        <v>6.2342659343174276</v>
      </c>
      <c r="K21">
        <f>Table103[[#This Row],[Column8]]/Table103[[#This Row],[Column5]]</f>
        <v>14.041559278350515</v>
      </c>
      <c r="L21">
        <f>Table103[[#This Row],[Column8]]/Table103[[#This Row],[Column6]]</f>
        <v>33.403586756591046</v>
      </c>
    </row>
    <row r="22" spans="1:13" x14ac:dyDescent="0.2">
      <c r="A22" s="6" t="s">
        <v>4</v>
      </c>
      <c r="B22" s="4">
        <v>9415</v>
      </c>
      <c r="C22" s="4">
        <v>9222</v>
      </c>
      <c r="D22" s="4">
        <v>5151</v>
      </c>
      <c r="E22" s="4">
        <v>2159</v>
      </c>
      <c r="F22" s="5">
        <v>29840</v>
      </c>
      <c r="G22" s="7">
        <v>60585.25</v>
      </c>
      <c r="I22">
        <f>Table103[[#This Row],[Column8]]/Table103[[#This Row],[Column3]]</f>
        <v>6.4349707912904943</v>
      </c>
      <c r="J22">
        <f>Table103[[#This Row],[Column8]]/Table103[[#This Row],[Column4]]</f>
        <v>6.5696432444155279</v>
      </c>
      <c r="L22">
        <f>Table103[[#This Row],[Column8]]/Table103[[#This Row],[Column6]]</f>
        <v>28.061718388142658</v>
      </c>
    </row>
    <row r="23" spans="1:13" x14ac:dyDescent="0.2">
      <c r="A23" s="6" t="s">
        <v>11</v>
      </c>
      <c r="B23" s="4">
        <v>10206</v>
      </c>
      <c r="C23" s="4">
        <v>8166</v>
      </c>
      <c r="D23" s="4">
        <v>3721</v>
      </c>
      <c r="E23" s="4">
        <v>1401</v>
      </c>
      <c r="F23" s="5">
        <v>29158</v>
      </c>
      <c r="G23" s="7">
        <v>70210.25</v>
      </c>
      <c r="I23">
        <f>Table103[[#This Row],[Column8]]/Table103[[#This Row],[Column3]]</f>
        <v>6.8793111894963745</v>
      </c>
      <c r="J23">
        <f>Table103[[#This Row],[Column8]]/Table103[[#This Row],[Column4]]</f>
        <v>8.5978753367621845</v>
      </c>
      <c r="L23">
        <f>Table103[[#This Row],[Column8]]/Table103[[#This Row],[Column6]]</f>
        <v>50.114382583868668</v>
      </c>
    </row>
    <row r="24" spans="1:13" x14ac:dyDescent="0.2">
      <c r="A24" s="6" t="s">
        <v>5</v>
      </c>
      <c r="B24" s="4">
        <v>11315</v>
      </c>
      <c r="C24" s="4">
        <v>10491</v>
      </c>
      <c r="D24" s="4">
        <v>4789</v>
      </c>
      <c r="E24" s="4">
        <v>1160</v>
      </c>
      <c r="F24" s="5">
        <v>36459</v>
      </c>
      <c r="G24" s="7">
        <v>84548.25</v>
      </c>
      <c r="I24">
        <f>Table103[[#This Row],[Column8]]/Table103[[#This Row],[Column3]]</f>
        <v>7.4722271321254974</v>
      </c>
      <c r="J24">
        <f>Table103[[#This Row],[Column8]]/Table103[[#This Row],[Column4]]</f>
        <v>8.0591221046611388</v>
      </c>
    </row>
    <row r="25" spans="1:13" x14ac:dyDescent="0.2">
      <c r="A25" s="6" t="s">
        <v>17</v>
      </c>
      <c r="B25" s="4">
        <v>8343</v>
      </c>
      <c r="C25" s="4">
        <v>7765</v>
      </c>
      <c r="D25" s="4">
        <v>4074</v>
      </c>
      <c r="E25" s="4">
        <v>1575</v>
      </c>
      <c r="F25" s="5">
        <v>27726</v>
      </c>
      <c r="G25" s="7">
        <v>57036.75</v>
      </c>
      <c r="I25">
        <f>Table103[[#This Row],[Column8]]/Table103[[#This Row],[Column3]]</f>
        <v>6.8364796835670623</v>
      </c>
      <c r="J25">
        <f>Table103[[#This Row],[Column8]]/Table103[[#This Row],[Column4]]</f>
        <v>7.345363811976819</v>
      </c>
    </row>
    <row r="26" spans="1:13" x14ac:dyDescent="0.2">
      <c r="A26" s="6" t="s">
        <v>22</v>
      </c>
      <c r="B26" s="4">
        <v>9126</v>
      </c>
      <c r="C26" s="4">
        <v>8976</v>
      </c>
      <c r="D26" s="4">
        <v>3657</v>
      </c>
      <c r="E26" s="4">
        <v>1729</v>
      </c>
      <c r="F26" s="5">
        <v>29362</v>
      </c>
      <c r="G26" s="7">
        <v>68832.75</v>
      </c>
      <c r="I26">
        <f>Table103[[#This Row],[Column8]]/Table103[[#This Row],[Column3]]</f>
        <v>7.5424884944115718</v>
      </c>
    </row>
    <row r="27" spans="1:13" x14ac:dyDescent="0.2">
      <c r="A27" s="6" t="s">
        <v>33</v>
      </c>
      <c r="B27" s="4">
        <v>6436</v>
      </c>
      <c r="C27" s="4">
        <v>7174</v>
      </c>
      <c r="D27" s="4">
        <v>3897</v>
      </c>
      <c r="E27" s="4">
        <v>1712</v>
      </c>
      <c r="F27" s="5">
        <v>20459</v>
      </c>
      <c r="G27" s="7">
        <v>46356.25</v>
      </c>
      <c r="I27">
        <f>Table103[[#This Row],[Column8]]/Table103[[#This Row],[Column3]]</f>
        <v>7.2026491609695462</v>
      </c>
    </row>
    <row r="28" spans="1:13" x14ac:dyDescent="0.2">
      <c r="A28" s="6" t="s">
        <v>23</v>
      </c>
      <c r="B28" s="4">
        <v>7330</v>
      </c>
      <c r="C28" s="4">
        <v>8323</v>
      </c>
      <c r="D28" s="4">
        <v>3853</v>
      </c>
      <c r="E28" s="4">
        <v>2178</v>
      </c>
      <c r="F28" s="5">
        <v>26928</v>
      </c>
      <c r="G28" s="7">
        <v>57802.25</v>
      </c>
      <c r="I28">
        <f>Table103[[#This Row],[Column8]]/Table103[[#This Row],[Column3]]</f>
        <v>7.8857094133697139</v>
      </c>
    </row>
    <row r="29" spans="1:13" x14ac:dyDescent="0.2">
      <c r="A29" s="6" t="s">
        <v>45</v>
      </c>
      <c r="B29" s="4">
        <v>8488</v>
      </c>
      <c r="C29" s="4">
        <v>8519</v>
      </c>
      <c r="D29" s="4">
        <v>4775</v>
      </c>
      <c r="E29" s="4">
        <v>1861</v>
      </c>
      <c r="F29" s="5">
        <v>28269</v>
      </c>
      <c r="G29" s="7">
        <v>60966</v>
      </c>
      <c r="I29">
        <f>Table103[[#This Row],[Column8]]/Table103[[#This Row],[Column3]]</f>
        <v>7.1826107445805842</v>
      </c>
    </row>
    <row r="30" spans="1:13" x14ac:dyDescent="0.2">
      <c r="A30" s="6" t="s">
        <v>24</v>
      </c>
      <c r="B30" s="4">
        <v>7631</v>
      </c>
      <c r="C30" s="4">
        <v>8908</v>
      </c>
      <c r="D30" s="4">
        <v>3845</v>
      </c>
      <c r="E30" s="4">
        <v>2170</v>
      </c>
      <c r="F30" s="5">
        <v>26968</v>
      </c>
      <c r="G30" s="7">
        <v>64256.5</v>
      </c>
      <c r="I30">
        <f>Table103[[#This Row],[Column8]]/Table103[[#This Row],[Column3]]</f>
        <v>8.4204560345957287</v>
      </c>
    </row>
    <row r="31" spans="1:13" x14ac:dyDescent="0.2">
      <c r="A31" s="6" t="s">
        <v>51</v>
      </c>
      <c r="B31" s="4">
        <v>9418</v>
      </c>
      <c r="C31" s="4">
        <v>6703</v>
      </c>
      <c r="D31" s="4">
        <v>4444</v>
      </c>
      <c r="E31" s="4">
        <v>1383</v>
      </c>
      <c r="F31" s="5">
        <v>28974</v>
      </c>
      <c r="G31" s="7">
        <v>62063.75</v>
      </c>
      <c r="I31">
        <f>Table103[[#This Row],[Column8]]/Table103[[#This Row],[Column3]]</f>
        <v>6.5899076236992995</v>
      </c>
    </row>
    <row r="32" spans="1:13" x14ac:dyDescent="0.2">
      <c r="A32" s="6" t="s">
        <v>6</v>
      </c>
      <c r="B32" s="4">
        <v>9971</v>
      </c>
      <c r="C32" s="4">
        <v>9231</v>
      </c>
      <c r="D32" s="4">
        <v>5190</v>
      </c>
      <c r="E32" s="4">
        <v>1745</v>
      </c>
      <c r="F32" s="5">
        <v>34691</v>
      </c>
      <c r="G32" s="7">
        <v>73896.75</v>
      </c>
      <c r="I32">
        <f>Table103[[#This Row],[Column8]]/Table103[[#This Row],[Column3]]</f>
        <v>7.4111673854177118</v>
      </c>
    </row>
    <row r="33" spans="1:9" x14ac:dyDescent="0.2">
      <c r="A33" s="6" t="s">
        <v>12</v>
      </c>
      <c r="B33" s="4">
        <v>10928</v>
      </c>
      <c r="C33" s="4">
        <v>8929</v>
      </c>
      <c r="D33" s="4">
        <v>4280</v>
      </c>
      <c r="E33" s="4">
        <v>1340</v>
      </c>
      <c r="F33" s="5">
        <v>34606</v>
      </c>
      <c r="G33" s="7">
        <v>77180.75</v>
      </c>
      <c r="I33">
        <f>Table103[[#This Row],[Column8]]/Table103[[#This Row],[Column3]]</f>
        <v>7.0626601390922401</v>
      </c>
    </row>
    <row r="34" spans="1:9" x14ac:dyDescent="0.2">
      <c r="A34" s="6" t="s">
        <v>40</v>
      </c>
      <c r="B34" s="4">
        <v>7529</v>
      </c>
      <c r="C34" s="4">
        <v>7304</v>
      </c>
      <c r="D34" s="4">
        <v>3962</v>
      </c>
      <c r="E34" s="4">
        <v>1674</v>
      </c>
      <c r="F34" s="5">
        <v>22867</v>
      </c>
      <c r="G34" s="7">
        <v>52175.25</v>
      </c>
      <c r="I34">
        <f>Table103[[#This Row],[Column8]]/Table103[[#This Row],[Column3]]</f>
        <v>6.9299043697702221</v>
      </c>
    </row>
    <row r="35" spans="1:9" x14ac:dyDescent="0.2">
      <c r="A35" s="6" t="s">
        <v>13</v>
      </c>
      <c r="B35" s="4">
        <v>10666</v>
      </c>
      <c r="C35" s="4">
        <v>10124</v>
      </c>
      <c r="D35" s="4">
        <v>4119</v>
      </c>
      <c r="E35" s="4">
        <v>942</v>
      </c>
      <c r="F35" s="5">
        <v>32720</v>
      </c>
      <c r="G35" s="7">
        <v>75389.25</v>
      </c>
      <c r="I35">
        <f>Table103[[#This Row],[Column8]]/Table103[[#This Row],[Column3]]</f>
        <v>7.0681839489968121</v>
      </c>
    </row>
    <row r="36" spans="1:9" x14ac:dyDescent="0.2">
      <c r="A36" s="6" t="s">
        <v>34</v>
      </c>
      <c r="B36" s="4">
        <v>7994</v>
      </c>
      <c r="C36" s="4">
        <v>7481</v>
      </c>
      <c r="D36" s="4">
        <v>4163</v>
      </c>
      <c r="E36" s="4">
        <v>1576</v>
      </c>
      <c r="F36" s="5">
        <v>26621</v>
      </c>
      <c r="G36" s="7">
        <v>58092.25</v>
      </c>
      <c r="I36">
        <f>Table103[[#This Row],[Column8]]/Table103[[#This Row],[Column3]]</f>
        <v>7.2669814861145863</v>
      </c>
    </row>
    <row r="37" spans="1:9" x14ac:dyDescent="0.2">
      <c r="A37" s="6" t="s">
        <v>25</v>
      </c>
      <c r="B37" s="4">
        <v>7214</v>
      </c>
      <c r="C37" s="4">
        <v>10494</v>
      </c>
      <c r="D37" s="4">
        <v>3676</v>
      </c>
      <c r="E37" s="4">
        <v>1267</v>
      </c>
      <c r="F37" s="5">
        <v>29978</v>
      </c>
      <c r="G37" s="7">
        <v>70355.25</v>
      </c>
      <c r="I37">
        <f>Table103[[#This Row],[Column8]]/Table103[[#This Row],[Column3]]</f>
        <v>9.7525991128361511</v>
      </c>
    </row>
    <row r="38" spans="1:9" x14ac:dyDescent="0.2">
      <c r="A38" s="6" t="s">
        <v>18</v>
      </c>
      <c r="B38" s="4">
        <v>7412</v>
      </c>
      <c r="C38" s="4">
        <v>8770</v>
      </c>
      <c r="D38" s="4">
        <v>4106</v>
      </c>
      <c r="E38" s="4">
        <v>1539</v>
      </c>
      <c r="F38" s="5">
        <v>25941</v>
      </c>
      <c r="G38" s="7">
        <v>57771.5</v>
      </c>
      <c r="I38">
        <f>Table103[[#This Row],[Column8]]/Table103[[#This Row],[Column3]]</f>
        <v>7.794320021586616</v>
      </c>
    </row>
    <row r="39" spans="1:9" x14ac:dyDescent="0.2">
      <c r="A39" s="6" t="s">
        <v>41</v>
      </c>
      <c r="B39" s="4">
        <v>6897</v>
      </c>
      <c r="C39" s="4">
        <v>7627</v>
      </c>
      <c r="D39" s="4">
        <v>3198</v>
      </c>
      <c r="E39" s="4">
        <v>1910</v>
      </c>
      <c r="F39" s="5">
        <v>22414</v>
      </c>
      <c r="G39" s="7">
        <v>56281</v>
      </c>
      <c r="I39">
        <f>Table103[[#This Row],[Column8]]/Table103[[#This Row],[Column3]]</f>
        <v>8.1602145860519073</v>
      </c>
    </row>
    <row r="40" spans="1:9" x14ac:dyDescent="0.2">
      <c r="A40" s="6" t="s">
        <v>52</v>
      </c>
      <c r="B40" s="4">
        <v>9319</v>
      </c>
      <c r="C40" s="4">
        <v>8372</v>
      </c>
      <c r="D40" s="4">
        <v>4784</v>
      </c>
      <c r="E40" s="4">
        <v>1432</v>
      </c>
      <c r="F40" s="5">
        <v>28252</v>
      </c>
      <c r="G40" s="7">
        <v>62289.25</v>
      </c>
      <c r="I40">
        <f>Table103[[#This Row],[Column8]]/Table103[[#This Row],[Column3]]</f>
        <v>6.6841131022641918</v>
      </c>
    </row>
    <row r="41" spans="1:9" x14ac:dyDescent="0.2">
      <c r="A41" s="6" t="s">
        <v>14</v>
      </c>
      <c r="B41" s="4">
        <v>8469</v>
      </c>
      <c r="C41" s="4">
        <v>8944</v>
      </c>
      <c r="D41" s="4">
        <v>4066</v>
      </c>
      <c r="E41" s="4">
        <v>1678</v>
      </c>
      <c r="F41" s="5">
        <v>30546</v>
      </c>
      <c r="G41" s="7">
        <v>64491.75</v>
      </c>
      <c r="I41">
        <f>Table103[[#This Row],[Column8]]/Table103[[#This Row],[Column3]]</f>
        <v>7.6150371944739641</v>
      </c>
    </row>
    <row r="42" spans="1:9" x14ac:dyDescent="0.2">
      <c r="A42" s="6" t="s">
        <v>7</v>
      </c>
      <c r="B42" s="4">
        <v>9875</v>
      </c>
      <c r="C42" s="4">
        <v>8452</v>
      </c>
      <c r="D42" s="4">
        <v>4342</v>
      </c>
      <c r="E42" s="4">
        <v>1104</v>
      </c>
      <c r="F42" s="5">
        <v>29047</v>
      </c>
      <c r="G42" s="7">
        <v>63539.25</v>
      </c>
      <c r="I42">
        <f>Table103[[#This Row],[Column8]]/Table103[[#This Row],[Column3]]</f>
        <v>6.4343544303797469</v>
      </c>
    </row>
    <row r="43" spans="1:9" x14ac:dyDescent="0.2">
      <c r="A43" s="6" t="s">
        <v>35</v>
      </c>
      <c r="B43" s="4">
        <v>8441</v>
      </c>
      <c r="C43" s="4">
        <v>6677</v>
      </c>
      <c r="D43" s="4">
        <v>4203</v>
      </c>
      <c r="E43" s="4">
        <v>1968</v>
      </c>
      <c r="F43" s="5">
        <v>24932</v>
      </c>
      <c r="G43" s="7">
        <v>53600.25</v>
      </c>
      <c r="I43">
        <f>Table103[[#This Row],[Column8]]/Table103[[#This Row],[Column3]]</f>
        <v>6.3499881530624336</v>
      </c>
    </row>
    <row r="44" spans="1:9" x14ac:dyDescent="0.2">
      <c r="A44" s="6" t="s">
        <v>26</v>
      </c>
      <c r="B44" s="4">
        <v>7095</v>
      </c>
      <c r="C44" s="4">
        <v>10881</v>
      </c>
      <c r="D44" s="4">
        <v>3592</v>
      </c>
      <c r="E44" s="4">
        <v>1340</v>
      </c>
      <c r="F44" s="5">
        <v>26090</v>
      </c>
      <c r="G44" s="7">
        <v>68160.25</v>
      </c>
      <c r="I44">
        <f>Table103[[#This Row],[Column8]]/Table103[[#This Row],[Column3]]</f>
        <v>9.6068005637773073</v>
      </c>
    </row>
    <row r="45" spans="1:9" x14ac:dyDescent="0.2">
      <c r="A45" s="6" t="s">
        <v>36</v>
      </c>
      <c r="B45" s="4">
        <v>7903</v>
      </c>
      <c r="C45" s="4">
        <v>7535</v>
      </c>
      <c r="D45" s="4">
        <v>3427</v>
      </c>
      <c r="E45" s="4">
        <v>1552</v>
      </c>
      <c r="F45" s="5">
        <v>25863</v>
      </c>
      <c r="G45" s="7">
        <v>58279.5</v>
      </c>
      <c r="I45">
        <f>Table103[[#This Row],[Column8]]/Table103[[#This Row],[Column3]]</f>
        <v>7.3743515120840186</v>
      </c>
    </row>
    <row r="46" spans="1:9" x14ac:dyDescent="0.2">
      <c r="A46" s="6" t="s">
        <v>42</v>
      </c>
      <c r="B46" s="4">
        <v>8402</v>
      </c>
      <c r="C46" s="4">
        <v>6793</v>
      </c>
      <c r="D46" s="4">
        <v>4014</v>
      </c>
      <c r="E46" s="4">
        <v>1670</v>
      </c>
      <c r="F46" s="5">
        <v>28204</v>
      </c>
      <c r="G46" s="7">
        <v>62563.25</v>
      </c>
      <c r="I46">
        <f>Table103[[#This Row],[Column8]]/Table103[[#This Row],[Column3]]</f>
        <v>7.4462330397524399</v>
      </c>
    </row>
    <row r="47" spans="1:9" x14ac:dyDescent="0.2">
      <c r="A47" s="6" t="s">
        <v>46</v>
      </c>
      <c r="B47" s="4">
        <v>8105</v>
      </c>
      <c r="C47" s="4">
        <v>6213</v>
      </c>
      <c r="D47" s="4">
        <v>3755</v>
      </c>
      <c r="E47" s="4">
        <v>1596</v>
      </c>
      <c r="F47" s="5">
        <v>28520</v>
      </c>
      <c r="G47" s="7">
        <v>59447.25</v>
      </c>
      <c r="I47">
        <f>Table103[[#This Row],[Column8]]/Table103[[#This Row],[Column3]]</f>
        <v>7.3346391116594694</v>
      </c>
    </row>
    <row r="48" spans="1:9" x14ac:dyDescent="0.2">
      <c r="A48" s="6" t="s">
        <v>8</v>
      </c>
      <c r="B48" s="4">
        <v>10109</v>
      </c>
      <c r="C48" s="4">
        <v>9683</v>
      </c>
      <c r="D48" s="4">
        <v>4957</v>
      </c>
      <c r="E48" s="4">
        <v>1816</v>
      </c>
      <c r="F48" s="5">
        <v>29178</v>
      </c>
      <c r="G48" s="7">
        <v>63028</v>
      </c>
      <c r="I48">
        <f>Table103[[#This Row],[Column8]]/Table103[[#This Row],[Column3]]</f>
        <v>6.2348402413690769</v>
      </c>
    </row>
    <row r="49" spans="1:9" x14ac:dyDescent="0.2">
      <c r="A49" s="6" t="s">
        <v>37</v>
      </c>
      <c r="B49" s="4">
        <v>9619</v>
      </c>
      <c r="C49" s="4">
        <v>7566</v>
      </c>
      <c r="D49" s="4">
        <v>4258</v>
      </c>
      <c r="E49" s="4">
        <v>1513</v>
      </c>
      <c r="F49" s="5">
        <v>29101</v>
      </c>
      <c r="G49" s="7">
        <v>68968.75</v>
      </c>
      <c r="I49">
        <f>Table103[[#This Row],[Column8]]/Table103[[#This Row],[Column3]]</f>
        <v>7.1700540596735625</v>
      </c>
    </row>
    <row r="50" spans="1:9" x14ac:dyDescent="0.2">
      <c r="A50" s="6" t="s">
        <v>53</v>
      </c>
      <c r="B50" s="4">
        <v>10565</v>
      </c>
      <c r="C50" s="4">
        <v>8186</v>
      </c>
      <c r="D50" s="4">
        <v>4460</v>
      </c>
      <c r="E50" s="4">
        <v>1267</v>
      </c>
      <c r="F50" s="5">
        <v>32089</v>
      </c>
      <c r="G50" s="7">
        <v>75332</v>
      </c>
      <c r="I50">
        <f>Table103[[#This Row],[Column8]]/Table103[[#This Row],[Column3]]</f>
        <v>7.1303360151443442</v>
      </c>
    </row>
    <row r="51" spans="1:9" x14ac:dyDescent="0.2">
      <c r="A51" s="6" t="s">
        <v>38</v>
      </c>
      <c r="B51" s="4">
        <v>6619</v>
      </c>
      <c r="C51" s="4">
        <v>10030</v>
      </c>
      <c r="D51" s="4">
        <v>4132</v>
      </c>
      <c r="E51" s="4">
        <v>1637</v>
      </c>
      <c r="F51" s="5">
        <v>22042</v>
      </c>
      <c r="G51" s="7">
        <v>49979</v>
      </c>
      <c r="I51">
        <f>Table103[[#This Row],[Column8]]/Table103[[#This Row],[Column3]]</f>
        <v>7.5508384952409733</v>
      </c>
    </row>
    <row r="52" spans="1:9" x14ac:dyDescent="0.2">
      <c r="A52" s="6" t="s">
        <v>19</v>
      </c>
      <c r="B52" s="4">
        <v>7875</v>
      </c>
      <c r="C52" s="4">
        <v>8766</v>
      </c>
      <c r="D52" s="4">
        <v>3927</v>
      </c>
      <c r="E52" s="4">
        <v>2124</v>
      </c>
      <c r="F52" s="5">
        <v>26592</v>
      </c>
      <c r="G52" s="7">
        <v>61477</v>
      </c>
      <c r="I52">
        <f>Table103[[#This Row],[Column8]]/Table103[[#This Row],[Column3]]</f>
        <v>7.8066031746031745</v>
      </c>
    </row>
    <row r="53" spans="1:9" x14ac:dyDescent="0.2">
      <c r="A53" s="6" t="s">
        <v>47</v>
      </c>
      <c r="B53" s="4">
        <v>8284</v>
      </c>
      <c r="C53" s="4">
        <v>8373</v>
      </c>
      <c r="D53" s="4">
        <v>4777</v>
      </c>
      <c r="E53" s="4">
        <v>1956</v>
      </c>
      <c r="F53" s="5">
        <v>29013</v>
      </c>
      <c r="G53" s="7">
        <v>73229.75</v>
      </c>
      <c r="I53">
        <f>Table103[[#This Row],[Column8]]/Table103[[#This Row],[Column3]]</f>
        <v>8.8399022211492024</v>
      </c>
    </row>
    <row r="63" spans="1:9" x14ac:dyDescent="0.2">
      <c r="A63" s="8"/>
      <c r="B63" s="9">
        <f>SUM(B3:B53)</f>
        <v>448880</v>
      </c>
      <c r="C63" s="9">
        <f>SUM(C3:C53)</f>
        <v>434176</v>
      </c>
      <c r="D63" s="9">
        <f>SUM(D3:D53)</f>
        <v>216361</v>
      </c>
      <c r="E63" s="9">
        <f>SUM(E3:E53)</f>
        <v>81847</v>
      </c>
      <c r="F63" s="10">
        <f>SUM(F3:F53)</f>
        <v>1452589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2024-03-24T20:39:17Z</dcterms:created>
  <dcterms:modified xsi:type="dcterms:W3CDTF">2024-03-24T20:55:02Z</dcterms:modified>
</cp:coreProperties>
</file>