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34824248f98afc2e/Personal/COLLEGE/HU Fall 2025/Data Structure and Algorithms/"/>
    </mc:Choice>
  </mc:AlternateContent>
  <xr:revisionPtr revIDLastSave="15" documentId="8_{726EB2B2-A2A9-43B7-8F6D-B248CD486F4F}" xr6:coauthVersionLast="47" xr6:coauthVersionMax="47" xr10:uidLastSave="{54D6F0BC-4A98-4754-8E73-771B5FF310E1}"/>
  <bookViews>
    <workbookView xWindow="1116" yWindow="1116" windowWidth="17280" windowHeight="8928" xr2:uid="{68B41099-E0BB-4F5F-9BAC-84EA4FD2F9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8" i="1" l="1"/>
  <c r="P18" i="1"/>
  <c r="Q18" i="1"/>
  <c r="R18" i="1"/>
  <c r="O19" i="1"/>
  <c r="P19" i="1"/>
  <c r="Q19" i="1"/>
  <c r="R19" i="1"/>
  <c r="O20" i="1"/>
  <c r="P20" i="1"/>
  <c r="Q20" i="1"/>
  <c r="R20" i="1"/>
  <c r="O21" i="1"/>
  <c r="P21" i="1"/>
  <c r="Q21" i="1"/>
  <c r="R21" i="1"/>
  <c r="O22" i="1"/>
  <c r="P22" i="1"/>
  <c r="Q22" i="1"/>
  <c r="R22" i="1"/>
  <c r="O23" i="1"/>
  <c r="P23" i="1"/>
  <c r="Q23" i="1"/>
  <c r="R23" i="1"/>
  <c r="O24" i="1"/>
  <c r="P24" i="1"/>
  <c r="Q24" i="1"/>
  <c r="R24" i="1"/>
  <c r="O25" i="1"/>
  <c r="P25" i="1"/>
  <c r="Q25" i="1"/>
  <c r="R25" i="1"/>
  <c r="O26" i="1"/>
  <c r="P26" i="1"/>
  <c r="Q26" i="1"/>
  <c r="R26" i="1"/>
  <c r="O27" i="1"/>
  <c r="P27" i="1"/>
  <c r="Q27" i="1"/>
  <c r="R27" i="1"/>
  <c r="O28" i="1"/>
  <c r="P28" i="1"/>
  <c r="Q28" i="1"/>
  <c r="R28" i="1"/>
  <c r="O29" i="1"/>
  <c r="P29" i="1"/>
  <c r="Q29" i="1"/>
  <c r="R29" i="1"/>
  <c r="O30" i="1"/>
  <c r="P30" i="1"/>
  <c r="Q30" i="1"/>
  <c r="R30" i="1"/>
  <c r="O31" i="1"/>
  <c r="P31" i="1"/>
  <c r="Q31" i="1"/>
  <c r="R31" i="1"/>
  <c r="O32" i="1"/>
  <c r="P32" i="1"/>
  <c r="Q32" i="1"/>
  <c r="R32" i="1"/>
  <c r="O33" i="1"/>
  <c r="P33" i="1"/>
  <c r="Q33" i="1"/>
  <c r="R33" i="1"/>
  <c r="O34" i="1"/>
  <c r="P34" i="1"/>
  <c r="Q34" i="1"/>
  <c r="R34" i="1"/>
  <c r="O35" i="1"/>
  <c r="P35" i="1"/>
  <c r="Q35" i="1"/>
  <c r="R35" i="1"/>
  <c r="O36" i="1"/>
  <c r="P36" i="1"/>
  <c r="Q36" i="1"/>
  <c r="R36" i="1"/>
  <c r="O37" i="1"/>
  <c r="P37" i="1"/>
  <c r="Q37" i="1"/>
  <c r="R37" i="1"/>
  <c r="O38" i="1"/>
  <c r="P38" i="1"/>
  <c r="Q38" i="1"/>
  <c r="R38" i="1"/>
  <c r="O39" i="1"/>
  <c r="P39" i="1"/>
  <c r="Q39" i="1"/>
  <c r="R39" i="1"/>
  <c r="O40" i="1"/>
  <c r="P40" i="1"/>
  <c r="Q40" i="1"/>
  <c r="R40" i="1"/>
  <c r="O41" i="1"/>
  <c r="P41" i="1"/>
  <c r="Q41" i="1"/>
  <c r="R41" i="1"/>
  <c r="O42" i="1"/>
  <c r="P42" i="1"/>
  <c r="Q42" i="1"/>
  <c r="R42" i="1"/>
  <c r="O43" i="1"/>
  <c r="P43" i="1"/>
  <c r="Q43" i="1"/>
  <c r="R43" i="1"/>
  <c r="O44" i="1"/>
  <c r="P44" i="1"/>
  <c r="Q44" i="1"/>
  <c r="R44" i="1"/>
  <c r="O45" i="1"/>
  <c r="P45" i="1"/>
  <c r="Q45" i="1"/>
  <c r="R45" i="1"/>
  <c r="O46" i="1"/>
  <c r="P46" i="1"/>
  <c r="Q46" i="1"/>
  <c r="R46" i="1"/>
  <c r="O47" i="1"/>
  <c r="P47" i="1"/>
  <c r="Q47" i="1"/>
  <c r="R47" i="1"/>
  <c r="O48" i="1"/>
  <c r="P48" i="1"/>
  <c r="Q48" i="1"/>
  <c r="R48" i="1"/>
  <c r="O49" i="1"/>
  <c r="P49" i="1"/>
  <c r="Q49" i="1"/>
  <c r="R49" i="1"/>
  <c r="O50" i="1"/>
  <c r="P50" i="1"/>
  <c r="Q50" i="1"/>
  <c r="R50" i="1"/>
  <c r="O51" i="1"/>
  <c r="P51" i="1"/>
  <c r="Q51" i="1"/>
  <c r="R51" i="1"/>
  <c r="O52" i="1"/>
  <c r="P52" i="1"/>
  <c r="Q52" i="1"/>
  <c r="R52" i="1"/>
  <c r="O53" i="1"/>
  <c r="P53" i="1"/>
  <c r="Q53" i="1"/>
  <c r="R53" i="1"/>
  <c r="O54" i="1"/>
  <c r="P54" i="1"/>
  <c r="Q54" i="1"/>
  <c r="R54" i="1"/>
  <c r="O55" i="1"/>
  <c r="P55" i="1"/>
  <c r="Q55" i="1"/>
  <c r="R55" i="1"/>
  <c r="O56" i="1"/>
  <c r="P56" i="1"/>
  <c r="Q56" i="1"/>
  <c r="R56" i="1"/>
  <c r="O57" i="1"/>
  <c r="P57" i="1"/>
  <c r="Q57" i="1"/>
  <c r="R57" i="1"/>
  <c r="O58" i="1"/>
  <c r="P58" i="1"/>
  <c r="Q58" i="1"/>
  <c r="R58" i="1"/>
  <c r="O59" i="1"/>
  <c r="P59" i="1"/>
  <c r="Q59" i="1"/>
  <c r="R59" i="1"/>
  <c r="O60" i="1"/>
  <c r="P60" i="1"/>
  <c r="Q60" i="1"/>
  <c r="R60" i="1"/>
  <c r="O61" i="1"/>
  <c r="P61" i="1"/>
  <c r="Q61" i="1"/>
  <c r="R61" i="1"/>
  <c r="O62" i="1"/>
  <c r="P62" i="1"/>
  <c r="Q62" i="1"/>
  <c r="R62" i="1"/>
  <c r="O63" i="1"/>
  <c r="P63" i="1"/>
  <c r="Q63" i="1"/>
  <c r="R63" i="1"/>
  <c r="O64" i="1"/>
  <c r="P64" i="1"/>
  <c r="Q64" i="1"/>
  <c r="R64" i="1"/>
  <c r="O65" i="1"/>
  <c r="P65" i="1"/>
  <c r="Q65" i="1"/>
  <c r="R65" i="1"/>
  <c r="O66" i="1"/>
  <c r="P66" i="1"/>
  <c r="Q66" i="1"/>
  <c r="R66" i="1"/>
  <c r="O67" i="1"/>
  <c r="P67" i="1"/>
  <c r="Q67" i="1"/>
  <c r="R67" i="1"/>
  <c r="O68" i="1"/>
  <c r="P68" i="1"/>
  <c r="Q68" i="1"/>
  <c r="R68" i="1"/>
  <c r="O69" i="1"/>
  <c r="P69" i="1"/>
  <c r="Q69" i="1"/>
  <c r="R69" i="1"/>
  <c r="O70" i="1"/>
  <c r="P70" i="1"/>
  <c r="Q70" i="1"/>
  <c r="R70" i="1"/>
  <c r="O71" i="1"/>
  <c r="P71" i="1"/>
  <c r="Q71" i="1"/>
  <c r="R71" i="1"/>
  <c r="O72" i="1"/>
  <c r="P72" i="1"/>
  <c r="Q72" i="1"/>
  <c r="R72" i="1"/>
  <c r="O73" i="1"/>
  <c r="P73" i="1"/>
  <c r="Q73" i="1"/>
  <c r="R73" i="1"/>
  <c r="O74" i="1"/>
  <c r="P74" i="1"/>
  <c r="Q74" i="1"/>
  <c r="R74" i="1"/>
  <c r="O75" i="1"/>
  <c r="P75" i="1"/>
  <c r="Q75" i="1"/>
  <c r="R75" i="1"/>
  <c r="O76" i="1"/>
  <c r="P76" i="1"/>
  <c r="Q76" i="1"/>
  <c r="R76" i="1"/>
  <c r="O77" i="1"/>
  <c r="P77" i="1"/>
  <c r="Q77" i="1"/>
  <c r="R77" i="1"/>
  <c r="O78" i="1"/>
  <c r="P78" i="1"/>
  <c r="Q78" i="1"/>
  <c r="R78" i="1"/>
  <c r="R17" i="1"/>
  <c r="Q17" i="1"/>
  <c r="P17" i="1"/>
  <c r="O17"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18" i="1"/>
  <c r="N19" i="1"/>
  <c r="N20" i="1"/>
  <c r="N21" i="1"/>
  <c r="N22" i="1"/>
  <c r="N23" i="1"/>
  <c r="N24" i="1"/>
  <c r="N25" i="1"/>
  <c r="N26" i="1"/>
  <c r="N27" i="1"/>
  <c r="N28" i="1"/>
  <c r="N29" i="1"/>
  <c r="N30" i="1"/>
  <c r="N31" i="1"/>
  <c r="N32" i="1"/>
  <c r="N33" i="1"/>
  <c r="N17"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O12" i="1"/>
</calcChain>
</file>

<file path=xl/sharedStrings.xml><?xml version="1.0" encoding="utf-8"?>
<sst xmlns="http://schemas.openxmlformats.org/spreadsheetml/2006/main" count="18" uniqueCount="12">
  <si>
    <t>Data Structure &amp; Algorithms</t>
  </si>
  <si>
    <t>Lab3c</t>
  </si>
  <si>
    <t>Disks</t>
  </si>
  <si>
    <t>Number of moves</t>
  </si>
  <si>
    <t>Moves per sec</t>
  </si>
  <si>
    <t>Time (sec)</t>
  </si>
  <si>
    <t>Average</t>
  </si>
  <si>
    <t>Seconds</t>
  </si>
  <si>
    <t>Minutes</t>
  </si>
  <si>
    <t>Hours</t>
  </si>
  <si>
    <t>Days</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</si>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</sst>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_);[Red]\(#,##0.0\)"/>
  </numFmts>
  <fonts count="4" x14ac:knownFonts="1">
    <font>
      <sz val="11"/>
      <color theme="1"/>
      <name val="Calibri"/>
      <family val="2"/>
      <scheme val="minor"/>
    </font>
    <font>
      <sz val="11"/>
      <color theme="1"/>
      <name val="Arial"/>
      <family val="2"/>
    </font>
    <font>
      <b/>
      <sz val="11"/>
      <color theme="1"/>
      <name val="Arial"/>
      <family val="2"/>
    </font>
    <font>
      <b/>
      <sz val="12"/>
      <color theme="1"/>
      <name val="Arial"/>
      <family val="2"/>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4">
    <xf numFmtId="0" fontId="0" fillId="0" borderId="0" xfId="0"/>
    <xf numFmtId="0" fontId="1" fillId="0" borderId="0" xfId="0" applyFont="1"/>
    <xf numFmtId="0" fontId="2" fillId="0" borderId="0" xfId="0" applyFont="1"/>
    <xf numFmtId="0" fontId="3" fillId="0" borderId="0" xfId="0" applyFont="1" applyAlignment="1">
      <alignment horizontal="center"/>
    </xf>
    <xf numFmtId="40" fontId="1" fillId="0" borderId="0" xfId="0" applyNumberFormat="1" applyFont="1"/>
    <xf numFmtId="0" fontId="1" fillId="0" borderId="0" xfId="0" applyFont="1" applyAlignment="1">
      <alignment horizontal="center" vertical="center"/>
    </xf>
    <xf numFmtId="168" fontId="1" fillId="0" borderId="0" xfId="0" applyNumberFormat="1" applyFont="1" applyAlignment="1">
      <alignment horizontal="center" vertical="center"/>
    </xf>
    <xf numFmtId="0" fontId="3" fillId="0" borderId="0" xfId="0" applyFont="1" applyAlignment="1">
      <alignment horizontal="center" vertical="center"/>
    </xf>
    <xf numFmtId="40" fontId="1" fillId="0" borderId="0" xfId="0" applyNumberFormat="1" applyFont="1" applyAlignment="1">
      <alignment horizontal="center" vertical="center"/>
    </xf>
    <xf numFmtId="0" fontId="3" fillId="0" borderId="1" xfId="0" applyFont="1" applyBorder="1" applyAlignment="1">
      <alignment horizontal="center" vertical="center"/>
    </xf>
    <xf numFmtId="168" fontId="3" fillId="0" borderId="2" xfId="0" applyNumberFormat="1" applyFont="1" applyBorder="1" applyAlignment="1">
      <alignment horizontal="center" vertical="center"/>
    </xf>
    <xf numFmtId="0" fontId="3" fillId="0" borderId="2" xfId="0" applyFont="1" applyBorder="1" applyAlignment="1">
      <alignment horizontal="center" vertical="center"/>
    </xf>
    <xf numFmtId="168" fontId="3" fillId="0" borderId="3" xfId="0" applyNumberFormat="1" applyFont="1" applyBorder="1" applyAlignment="1">
      <alignment horizontal="center" vertical="center"/>
    </xf>
    <xf numFmtId="0" fontId="3" fillId="0" borderId="4" xfId="0" applyFont="1" applyBorder="1" applyAlignment="1">
      <alignment horizontal="center" vertical="center"/>
    </xf>
    <xf numFmtId="168" fontId="3" fillId="0" borderId="0" xfId="0" applyNumberFormat="1" applyFont="1" applyBorder="1" applyAlignment="1">
      <alignment horizontal="center" vertical="center"/>
    </xf>
    <xf numFmtId="0" fontId="3" fillId="0" borderId="0" xfId="0" applyFont="1" applyBorder="1" applyAlignment="1">
      <alignment horizontal="center" vertical="center"/>
    </xf>
    <xf numFmtId="168" fontId="3" fillId="0" borderId="5" xfId="0" applyNumberFormat="1" applyFont="1" applyBorder="1" applyAlignment="1">
      <alignment horizontal="center" vertical="center"/>
    </xf>
    <xf numFmtId="0" fontId="1" fillId="0" borderId="4" xfId="0" applyFont="1" applyBorder="1" applyAlignment="1">
      <alignment horizontal="center" vertical="center"/>
    </xf>
    <xf numFmtId="40" fontId="1" fillId="0" borderId="0" xfId="0" applyNumberFormat="1" applyFont="1" applyBorder="1" applyAlignment="1">
      <alignment horizontal="center" vertical="center"/>
    </xf>
    <xf numFmtId="0" fontId="1" fillId="0" borderId="0" xfId="0" applyFont="1" applyBorder="1" applyAlignment="1">
      <alignment horizontal="center" vertical="center"/>
    </xf>
    <xf numFmtId="168" fontId="1" fillId="0" borderId="5" xfId="0" applyNumberFormat="1" applyFont="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168" fontId="1" fillId="2" borderId="5" xfId="0" applyNumberFormat="1" applyFont="1" applyFill="1" applyBorder="1" applyAlignment="1">
      <alignment horizontal="center" vertical="center"/>
    </xf>
    <xf numFmtId="0" fontId="1" fillId="0" borderId="6" xfId="0" applyFont="1" applyBorder="1" applyAlignment="1">
      <alignment horizontal="center" vertical="center"/>
    </xf>
    <xf numFmtId="40" fontId="1" fillId="0" borderId="7" xfId="0" applyNumberFormat="1" applyFont="1" applyBorder="1" applyAlignment="1">
      <alignment horizontal="center" vertical="center"/>
    </xf>
    <xf numFmtId="0" fontId="1" fillId="0" borderId="7" xfId="0" applyFont="1" applyBorder="1" applyAlignment="1">
      <alignment horizontal="center" vertical="center"/>
    </xf>
    <xf numFmtId="168" fontId="1" fillId="0" borderId="8" xfId="0" applyNumberFormat="1" applyFont="1" applyBorder="1" applyAlignment="1">
      <alignment horizontal="center" vertical="center"/>
    </xf>
    <xf numFmtId="38" fontId="3" fillId="0" borderId="1" xfId="0" applyNumberFormat="1" applyFont="1" applyBorder="1" applyAlignment="1">
      <alignment horizontal="center" vertical="center"/>
    </xf>
    <xf numFmtId="40" fontId="3" fillId="0" borderId="2" xfId="0" applyNumberFormat="1" applyFont="1" applyBorder="1" applyAlignment="1">
      <alignment horizontal="center" vertical="center"/>
    </xf>
    <xf numFmtId="40" fontId="3" fillId="0" borderId="3" xfId="0" applyNumberFormat="1" applyFont="1" applyBorder="1" applyAlignment="1">
      <alignment horizontal="center" vertical="center"/>
    </xf>
    <xf numFmtId="40" fontId="3" fillId="0" borderId="4" xfId="0" applyNumberFormat="1" applyFont="1" applyBorder="1" applyAlignment="1">
      <alignment horizontal="center" vertical="center"/>
    </xf>
    <xf numFmtId="40" fontId="3" fillId="0" borderId="0" xfId="0" applyNumberFormat="1" applyFont="1" applyBorder="1" applyAlignment="1">
      <alignment horizontal="center" vertical="center"/>
    </xf>
    <xf numFmtId="40" fontId="3" fillId="0" borderId="5" xfId="0" applyNumberFormat="1" applyFont="1" applyBorder="1" applyAlignment="1">
      <alignment horizontal="center" vertical="center"/>
    </xf>
    <xf numFmtId="40" fontId="1" fillId="0" borderId="4" xfId="0" applyNumberFormat="1" applyFont="1" applyFill="1" applyBorder="1" applyAlignment="1">
      <alignment horizontal="center" vertical="center"/>
    </xf>
    <xf numFmtId="40" fontId="1" fillId="0" borderId="0" xfId="0" applyNumberFormat="1" applyFont="1" applyFill="1" applyBorder="1" applyAlignment="1">
      <alignment horizontal="center" vertical="center"/>
    </xf>
    <xf numFmtId="40" fontId="1" fillId="0" borderId="5" xfId="0" applyNumberFormat="1" applyFont="1" applyFill="1" applyBorder="1" applyAlignment="1">
      <alignment horizontal="center" vertical="center"/>
    </xf>
    <xf numFmtId="40" fontId="1" fillId="0" borderId="4" xfId="0" applyNumberFormat="1" applyFont="1" applyBorder="1" applyAlignment="1">
      <alignment horizontal="center" vertical="center"/>
    </xf>
    <xf numFmtId="40" fontId="1" fillId="0" borderId="5" xfId="0" applyNumberFormat="1" applyFont="1" applyBorder="1" applyAlignment="1">
      <alignment horizontal="center" vertical="center"/>
    </xf>
    <xf numFmtId="40" fontId="2" fillId="3" borderId="6" xfId="0" applyNumberFormat="1" applyFont="1" applyFill="1" applyBorder="1" applyAlignment="1">
      <alignment horizontal="center" vertical="center"/>
    </xf>
    <xf numFmtId="40" fontId="2" fillId="3" borderId="7" xfId="0" applyNumberFormat="1" applyFont="1" applyFill="1" applyBorder="1" applyAlignment="1">
      <alignment horizontal="center" vertical="center"/>
    </xf>
    <xf numFmtId="40" fontId="2" fillId="3" borderId="8" xfId="0" applyNumberFormat="1" applyFont="1" applyFill="1" applyBorder="1" applyAlignment="1">
      <alignment horizontal="center" vertical="center"/>
    </xf>
    <xf numFmtId="38" fontId="2" fillId="0" borderId="1" xfId="0" applyNumberFormat="1" applyFont="1" applyBorder="1" applyAlignment="1">
      <alignment horizontal="center" vertical="center"/>
    </xf>
    <xf numFmtId="40" fontId="2" fillId="0" borderId="2" xfId="0" applyNumberFormat="1" applyFont="1" applyBorder="1" applyAlignment="1">
      <alignment horizontal="center" vertical="center"/>
    </xf>
    <xf numFmtId="40" fontId="2" fillId="0" borderId="3" xfId="0" applyNumberFormat="1" applyFont="1" applyBorder="1" applyAlignment="1">
      <alignment horizontal="center" vertical="center"/>
    </xf>
    <xf numFmtId="40" fontId="2" fillId="0" borderId="4" xfId="0" applyNumberFormat="1" applyFont="1" applyBorder="1" applyAlignment="1">
      <alignment horizontal="center" vertical="center"/>
    </xf>
    <xf numFmtId="40" fontId="2" fillId="0" borderId="0" xfId="0" applyNumberFormat="1" applyFont="1" applyBorder="1" applyAlignment="1">
      <alignment horizontal="center" vertical="center"/>
    </xf>
    <xf numFmtId="40" fontId="2" fillId="0" borderId="5" xfId="0" applyNumberFormat="1" applyFont="1" applyBorder="1" applyAlignment="1">
      <alignment horizontal="center" vertical="center"/>
    </xf>
    <xf numFmtId="38" fontId="2" fillId="0" borderId="4" xfId="0" applyNumberFormat="1" applyFont="1" applyFill="1" applyBorder="1" applyAlignment="1">
      <alignment horizontal="center" vertical="center"/>
    </xf>
    <xf numFmtId="40" fontId="1" fillId="0" borderId="0" xfId="0" applyNumberFormat="1" applyFont="1" applyBorder="1"/>
    <xf numFmtId="40" fontId="1" fillId="0" borderId="5" xfId="0" applyNumberFormat="1" applyFont="1" applyBorder="1"/>
    <xf numFmtId="38" fontId="2" fillId="0" borderId="6" xfId="0" applyNumberFormat="1" applyFont="1" applyFill="1" applyBorder="1" applyAlignment="1">
      <alignment horizontal="center" vertical="center"/>
    </xf>
    <xf numFmtId="40" fontId="1" fillId="0" borderId="7" xfId="0" applyNumberFormat="1" applyFont="1" applyBorder="1"/>
    <xf numFmtId="40" fontId="1" fillId="0" borderId="8"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7620</xdr:colOff>
      <xdr:row>2</xdr:row>
      <xdr:rowOff>7620</xdr:rowOff>
    </xdr:from>
    <xdr:to>
      <xdr:col>5</xdr:col>
      <xdr:colOff>7620</xdr:colOff>
      <xdr:row>20</xdr:row>
      <xdr:rowOff>7620</xdr:rowOff>
    </xdr:to>
    <xdr:sp macro="" textlink="">
      <xdr:nvSpPr>
        <xdr:cNvPr id="2" name="CuadroTexto 1">
          <a:extLst>
            <a:ext uri="{FF2B5EF4-FFF2-40B4-BE49-F238E27FC236}">
              <a16:creationId xmlns:a16="http://schemas.microsoft.com/office/drawing/2014/main" id="{82348D19-FCF4-48C3-B305-7D06D94B96D9}"/>
            </a:ext>
          </a:extLst>
        </xdr:cNvPr>
        <xdr:cNvSpPr txBox="1"/>
      </xdr:nvSpPr>
      <xdr:spPr>
        <a:xfrm>
          <a:off x="198120" y="495300"/>
          <a:ext cx="3406140" cy="3154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1.</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Using a spreadsheet, show the number of moves for 3 to 64 disks.</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2</a:t>
          </a:r>
          <a:r>
            <a:rPr lang="en-US" sz="1100" b="0" i="0">
              <a:solidFill>
                <a:schemeClr val="dk1"/>
              </a:solidFill>
              <a:effectLst/>
              <a:latin typeface="+mn-lt"/>
              <a:ea typeface="+mn-ea"/>
              <a:cs typeface="+mn-cs"/>
            </a:rPr>
            <a:t>. As part of your analysis determine and show the number of </a:t>
          </a:r>
          <a:r>
            <a:rPr lang="en-US" sz="1100" b="1" i="0">
              <a:solidFill>
                <a:schemeClr val="dk1"/>
              </a:solidFill>
              <a:effectLst/>
              <a:latin typeface="+mn-lt"/>
              <a:ea typeface="+mn-ea"/>
              <a:cs typeface="+mn-cs"/>
            </a:rPr>
            <a:t>moves per second</a:t>
          </a:r>
          <a:r>
            <a:rPr lang="en-US" sz="1100" b="0" i="0">
              <a:solidFill>
                <a:schemeClr val="dk1"/>
              </a:solidFill>
              <a:effectLst/>
              <a:latin typeface="+mn-lt"/>
              <a:ea typeface="+mn-ea"/>
              <a:cs typeface="+mn-cs"/>
            </a:rPr>
            <a:t> your computer can process. You can find this number by averaging the time it takes to process a specific number of moves that takes 20 to 60 seconds such as 33 disks (The time will vary depending on the computer you are using, perform the calculation several times to get an average).</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3.</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Use the moves per second for your computer to calculate the </a:t>
          </a:r>
          <a:r>
            <a:rPr lang="en-US" sz="1100" b="1" i="0">
              <a:solidFill>
                <a:schemeClr val="dk1"/>
              </a:solidFill>
              <a:effectLst/>
              <a:latin typeface="+mn-lt"/>
              <a:ea typeface="+mn-ea"/>
              <a:cs typeface="+mn-cs"/>
            </a:rPr>
            <a:t>time (seconds, minutes, hours, days, years, etc... )</a:t>
          </a:r>
          <a:r>
            <a:rPr lang="en-US" sz="1100" b="0" i="0">
              <a:solidFill>
                <a:schemeClr val="dk1"/>
              </a:solidFill>
              <a:effectLst/>
              <a:latin typeface="+mn-lt"/>
              <a:ea typeface="+mn-ea"/>
              <a:cs typeface="+mn-cs"/>
            </a:rPr>
            <a:t> it would take your computer to process the moves for 3 to 64 disks. Note: leave the move messages “commented out” as they greatly increase the processing time.</a:t>
          </a:r>
        </a:p>
        <a:p>
          <a:endParaRPr lang="en-US"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12363-D0E7-40DB-AC09-837D6C11D00F}">
  <dimension ref="B1:R78"/>
  <sheetViews>
    <sheetView tabSelected="1" zoomScale="45" zoomScaleNormal="55" workbookViewId="0">
      <selection activeCell="L16" sqref="L16"/>
    </sheetView>
  </sheetViews>
  <sheetFormatPr baseColWidth="10" defaultRowHeight="13.8" x14ac:dyDescent="0.25"/>
  <cols>
    <col min="1" max="1" width="2.77734375" style="1" customWidth="1"/>
    <col min="2" max="3" width="11.5546875" style="1"/>
    <col min="4" max="4" width="15" style="1" customWidth="1"/>
    <col min="5" max="6" width="11.5546875" style="1"/>
    <col min="7" max="7" width="11.77734375" style="5" bestFit="1" customWidth="1"/>
    <col min="8" max="8" width="32.21875" style="6" bestFit="1" customWidth="1"/>
    <col min="9" max="9" width="12.44140625" style="5" bestFit="1" customWidth="1"/>
    <col min="10" max="10" width="20.88671875" style="6" bestFit="1" customWidth="1"/>
    <col min="11" max="11" width="11.5546875" style="5"/>
    <col min="12" max="12" width="11" style="8" bestFit="1" customWidth="1"/>
    <col min="13" max="13" width="33" style="8" bestFit="1" customWidth="1"/>
    <col min="14" max="14" width="19.88671875" style="8" bestFit="1" customWidth="1"/>
    <col min="15" max="15" width="21.88671875" style="8" bestFit="1" customWidth="1"/>
    <col min="16" max="16" width="15.109375" style="4" bestFit="1" customWidth="1"/>
    <col min="17" max="17" width="12.88671875" style="4" bestFit="1" customWidth="1"/>
    <col min="18" max="18" width="11.6640625" style="4" bestFit="1" customWidth="1"/>
    <col min="19" max="16384" width="11.5546875" style="1"/>
  </cols>
  <sheetData>
    <row r="1" spans="2:18" ht="15.6" x14ac:dyDescent="0.3">
      <c r="B1" s="3" t="s">
        <v>0</v>
      </c>
      <c r="C1" s="3"/>
      <c r="D1" s="3"/>
    </row>
    <row r="2" spans="2:18" ht="15.6" x14ac:dyDescent="0.25">
      <c r="B2" s="2" t="s">
        <v>1</v>
      </c>
      <c r="C2" s="2"/>
      <c r="D2" s="2"/>
      <c r="G2" s="9">
        <v>1</v>
      </c>
      <c r="H2" s="10"/>
      <c r="I2" s="11"/>
      <c r="J2" s="12"/>
      <c r="K2" s="7"/>
      <c r="L2" s="28">
        <v>2</v>
      </c>
      <c r="M2" s="29"/>
      <c r="N2" s="29"/>
      <c r="O2" s="30"/>
    </row>
    <row r="3" spans="2:18" ht="15.6" x14ac:dyDescent="0.25">
      <c r="G3" s="13" t="s">
        <v>2</v>
      </c>
      <c r="H3" s="14" t="s">
        <v>3</v>
      </c>
      <c r="I3" s="15" t="s">
        <v>5</v>
      </c>
      <c r="J3" s="16" t="s">
        <v>4</v>
      </c>
      <c r="K3" s="7"/>
      <c r="L3" s="31" t="s">
        <v>2</v>
      </c>
      <c r="M3" s="32" t="s">
        <v>3</v>
      </c>
      <c r="N3" s="32" t="s">
        <v>5</v>
      </c>
      <c r="O3" s="33" t="s">
        <v>4</v>
      </c>
    </row>
    <row r="4" spans="2:18" x14ac:dyDescent="0.25">
      <c r="G4" s="17">
        <v>3</v>
      </c>
      <c r="H4" s="18">
        <f>2^G4-1</f>
        <v>7</v>
      </c>
      <c r="I4" s="19">
        <v>1E-3</v>
      </c>
      <c r="J4" s="20">
        <v>7000</v>
      </c>
      <c r="L4" s="34">
        <v>33</v>
      </c>
      <c r="M4" s="35">
        <v>8589934591</v>
      </c>
      <c r="N4" s="35">
        <v>35.204000000000001</v>
      </c>
      <c r="O4" s="36">
        <v>244004505</v>
      </c>
    </row>
    <row r="5" spans="2:18" x14ac:dyDescent="0.25">
      <c r="G5" s="17">
        <v>4</v>
      </c>
      <c r="H5" s="18">
        <f t="shared" ref="H5:H65" si="0">2^G5-1</f>
        <v>15</v>
      </c>
      <c r="I5" s="19">
        <v>0</v>
      </c>
      <c r="J5" s="20"/>
      <c r="L5" s="37">
        <v>33</v>
      </c>
      <c r="M5" s="18"/>
      <c r="N5" s="18">
        <v>40.450000000000003</v>
      </c>
      <c r="O5" s="38">
        <v>212359322</v>
      </c>
    </row>
    <row r="6" spans="2:18" x14ac:dyDescent="0.25">
      <c r="G6" s="17">
        <v>5</v>
      </c>
      <c r="H6" s="18">
        <f t="shared" si="0"/>
        <v>31</v>
      </c>
      <c r="I6" s="19"/>
      <c r="J6" s="20"/>
      <c r="L6" s="37">
        <v>33</v>
      </c>
      <c r="M6" s="18"/>
      <c r="N6" s="18">
        <v>37.89</v>
      </c>
      <c r="O6" s="38">
        <v>226707168</v>
      </c>
    </row>
    <row r="7" spans="2:18" x14ac:dyDescent="0.25">
      <c r="G7" s="17">
        <v>6</v>
      </c>
      <c r="H7" s="18">
        <f t="shared" si="0"/>
        <v>63</v>
      </c>
      <c r="I7" s="19"/>
      <c r="J7" s="20"/>
      <c r="L7" s="37">
        <v>33</v>
      </c>
      <c r="M7" s="18"/>
      <c r="N7" s="18">
        <v>37.640999999999998</v>
      </c>
      <c r="O7" s="38">
        <v>228206865</v>
      </c>
    </row>
    <row r="8" spans="2:18" x14ac:dyDescent="0.25">
      <c r="G8" s="17">
        <v>7</v>
      </c>
      <c r="H8" s="18">
        <f t="shared" si="0"/>
        <v>127</v>
      </c>
      <c r="I8" s="19"/>
      <c r="J8" s="20"/>
      <c r="L8" s="37">
        <v>33</v>
      </c>
      <c r="M8" s="18"/>
      <c r="N8" s="18">
        <v>37.558</v>
      </c>
      <c r="O8" s="38">
        <v>228711182</v>
      </c>
    </row>
    <row r="9" spans="2:18" x14ac:dyDescent="0.25">
      <c r="G9" s="17">
        <v>8</v>
      </c>
      <c r="H9" s="18">
        <f t="shared" si="0"/>
        <v>255</v>
      </c>
      <c r="I9" s="19"/>
      <c r="J9" s="20"/>
      <c r="L9" s="37">
        <v>33</v>
      </c>
      <c r="M9" s="18"/>
      <c r="N9" s="18">
        <v>36.082000000000001</v>
      </c>
      <c r="O9" s="38">
        <v>238067030</v>
      </c>
    </row>
    <row r="10" spans="2:18" x14ac:dyDescent="0.25">
      <c r="G10" s="17">
        <v>9</v>
      </c>
      <c r="H10" s="18">
        <f t="shared" si="0"/>
        <v>511</v>
      </c>
      <c r="I10" s="19"/>
      <c r="J10" s="20"/>
      <c r="L10" s="37">
        <v>33</v>
      </c>
      <c r="M10" s="18"/>
      <c r="N10" s="18">
        <v>34.658000000000001</v>
      </c>
      <c r="O10" s="38">
        <v>247848537</v>
      </c>
    </row>
    <row r="11" spans="2:18" x14ac:dyDescent="0.25">
      <c r="G11" s="17">
        <v>10</v>
      </c>
      <c r="H11" s="18">
        <f t="shared" si="0"/>
        <v>1023</v>
      </c>
      <c r="I11" s="19"/>
      <c r="J11" s="20"/>
      <c r="L11" s="37">
        <v>33</v>
      </c>
      <c r="M11" s="18"/>
      <c r="N11" s="18">
        <v>34.917000000000002</v>
      </c>
      <c r="O11" s="38">
        <v>246010098</v>
      </c>
    </row>
    <row r="12" spans="2:18" x14ac:dyDescent="0.25">
      <c r="G12" s="17">
        <v>11</v>
      </c>
      <c r="H12" s="18">
        <f t="shared" si="0"/>
        <v>2047</v>
      </c>
      <c r="I12" s="19"/>
      <c r="J12" s="20"/>
      <c r="L12" s="39" t="s">
        <v>6</v>
      </c>
      <c r="M12" s="40"/>
      <c r="N12" s="40"/>
      <c r="O12" s="41">
        <f>AVERAGE(O4:O11)</f>
        <v>233989338.375</v>
      </c>
    </row>
    <row r="13" spans="2:18" x14ac:dyDescent="0.25">
      <c r="G13" s="17">
        <v>12</v>
      </c>
      <c r="H13" s="18">
        <f t="shared" si="0"/>
        <v>4095</v>
      </c>
      <c r="I13" s="19"/>
      <c r="J13" s="20"/>
    </row>
    <row r="14" spans="2:18" x14ac:dyDescent="0.25">
      <c r="G14" s="17">
        <v>13</v>
      </c>
      <c r="H14" s="18">
        <f t="shared" si="0"/>
        <v>8191</v>
      </c>
      <c r="I14" s="19"/>
      <c r="J14" s="20"/>
    </row>
    <row r="15" spans="2:18" x14ac:dyDescent="0.25">
      <c r="G15" s="17">
        <v>14</v>
      </c>
      <c r="H15" s="18">
        <f t="shared" si="0"/>
        <v>16383</v>
      </c>
      <c r="I15" s="19"/>
      <c r="J15" s="20"/>
      <c r="L15" s="42">
        <v>3</v>
      </c>
      <c r="M15" s="43"/>
      <c r="N15" s="43"/>
      <c r="O15" s="43"/>
      <c r="P15" s="43"/>
      <c r="Q15" s="43"/>
      <c r="R15" s="44"/>
    </row>
    <row r="16" spans="2:18" x14ac:dyDescent="0.25">
      <c r="G16" s="17">
        <v>15</v>
      </c>
      <c r="H16" s="18">
        <f t="shared" si="0"/>
        <v>32767</v>
      </c>
      <c r="I16" s="19"/>
      <c r="J16" s="20"/>
      <c r="L16" s="45" t="s">
        <v>2</v>
      </c>
      <c r="M16" s="46" t="s">
        <v>3</v>
      </c>
      <c r="N16" s="46" t="s">
        <v>7</v>
      </c>
      <c r="O16" s="46" t="s">
        <v>8</v>
      </c>
      <c r="P16" s="46" t="s">
        <v>9</v>
      </c>
      <c r="Q16" s="46" t="s">
        <v>10</v>
      </c>
      <c r="R16" s="47" t="s">
        <v>11</v>
      </c>
    </row>
    <row r="17" spans="7:18" x14ac:dyDescent="0.25">
      <c r="G17" s="17">
        <v>16</v>
      </c>
      <c r="H17" s="18">
        <f t="shared" si="0"/>
        <v>65535</v>
      </c>
      <c r="I17" s="19"/>
      <c r="J17" s="20"/>
      <c r="L17" s="48">
        <v>3</v>
      </c>
      <c r="M17" s="18">
        <f>2^L17-1</f>
        <v>7</v>
      </c>
      <c r="N17" s="18">
        <f>M17/$O$12</f>
        <v>2.9915892957402789E-8</v>
      </c>
      <c r="O17" s="18">
        <f>N17/60</f>
        <v>4.9859821595671319E-10</v>
      </c>
      <c r="P17" s="49">
        <f>N17/3600</f>
        <v>8.3099702659452187E-12</v>
      </c>
      <c r="Q17" s="49">
        <f>N17/86400</f>
        <v>3.4624876108105083E-13</v>
      </c>
      <c r="R17" s="50">
        <f>N17/3153600</f>
        <v>9.4862674268781042E-15</v>
      </c>
    </row>
    <row r="18" spans="7:18" x14ac:dyDescent="0.25">
      <c r="G18" s="17">
        <v>17</v>
      </c>
      <c r="H18" s="18">
        <f t="shared" si="0"/>
        <v>131071</v>
      </c>
      <c r="I18" s="19"/>
      <c r="J18" s="20"/>
      <c r="L18" s="48">
        <v>4</v>
      </c>
      <c r="M18" s="18">
        <f t="shared" ref="M18:M78" si="1">2^L18-1</f>
        <v>15</v>
      </c>
      <c r="N18" s="18">
        <f t="shared" ref="N18:N78" si="2">M18/$O$12</f>
        <v>6.4105484908720252E-8</v>
      </c>
      <c r="O18" s="18">
        <f t="shared" ref="O18:O78" si="3">N18/60</f>
        <v>1.0684247484786709E-9</v>
      </c>
      <c r="P18" s="49">
        <f t="shared" ref="P18:P78" si="4">N18/3600</f>
        <v>1.7807079141311182E-11</v>
      </c>
      <c r="Q18" s="49">
        <f t="shared" ref="Q18:Q78" si="5">N18/86400</f>
        <v>7.4196163088796584E-13</v>
      </c>
      <c r="R18" s="50">
        <f t="shared" ref="R18:R78" si="6">N18/3153600</f>
        <v>2.0327715914738791E-14</v>
      </c>
    </row>
    <row r="19" spans="7:18" x14ac:dyDescent="0.25">
      <c r="G19" s="17">
        <v>18</v>
      </c>
      <c r="H19" s="18">
        <f t="shared" si="0"/>
        <v>262143</v>
      </c>
      <c r="I19" s="19"/>
      <c r="J19" s="20"/>
      <c r="L19" s="48">
        <v>5</v>
      </c>
      <c r="M19" s="18">
        <f t="shared" si="1"/>
        <v>31</v>
      </c>
      <c r="N19" s="18">
        <f t="shared" si="2"/>
        <v>1.324846688113552E-7</v>
      </c>
      <c r="O19" s="18">
        <f t="shared" si="3"/>
        <v>2.2080778135225867E-9</v>
      </c>
      <c r="P19" s="49">
        <f t="shared" si="4"/>
        <v>3.6801296892043111E-11</v>
      </c>
      <c r="Q19" s="49">
        <f t="shared" si="5"/>
        <v>1.5333873705017964E-12</v>
      </c>
      <c r="R19" s="50">
        <f t="shared" si="6"/>
        <v>4.2010612890460175E-14</v>
      </c>
    </row>
    <row r="20" spans="7:18" x14ac:dyDescent="0.25">
      <c r="G20" s="17">
        <v>19</v>
      </c>
      <c r="H20" s="18">
        <f t="shared" si="0"/>
        <v>524287</v>
      </c>
      <c r="I20" s="19"/>
      <c r="J20" s="20"/>
      <c r="L20" s="48">
        <v>6</v>
      </c>
      <c r="M20" s="18">
        <f t="shared" si="1"/>
        <v>63</v>
      </c>
      <c r="N20" s="18">
        <f t="shared" si="2"/>
        <v>2.6924303661662505E-7</v>
      </c>
      <c r="O20" s="18">
        <f t="shared" si="3"/>
        <v>4.4873839436104176E-9</v>
      </c>
      <c r="P20" s="49">
        <f t="shared" si="4"/>
        <v>7.4789732393506963E-11</v>
      </c>
      <c r="Q20" s="49">
        <f t="shared" si="5"/>
        <v>3.1162388497294568E-12</v>
      </c>
      <c r="R20" s="50">
        <f t="shared" si="6"/>
        <v>8.5376406841902917E-14</v>
      </c>
    </row>
    <row r="21" spans="7:18" x14ac:dyDescent="0.25">
      <c r="G21" s="17">
        <v>20</v>
      </c>
      <c r="H21" s="18">
        <f t="shared" si="0"/>
        <v>1048575</v>
      </c>
      <c r="I21" s="19">
        <v>8.9999999999999993E-3</v>
      </c>
      <c r="J21" s="20">
        <v>116508333</v>
      </c>
      <c r="L21" s="48">
        <v>7</v>
      </c>
      <c r="M21" s="18">
        <f t="shared" si="1"/>
        <v>127</v>
      </c>
      <c r="N21" s="18">
        <f t="shared" si="2"/>
        <v>5.427597722271648E-7</v>
      </c>
      <c r="O21" s="18">
        <f t="shared" si="3"/>
        <v>9.0459962037860793E-9</v>
      </c>
      <c r="P21" s="49">
        <f t="shared" si="4"/>
        <v>1.5076660339643466E-10</v>
      </c>
      <c r="Q21" s="49">
        <f t="shared" si="5"/>
        <v>6.2819418081847781E-12</v>
      </c>
      <c r="R21" s="50">
        <f t="shared" si="6"/>
        <v>1.7210799474478843E-13</v>
      </c>
    </row>
    <row r="22" spans="7:18" x14ac:dyDescent="0.25">
      <c r="G22" s="17">
        <v>21</v>
      </c>
      <c r="H22" s="18">
        <f t="shared" si="0"/>
        <v>2097151</v>
      </c>
      <c r="I22" s="19">
        <v>1.7999999999999999E-2</v>
      </c>
      <c r="J22" s="20">
        <v>116508389</v>
      </c>
      <c r="L22" s="48">
        <v>8</v>
      </c>
      <c r="M22" s="18">
        <f t="shared" si="1"/>
        <v>255</v>
      </c>
      <c r="N22" s="18">
        <f t="shared" si="2"/>
        <v>1.0897932434482444E-6</v>
      </c>
      <c r="O22" s="18">
        <f t="shared" si="3"/>
        <v>1.8163220724137406E-8</v>
      </c>
      <c r="P22" s="49">
        <f t="shared" si="4"/>
        <v>3.0272034540229009E-10</v>
      </c>
      <c r="Q22" s="49">
        <f t="shared" si="5"/>
        <v>1.2613347725095421E-11</v>
      </c>
      <c r="R22" s="50">
        <f t="shared" si="6"/>
        <v>3.4557117055055947E-13</v>
      </c>
    </row>
    <row r="23" spans="7:18" x14ac:dyDescent="0.25">
      <c r="G23" s="17">
        <v>22</v>
      </c>
      <c r="H23" s="18">
        <f t="shared" si="0"/>
        <v>4194303</v>
      </c>
      <c r="I23" s="19">
        <v>1.6E-2</v>
      </c>
      <c r="J23" s="20">
        <v>262143938</v>
      </c>
      <c r="L23" s="48">
        <v>9</v>
      </c>
      <c r="M23" s="18">
        <f t="shared" si="1"/>
        <v>511</v>
      </c>
      <c r="N23" s="18">
        <f t="shared" si="2"/>
        <v>2.1838601858904034E-6</v>
      </c>
      <c r="O23" s="18">
        <f t="shared" si="3"/>
        <v>3.6397669764840056E-8</v>
      </c>
      <c r="P23" s="49">
        <f t="shared" si="4"/>
        <v>6.0662782941400091E-10</v>
      </c>
      <c r="Q23" s="49">
        <f t="shared" si="5"/>
        <v>2.5276159558916707E-11</v>
      </c>
      <c r="R23" s="50">
        <f t="shared" si="6"/>
        <v>6.9249752216210156E-13</v>
      </c>
    </row>
    <row r="24" spans="7:18" x14ac:dyDescent="0.25">
      <c r="G24" s="17">
        <v>23</v>
      </c>
      <c r="H24" s="18">
        <f t="shared" si="0"/>
        <v>8388607</v>
      </c>
      <c r="I24" s="19">
        <v>3.5999999999999997E-2</v>
      </c>
      <c r="J24" s="20">
        <v>233016861</v>
      </c>
      <c r="L24" s="48">
        <v>10</v>
      </c>
      <c r="M24" s="18">
        <f t="shared" si="1"/>
        <v>1023</v>
      </c>
      <c r="N24" s="18">
        <f t="shared" si="2"/>
        <v>4.3719940707747214E-6</v>
      </c>
      <c r="O24" s="18">
        <f t="shared" si="3"/>
        <v>7.2866567846245356E-8</v>
      </c>
      <c r="P24" s="49">
        <f t="shared" si="4"/>
        <v>1.2144427974374226E-9</v>
      </c>
      <c r="Q24" s="49">
        <f t="shared" si="5"/>
        <v>5.0601783226559277E-11</v>
      </c>
      <c r="R24" s="50">
        <f t="shared" si="6"/>
        <v>1.3863502253851856E-12</v>
      </c>
    </row>
    <row r="25" spans="7:18" x14ac:dyDescent="0.25">
      <c r="G25" s="17">
        <v>24</v>
      </c>
      <c r="H25" s="18">
        <f t="shared" si="0"/>
        <v>16777215</v>
      </c>
      <c r="I25" s="19">
        <v>8.6999999999999994E-2</v>
      </c>
      <c r="J25" s="20">
        <v>192841552</v>
      </c>
      <c r="L25" s="48">
        <v>11</v>
      </c>
      <c r="M25" s="18">
        <f t="shared" si="1"/>
        <v>2047</v>
      </c>
      <c r="N25" s="18">
        <f t="shared" si="2"/>
        <v>8.7482618405433575E-6</v>
      </c>
      <c r="O25" s="18">
        <f t="shared" si="3"/>
        <v>1.4580436400905597E-7</v>
      </c>
      <c r="P25" s="49">
        <f t="shared" si="4"/>
        <v>2.4300727334842659E-9</v>
      </c>
      <c r="Q25" s="49">
        <f t="shared" si="5"/>
        <v>1.0125303056184442E-10</v>
      </c>
      <c r="R25" s="50">
        <f t="shared" si="6"/>
        <v>2.7740556318313538E-12</v>
      </c>
    </row>
    <row r="26" spans="7:18" x14ac:dyDescent="0.25">
      <c r="G26" s="17">
        <v>25</v>
      </c>
      <c r="H26" s="18">
        <f t="shared" si="0"/>
        <v>33554431</v>
      </c>
      <c r="I26" s="19">
        <v>0.218</v>
      </c>
      <c r="J26" s="20">
        <v>153919408</v>
      </c>
      <c r="L26" s="48">
        <v>12</v>
      </c>
      <c r="M26" s="18">
        <f t="shared" si="1"/>
        <v>4095</v>
      </c>
      <c r="N26" s="18">
        <f t="shared" si="2"/>
        <v>1.750079738008063E-5</v>
      </c>
      <c r="O26" s="18">
        <f t="shared" si="3"/>
        <v>2.9167995633467714E-7</v>
      </c>
      <c r="P26" s="49">
        <f t="shared" si="4"/>
        <v>4.8613326055779525E-9</v>
      </c>
      <c r="Q26" s="49">
        <f t="shared" si="5"/>
        <v>2.0255552523241469E-10</v>
      </c>
      <c r="R26" s="50">
        <f t="shared" si="6"/>
        <v>5.5494664447236905E-12</v>
      </c>
    </row>
    <row r="27" spans="7:18" x14ac:dyDescent="0.25">
      <c r="G27" s="17">
        <v>26</v>
      </c>
      <c r="H27" s="18">
        <f t="shared" si="0"/>
        <v>67108863</v>
      </c>
      <c r="I27" s="19">
        <v>0.33800000000000002</v>
      </c>
      <c r="J27" s="20">
        <v>198546932</v>
      </c>
      <c r="L27" s="48">
        <v>13</v>
      </c>
      <c r="M27" s="18">
        <f t="shared" si="1"/>
        <v>8191</v>
      </c>
      <c r="N27" s="18">
        <f t="shared" si="2"/>
        <v>3.5005868459155177E-5</v>
      </c>
      <c r="O27" s="18">
        <f t="shared" si="3"/>
        <v>5.8343114098591965E-7</v>
      </c>
      <c r="P27" s="49">
        <f t="shared" si="4"/>
        <v>9.7238523497653272E-9</v>
      </c>
      <c r="Q27" s="49">
        <f t="shared" si="5"/>
        <v>4.051605145735553E-10</v>
      </c>
      <c r="R27" s="50">
        <f t="shared" si="6"/>
        <v>1.1100288070508364E-11</v>
      </c>
    </row>
    <row r="28" spans="7:18" x14ac:dyDescent="0.25">
      <c r="G28" s="17">
        <v>27</v>
      </c>
      <c r="H28" s="18">
        <f t="shared" si="0"/>
        <v>134217727</v>
      </c>
      <c r="I28" s="19">
        <v>0.83799999999999997</v>
      </c>
      <c r="J28" s="20">
        <v>160164352</v>
      </c>
      <c r="L28" s="48">
        <v>14</v>
      </c>
      <c r="M28" s="18">
        <f t="shared" si="1"/>
        <v>16383</v>
      </c>
      <c r="N28" s="18">
        <f t="shared" si="2"/>
        <v>7.0016010617304265E-5</v>
      </c>
      <c r="O28" s="18">
        <f t="shared" si="3"/>
        <v>1.1669335102884044E-6</v>
      </c>
      <c r="P28" s="49">
        <f t="shared" si="4"/>
        <v>1.9448891838140073E-8</v>
      </c>
      <c r="Q28" s="49">
        <f t="shared" si="5"/>
        <v>8.1037049325583643E-10</v>
      </c>
      <c r="R28" s="50">
        <f t="shared" si="6"/>
        <v>2.2201931322077711E-11</v>
      </c>
    </row>
    <row r="29" spans="7:18" x14ac:dyDescent="0.25">
      <c r="G29" s="17">
        <v>28</v>
      </c>
      <c r="H29" s="18">
        <f t="shared" si="0"/>
        <v>268435455</v>
      </c>
      <c r="I29" s="19">
        <v>1.3460000000000001</v>
      </c>
      <c r="J29" s="20">
        <v>199431987</v>
      </c>
      <c r="L29" s="48">
        <v>15</v>
      </c>
      <c r="M29" s="18">
        <f t="shared" si="1"/>
        <v>32767</v>
      </c>
      <c r="N29" s="18">
        <f t="shared" si="2"/>
        <v>1.4003629493360246E-4</v>
      </c>
      <c r="O29" s="18">
        <f t="shared" si="3"/>
        <v>2.3339382488933742E-6</v>
      </c>
      <c r="P29" s="49">
        <f t="shared" si="4"/>
        <v>3.8898970814889569E-8</v>
      </c>
      <c r="Q29" s="49">
        <f t="shared" si="5"/>
        <v>1.6207904506203988E-9</v>
      </c>
      <c r="R29" s="50">
        <f t="shared" si="6"/>
        <v>4.4405217825216404E-11</v>
      </c>
    </row>
    <row r="30" spans="7:18" x14ac:dyDescent="0.25">
      <c r="G30" s="17">
        <v>29</v>
      </c>
      <c r="H30" s="18">
        <f t="shared" si="0"/>
        <v>536870911</v>
      </c>
      <c r="I30" s="19">
        <v>2.1789999999999998</v>
      </c>
      <c r="J30" s="20">
        <v>246384080</v>
      </c>
      <c r="L30" s="48">
        <v>16</v>
      </c>
      <c r="M30" s="18">
        <f t="shared" si="1"/>
        <v>65535</v>
      </c>
      <c r="N30" s="18">
        <f t="shared" si="2"/>
        <v>2.8007686356619878E-4</v>
      </c>
      <c r="O30" s="18">
        <f t="shared" si="3"/>
        <v>4.667947726103313E-6</v>
      </c>
      <c r="P30" s="49">
        <f t="shared" si="4"/>
        <v>7.7799128768388554E-8</v>
      </c>
      <c r="Q30" s="49">
        <f t="shared" si="5"/>
        <v>3.2416303653495231E-9</v>
      </c>
      <c r="R30" s="50">
        <f t="shared" si="6"/>
        <v>8.8811790831493779E-11</v>
      </c>
    </row>
    <row r="31" spans="7:18" x14ac:dyDescent="0.25">
      <c r="G31" s="17">
        <v>30</v>
      </c>
      <c r="H31" s="18">
        <f t="shared" si="0"/>
        <v>1073741823</v>
      </c>
      <c r="I31" s="19">
        <v>4.7089999999999996</v>
      </c>
      <c r="J31" s="20">
        <v>228019075</v>
      </c>
      <c r="L31" s="48">
        <v>17</v>
      </c>
      <c r="M31" s="18">
        <f t="shared" si="1"/>
        <v>131071</v>
      </c>
      <c r="N31" s="18">
        <f t="shared" si="2"/>
        <v>5.6015800083139154E-4</v>
      </c>
      <c r="O31" s="18">
        <f t="shared" si="3"/>
        <v>9.3359666805231922E-6</v>
      </c>
      <c r="P31" s="49">
        <f t="shared" si="4"/>
        <v>1.5559944467538655E-7</v>
      </c>
      <c r="Q31" s="49">
        <f t="shared" si="5"/>
        <v>6.4833101948077721E-9</v>
      </c>
      <c r="R31" s="50">
        <f t="shared" si="6"/>
        <v>1.7762493684404857E-10</v>
      </c>
    </row>
    <row r="32" spans="7:18" x14ac:dyDescent="0.25">
      <c r="G32" s="17">
        <v>31</v>
      </c>
      <c r="H32" s="18">
        <f t="shared" si="0"/>
        <v>2147483647</v>
      </c>
      <c r="I32" s="19">
        <v>10.116</v>
      </c>
      <c r="J32" s="20">
        <v>212285849</v>
      </c>
      <c r="L32" s="48">
        <v>18</v>
      </c>
      <c r="M32" s="18">
        <f t="shared" si="1"/>
        <v>262143</v>
      </c>
      <c r="N32" s="18">
        <f t="shared" si="2"/>
        <v>1.120320275361777E-3</v>
      </c>
      <c r="O32" s="18">
        <f t="shared" si="3"/>
        <v>1.8672004589362951E-5</v>
      </c>
      <c r="P32" s="49">
        <f t="shared" si="4"/>
        <v>3.1120007648938249E-7</v>
      </c>
      <c r="Q32" s="49">
        <f t="shared" si="5"/>
        <v>1.2966669853724271E-8</v>
      </c>
      <c r="R32" s="50">
        <f t="shared" si="6"/>
        <v>3.5525122886915811E-10</v>
      </c>
    </row>
    <row r="33" spans="7:18" x14ac:dyDescent="0.25">
      <c r="G33" s="17">
        <v>32</v>
      </c>
      <c r="H33" s="18">
        <f t="shared" si="0"/>
        <v>4294967295</v>
      </c>
      <c r="I33" s="19">
        <v>14.898999999999999</v>
      </c>
      <c r="J33" s="20">
        <v>288272186</v>
      </c>
      <c r="L33" s="48">
        <v>19</v>
      </c>
      <c r="M33" s="18">
        <f t="shared" si="1"/>
        <v>524287</v>
      </c>
      <c r="N33" s="18">
        <f t="shared" si="2"/>
        <v>2.240644824422548E-3</v>
      </c>
      <c r="O33" s="18">
        <f t="shared" si="3"/>
        <v>3.7344080407042468E-5</v>
      </c>
      <c r="P33" s="49">
        <f t="shared" si="4"/>
        <v>6.2240134011737447E-7</v>
      </c>
      <c r="Q33" s="49">
        <f t="shared" si="5"/>
        <v>2.5933389171557269E-8</v>
      </c>
      <c r="R33" s="50">
        <f t="shared" si="6"/>
        <v>7.1050381291937721E-10</v>
      </c>
    </row>
    <row r="34" spans="7:18" x14ac:dyDescent="0.25">
      <c r="G34" s="21">
        <v>33</v>
      </c>
      <c r="H34" s="18">
        <f t="shared" si="0"/>
        <v>8589934591</v>
      </c>
      <c r="I34" s="22">
        <v>35.204000000000001</v>
      </c>
      <c r="J34" s="23">
        <v>244004505</v>
      </c>
      <c r="L34" s="48">
        <v>20</v>
      </c>
      <c r="M34" s="18">
        <f t="shared" si="1"/>
        <v>1048575</v>
      </c>
      <c r="N34" s="18">
        <f t="shared" si="2"/>
        <v>4.4812939225440896E-3</v>
      </c>
      <c r="O34" s="18">
        <f t="shared" si="3"/>
        <v>7.4688232042401489E-5</v>
      </c>
      <c r="P34" s="49">
        <f t="shared" si="4"/>
        <v>1.2448038673733582E-6</v>
      </c>
      <c r="Q34" s="49">
        <f t="shared" si="5"/>
        <v>5.1866827807223257E-8</v>
      </c>
      <c r="R34" s="50">
        <f t="shared" si="6"/>
        <v>1.4210089810198153E-9</v>
      </c>
    </row>
    <row r="35" spans="7:18" x14ac:dyDescent="0.25">
      <c r="G35" s="17">
        <v>34</v>
      </c>
      <c r="H35" s="18">
        <f t="shared" si="0"/>
        <v>17179869183</v>
      </c>
      <c r="I35" s="19">
        <v>59.472000000000001</v>
      </c>
      <c r="J35" s="20">
        <v>288873238</v>
      </c>
      <c r="L35" s="48">
        <v>21</v>
      </c>
      <c r="M35" s="18">
        <f t="shared" si="1"/>
        <v>2097151</v>
      </c>
      <c r="N35" s="18">
        <f t="shared" si="2"/>
        <v>8.9625921187871729E-3</v>
      </c>
      <c r="O35" s="18">
        <f t="shared" si="3"/>
        <v>1.4937653531311954E-4</v>
      </c>
      <c r="P35" s="49">
        <f t="shared" si="4"/>
        <v>2.489608921885326E-6</v>
      </c>
      <c r="Q35" s="49">
        <f t="shared" si="5"/>
        <v>1.0373370507855525E-7</v>
      </c>
      <c r="R35" s="50">
        <f t="shared" si="6"/>
        <v>2.8420193172206917E-9</v>
      </c>
    </row>
    <row r="36" spans="7:18" x14ac:dyDescent="0.25">
      <c r="G36" s="17">
        <v>35</v>
      </c>
      <c r="H36" s="18">
        <f t="shared" si="0"/>
        <v>34359738367</v>
      </c>
      <c r="I36" s="19"/>
      <c r="J36" s="20"/>
      <c r="L36" s="48">
        <v>22</v>
      </c>
      <c r="M36" s="18">
        <f t="shared" si="1"/>
        <v>4194303</v>
      </c>
      <c r="N36" s="18">
        <f t="shared" si="2"/>
        <v>1.7925188511273341E-2</v>
      </c>
      <c r="O36" s="18">
        <f t="shared" si="3"/>
        <v>2.9875314185455568E-4</v>
      </c>
      <c r="P36" s="49">
        <f t="shared" si="4"/>
        <v>4.9792190309092614E-6</v>
      </c>
      <c r="Q36" s="49">
        <f t="shared" si="5"/>
        <v>2.0746745962121922E-7</v>
      </c>
      <c r="R36" s="50">
        <f t="shared" si="6"/>
        <v>5.6840399896224445E-9</v>
      </c>
    </row>
    <row r="37" spans="7:18" x14ac:dyDescent="0.25">
      <c r="G37" s="17">
        <v>36</v>
      </c>
      <c r="H37" s="18">
        <f t="shared" si="0"/>
        <v>68719476735</v>
      </c>
      <c r="I37" s="19"/>
      <c r="J37" s="20"/>
      <c r="L37" s="48">
        <v>23</v>
      </c>
      <c r="M37" s="18">
        <f t="shared" si="1"/>
        <v>8388607</v>
      </c>
      <c r="N37" s="18">
        <f t="shared" si="2"/>
        <v>3.5850381296245674E-2</v>
      </c>
      <c r="O37" s="18">
        <f t="shared" si="3"/>
        <v>5.975063549374279E-4</v>
      </c>
      <c r="P37" s="49">
        <f t="shared" si="4"/>
        <v>9.9584392489571314E-6</v>
      </c>
      <c r="Q37" s="49">
        <f t="shared" si="5"/>
        <v>4.1493496870654718E-7</v>
      </c>
      <c r="R37" s="50">
        <f t="shared" si="6"/>
        <v>1.1368081334425949E-8</v>
      </c>
    </row>
    <row r="38" spans="7:18" x14ac:dyDescent="0.25">
      <c r="G38" s="17">
        <v>37</v>
      </c>
      <c r="H38" s="18">
        <f t="shared" si="0"/>
        <v>137438953471</v>
      </c>
      <c r="I38" s="19"/>
      <c r="J38" s="20"/>
      <c r="L38" s="48">
        <v>24</v>
      </c>
      <c r="M38" s="18">
        <f t="shared" si="1"/>
        <v>16777215</v>
      </c>
      <c r="N38" s="18">
        <f t="shared" si="2"/>
        <v>7.1700766866190341E-2</v>
      </c>
      <c r="O38" s="18">
        <f t="shared" si="3"/>
        <v>1.1950127811031724E-3</v>
      </c>
      <c r="P38" s="49">
        <f t="shared" si="4"/>
        <v>1.9916879685052873E-5</v>
      </c>
      <c r="Q38" s="49">
        <f t="shared" si="5"/>
        <v>8.2986998687720305E-7</v>
      </c>
      <c r="R38" s="50">
        <f t="shared" si="6"/>
        <v>2.273616402403296E-8</v>
      </c>
    </row>
    <row r="39" spans="7:18" x14ac:dyDescent="0.25">
      <c r="G39" s="17">
        <v>38</v>
      </c>
      <c r="H39" s="18">
        <f t="shared" si="0"/>
        <v>274877906943</v>
      </c>
      <c r="I39" s="19"/>
      <c r="J39" s="20"/>
      <c r="L39" s="48">
        <v>25</v>
      </c>
      <c r="M39" s="18">
        <f t="shared" si="1"/>
        <v>33554431</v>
      </c>
      <c r="N39" s="18">
        <f t="shared" si="2"/>
        <v>0.14340153800607969</v>
      </c>
      <c r="O39" s="18">
        <f t="shared" si="3"/>
        <v>2.3900256334346615E-3</v>
      </c>
      <c r="P39" s="49">
        <f t="shared" si="4"/>
        <v>3.9833760557244357E-5</v>
      </c>
      <c r="Q39" s="49">
        <f t="shared" si="5"/>
        <v>1.6597400232185148E-6</v>
      </c>
      <c r="R39" s="50">
        <f t="shared" si="6"/>
        <v>4.5472329403246983E-8</v>
      </c>
    </row>
    <row r="40" spans="7:18" x14ac:dyDescent="0.25">
      <c r="G40" s="17">
        <v>39</v>
      </c>
      <c r="H40" s="18">
        <f t="shared" si="0"/>
        <v>549755813887</v>
      </c>
      <c r="I40" s="19"/>
      <c r="J40" s="20"/>
      <c r="L40" s="48">
        <v>26</v>
      </c>
      <c r="M40" s="18">
        <f t="shared" si="1"/>
        <v>67108863</v>
      </c>
      <c r="N40" s="18">
        <f t="shared" si="2"/>
        <v>0.28680308028585833</v>
      </c>
      <c r="O40" s="18">
        <f t="shared" si="3"/>
        <v>4.7800513380976389E-3</v>
      </c>
      <c r="P40" s="49">
        <f t="shared" si="4"/>
        <v>7.9667522301627317E-5</v>
      </c>
      <c r="Q40" s="49">
        <f t="shared" si="5"/>
        <v>3.3194800959011381E-6</v>
      </c>
      <c r="R40" s="50">
        <f t="shared" si="6"/>
        <v>9.0944660161675014E-8</v>
      </c>
    </row>
    <row r="41" spans="7:18" x14ac:dyDescent="0.25">
      <c r="G41" s="17">
        <v>40</v>
      </c>
      <c r="H41" s="18">
        <f t="shared" si="0"/>
        <v>1099511627775</v>
      </c>
      <c r="I41" s="19"/>
      <c r="J41" s="20"/>
      <c r="L41" s="48">
        <v>27</v>
      </c>
      <c r="M41" s="18">
        <f t="shared" si="1"/>
        <v>134217727</v>
      </c>
      <c r="N41" s="18">
        <f t="shared" si="2"/>
        <v>0.57360616484541571</v>
      </c>
      <c r="O41" s="18">
        <f t="shared" si="3"/>
        <v>9.5601027474235944E-3</v>
      </c>
      <c r="P41" s="49">
        <f t="shared" si="4"/>
        <v>1.5933504579039326E-4</v>
      </c>
      <c r="Q41" s="49">
        <f t="shared" si="5"/>
        <v>6.6389602412663855E-6</v>
      </c>
      <c r="R41" s="50">
        <f t="shared" si="6"/>
        <v>1.8188932167853112E-7</v>
      </c>
    </row>
    <row r="42" spans="7:18" x14ac:dyDescent="0.25">
      <c r="G42" s="17">
        <v>41</v>
      </c>
      <c r="H42" s="18">
        <f t="shared" si="0"/>
        <v>2199023255551</v>
      </c>
      <c r="I42" s="19"/>
      <c r="J42" s="20"/>
      <c r="L42" s="48">
        <v>28</v>
      </c>
      <c r="M42" s="18">
        <f t="shared" si="1"/>
        <v>268435455</v>
      </c>
      <c r="N42" s="18">
        <f t="shared" si="2"/>
        <v>1.1472123339645304</v>
      </c>
      <c r="O42" s="18">
        <f t="shared" si="3"/>
        <v>1.9120205566075507E-2</v>
      </c>
      <c r="P42" s="49">
        <f t="shared" si="4"/>
        <v>3.1867009276792508E-4</v>
      </c>
      <c r="Q42" s="49">
        <f t="shared" si="5"/>
        <v>1.3277920531996879E-5</v>
      </c>
      <c r="R42" s="50">
        <f t="shared" si="6"/>
        <v>3.6377864471224327E-7</v>
      </c>
    </row>
    <row r="43" spans="7:18" x14ac:dyDescent="0.25">
      <c r="G43" s="17">
        <v>42</v>
      </c>
      <c r="H43" s="18">
        <f t="shared" si="0"/>
        <v>4398046511103</v>
      </c>
      <c r="I43" s="19"/>
      <c r="J43" s="20"/>
      <c r="L43" s="48">
        <v>29</v>
      </c>
      <c r="M43" s="18">
        <f t="shared" si="1"/>
        <v>536870911</v>
      </c>
      <c r="N43" s="18">
        <f t="shared" si="2"/>
        <v>2.2944246722027599</v>
      </c>
      <c r="O43" s="18">
        <f t="shared" si="3"/>
        <v>3.8240411203379329E-2</v>
      </c>
      <c r="P43" s="49">
        <f t="shared" si="4"/>
        <v>6.3734018672298887E-4</v>
      </c>
      <c r="Q43" s="49">
        <f t="shared" si="5"/>
        <v>2.6555841113457871E-5</v>
      </c>
      <c r="R43" s="50">
        <f t="shared" si="6"/>
        <v>7.2755729077966768E-7</v>
      </c>
    </row>
    <row r="44" spans="7:18" x14ac:dyDescent="0.25">
      <c r="G44" s="17">
        <v>43</v>
      </c>
      <c r="H44" s="18">
        <f t="shared" si="0"/>
        <v>8796093022207</v>
      </c>
      <c r="I44" s="19"/>
      <c r="J44" s="20"/>
      <c r="L44" s="48">
        <v>30</v>
      </c>
      <c r="M44" s="18">
        <f t="shared" si="1"/>
        <v>1073741823</v>
      </c>
      <c r="N44" s="18">
        <f t="shared" si="2"/>
        <v>4.5888493486792186</v>
      </c>
      <c r="O44" s="18">
        <f t="shared" si="3"/>
        <v>7.6480822477986973E-2</v>
      </c>
      <c r="P44" s="49">
        <f t="shared" si="4"/>
        <v>1.2746803746331162E-3</v>
      </c>
      <c r="Q44" s="49">
        <f t="shared" si="5"/>
        <v>5.3111682276379843E-5</v>
      </c>
      <c r="R44" s="50">
        <f t="shared" si="6"/>
        <v>1.4551145829145163E-6</v>
      </c>
    </row>
    <row r="45" spans="7:18" x14ac:dyDescent="0.25">
      <c r="G45" s="17">
        <v>44</v>
      </c>
      <c r="H45" s="18">
        <f t="shared" si="0"/>
        <v>17592186044415</v>
      </c>
      <c r="I45" s="19"/>
      <c r="J45" s="20"/>
      <c r="L45" s="48">
        <v>31</v>
      </c>
      <c r="M45" s="18">
        <f t="shared" si="1"/>
        <v>2147483647</v>
      </c>
      <c r="N45" s="18">
        <f t="shared" si="2"/>
        <v>9.177698701632135</v>
      </c>
      <c r="O45" s="18">
        <f t="shared" si="3"/>
        <v>0.15296164502720225</v>
      </c>
      <c r="P45" s="49">
        <f t="shared" si="4"/>
        <v>2.549360750453371E-3</v>
      </c>
      <c r="Q45" s="49">
        <f t="shared" si="5"/>
        <v>1.0622336460222378E-4</v>
      </c>
      <c r="R45" s="50">
        <f t="shared" si="6"/>
        <v>2.9102291671842133E-6</v>
      </c>
    </row>
    <row r="46" spans="7:18" x14ac:dyDescent="0.25">
      <c r="G46" s="17">
        <v>45</v>
      </c>
      <c r="H46" s="18">
        <f t="shared" si="0"/>
        <v>35184372088831</v>
      </c>
      <c r="I46" s="19"/>
      <c r="J46" s="20"/>
      <c r="L46" s="48">
        <v>32</v>
      </c>
      <c r="M46" s="18">
        <f t="shared" si="1"/>
        <v>4294967295</v>
      </c>
      <c r="N46" s="18">
        <f t="shared" si="2"/>
        <v>18.355397407537971</v>
      </c>
      <c r="O46" s="18">
        <f t="shared" si="3"/>
        <v>0.30592329012563285</v>
      </c>
      <c r="P46" s="49">
        <f t="shared" si="4"/>
        <v>5.0987215020938809E-3</v>
      </c>
      <c r="Q46" s="49">
        <f t="shared" si="5"/>
        <v>2.1244672925391171E-4</v>
      </c>
      <c r="R46" s="50">
        <f t="shared" si="6"/>
        <v>5.8204583357236081E-6</v>
      </c>
    </row>
    <row r="47" spans="7:18" x14ac:dyDescent="0.25">
      <c r="G47" s="17">
        <v>46</v>
      </c>
      <c r="H47" s="18">
        <f t="shared" si="0"/>
        <v>70368744177663</v>
      </c>
      <c r="I47" s="19"/>
      <c r="J47" s="20"/>
      <c r="L47" s="48">
        <v>33</v>
      </c>
      <c r="M47" s="18">
        <f t="shared" si="1"/>
        <v>8589934591</v>
      </c>
      <c r="N47" s="18">
        <f t="shared" si="2"/>
        <v>36.710794819349637</v>
      </c>
      <c r="O47" s="18">
        <f t="shared" si="3"/>
        <v>0.61184658032249395</v>
      </c>
      <c r="P47" s="49">
        <f t="shared" si="4"/>
        <v>1.0197443005374899E-2</v>
      </c>
      <c r="Q47" s="49">
        <f t="shared" si="5"/>
        <v>4.2489345855728749E-4</v>
      </c>
      <c r="R47" s="50">
        <f t="shared" si="6"/>
        <v>1.1640916672802396E-5</v>
      </c>
    </row>
    <row r="48" spans="7:18" x14ac:dyDescent="0.25">
      <c r="G48" s="17">
        <v>47</v>
      </c>
      <c r="H48" s="18">
        <f t="shared" si="0"/>
        <v>140737488355327</v>
      </c>
      <c r="I48" s="19"/>
      <c r="J48" s="20"/>
      <c r="L48" s="48">
        <v>34</v>
      </c>
      <c r="M48" s="18">
        <f t="shared" si="1"/>
        <v>17179869183</v>
      </c>
      <c r="N48" s="18">
        <f t="shared" si="2"/>
        <v>73.421589642972975</v>
      </c>
      <c r="O48" s="18">
        <f t="shared" si="3"/>
        <v>1.2236931607162163</v>
      </c>
      <c r="P48" s="49">
        <f t="shared" si="4"/>
        <v>2.0394886011936939E-2</v>
      </c>
      <c r="Q48" s="49">
        <f t="shared" si="5"/>
        <v>8.497869171640391E-4</v>
      </c>
      <c r="R48" s="50">
        <f t="shared" si="6"/>
        <v>2.3281833346959974E-5</v>
      </c>
    </row>
    <row r="49" spans="7:18" x14ac:dyDescent="0.25">
      <c r="G49" s="17">
        <v>48</v>
      </c>
      <c r="H49" s="18">
        <f t="shared" si="0"/>
        <v>281474976710655</v>
      </c>
      <c r="I49" s="19"/>
      <c r="J49" s="20"/>
      <c r="L49" s="48">
        <v>35</v>
      </c>
      <c r="M49" s="18">
        <f t="shared" si="1"/>
        <v>34359738367</v>
      </c>
      <c r="N49" s="18">
        <f t="shared" si="2"/>
        <v>146.84317929021967</v>
      </c>
      <c r="O49" s="18">
        <f t="shared" si="3"/>
        <v>2.4473863215036613</v>
      </c>
      <c r="P49" s="49">
        <f t="shared" si="4"/>
        <v>4.0789772025061018E-2</v>
      </c>
      <c r="Q49" s="49">
        <f t="shared" si="5"/>
        <v>1.6995738343775423E-3</v>
      </c>
      <c r="R49" s="50">
        <f t="shared" si="6"/>
        <v>4.6563666695275133E-5</v>
      </c>
    </row>
    <row r="50" spans="7:18" x14ac:dyDescent="0.25">
      <c r="G50" s="17">
        <v>49</v>
      </c>
      <c r="H50" s="18">
        <f t="shared" si="0"/>
        <v>562949953421311</v>
      </c>
      <c r="I50" s="19"/>
      <c r="J50" s="20"/>
      <c r="L50" s="48">
        <v>36</v>
      </c>
      <c r="M50" s="18">
        <f t="shared" si="1"/>
        <v>68719476735</v>
      </c>
      <c r="N50" s="18">
        <f t="shared" si="2"/>
        <v>293.68635858471299</v>
      </c>
      <c r="O50" s="18">
        <f t="shared" si="3"/>
        <v>4.8947726430785501</v>
      </c>
      <c r="P50" s="49">
        <f t="shared" si="4"/>
        <v>8.1579544051309169E-2</v>
      </c>
      <c r="Q50" s="49">
        <f t="shared" si="5"/>
        <v>3.3991476688045486E-3</v>
      </c>
      <c r="R50" s="50">
        <f t="shared" si="6"/>
        <v>9.3127333391905437E-5</v>
      </c>
    </row>
    <row r="51" spans="7:18" x14ac:dyDescent="0.25">
      <c r="G51" s="17">
        <v>50</v>
      </c>
      <c r="H51" s="18">
        <f t="shared" si="0"/>
        <v>1125899906842623</v>
      </c>
      <c r="I51" s="19"/>
      <c r="J51" s="20"/>
      <c r="L51" s="48">
        <v>37</v>
      </c>
      <c r="M51" s="18">
        <f t="shared" si="1"/>
        <v>137438953471</v>
      </c>
      <c r="N51" s="18">
        <f t="shared" si="2"/>
        <v>587.3727171736997</v>
      </c>
      <c r="O51" s="18">
        <f t="shared" si="3"/>
        <v>9.7895452862283285</v>
      </c>
      <c r="P51" s="49">
        <f t="shared" si="4"/>
        <v>0.16315908810380547</v>
      </c>
      <c r="Q51" s="49">
        <f t="shared" si="5"/>
        <v>6.798295337658561E-3</v>
      </c>
      <c r="R51" s="50">
        <f t="shared" si="6"/>
        <v>1.8625466678516607E-4</v>
      </c>
    </row>
    <row r="52" spans="7:18" x14ac:dyDescent="0.25">
      <c r="G52" s="17">
        <v>51</v>
      </c>
      <c r="H52" s="18">
        <f t="shared" si="0"/>
        <v>2251799813685247</v>
      </c>
      <c r="I52" s="19"/>
      <c r="J52" s="20"/>
      <c r="L52" s="48">
        <v>38</v>
      </c>
      <c r="M52" s="18">
        <f t="shared" si="1"/>
        <v>274877906943</v>
      </c>
      <c r="N52" s="18">
        <f t="shared" si="2"/>
        <v>1174.7454343516731</v>
      </c>
      <c r="O52" s="18">
        <f t="shared" si="3"/>
        <v>19.579090572527885</v>
      </c>
      <c r="P52" s="49">
        <f t="shared" si="4"/>
        <v>0.32631817620879811</v>
      </c>
      <c r="Q52" s="49">
        <f t="shared" si="5"/>
        <v>1.3596590675366588E-2</v>
      </c>
      <c r="R52" s="50">
        <f t="shared" si="6"/>
        <v>3.7250933357168729E-4</v>
      </c>
    </row>
    <row r="53" spans="7:18" x14ac:dyDescent="0.25">
      <c r="G53" s="17">
        <v>52</v>
      </c>
      <c r="H53" s="18">
        <f t="shared" si="0"/>
        <v>4503599627370495</v>
      </c>
      <c r="I53" s="19"/>
      <c r="J53" s="20"/>
      <c r="L53" s="48">
        <v>39</v>
      </c>
      <c r="M53" s="18">
        <f t="shared" si="1"/>
        <v>549755813887</v>
      </c>
      <c r="N53" s="18">
        <f t="shared" si="2"/>
        <v>2349.4908687076199</v>
      </c>
      <c r="O53" s="18">
        <f t="shared" si="3"/>
        <v>39.158181145126996</v>
      </c>
      <c r="P53" s="49">
        <f t="shared" si="4"/>
        <v>0.65263635241878326</v>
      </c>
      <c r="Q53" s="49">
        <f t="shared" si="5"/>
        <v>2.7193181350782639E-2</v>
      </c>
      <c r="R53" s="50">
        <f t="shared" si="6"/>
        <v>7.4501866714472983E-4</v>
      </c>
    </row>
    <row r="54" spans="7:18" x14ac:dyDescent="0.25">
      <c r="G54" s="17">
        <v>53</v>
      </c>
      <c r="H54" s="18">
        <f t="shared" si="0"/>
        <v>9007199254740991</v>
      </c>
      <c r="I54" s="19"/>
      <c r="J54" s="20"/>
      <c r="L54" s="48">
        <v>40</v>
      </c>
      <c r="M54" s="18">
        <f t="shared" si="1"/>
        <v>1099511627775</v>
      </c>
      <c r="N54" s="18">
        <f t="shared" si="2"/>
        <v>4698.9817374195136</v>
      </c>
      <c r="O54" s="18">
        <f t="shared" si="3"/>
        <v>78.31636229032523</v>
      </c>
      <c r="P54" s="49">
        <f t="shared" si="4"/>
        <v>1.3052727048387538</v>
      </c>
      <c r="Q54" s="49">
        <f t="shared" si="5"/>
        <v>5.4386362701614739E-2</v>
      </c>
      <c r="R54" s="50">
        <f t="shared" si="6"/>
        <v>1.4900373342908149E-3</v>
      </c>
    </row>
    <row r="55" spans="7:18" x14ac:dyDescent="0.25">
      <c r="G55" s="17">
        <v>54</v>
      </c>
      <c r="H55" s="18">
        <f t="shared" si="0"/>
        <v>1.8014398509481984E+16</v>
      </c>
      <c r="I55" s="19"/>
      <c r="J55" s="20"/>
      <c r="L55" s="48">
        <v>41</v>
      </c>
      <c r="M55" s="18">
        <f t="shared" si="1"/>
        <v>2199023255551</v>
      </c>
      <c r="N55" s="18">
        <f t="shared" si="2"/>
        <v>9397.9634748433018</v>
      </c>
      <c r="O55" s="18">
        <f t="shared" si="3"/>
        <v>156.63272458072169</v>
      </c>
      <c r="P55" s="49">
        <f t="shared" si="4"/>
        <v>2.6105454096786951</v>
      </c>
      <c r="Q55" s="49">
        <f t="shared" si="5"/>
        <v>0.10877272540327895</v>
      </c>
      <c r="R55" s="50">
        <f t="shared" si="6"/>
        <v>2.9800746685829851E-3</v>
      </c>
    </row>
    <row r="56" spans="7:18" x14ac:dyDescent="0.25">
      <c r="G56" s="17">
        <v>55</v>
      </c>
      <c r="H56" s="18">
        <f t="shared" si="0"/>
        <v>3.6028797018963968E+16</v>
      </c>
      <c r="I56" s="19"/>
      <c r="J56" s="20"/>
      <c r="L56" s="48">
        <v>42</v>
      </c>
      <c r="M56" s="18">
        <f t="shared" si="1"/>
        <v>4398046511103</v>
      </c>
      <c r="N56" s="18">
        <f t="shared" si="2"/>
        <v>18795.926949690875</v>
      </c>
      <c r="O56" s="18">
        <f t="shared" si="3"/>
        <v>313.2654491615146</v>
      </c>
      <c r="P56" s="49">
        <f t="shared" si="4"/>
        <v>5.2210908193585759</v>
      </c>
      <c r="Q56" s="49">
        <f t="shared" si="5"/>
        <v>0.21754545080660734</v>
      </c>
      <c r="R56" s="50">
        <f t="shared" si="6"/>
        <v>5.9601493371673241E-3</v>
      </c>
    </row>
    <row r="57" spans="7:18" x14ac:dyDescent="0.25">
      <c r="G57" s="17">
        <v>56</v>
      </c>
      <c r="H57" s="18">
        <f t="shared" si="0"/>
        <v>7.2057594037927936E+16</v>
      </c>
      <c r="I57" s="19"/>
      <c r="J57" s="20"/>
      <c r="L57" s="48">
        <v>43</v>
      </c>
      <c r="M57" s="18">
        <f t="shared" si="1"/>
        <v>8796093022207</v>
      </c>
      <c r="N57" s="18">
        <f t="shared" si="2"/>
        <v>37591.853899386027</v>
      </c>
      <c r="O57" s="18">
        <f t="shared" si="3"/>
        <v>626.53089832310047</v>
      </c>
      <c r="P57" s="49">
        <f t="shared" si="4"/>
        <v>10.44218163871834</v>
      </c>
      <c r="Q57" s="49">
        <f t="shared" si="5"/>
        <v>0.43509090161326419</v>
      </c>
      <c r="R57" s="50">
        <f t="shared" si="6"/>
        <v>1.1920298674336006E-2</v>
      </c>
    </row>
    <row r="58" spans="7:18" x14ac:dyDescent="0.25">
      <c r="G58" s="17">
        <v>57</v>
      </c>
      <c r="H58" s="18">
        <f t="shared" si="0"/>
        <v>1.4411518807585587E+17</v>
      </c>
      <c r="I58" s="19"/>
      <c r="J58" s="20"/>
      <c r="L58" s="48">
        <v>44</v>
      </c>
      <c r="M58" s="18">
        <f t="shared" si="1"/>
        <v>17592186044415</v>
      </c>
      <c r="N58" s="18">
        <f t="shared" si="2"/>
        <v>75183.707798776319</v>
      </c>
      <c r="O58" s="18">
        <f t="shared" si="3"/>
        <v>1253.0617966462719</v>
      </c>
      <c r="P58" s="49">
        <f t="shared" si="4"/>
        <v>20.884363277437867</v>
      </c>
      <c r="Q58" s="49">
        <f t="shared" si="5"/>
        <v>0.87018180322657779</v>
      </c>
      <c r="R58" s="50">
        <f t="shared" si="6"/>
        <v>2.3840597348673363E-2</v>
      </c>
    </row>
    <row r="59" spans="7:18" x14ac:dyDescent="0.25">
      <c r="G59" s="17">
        <v>58</v>
      </c>
      <c r="H59" s="18">
        <f t="shared" si="0"/>
        <v>2.8823037615171174E+17</v>
      </c>
      <c r="I59" s="19"/>
      <c r="J59" s="20"/>
      <c r="L59" s="48">
        <v>45</v>
      </c>
      <c r="M59" s="18">
        <f t="shared" si="1"/>
        <v>35184372088831</v>
      </c>
      <c r="N59" s="18">
        <f t="shared" si="2"/>
        <v>150367.41559755692</v>
      </c>
      <c r="O59" s="18">
        <f t="shared" si="3"/>
        <v>2506.1235932926152</v>
      </c>
      <c r="P59" s="49">
        <f t="shared" si="4"/>
        <v>41.76872655487692</v>
      </c>
      <c r="Q59" s="49">
        <f t="shared" si="5"/>
        <v>1.7403636064532051</v>
      </c>
      <c r="R59" s="50">
        <f t="shared" si="6"/>
        <v>4.7681194697348085E-2</v>
      </c>
    </row>
    <row r="60" spans="7:18" x14ac:dyDescent="0.25">
      <c r="G60" s="17">
        <v>59</v>
      </c>
      <c r="H60" s="18">
        <f t="shared" si="0"/>
        <v>5.7646075230342349E+17</v>
      </c>
      <c r="I60" s="19"/>
      <c r="J60" s="20"/>
      <c r="L60" s="48">
        <v>46</v>
      </c>
      <c r="M60" s="18">
        <f t="shared" si="1"/>
        <v>70368744177663</v>
      </c>
      <c r="N60" s="18">
        <f t="shared" si="2"/>
        <v>300734.83119511814</v>
      </c>
      <c r="O60" s="18">
        <f t="shared" si="3"/>
        <v>5012.2471865853022</v>
      </c>
      <c r="P60" s="49">
        <f t="shared" si="4"/>
        <v>83.537453109755035</v>
      </c>
      <c r="Q60" s="49">
        <f t="shared" si="5"/>
        <v>3.4807272129064599</v>
      </c>
      <c r="R60" s="50">
        <f t="shared" si="6"/>
        <v>9.536238939469753E-2</v>
      </c>
    </row>
    <row r="61" spans="7:18" x14ac:dyDescent="0.25">
      <c r="G61" s="17">
        <v>60</v>
      </c>
      <c r="H61" s="18">
        <f t="shared" si="0"/>
        <v>1.152921504606847E+18</v>
      </c>
      <c r="I61" s="19"/>
      <c r="J61" s="20"/>
      <c r="L61" s="48">
        <v>47</v>
      </c>
      <c r="M61" s="18">
        <f t="shared" si="1"/>
        <v>140737488355327</v>
      </c>
      <c r="N61" s="18">
        <f t="shared" si="2"/>
        <v>601469.66239024047</v>
      </c>
      <c r="O61" s="18">
        <f t="shared" si="3"/>
        <v>10024.494373170675</v>
      </c>
      <c r="P61" s="49">
        <f t="shared" si="4"/>
        <v>167.07490621951123</v>
      </c>
      <c r="Q61" s="49">
        <f t="shared" si="5"/>
        <v>6.9614544258129687</v>
      </c>
      <c r="R61" s="50">
        <f t="shared" si="6"/>
        <v>0.19072477878939639</v>
      </c>
    </row>
    <row r="62" spans="7:18" x14ac:dyDescent="0.25">
      <c r="G62" s="17">
        <v>61</v>
      </c>
      <c r="H62" s="18">
        <f t="shared" si="0"/>
        <v>2.305843009213694E+18</v>
      </c>
      <c r="I62" s="19"/>
      <c r="J62" s="20"/>
      <c r="L62" s="48">
        <v>48</v>
      </c>
      <c r="M62" s="18">
        <f t="shared" si="1"/>
        <v>281474976710655</v>
      </c>
      <c r="N62" s="18">
        <f t="shared" si="2"/>
        <v>1202939.3247804854</v>
      </c>
      <c r="O62" s="18">
        <f t="shared" si="3"/>
        <v>20048.988746341423</v>
      </c>
      <c r="P62" s="49">
        <f t="shared" si="4"/>
        <v>334.14981243902372</v>
      </c>
      <c r="Q62" s="49">
        <f t="shared" si="5"/>
        <v>13.922908851625987</v>
      </c>
      <c r="R62" s="50">
        <f t="shared" si="6"/>
        <v>0.38144955757879417</v>
      </c>
    </row>
    <row r="63" spans="7:18" x14ac:dyDescent="0.25">
      <c r="G63" s="17">
        <v>62</v>
      </c>
      <c r="H63" s="18">
        <f t="shared" si="0"/>
        <v>4.6116860184273879E+18</v>
      </c>
      <c r="I63" s="19"/>
      <c r="J63" s="20"/>
      <c r="L63" s="48">
        <v>49</v>
      </c>
      <c r="M63" s="18">
        <f t="shared" si="1"/>
        <v>562949953421311</v>
      </c>
      <c r="N63" s="18">
        <f t="shared" si="2"/>
        <v>2405878.6495609749</v>
      </c>
      <c r="O63" s="18">
        <f t="shared" si="3"/>
        <v>40097.977492682912</v>
      </c>
      <c r="P63" s="49">
        <f t="shared" si="4"/>
        <v>668.29962487804858</v>
      </c>
      <c r="Q63" s="49">
        <f t="shared" si="5"/>
        <v>27.845817703252024</v>
      </c>
      <c r="R63" s="50">
        <f t="shared" si="6"/>
        <v>0.76289911515758968</v>
      </c>
    </row>
    <row r="64" spans="7:18" x14ac:dyDescent="0.25">
      <c r="G64" s="17">
        <v>63</v>
      </c>
      <c r="H64" s="18">
        <f t="shared" si="0"/>
        <v>9.2233720368547758E+18</v>
      </c>
      <c r="I64" s="19"/>
      <c r="J64" s="20"/>
      <c r="L64" s="48">
        <v>50</v>
      </c>
      <c r="M64" s="18">
        <f t="shared" si="1"/>
        <v>1125899906842623</v>
      </c>
      <c r="N64" s="18">
        <f t="shared" si="2"/>
        <v>4811757.2991219545</v>
      </c>
      <c r="O64" s="18">
        <f t="shared" si="3"/>
        <v>80195.954985365912</v>
      </c>
      <c r="P64" s="49">
        <f t="shared" si="4"/>
        <v>1336.5992497560985</v>
      </c>
      <c r="Q64" s="49">
        <f t="shared" si="5"/>
        <v>55.691635406504105</v>
      </c>
      <c r="R64" s="50">
        <f t="shared" si="6"/>
        <v>1.5257982303151809</v>
      </c>
    </row>
    <row r="65" spans="7:18" x14ac:dyDescent="0.25">
      <c r="G65" s="24">
        <v>64</v>
      </c>
      <c r="H65" s="25">
        <f t="shared" si="0"/>
        <v>1.8446744073709552E+19</v>
      </c>
      <c r="I65" s="26"/>
      <c r="J65" s="27"/>
      <c r="L65" s="48">
        <v>51</v>
      </c>
      <c r="M65" s="18">
        <f t="shared" si="1"/>
        <v>2251799813685247</v>
      </c>
      <c r="N65" s="18">
        <f t="shared" si="2"/>
        <v>9623514.5982439127</v>
      </c>
      <c r="O65" s="18">
        <f t="shared" si="3"/>
        <v>160391.90997073188</v>
      </c>
      <c r="P65" s="49">
        <f t="shared" si="4"/>
        <v>2673.1984995121979</v>
      </c>
      <c r="Q65" s="49">
        <f t="shared" si="5"/>
        <v>111.38327081300825</v>
      </c>
      <c r="R65" s="50">
        <f t="shared" si="6"/>
        <v>3.0515964606303632</v>
      </c>
    </row>
    <row r="66" spans="7:18" x14ac:dyDescent="0.25">
      <c r="L66" s="48">
        <v>52</v>
      </c>
      <c r="M66" s="18">
        <f t="shared" si="1"/>
        <v>4503599627370495</v>
      </c>
      <c r="N66" s="18">
        <f t="shared" si="2"/>
        <v>19247029.196487829</v>
      </c>
      <c r="O66" s="18">
        <f t="shared" si="3"/>
        <v>320783.81994146382</v>
      </c>
      <c r="P66" s="49">
        <f t="shared" si="4"/>
        <v>5346.3969990243968</v>
      </c>
      <c r="Q66" s="49">
        <f t="shared" si="5"/>
        <v>222.76654162601653</v>
      </c>
      <c r="R66" s="50">
        <f t="shared" si="6"/>
        <v>6.1031929212607272</v>
      </c>
    </row>
    <row r="67" spans="7:18" x14ac:dyDescent="0.25">
      <c r="L67" s="48">
        <v>53</v>
      </c>
      <c r="M67" s="18">
        <f t="shared" si="1"/>
        <v>9007199254740991</v>
      </c>
      <c r="N67" s="18">
        <f t="shared" si="2"/>
        <v>38494058.392975666</v>
      </c>
      <c r="O67" s="18">
        <f t="shared" si="3"/>
        <v>641567.63988292776</v>
      </c>
      <c r="P67" s="49">
        <f t="shared" si="4"/>
        <v>10692.793998048795</v>
      </c>
      <c r="Q67" s="49">
        <f t="shared" si="5"/>
        <v>445.53308325203318</v>
      </c>
      <c r="R67" s="50">
        <f t="shared" si="6"/>
        <v>12.206385842521456</v>
      </c>
    </row>
    <row r="68" spans="7:18" x14ac:dyDescent="0.25">
      <c r="L68" s="48">
        <v>54</v>
      </c>
      <c r="M68" s="18">
        <f t="shared" si="1"/>
        <v>1.8014398509481984E+16</v>
      </c>
      <c r="N68" s="18">
        <f t="shared" si="2"/>
        <v>76988116.785951331</v>
      </c>
      <c r="O68" s="18">
        <f t="shared" si="3"/>
        <v>1283135.2797658555</v>
      </c>
      <c r="P68" s="49">
        <f t="shared" si="4"/>
        <v>21385.587996097591</v>
      </c>
      <c r="Q68" s="49">
        <f t="shared" si="5"/>
        <v>891.06616650406636</v>
      </c>
      <c r="R68" s="50">
        <f t="shared" si="6"/>
        <v>24.412771685042912</v>
      </c>
    </row>
    <row r="69" spans="7:18" x14ac:dyDescent="0.25">
      <c r="L69" s="48">
        <v>55</v>
      </c>
      <c r="M69" s="18">
        <f t="shared" si="1"/>
        <v>3.6028797018963968E+16</v>
      </c>
      <c r="N69" s="18">
        <f t="shared" si="2"/>
        <v>153976233.57190266</v>
      </c>
      <c r="O69" s="18">
        <f t="shared" si="3"/>
        <v>2566270.559531711</v>
      </c>
      <c r="P69" s="49">
        <f t="shared" si="4"/>
        <v>42771.175992195182</v>
      </c>
      <c r="Q69" s="49">
        <f t="shared" si="5"/>
        <v>1782.1323330081327</v>
      </c>
      <c r="R69" s="50">
        <f t="shared" si="6"/>
        <v>48.825543370085825</v>
      </c>
    </row>
    <row r="70" spans="7:18" x14ac:dyDescent="0.25">
      <c r="L70" s="48">
        <v>56</v>
      </c>
      <c r="M70" s="18">
        <f t="shared" si="1"/>
        <v>7.2057594037927936E+16</v>
      </c>
      <c r="N70" s="18">
        <f t="shared" si="2"/>
        <v>307952467.14380533</v>
      </c>
      <c r="O70" s="18">
        <f t="shared" si="3"/>
        <v>5132541.1190634221</v>
      </c>
      <c r="P70" s="49">
        <f t="shared" si="4"/>
        <v>85542.351984390363</v>
      </c>
      <c r="Q70" s="49">
        <f t="shared" si="5"/>
        <v>3564.2646660162654</v>
      </c>
      <c r="R70" s="50">
        <f t="shared" si="6"/>
        <v>97.65108674017165</v>
      </c>
    </row>
    <row r="71" spans="7:18" x14ac:dyDescent="0.25">
      <c r="L71" s="48">
        <v>57</v>
      </c>
      <c r="M71" s="18">
        <f t="shared" si="1"/>
        <v>1.4411518807585587E+17</v>
      </c>
      <c r="N71" s="18">
        <f t="shared" si="2"/>
        <v>615904934.28761065</v>
      </c>
      <c r="O71" s="18">
        <f t="shared" si="3"/>
        <v>10265082.238126844</v>
      </c>
      <c r="P71" s="49">
        <f t="shared" si="4"/>
        <v>171084.70396878073</v>
      </c>
      <c r="Q71" s="49">
        <f t="shared" si="5"/>
        <v>7128.5293320325309</v>
      </c>
      <c r="R71" s="50">
        <f t="shared" si="6"/>
        <v>195.3021734803433</v>
      </c>
    </row>
    <row r="72" spans="7:18" x14ac:dyDescent="0.25">
      <c r="L72" s="48">
        <v>58</v>
      </c>
      <c r="M72" s="18">
        <f t="shared" si="1"/>
        <v>2.8823037615171174E+17</v>
      </c>
      <c r="N72" s="18">
        <f t="shared" si="2"/>
        <v>1231809868.5752213</v>
      </c>
      <c r="O72" s="18">
        <f t="shared" si="3"/>
        <v>20530164.476253688</v>
      </c>
      <c r="P72" s="49">
        <f t="shared" si="4"/>
        <v>342169.40793756145</v>
      </c>
      <c r="Q72" s="49">
        <f t="shared" si="5"/>
        <v>14257.058664065062</v>
      </c>
      <c r="R72" s="50">
        <f t="shared" si="6"/>
        <v>390.6043469606866</v>
      </c>
    </row>
    <row r="73" spans="7:18" x14ac:dyDescent="0.25">
      <c r="L73" s="48">
        <v>59</v>
      </c>
      <c r="M73" s="18">
        <f t="shared" si="1"/>
        <v>5.7646075230342349E+17</v>
      </c>
      <c r="N73" s="18">
        <f t="shared" si="2"/>
        <v>2463619737.1504426</v>
      </c>
      <c r="O73" s="18">
        <f t="shared" si="3"/>
        <v>41060328.952507377</v>
      </c>
      <c r="P73" s="49">
        <f t="shared" si="4"/>
        <v>684338.81587512291</v>
      </c>
      <c r="Q73" s="49">
        <f t="shared" si="5"/>
        <v>28514.117328130123</v>
      </c>
      <c r="R73" s="50">
        <f t="shared" si="6"/>
        <v>781.2086939213732</v>
      </c>
    </row>
    <row r="74" spans="7:18" x14ac:dyDescent="0.25">
      <c r="L74" s="48">
        <v>60</v>
      </c>
      <c r="M74" s="18">
        <f t="shared" si="1"/>
        <v>1.152921504606847E+18</v>
      </c>
      <c r="N74" s="18">
        <f t="shared" si="2"/>
        <v>4927239474.3008852</v>
      </c>
      <c r="O74" s="18">
        <f t="shared" si="3"/>
        <v>82120657.905014753</v>
      </c>
      <c r="P74" s="49">
        <f t="shared" si="4"/>
        <v>1368677.6317502458</v>
      </c>
      <c r="Q74" s="49">
        <f t="shared" si="5"/>
        <v>57028.234656260247</v>
      </c>
      <c r="R74" s="50">
        <f t="shared" si="6"/>
        <v>1562.4173878427464</v>
      </c>
    </row>
    <row r="75" spans="7:18" x14ac:dyDescent="0.25">
      <c r="L75" s="48">
        <v>61</v>
      </c>
      <c r="M75" s="18">
        <f t="shared" si="1"/>
        <v>2.305843009213694E+18</v>
      </c>
      <c r="N75" s="18">
        <f t="shared" si="2"/>
        <v>9854478948.6017704</v>
      </c>
      <c r="O75" s="18">
        <f t="shared" si="3"/>
        <v>164241315.81002951</v>
      </c>
      <c r="P75" s="49">
        <f t="shared" si="4"/>
        <v>2737355.2635004916</v>
      </c>
      <c r="Q75" s="49">
        <f t="shared" si="5"/>
        <v>114056.46931252049</v>
      </c>
      <c r="R75" s="50">
        <f t="shared" si="6"/>
        <v>3124.8347756854928</v>
      </c>
    </row>
    <row r="76" spans="7:18" x14ac:dyDescent="0.25">
      <c r="L76" s="48">
        <v>62</v>
      </c>
      <c r="M76" s="18">
        <f t="shared" si="1"/>
        <v>4.6116860184273879E+18</v>
      </c>
      <c r="N76" s="18">
        <f t="shared" si="2"/>
        <v>19708957897.203541</v>
      </c>
      <c r="O76" s="18">
        <f t="shared" si="3"/>
        <v>328482631.62005901</v>
      </c>
      <c r="P76" s="49">
        <f t="shared" si="4"/>
        <v>5474710.5270009832</v>
      </c>
      <c r="Q76" s="49">
        <f t="shared" si="5"/>
        <v>228112.93862504099</v>
      </c>
      <c r="R76" s="50">
        <f t="shared" si="6"/>
        <v>6249.6695513709856</v>
      </c>
    </row>
    <row r="77" spans="7:18" x14ac:dyDescent="0.25">
      <c r="L77" s="48">
        <v>63</v>
      </c>
      <c r="M77" s="18">
        <f t="shared" si="1"/>
        <v>9.2233720368547758E+18</v>
      </c>
      <c r="N77" s="18">
        <f t="shared" si="2"/>
        <v>39417915794.407082</v>
      </c>
      <c r="O77" s="18">
        <f t="shared" si="3"/>
        <v>656965263.24011803</v>
      </c>
      <c r="P77" s="49">
        <f t="shared" si="4"/>
        <v>10949421.054001966</v>
      </c>
      <c r="Q77" s="49">
        <f t="shared" si="5"/>
        <v>456225.87725008198</v>
      </c>
      <c r="R77" s="50">
        <f t="shared" si="6"/>
        <v>12499.339102741971</v>
      </c>
    </row>
    <row r="78" spans="7:18" x14ac:dyDescent="0.25">
      <c r="L78" s="51">
        <v>64</v>
      </c>
      <c r="M78" s="25">
        <f t="shared" si="1"/>
        <v>1.8446744073709552E+19</v>
      </c>
      <c r="N78" s="25">
        <f t="shared" si="2"/>
        <v>78835831588.814163</v>
      </c>
      <c r="O78" s="25">
        <f t="shared" si="3"/>
        <v>1313930526.4802361</v>
      </c>
      <c r="P78" s="52">
        <f t="shared" si="4"/>
        <v>21898842.108003933</v>
      </c>
      <c r="Q78" s="52">
        <f t="shared" si="5"/>
        <v>912451.75450016395</v>
      </c>
      <c r="R78" s="53">
        <f t="shared" si="6"/>
        <v>24998.678205483942</v>
      </c>
    </row>
  </sheetData>
  <mergeCells count="1">
    <mergeCell ref="B1:D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TALLER-TECNOLIDER</dc:creator>
  <cp:lastModifiedBy>isabella herrera</cp:lastModifiedBy>
  <dcterms:created xsi:type="dcterms:W3CDTF">2025-09-14T20:57:03Z</dcterms:created>
  <dcterms:modified xsi:type="dcterms:W3CDTF">2025-09-15T00:48:54Z</dcterms:modified>
</cp:coreProperties>
</file>