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klun\Documents\Python\Aircraft-design-2023\"/>
    </mc:Choice>
  </mc:AlternateContent>
  <xr:revisionPtr revIDLastSave="0" documentId="13_ncr:1_{B902FCEB-42D1-4F3B-BEB9-02E04C000A41}" xr6:coauthVersionLast="47" xr6:coauthVersionMax="47" xr10:uidLastSave="{00000000-0000-0000-0000-000000000000}"/>
  <bookViews>
    <workbookView xWindow="-120" yWindow="-120" windowWidth="25440" windowHeight="15390" xr2:uid="{0DA0ADB8-65E3-4E0F-9DF8-4E9F540BB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F6" i="1" s="1"/>
  <c r="G6" i="1" s="1"/>
  <c r="E7" i="1"/>
  <c r="F7" i="1" s="1"/>
  <c r="G7" i="1" s="1"/>
  <c r="E8" i="1"/>
  <c r="F8" i="1" s="1"/>
  <c r="G8" i="1" s="1"/>
  <c r="E9" i="1"/>
  <c r="E10" i="1"/>
  <c r="E11" i="1"/>
  <c r="F11" i="1" s="1"/>
  <c r="G11" i="1" s="1"/>
  <c r="E12" i="1"/>
  <c r="F12" i="1" s="1"/>
  <c r="G12" i="1" s="1"/>
  <c r="E13" i="1"/>
  <c r="F13" i="1" s="1"/>
  <c r="G13" i="1" s="1"/>
  <c r="E2" i="1"/>
  <c r="F5" i="1"/>
  <c r="G5" i="1" s="1"/>
  <c r="F4" i="1"/>
  <c r="G4" i="1" s="1"/>
  <c r="F10" i="1"/>
  <c r="G10" i="1" s="1"/>
  <c r="F3" i="1"/>
  <c r="G3" i="1" s="1"/>
  <c r="F9" i="1" l="1"/>
  <c r="G9" i="1" s="1"/>
  <c r="F2" i="1"/>
  <c r="G2" i="1" s="1"/>
</calcChain>
</file>

<file path=xl/sharedStrings.xml><?xml version="1.0" encoding="utf-8"?>
<sst xmlns="http://schemas.openxmlformats.org/spreadsheetml/2006/main" count="20" uniqueCount="20">
  <si>
    <t>year</t>
  </si>
  <si>
    <t>Name</t>
  </si>
  <si>
    <t>TP400-D6</t>
  </si>
  <si>
    <t>SFC (mg/kWh)</t>
  </si>
  <si>
    <t>PW150</t>
  </si>
  <si>
    <t>PW118</t>
  </si>
  <si>
    <t>TPE331-10</t>
  </si>
  <si>
    <t>power</t>
  </si>
  <si>
    <t xml:space="preserve">conversion </t>
  </si>
  <si>
    <t>SFC mg/Ws</t>
  </si>
  <si>
    <t>PT6-A41</t>
  </si>
  <si>
    <t>PW127</t>
  </si>
  <si>
    <t>Dart 536</t>
  </si>
  <si>
    <t>AE2100</t>
  </si>
  <si>
    <t>T700</t>
  </si>
  <si>
    <t>T901</t>
  </si>
  <si>
    <t>PW127XT</t>
  </si>
  <si>
    <t>SFC(lb/h/ehp</t>
  </si>
  <si>
    <t>CT7-9B</t>
  </si>
  <si>
    <t>SFC kg/Ws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</si>
</sst>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0" borderId="0" xfId="0" applyFont="1"/>
    <xf numFmtId="0" fontId="3" fillId="0" borderId="1" xfId="0" applyFont="1" applyBorder="1"/>
    <xf numFmtId="0" fontId="0" fillId="0" borderId="2" xfId="0" applyFont="1" applyBorder="1"/>
    <xf numFmtId="11" fontId="0" fillId="0" borderId="2" xfId="0" applyNumberFormat="1" applyFont="1" applyFill="1" applyBorder="1"/>
    <xf numFmtId="0" fontId="2" fillId="0" borderId="2" xfId="0" applyFont="1" applyBorder="1"/>
    <xf numFmtId="0" fontId="0" fillId="0" borderId="3" xfId="0" applyFont="1" applyBorder="1"/>
    <xf numFmtId="11" fontId="0" fillId="0" borderId="3" xfId="0" applyNumberFormat="1" applyFont="1" applyFill="1" applyBorder="1"/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2005</c:v>
                </c:pt>
                <c:pt idx="1">
                  <c:v>1998</c:v>
                </c:pt>
                <c:pt idx="2">
                  <c:v>1986</c:v>
                </c:pt>
                <c:pt idx="3">
                  <c:v>1960</c:v>
                </c:pt>
                <c:pt idx="4">
                  <c:v>1970</c:v>
                </c:pt>
                <c:pt idx="5">
                  <c:v>1992</c:v>
                </c:pt>
                <c:pt idx="6">
                  <c:v>1946</c:v>
                </c:pt>
                <c:pt idx="7">
                  <c:v>1993</c:v>
                </c:pt>
                <c:pt idx="8">
                  <c:v>1973</c:v>
                </c:pt>
                <c:pt idx="9">
                  <c:v>2022</c:v>
                </c:pt>
                <c:pt idx="10">
                  <c:v>2022</c:v>
                </c:pt>
                <c:pt idx="11">
                  <c:v>1990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6.7500000000000004E-2</c:v>
                </c:pt>
                <c:pt idx="1">
                  <c:v>7.3055555555555554E-2</c:v>
                </c:pt>
                <c:pt idx="2">
                  <c:v>8.4166666666666667E-2</c:v>
                </c:pt>
                <c:pt idx="3">
                  <c:v>9.4620926997613333E-2</c:v>
                </c:pt>
                <c:pt idx="4">
                  <c:v>9.9858871170695487E-2</c:v>
                </c:pt>
                <c:pt idx="5">
                  <c:v>7.6388888888888895E-2</c:v>
                </c:pt>
                <c:pt idx="6">
                  <c:v>0.1039140537563075</c:v>
                </c:pt>
                <c:pt idx="7">
                  <c:v>7.7724332890896669E-2</c:v>
                </c:pt>
                <c:pt idx="8">
                  <c:v>7.8611111111111118E-2</c:v>
                </c:pt>
                <c:pt idx="9">
                  <c:v>6.4207057605523324E-2</c:v>
                </c:pt>
                <c:pt idx="10">
                  <c:v>7.4097222222222217E-2</c:v>
                </c:pt>
                <c:pt idx="11">
                  <c:v>7.958295824263549E-2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C-4873-B34B-DB4B3EF21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868031"/>
        <c:axId val="765348479"/>
      </c:scatterChart>
      <c:valAx>
        <c:axId val="83586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65348479"/>
        <c:crosses val="autoZero"/>
        <c:crossBetween val="midCat"/>
      </c:valAx>
      <c:valAx>
        <c:axId val="7653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3586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9</xdr:row>
      <xdr:rowOff>23811</xdr:rowOff>
    </xdr:from>
    <xdr:to>
      <xdr:col>21</xdr:col>
      <xdr:colOff>209550</xdr:colOff>
      <xdr:row>27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55B91-C870-1B05-1314-2B92F3141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684A-D66D-4311-A77C-51C14DD03274}">
  <dimension ref="A1:L42"/>
  <sheetViews>
    <sheetView tabSelected="1" workbookViewId="0">
      <selection activeCell="I24" sqref="I24"/>
    </sheetView>
  </sheetViews>
  <sheetFormatPr defaultRowHeight="15" x14ac:dyDescent="0.25"/>
  <cols>
    <col min="1" max="1" width="9.85546875" bestFit="1" customWidth="1"/>
    <col min="2" max="2" width="5" bestFit="1" customWidth="1"/>
    <col min="3" max="3" width="6.7109375" bestFit="1" customWidth="1"/>
    <col min="4" max="4" width="12.85546875" bestFit="1" customWidth="1"/>
    <col min="5" max="5" width="13.7109375" bestFit="1" customWidth="1"/>
    <col min="6" max="6" width="12" bestFit="1" customWidth="1"/>
    <col min="7" max="7" width="10.28515625" bestFit="1" customWidth="1"/>
    <col min="10" max="10" width="13.140625" customWidth="1"/>
    <col min="11" max="11" width="16.140625" customWidth="1"/>
    <col min="12" max="12" width="12" bestFit="1" customWidth="1"/>
  </cols>
  <sheetData>
    <row r="1" spans="1:10" ht="15.75" thickBot="1" x14ac:dyDescent="0.3">
      <c r="A1" s="3" t="s">
        <v>1</v>
      </c>
      <c r="B1" s="3" t="s">
        <v>0</v>
      </c>
      <c r="C1" s="3" t="s">
        <v>7</v>
      </c>
      <c r="D1" s="3" t="s">
        <v>17</v>
      </c>
      <c r="E1" s="3" t="s">
        <v>3</v>
      </c>
      <c r="F1" s="3" t="s">
        <v>9</v>
      </c>
      <c r="G1" s="9" t="s">
        <v>19</v>
      </c>
      <c r="H1" s="3" t="s">
        <v>8</v>
      </c>
    </row>
    <row r="2" spans="1:10" x14ac:dyDescent="0.25">
      <c r="A2" s="7" t="s">
        <v>2</v>
      </c>
      <c r="B2" s="7">
        <v>2005</v>
      </c>
      <c r="C2" s="7"/>
      <c r="D2" s="7">
        <v>0.39948879385797448</v>
      </c>
      <c r="E2" s="8">
        <f>D2*$H$2</f>
        <v>243.00000000000003</v>
      </c>
      <c r="F2" s="7">
        <f t="shared" ref="F2:F13" si="0">E2/3600</f>
        <v>6.7500000000000004E-2</v>
      </c>
      <c r="G2">
        <f>F2/10^6</f>
        <v>6.7500000000000002E-8</v>
      </c>
      <c r="H2" s="2">
        <v>608.27738784179996</v>
      </c>
      <c r="J2" s="1"/>
    </row>
    <row r="3" spans="1:10" x14ac:dyDescent="0.25">
      <c r="A3" s="4" t="s">
        <v>4</v>
      </c>
      <c r="B3" s="4">
        <v>1998</v>
      </c>
      <c r="C3" s="6">
        <v>3700</v>
      </c>
      <c r="D3" s="4">
        <v>0.43236852997797237</v>
      </c>
      <c r="E3" s="5">
        <f>D3*$H$2</f>
        <v>263</v>
      </c>
      <c r="F3" s="4">
        <f t="shared" si="0"/>
        <v>7.3055555555555554E-2</v>
      </c>
      <c r="G3">
        <f t="shared" ref="G3:G13" si="1">F3/10^6</f>
        <v>7.3055555555555559E-8</v>
      </c>
    </row>
    <row r="4" spans="1:10" x14ac:dyDescent="0.25">
      <c r="A4" s="4" t="s">
        <v>5</v>
      </c>
      <c r="B4" s="4">
        <v>1986</v>
      </c>
      <c r="C4" s="4"/>
      <c r="D4" s="4">
        <v>0.49812800221796816</v>
      </c>
      <c r="E4" s="5">
        <f>D4*$H$2</f>
        <v>303</v>
      </c>
      <c r="F4" s="4">
        <f t="shared" si="0"/>
        <v>8.4166666666666667E-2</v>
      </c>
      <c r="G4">
        <f t="shared" si="1"/>
        <v>8.4166666666666673E-8</v>
      </c>
    </row>
    <row r="5" spans="1:10" x14ac:dyDescent="0.25">
      <c r="A5" s="4" t="s">
        <v>6</v>
      </c>
      <c r="B5" s="4">
        <v>1960</v>
      </c>
      <c r="C5" s="4">
        <v>746</v>
      </c>
      <c r="D5" s="4">
        <v>0.56000000000000005</v>
      </c>
      <c r="E5" s="5">
        <f>D5*$H$2</f>
        <v>340.63533719140798</v>
      </c>
      <c r="F5" s="4">
        <f t="shared" si="0"/>
        <v>9.4620926997613333E-2</v>
      </c>
      <c r="G5">
        <f t="shared" si="1"/>
        <v>9.4620926997613336E-8</v>
      </c>
    </row>
    <row r="6" spans="1:10" x14ac:dyDescent="0.25">
      <c r="A6" s="4" t="s">
        <v>10</v>
      </c>
      <c r="B6" s="4">
        <v>1970</v>
      </c>
      <c r="C6" s="4">
        <v>634</v>
      </c>
      <c r="D6" s="4">
        <v>0.59099999999999997</v>
      </c>
      <c r="E6" s="5">
        <f>D6*$H$2</f>
        <v>359.49193621450377</v>
      </c>
      <c r="F6" s="4">
        <f t="shared" si="0"/>
        <v>9.9858871170695487E-2</v>
      </c>
      <c r="G6">
        <f t="shared" si="1"/>
        <v>9.9858871170695485E-8</v>
      </c>
    </row>
    <row r="7" spans="1:10" x14ac:dyDescent="0.25">
      <c r="A7" s="4" t="s">
        <v>11</v>
      </c>
      <c r="B7" s="4">
        <v>1992</v>
      </c>
      <c r="C7" s="4">
        <v>2000</v>
      </c>
      <c r="D7" s="4">
        <v>0.45209637164997107</v>
      </c>
      <c r="E7" s="5">
        <f>D7*$H$2</f>
        <v>275</v>
      </c>
      <c r="F7" s="4">
        <f t="shared" si="0"/>
        <v>7.6388888888888895E-2</v>
      </c>
      <c r="G7">
        <f t="shared" si="1"/>
        <v>7.6388888888888896E-8</v>
      </c>
    </row>
    <row r="8" spans="1:10" x14ac:dyDescent="0.25">
      <c r="A8" s="4" t="s">
        <v>12</v>
      </c>
      <c r="B8" s="4">
        <v>1946</v>
      </c>
      <c r="C8" s="4">
        <v>1580</v>
      </c>
      <c r="D8" s="4">
        <v>0.61499999999999999</v>
      </c>
      <c r="E8" s="5">
        <f>D8*$H$2</f>
        <v>374.09059352270697</v>
      </c>
      <c r="F8" s="4">
        <f t="shared" si="0"/>
        <v>0.1039140537563075</v>
      </c>
      <c r="G8">
        <f t="shared" si="1"/>
        <v>1.0391405375630749E-7</v>
      </c>
    </row>
    <row r="9" spans="1:10" x14ac:dyDescent="0.25">
      <c r="A9" s="4" t="s">
        <v>13</v>
      </c>
      <c r="B9" s="4">
        <v>1993</v>
      </c>
      <c r="C9" s="4"/>
      <c r="D9" s="4">
        <v>0.46</v>
      </c>
      <c r="E9" s="5">
        <f>D9*$H$2</f>
        <v>279.807598407228</v>
      </c>
      <c r="F9" s="4">
        <f t="shared" si="0"/>
        <v>7.7724332890896669E-2</v>
      </c>
      <c r="G9">
        <f t="shared" si="1"/>
        <v>7.7724332890896669E-8</v>
      </c>
    </row>
    <row r="10" spans="1:10" x14ac:dyDescent="0.25">
      <c r="A10" s="4" t="s">
        <v>14</v>
      </c>
      <c r="B10" s="4">
        <v>1973</v>
      </c>
      <c r="C10" s="4">
        <v>1447</v>
      </c>
      <c r="D10" s="4">
        <v>0.46524826609797026</v>
      </c>
      <c r="E10" s="5">
        <f>D10*$H$2</f>
        <v>283</v>
      </c>
      <c r="F10" s="4">
        <f t="shared" si="0"/>
        <v>7.8611111111111118E-2</v>
      </c>
      <c r="G10">
        <f t="shared" si="1"/>
        <v>7.8611111111111116E-8</v>
      </c>
    </row>
    <row r="11" spans="1:10" x14ac:dyDescent="0.25">
      <c r="A11" s="4" t="s">
        <v>15</v>
      </c>
      <c r="B11" s="4">
        <v>2022</v>
      </c>
      <c r="C11" s="4">
        <v>2000</v>
      </c>
      <c r="D11" s="4">
        <v>0.38</v>
      </c>
      <c r="E11" s="5">
        <f>D11*$H$2</f>
        <v>231.14540737988398</v>
      </c>
      <c r="F11" s="4">
        <f t="shared" si="0"/>
        <v>6.4207057605523324E-2</v>
      </c>
      <c r="G11">
        <f t="shared" si="1"/>
        <v>6.4207057605523322E-8</v>
      </c>
    </row>
    <row r="12" spans="1:10" x14ac:dyDescent="0.25">
      <c r="A12" s="4" t="s">
        <v>16</v>
      </c>
      <c r="B12" s="4">
        <v>2022</v>
      </c>
      <c r="C12" s="4">
        <v>2000</v>
      </c>
      <c r="D12" s="4">
        <v>0.43853348050047197</v>
      </c>
      <c r="E12" s="5">
        <f>D12*$H$2</f>
        <v>266.75</v>
      </c>
      <c r="F12" s="4">
        <f t="shared" si="0"/>
        <v>7.4097222222222217E-2</v>
      </c>
      <c r="G12">
        <f t="shared" si="1"/>
        <v>7.409722222222222E-8</v>
      </c>
    </row>
    <row r="13" spans="1:10" x14ac:dyDescent="0.25">
      <c r="A13" s="4" t="s">
        <v>18</v>
      </c>
      <c r="B13" s="4">
        <v>1990</v>
      </c>
      <c r="C13" s="4">
        <v>1000</v>
      </c>
      <c r="D13" s="4">
        <v>0.47099999999999997</v>
      </c>
      <c r="E13" s="5">
        <f>D13*$H$2</f>
        <v>286.49864967348776</v>
      </c>
      <c r="F13" s="4">
        <f t="shared" si="0"/>
        <v>7.958295824263549E-2</v>
      </c>
      <c r="G13">
        <f t="shared" si="1"/>
        <v>7.9582958242635485E-8</v>
      </c>
    </row>
    <row r="38" spans="11:12" x14ac:dyDescent="0.25">
      <c r="L38" s="1"/>
    </row>
    <row r="39" spans="11:12" x14ac:dyDescent="0.25">
      <c r="L39" s="1"/>
    </row>
    <row r="42" spans="11:12" x14ac:dyDescent="0.25">
      <c r="K4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Xisto</dc:creator>
  <cp:lastModifiedBy>Isak Lundgren</cp:lastModifiedBy>
  <dcterms:created xsi:type="dcterms:W3CDTF">2023-08-29T07:30:15Z</dcterms:created>
  <dcterms:modified xsi:type="dcterms:W3CDTF">2023-09-01T12:05:18Z</dcterms:modified>
</cp:coreProperties>
</file>