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480" tabRatio="500"/>
  </bookViews>
  <sheets>
    <sheet name="Sheet2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2" l="1"/>
  <c r="M22" i="2"/>
  <c r="X21" i="2"/>
  <c r="M21" i="2"/>
  <c r="X20" i="2"/>
  <c r="M20" i="2"/>
  <c r="X8" i="2"/>
  <c r="M8" i="2"/>
  <c r="M5" i="2"/>
  <c r="M6" i="2"/>
  <c r="M7" i="2"/>
  <c r="M9" i="2"/>
  <c r="M10" i="2"/>
  <c r="M11" i="2"/>
  <c r="M12" i="2"/>
  <c r="M13" i="2"/>
  <c r="M14" i="2"/>
  <c r="M15" i="2"/>
  <c r="M16" i="2"/>
  <c r="M4" i="2"/>
  <c r="X16" i="2"/>
  <c r="X15" i="2"/>
  <c r="X14" i="2"/>
  <c r="X13" i="2"/>
  <c r="X12" i="2"/>
  <c r="X11" i="2"/>
  <c r="X10" i="2"/>
  <c r="X9" i="2"/>
  <c r="X7" i="2"/>
  <c r="X6" i="2"/>
  <c r="X5" i="2"/>
  <c r="X4" i="2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4" i="1"/>
</calcChain>
</file>

<file path=xl/sharedStrings.xml><?xml version="1.0" encoding="utf-8"?>
<sst xmlns="http://schemas.openxmlformats.org/spreadsheetml/2006/main" count="110" uniqueCount="44">
  <si>
    <t>best_i</t>
  </si>
  <si>
    <t>worst_i</t>
  </si>
  <si>
    <t>generation</t>
  </si>
  <si>
    <t>mean_fitness</t>
  </si>
  <si>
    <t>repeated_i</t>
  </si>
  <si>
    <t>time</t>
  </si>
  <si>
    <t>total_sons</t>
  </si>
  <si>
    <t>better_sons</t>
  </si>
  <si>
    <t>popsize</t>
  </si>
  <si>
    <t>generations</t>
  </si>
  <si>
    <t>mutprob</t>
  </si>
  <si>
    <t>coprob</t>
  </si>
  <si>
    <t>tsize</t>
  </si>
  <si>
    <t>elitism</t>
  </si>
  <si>
    <t>mean</t>
  </si>
  <si>
    <t>std</t>
  </si>
  <si>
    <t>-</t>
  </si>
  <si>
    <t>Melhor Fitness</t>
  </si>
  <si>
    <t>na Geração</t>
  </si>
  <si>
    <t>Pior Fitness</t>
  </si>
  <si>
    <t>Fitness Média</t>
  </si>
  <si>
    <t>Média</t>
  </si>
  <si>
    <t>Desvio P.</t>
  </si>
  <si>
    <t>Filhos Melhores(%)</t>
  </si>
  <si>
    <t>Erro</t>
  </si>
  <si>
    <t>Operação</t>
  </si>
  <si>
    <t>gener=500</t>
  </si>
  <si>
    <t>gener=100, popsize=500</t>
  </si>
  <si>
    <t>gener=500, popsize=500</t>
  </si>
  <si>
    <t>gener=200, popsize=250, cprob=0.8</t>
  </si>
  <si>
    <t>cprob=0.6, mutprob=0.01</t>
  </si>
  <si>
    <t>mutprob=0.1</t>
  </si>
  <si>
    <t>mutprob=0.3</t>
  </si>
  <si>
    <t>mutprob=0.1, tsize=5</t>
  </si>
  <si>
    <t>tsize=2, elitism=0</t>
  </si>
  <si>
    <t>elitism=0.1</t>
  </si>
  <si>
    <t>elitism=0.25, mutprob=0.3</t>
  </si>
  <si>
    <t>Indiv. Rep.</t>
  </si>
  <si>
    <t>Tempo de Exec.(s)</t>
  </si>
  <si>
    <t>gener=250, popsize=250</t>
  </si>
  <si>
    <t>Instância</t>
  </si>
  <si>
    <t>SJC2.dat</t>
  </si>
  <si>
    <t>SJC3b.dat</t>
  </si>
  <si>
    <t>SJC4a.dat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</si>
</sst>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65" fontId="0" fillId="0" borderId="0" xfId="0" applyNumberFormat="1"/>
    <xf numFmtId="10" fontId="0" fillId="0" borderId="0" xfId="1" applyNumberFormat="1" applyFon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0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" xfId="0" applyNumberFormat="1" applyBorder="1"/>
    <xf numFmtId="0" fontId="5" fillId="0" borderId="1" xfId="0" applyFont="1" applyBorder="1"/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2"/>
  <sheetViews>
    <sheetView tabSelected="1" workbookViewId="0">
      <selection activeCell="G16" sqref="G16"/>
    </sheetView>
  </sheetViews>
  <sheetFormatPr baseColWidth="10" defaultRowHeight="15" x14ac:dyDescent="0"/>
  <cols>
    <col min="10" max="10" width="30.33203125" bestFit="1" customWidth="1"/>
    <col min="15" max="15" width="11" bestFit="1" customWidth="1"/>
    <col min="16" max="16" width="11.83203125" bestFit="1" customWidth="1"/>
    <col min="17" max="18" width="11" bestFit="1" customWidth="1"/>
    <col min="24" max="24" width="16.83203125" bestFit="1" customWidth="1"/>
  </cols>
  <sheetData>
    <row r="1" spans="2:29" ht="16" thickBot="1"/>
    <row r="2" spans="2:29" ht="16" thickTop="1">
      <c r="J2" s="14" t="s">
        <v>25</v>
      </c>
      <c r="K2" s="12" t="s">
        <v>17</v>
      </c>
      <c r="L2" s="12"/>
      <c r="M2" s="13" t="s">
        <v>24</v>
      </c>
      <c r="N2" s="12" t="s">
        <v>18</v>
      </c>
      <c r="O2" s="12"/>
      <c r="P2" s="12" t="s">
        <v>19</v>
      </c>
      <c r="Q2" s="12"/>
      <c r="R2" s="12" t="s">
        <v>20</v>
      </c>
      <c r="S2" s="12"/>
      <c r="T2" s="12" t="s">
        <v>37</v>
      </c>
      <c r="U2" s="12"/>
      <c r="V2" s="12" t="s">
        <v>38</v>
      </c>
      <c r="W2" s="12"/>
      <c r="X2" s="13" t="s">
        <v>23</v>
      </c>
      <c r="Y2" s="1"/>
      <c r="Z2" s="2" t="s">
        <v>7</v>
      </c>
      <c r="AA2" s="2"/>
      <c r="AB2" s="2" t="s">
        <v>6</v>
      </c>
      <c r="AC2" s="2"/>
    </row>
    <row r="3" spans="2:29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J3" s="15"/>
      <c r="K3" s="7" t="s">
        <v>21</v>
      </c>
      <c r="L3" s="7" t="s">
        <v>22</v>
      </c>
      <c r="M3" s="7" t="s">
        <v>21</v>
      </c>
      <c r="N3" s="7" t="s">
        <v>21</v>
      </c>
      <c r="O3" s="7" t="s">
        <v>22</v>
      </c>
      <c r="P3" s="7" t="s">
        <v>21</v>
      </c>
      <c r="Q3" s="7" t="s">
        <v>22</v>
      </c>
      <c r="R3" s="7" t="s">
        <v>21</v>
      </c>
      <c r="S3" s="7" t="s">
        <v>22</v>
      </c>
      <c r="T3" s="7" t="s">
        <v>21</v>
      </c>
      <c r="U3" s="7" t="s">
        <v>22</v>
      </c>
      <c r="V3" s="7" t="s">
        <v>21</v>
      </c>
      <c r="W3" s="7" t="s">
        <v>22</v>
      </c>
      <c r="X3" s="7" t="s">
        <v>21</v>
      </c>
      <c r="Y3" s="1"/>
      <c r="Z3" s="3" t="s">
        <v>14</v>
      </c>
      <c r="AA3" s="3" t="s">
        <v>15</v>
      </c>
      <c r="AB3" s="3" t="s">
        <v>14</v>
      </c>
      <c r="AC3" s="3" t="s">
        <v>15</v>
      </c>
    </row>
    <row r="4" spans="2:29">
      <c r="B4">
        <v>100</v>
      </c>
      <c r="C4">
        <v>100</v>
      </c>
      <c r="D4">
        <v>1E-3</v>
      </c>
      <c r="E4">
        <v>0.6</v>
      </c>
      <c r="F4">
        <v>2</v>
      </c>
      <c r="G4">
        <v>0.01</v>
      </c>
      <c r="J4" s="7" t="s">
        <v>16</v>
      </c>
      <c r="K4" s="8">
        <v>20402.096000000001</v>
      </c>
      <c r="L4" s="8">
        <v>665.91200000000003</v>
      </c>
      <c r="M4" s="11">
        <f>K4/17246.53 - 1</f>
        <v>0.18296816808946503</v>
      </c>
      <c r="N4" s="10">
        <v>70</v>
      </c>
      <c r="O4" s="8">
        <v>21.995000000000001</v>
      </c>
      <c r="P4" s="8">
        <v>83982.726999999999</v>
      </c>
      <c r="Q4" s="8">
        <v>3031.6129999999998</v>
      </c>
      <c r="R4" s="8">
        <v>34273.160000000003</v>
      </c>
      <c r="S4" s="8">
        <v>7344.2650000000003</v>
      </c>
      <c r="T4" s="10">
        <v>29.2</v>
      </c>
      <c r="U4" s="8">
        <v>6.9690000000000003</v>
      </c>
      <c r="V4" s="8">
        <v>17.050999999999998</v>
      </c>
      <c r="W4" s="8">
        <v>0.13300000000000001</v>
      </c>
      <c r="X4" s="11">
        <f>Z4/AB4</f>
        <v>0.49340711249072139</v>
      </c>
      <c r="Y4" s="6"/>
      <c r="Z4">
        <v>3655.9</v>
      </c>
      <c r="AA4">
        <v>50.231999999999999</v>
      </c>
      <c r="AB4">
        <v>7409.5</v>
      </c>
      <c r="AC4">
        <v>51.95</v>
      </c>
    </row>
    <row r="5" spans="2:29">
      <c r="B5">
        <v>100</v>
      </c>
      <c r="C5">
        <v>500</v>
      </c>
      <c r="J5" s="9" t="s">
        <v>26</v>
      </c>
      <c r="K5" s="8">
        <v>20010.367999999999</v>
      </c>
      <c r="L5" s="8">
        <v>403.12900000000002</v>
      </c>
      <c r="M5" s="11">
        <f t="shared" ref="M5:M16" si="0">K5/17246.53 - 1</f>
        <v>0.16025472950210862</v>
      </c>
      <c r="N5" s="10">
        <v>234.9</v>
      </c>
      <c r="O5" s="8">
        <v>152.988</v>
      </c>
      <c r="P5" s="8">
        <v>85913.782000000007</v>
      </c>
      <c r="Q5" s="8">
        <v>4588.5450000000001</v>
      </c>
      <c r="R5" s="8">
        <v>20326.804</v>
      </c>
      <c r="S5" s="8">
        <v>480.76100000000002</v>
      </c>
      <c r="T5" s="10">
        <v>97.9</v>
      </c>
      <c r="U5" s="8">
        <v>1.1359999999999999</v>
      </c>
      <c r="V5" s="8">
        <v>85.037000000000006</v>
      </c>
      <c r="W5" s="8">
        <v>2.0230000000000001</v>
      </c>
      <c r="X5" s="11">
        <f>Z5/AB5</f>
        <v>0.30532611714707159</v>
      </c>
      <c r="Y5" s="6"/>
      <c r="Z5">
        <v>11322.5</v>
      </c>
      <c r="AA5">
        <v>1942.788</v>
      </c>
      <c r="AB5">
        <v>37083.300000000003</v>
      </c>
      <c r="AC5">
        <v>60.49</v>
      </c>
    </row>
    <row r="6" spans="2:29">
      <c r="B6">
        <v>500</v>
      </c>
      <c r="C6">
        <v>100</v>
      </c>
      <c r="J6" s="9" t="s">
        <v>27</v>
      </c>
      <c r="K6" s="8">
        <v>19284.071</v>
      </c>
      <c r="L6" s="8">
        <v>511.12299999999999</v>
      </c>
      <c r="M6" s="11">
        <f t="shared" si="0"/>
        <v>0.11814208423375616</v>
      </c>
      <c r="N6" s="10">
        <v>83</v>
      </c>
      <c r="O6" s="8">
        <v>10.863</v>
      </c>
      <c r="P6" s="8">
        <v>93121.142999999996</v>
      </c>
      <c r="Q6" s="8">
        <v>3363.9349999999999</v>
      </c>
      <c r="R6" s="8">
        <v>34607.474999999999</v>
      </c>
      <c r="S6" s="8">
        <v>2206.0909999999999</v>
      </c>
      <c r="T6" s="10">
        <v>66</v>
      </c>
      <c r="U6" s="8">
        <v>11.18</v>
      </c>
      <c r="V6" s="8">
        <v>38.485999999999997</v>
      </c>
      <c r="W6" s="8">
        <v>1.0780000000000001</v>
      </c>
      <c r="X6" s="11">
        <f>Z6/AB6</f>
        <v>0.49306845406336647</v>
      </c>
      <c r="Y6" s="6"/>
      <c r="Z6">
        <v>18317</v>
      </c>
      <c r="AA6">
        <v>113.428</v>
      </c>
      <c r="AB6">
        <v>37149</v>
      </c>
      <c r="AC6">
        <v>65.292000000000002</v>
      </c>
    </row>
    <row r="7" spans="2:29">
      <c r="B7">
        <v>500</v>
      </c>
      <c r="C7">
        <v>500</v>
      </c>
      <c r="J7" s="9" t="s">
        <v>28</v>
      </c>
      <c r="K7" s="8">
        <v>18842.846000000001</v>
      </c>
      <c r="L7" s="8">
        <v>306.43200000000002</v>
      </c>
      <c r="M7" s="11">
        <f t="shared" si="0"/>
        <v>9.2558677020826874E-2</v>
      </c>
      <c r="N7" s="10">
        <v>257</v>
      </c>
      <c r="O7" s="8">
        <v>129.07400000000001</v>
      </c>
      <c r="P7" s="8">
        <v>93292.437000000005</v>
      </c>
      <c r="Q7" s="8">
        <v>2990.64</v>
      </c>
      <c r="R7" s="8">
        <v>20236.163</v>
      </c>
      <c r="S7" s="8">
        <v>912.96699999999998</v>
      </c>
      <c r="T7" s="10">
        <v>491</v>
      </c>
      <c r="U7" s="8">
        <v>6.633</v>
      </c>
      <c r="V7" s="8">
        <v>182.29900000000001</v>
      </c>
      <c r="W7" s="8">
        <v>4.984</v>
      </c>
      <c r="X7" s="11">
        <f>Z7/AB7</f>
        <v>0.40282807566721535</v>
      </c>
      <c r="Y7" s="6"/>
      <c r="Z7">
        <v>74638</v>
      </c>
      <c r="AA7">
        <v>5271.3950000000004</v>
      </c>
      <c r="AB7">
        <v>185285</v>
      </c>
      <c r="AC7">
        <v>294.59300000000002</v>
      </c>
    </row>
    <row r="8" spans="2:29">
      <c r="J8" s="9" t="s">
        <v>39</v>
      </c>
      <c r="K8" s="8">
        <v>19329.446</v>
      </c>
      <c r="L8" s="8">
        <v>392.822</v>
      </c>
      <c r="M8" s="11">
        <f t="shared" si="0"/>
        <v>0.12077304825956303</v>
      </c>
      <c r="N8" s="10">
        <v>142</v>
      </c>
      <c r="O8" s="8">
        <v>37.134999999999998</v>
      </c>
      <c r="P8" s="8">
        <v>88663.554000000004</v>
      </c>
      <c r="Q8" s="8">
        <v>5077.0079999999998</v>
      </c>
      <c r="R8" s="8">
        <v>27534.423999999999</v>
      </c>
      <c r="S8" s="8">
        <v>2696.1379999999999</v>
      </c>
      <c r="T8" s="10">
        <v>149</v>
      </c>
      <c r="U8" s="8">
        <v>24.145</v>
      </c>
      <c r="V8" s="8">
        <v>37.429000000000002</v>
      </c>
      <c r="W8" s="8">
        <v>1.153</v>
      </c>
      <c r="X8" s="11">
        <f>Z8/AB8</f>
        <v>0.49112489884003235</v>
      </c>
      <c r="Y8" s="6"/>
      <c r="Z8">
        <v>18206</v>
      </c>
      <c r="AA8">
        <v>179.08699999999999</v>
      </c>
      <c r="AB8">
        <v>37070</v>
      </c>
      <c r="AC8">
        <v>129.43299999999999</v>
      </c>
    </row>
    <row r="9" spans="2:29">
      <c r="B9">
        <v>200</v>
      </c>
      <c r="C9">
        <v>250</v>
      </c>
      <c r="D9">
        <v>1E-3</v>
      </c>
      <c r="E9">
        <v>0.8</v>
      </c>
      <c r="F9">
        <v>2</v>
      </c>
      <c r="G9">
        <v>0.01</v>
      </c>
      <c r="J9" s="9" t="s">
        <v>29</v>
      </c>
      <c r="K9" s="8">
        <v>19310.842000000001</v>
      </c>
      <c r="L9" s="8">
        <v>467.83100000000002</v>
      </c>
      <c r="M9" s="11">
        <f t="shared" si="0"/>
        <v>0.11969433851331268</v>
      </c>
      <c r="N9" s="10">
        <v>134</v>
      </c>
      <c r="O9" s="8">
        <v>50.774000000000001</v>
      </c>
      <c r="P9" s="8">
        <v>89492.989000000001</v>
      </c>
      <c r="Q9" s="8">
        <v>3135.8449999999998</v>
      </c>
      <c r="R9" s="8">
        <v>27399.690999999999</v>
      </c>
      <c r="S9" s="8">
        <v>3350.5</v>
      </c>
      <c r="T9" s="10">
        <v>147</v>
      </c>
      <c r="U9" s="8">
        <v>18.329999999999998</v>
      </c>
      <c r="V9" s="8">
        <v>43.933</v>
      </c>
      <c r="W9" s="8">
        <v>1.079</v>
      </c>
      <c r="X9" s="11">
        <f>Z9/AB9</f>
        <v>0.48954089181253274</v>
      </c>
      <c r="Y9" s="6"/>
      <c r="Z9">
        <v>21507</v>
      </c>
      <c r="AA9">
        <v>231.90899999999999</v>
      </c>
      <c r="AB9">
        <v>43933</v>
      </c>
      <c r="AC9">
        <v>63.655000000000001</v>
      </c>
    </row>
    <row r="10" spans="2:29">
      <c r="D10">
        <v>0.01</v>
      </c>
      <c r="E10">
        <v>0.6</v>
      </c>
      <c r="J10" s="9" t="s">
        <v>30</v>
      </c>
      <c r="K10" s="8">
        <v>19274.54</v>
      </c>
      <c r="L10" s="8">
        <v>319.63499999999999</v>
      </c>
      <c r="M10" s="11">
        <f t="shared" si="0"/>
        <v>0.11758945132731058</v>
      </c>
      <c r="N10" s="10">
        <v>201</v>
      </c>
      <c r="O10" s="8">
        <v>31.401</v>
      </c>
      <c r="P10" s="8">
        <v>88850.682000000001</v>
      </c>
      <c r="Q10" s="8">
        <v>3219.297</v>
      </c>
      <c r="R10" s="8">
        <v>28512.038</v>
      </c>
      <c r="S10" s="8">
        <v>3587.08</v>
      </c>
      <c r="T10" s="10">
        <v>121</v>
      </c>
      <c r="U10" s="8">
        <v>16.155000000000001</v>
      </c>
      <c r="V10" s="8">
        <v>39.271000000000001</v>
      </c>
      <c r="W10" s="8">
        <v>1.171</v>
      </c>
      <c r="X10" s="11">
        <f>Z10/AB10</f>
        <v>0.49271057579638661</v>
      </c>
      <c r="Y10" s="6"/>
      <c r="Z10">
        <v>18081</v>
      </c>
      <c r="AA10">
        <v>230.1</v>
      </c>
      <c r="AB10">
        <v>36697</v>
      </c>
      <c r="AC10">
        <v>104.27800000000001</v>
      </c>
    </row>
    <row r="11" spans="2:29">
      <c r="D11">
        <v>0.1</v>
      </c>
      <c r="E11">
        <v>0.6</v>
      </c>
      <c r="J11" s="9" t="s">
        <v>31</v>
      </c>
      <c r="K11" s="8">
        <v>18944.678</v>
      </c>
      <c r="L11" s="8">
        <v>377.55500000000001</v>
      </c>
      <c r="M11" s="11">
        <f t="shared" si="0"/>
        <v>9.8463169112859239E-2</v>
      </c>
      <c r="N11" s="10">
        <v>204</v>
      </c>
      <c r="O11" s="8">
        <v>42.555999999999997</v>
      </c>
      <c r="P11" s="8">
        <v>92126.15</v>
      </c>
      <c r="Q11" s="8">
        <v>3257.5259999999998</v>
      </c>
      <c r="R11" s="8">
        <v>35351.805999999997</v>
      </c>
      <c r="S11" s="8">
        <v>2392.4699999999998</v>
      </c>
      <c r="T11" s="10">
        <v>27</v>
      </c>
      <c r="U11" s="8">
        <v>7.2110000000000003</v>
      </c>
      <c r="V11" s="8">
        <v>39.728000000000002</v>
      </c>
      <c r="W11" s="8">
        <v>1.7889999999999999</v>
      </c>
      <c r="X11" s="11">
        <f>Z11/AB11</f>
        <v>0.4929073714839961</v>
      </c>
      <c r="Y11" s="6"/>
      <c r="Z11">
        <v>16262</v>
      </c>
      <c r="AA11">
        <v>128.04300000000001</v>
      </c>
      <c r="AB11">
        <v>32992</v>
      </c>
      <c r="AC11">
        <v>53.87</v>
      </c>
    </row>
    <row r="12" spans="2:29">
      <c r="D12">
        <v>0.3</v>
      </c>
      <c r="E12">
        <v>0.6</v>
      </c>
      <c r="J12" s="9" t="s">
        <v>32</v>
      </c>
      <c r="K12" s="8">
        <v>19219.222000000002</v>
      </c>
      <c r="L12" s="8">
        <v>354.24299999999999</v>
      </c>
      <c r="M12" s="11">
        <f t="shared" si="0"/>
        <v>0.11438196553161717</v>
      </c>
      <c r="N12" s="10">
        <v>193</v>
      </c>
      <c r="O12" s="8">
        <v>46.658000000000001</v>
      </c>
      <c r="P12" s="8">
        <v>94694.452000000005</v>
      </c>
      <c r="Q12" s="8">
        <v>1977.133</v>
      </c>
      <c r="R12" s="8">
        <v>38304.523000000001</v>
      </c>
      <c r="S12" s="8">
        <v>1926.097</v>
      </c>
      <c r="T12" s="10">
        <v>19</v>
      </c>
      <c r="U12" s="8">
        <v>3.8730000000000002</v>
      </c>
      <c r="V12" s="8">
        <v>40.015000000000001</v>
      </c>
      <c r="W12" s="8">
        <v>1.946</v>
      </c>
      <c r="X12" s="11">
        <f>Z12/AB12</f>
        <v>0.4951077179588434</v>
      </c>
      <c r="Y12" s="6"/>
      <c r="Z12">
        <v>11284</v>
      </c>
      <c r="AA12">
        <v>108.134</v>
      </c>
      <c r="AB12">
        <v>22791</v>
      </c>
      <c r="AC12">
        <v>123.142</v>
      </c>
    </row>
    <row r="13" spans="2:29">
      <c r="B13">
        <v>200</v>
      </c>
      <c r="C13">
        <v>250</v>
      </c>
      <c r="D13">
        <v>0.1</v>
      </c>
      <c r="E13">
        <v>0.6</v>
      </c>
      <c r="F13">
        <v>5</v>
      </c>
      <c r="J13" s="9" t="s">
        <v>33</v>
      </c>
      <c r="K13" s="8">
        <v>19180.675999999999</v>
      </c>
      <c r="L13" s="8">
        <v>354.23</v>
      </c>
      <c r="M13" s="11">
        <f t="shared" si="0"/>
        <v>0.11214696521561152</v>
      </c>
      <c r="N13" s="10">
        <v>204</v>
      </c>
      <c r="O13" s="8">
        <v>26.588999999999999</v>
      </c>
      <c r="P13" s="8">
        <v>92282.327999999994</v>
      </c>
      <c r="Q13" s="8">
        <v>4585.5420000000004</v>
      </c>
      <c r="R13" s="8">
        <v>34561.991999999998</v>
      </c>
      <c r="S13" s="8">
        <v>1397.576</v>
      </c>
      <c r="T13" s="10">
        <v>29</v>
      </c>
      <c r="U13" s="8">
        <v>5.4770000000000003</v>
      </c>
      <c r="V13" s="8">
        <v>37.78</v>
      </c>
      <c r="W13" s="8">
        <v>2.0979999999999999</v>
      </c>
      <c r="X13" s="11">
        <f>Z13/AB13</f>
        <v>0.49288121186363498</v>
      </c>
      <c r="Y13" s="6"/>
      <c r="Z13">
        <v>16236</v>
      </c>
      <c r="AA13">
        <v>139.96100000000001</v>
      </c>
      <c r="AB13">
        <v>32941</v>
      </c>
      <c r="AC13">
        <v>105.014</v>
      </c>
    </row>
    <row r="14" spans="2:29">
      <c r="B14">
        <v>200</v>
      </c>
      <c r="C14">
        <v>250</v>
      </c>
      <c r="D14">
        <v>0.1</v>
      </c>
      <c r="E14">
        <v>0.6</v>
      </c>
      <c r="F14">
        <v>2</v>
      </c>
      <c r="G14">
        <v>0</v>
      </c>
      <c r="J14" s="9" t="s">
        <v>34</v>
      </c>
      <c r="K14" s="8">
        <v>20751.419000000002</v>
      </c>
      <c r="L14" s="8">
        <v>522.79300000000001</v>
      </c>
      <c r="M14" s="11">
        <f t="shared" si="0"/>
        <v>0.20322285120543104</v>
      </c>
      <c r="N14" s="10">
        <v>68</v>
      </c>
      <c r="O14" s="8">
        <v>57.670999999999999</v>
      </c>
      <c r="P14" s="8">
        <v>93790.432000000001</v>
      </c>
      <c r="Q14" s="8">
        <v>3412.248</v>
      </c>
      <c r="R14" s="8">
        <v>38953.087</v>
      </c>
      <c r="S14" s="8">
        <v>4866.4309999999996</v>
      </c>
      <c r="T14" s="10">
        <v>23</v>
      </c>
      <c r="U14" s="8">
        <v>8.718</v>
      </c>
      <c r="V14" s="8">
        <v>40.078000000000003</v>
      </c>
      <c r="W14" s="8">
        <v>1.296</v>
      </c>
      <c r="X14" s="11">
        <f>Z14/AB14</f>
        <v>0.49040626970543194</v>
      </c>
      <c r="Y14" s="6"/>
      <c r="Z14">
        <v>16332</v>
      </c>
      <c r="AA14">
        <v>142.04599999999999</v>
      </c>
      <c r="AB14">
        <v>33303</v>
      </c>
      <c r="AC14">
        <v>67.668000000000006</v>
      </c>
    </row>
    <row r="15" spans="2:29">
      <c r="B15">
        <v>200</v>
      </c>
      <c r="C15">
        <v>250</v>
      </c>
      <c r="D15">
        <v>0.1</v>
      </c>
      <c r="E15">
        <v>0.6</v>
      </c>
      <c r="F15">
        <v>2</v>
      </c>
      <c r="G15">
        <v>0.1</v>
      </c>
      <c r="J15" s="9" t="s">
        <v>35</v>
      </c>
      <c r="K15" s="8">
        <v>18221.371999999999</v>
      </c>
      <c r="L15" s="8">
        <v>183.95500000000001</v>
      </c>
      <c r="M15" s="11">
        <f t="shared" si="0"/>
        <v>5.6523950035166637E-2</v>
      </c>
      <c r="N15" s="10">
        <v>200</v>
      </c>
      <c r="O15" s="8">
        <v>44.688000000000002</v>
      </c>
      <c r="P15" s="8">
        <v>87181.983999999997</v>
      </c>
      <c r="Q15" s="8">
        <v>4258.9489999999996</v>
      </c>
      <c r="R15" s="8">
        <v>24458.775000000001</v>
      </c>
      <c r="S15" s="8">
        <v>1656.04</v>
      </c>
      <c r="T15" s="10">
        <v>118</v>
      </c>
      <c r="U15" s="8">
        <v>6.5570000000000004</v>
      </c>
      <c r="V15" s="8">
        <v>33.063000000000002</v>
      </c>
      <c r="W15" s="8">
        <v>1.1579999999999999</v>
      </c>
      <c r="X15" s="11">
        <f>Z15/AB15</f>
        <v>0.48763778192301171</v>
      </c>
      <c r="Y15" s="6"/>
      <c r="Z15">
        <v>14378</v>
      </c>
      <c r="AA15">
        <v>195.02099999999999</v>
      </c>
      <c r="AB15">
        <v>29485</v>
      </c>
      <c r="AC15">
        <v>177.13</v>
      </c>
    </row>
    <row r="16" spans="2:29">
      <c r="B16">
        <v>200</v>
      </c>
      <c r="C16">
        <v>250</v>
      </c>
      <c r="D16">
        <v>0.3</v>
      </c>
      <c r="E16">
        <v>0.6</v>
      </c>
      <c r="F16">
        <v>2</v>
      </c>
      <c r="G16">
        <v>0.25</v>
      </c>
      <c r="J16" s="9" t="s">
        <v>36</v>
      </c>
      <c r="K16" s="8">
        <v>18276.632000000001</v>
      </c>
      <c r="L16" s="8">
        <v>352.72</v>
      </c>
      <c r="M16" s="11">
        <f t="shared" si="0"/>
        <v>5.9728072835521173E-2</v>
      </c>
      <c r="N16" s="10">
        <v>175</v>
      </c>
      <c r="O16" s="8">
        <v>30.495999999999999</v>
      </c>
      <c r="P16" s="8">
        <v>85356.409</v>
      </c>
      <c r="Q16" s="8">
        <v>4601.9830000000002</v>
      </c>
      <c r="R16" s="8">
        <v>23430.543000000001</v>
      </c>
      <c r="S16" s="8">
        <v>1195.3989999999999</v>
      </c>
      <c r="T16" s="10">
        <v>117</v>
      </c>
      <c r="U16" s="8">
        <v>8.1240000000000006</v>
      </c>
      <c r="V16" s="8">
        <v>27.234000000000002</v>
      </c>
      <c r="W16" s="8">
        <v>1.39</v>
      </c>
      <c r="X16" s="11">
        <f>Z16/AB16</f>
        <v>0.47890924584576056</v>
      </c>
      <c r="Y16" s="6"/>
      <c r="Z16">
        <v>7868</v>
      </c>
      <c r="AA16">
        <v>252.31100000000001</v>
      </c>
      <c r="AB16">
        <v>16429</v>
      </c>
      <c r="AC16">
        <v>125.67400000000001</v>
      </c>
    </row>
    <row r="17" spans="10:29" ht="16" thickBot="1"/>
    <row r="18" spans="10:29" ht="16" thickTop="1">
      <c r="J18" s="13" t="s">
        <v>40</v>
      </c>
      <c r="K18" s="12" t="s">
        <v>17</v>
      </c>
      <c r="L18" s="12"/>
      <c r="M18" s="13" t="s">
        <v>24</v>
      </c>
      <c r="N18" s="12" t="s">
        <v>18</v>
      </c>
      <c r="O18" s="12"/>
      <c r="P18" s="12" t="s">
        <v>19</v>
      </c>
      <c r="Q18" s="12"/>
      <c r="R18" s="12" t="s">
        <v>20</v>
      </c>
      <c r="S18" s="12"/>
      <c r="T18" s="12" t="s">
        <v>37</v>
      </c>
      <c r="U18" s="12"/>
      <c r="V18" s="12" t="s">
        <v>38</v>
      </c>
      <c r="W18" s="12"/>
      <c r="X18" s="13" t="s">
        <v>23</v>
      </c>
    </row>
    <row r="19" spans="10:29">
      <c r="J19" s="9"/>
      <c r="K19" s="7" t="s">
        <v>21</v>
      </c>
      <c r="L19" s="7" t="s">
        <v>22</v>
      </c>
      <c r="M19" s="7" t="s">
        <v>21</v>
      </c>
      <c r="N19" s="7" t="s">
        <v>21</v>
      </c>
      <c r="O19" s="7" t="s">
        <v>22</v>
      </c>
      <c r="P19" s="7" t="s">
        <v>21</v>
      </c>
      <c r="Q19" s="7" t="s">
        <v>22</v>
      </c>
      <c r="R19" s="7" t="s">
        <v>21</v>
      </c>
      <c r="S19" s="7" t="s">
        <v>22</v>
      </c>
      <c r="T19" s="7" t="s">
        <v>21</v>
      </c>
      <c r="U19" s="7" t="s">
        <v>22</v>
      </c>
      <c r="V19" s="7" t="s">
        <v>21</v>
      </c>
      <c r="W19" s="7" t="s">
        <v>22</v>
      </c>
      <c r="X19" s="7" t="s">
        <v>21</v>
      </c>
    </row>
    <row r="20" spans="10:29">
      <c r="J20" s="17" t="s">
        <v>41</v>
      </c>
      <c r="K20" s="9">
        <v>34595.741000000002</v>
      </c>
      <c r="L20" s="9">
        <v>288.97000000000003</v>
      </c>
      <c r="M20" s="11">
        <f>K20/33225.88-1</f>
        <v>4.1228734949984913E-2</v>
      </c>
      <c r="N20" s="10">
        <v>220</v>
      </c>
      <c r="O20" s="8">
        <v>22.824999999999999</v>
      </c>
      <c r="P20" s="8">
        <v>173646.603</v>
      </c>
      <c r="Q20" s="8">
        <v>4626.6660000000002</v>
      </c>
      <c r="R20" s="8">
        <v>39646.866999999998</v>
      </c>
      <c r="S20" s="8">
        <v>858.49400000000003</v>
      </c>
      <c r="T20" s="9">
        <v>111</v>
      </c>
      <c r="U20" s="8">
        <v>8.718</v>
      </c>
      <c r="V20" s="8">
        <v>105.337</v>
      </c>
      <c r="W20" s="9">
        <v>4.95</v>
      </c>
      <c r="X20" s="11">
        <f>Z20/AB20</f>
        <v>0.48766328011611032</v>
      </c>
      <c r="Z20">
        <v>14448</v>
      </c>
      <c r="AA20" s="5">
        <v>123.685</v>
      </c>
      <c r="AB20">
        <v>29627</v>
      </c>
      <c r="AC20" s="5">
        <v>94.91</v>
      </c>
    </row>
    <row r="21" spans="10:29">
      <c r="J21" s="17" t="s">
        <v>42</v>
      </c>
      <c r="K21" s="9">
        <v>43088.298999999999</v>
      </c>
      <c r="L21" s="9">
        <v>593.01</v>
      </c>
      <c r="M21" s="11">
        <f>K21/40635.8-1</f>
        <v>6.0353161497989305E-2</v>
      </c>
      <c r="N21" s="10">
        <v>236</v>
      </c>
      <c r="O21" s="8">
        <v>17.349</v>
      </c>
      <c r="P21" s="8">
        <v>139948.18299999999</v>
      </c>
      <c r="Q21" s="8">
        <v>16204.683000000001</v>
      </c>
      <c r="R21" s="8">
        <v>45019.741999999998</v>
      </c>
      <c r="S21" s="8">
        <v>801.56100000000004</v>
      </c>
      <c r="T21" s="9">
        <v>105</v>
      </c>
      <c r="U21" s="8">
        <v>12.329000000000001</v>
      </c>
      <c r="V21" s="8">
        <v>333.82299999999998</v>
      </c>
      <c r="W21" s="8">
        <v>7.2510000000000003</v>
      </c>
      <c r="X21" s="11">
        <f>Z21/AB21</f>
        <v>0.49715286903197548</v>
      </c>
      <c r="Z21">
        <v>14755</v>
      </c>
      <c r="AA21" s="5">
        <v>244.76900000000001</v>
      </c>
      <c r="AB21">
        <v>29679</v>
      </c>
      <c r="AC21" s="5">
        <v>91.378</v>
      </c>
    </row>
    <row r="22" spans="10:29">
      <c r="J22" s="17" t="s">
        <v>43</v>
      </c>
      <c r="K22" s="9">
        <v>68001.947</v>
      </c>
      <c r="L22" s="9">
        <v>1107.33</v>
      </c>
      <c r="M22" s="11">
        <f>K22/61843.23-1</f>
        <v>9.958595306228335E-2</v>
      </c>
      <c r="N22" s="10">
        <v>210</v>
      </c>
      <c r="O22" s="8">
        <v>16.684999999999999</v>
      </c>
      <c r="P22" s="8">
        <v>275545.13199999998</v>
      </c>
      <c r="Q22" s="8">
        <v>21618.210999999999</v>
      </c>
      <c r="R22" s="8">
        <v>72824.612999999998</v>
      </c>
      <c r="S22" s="8">
        <v>903.46500000000003</v>
      </c>
      <c r="T22" s="16">
        <v>99</v>
      </c>
      <c r="U22" s="8">
        <v>13.756</v>
      </c>
      <c r="V22" s="8">
        <v>482.34500000000003</v>
      </c>
      <c r="W22" s="8">
        <v>6.3220000000000001</v>
      </c>
      <c r="X22" s="11">
        <f>Z22/AB22</f>
        <v>0.48695212407282534</v>
      </c>
      <c r="Z22">
        <v>14443</v>
      </c>
      <c r="AA22" s="5">
        <v>261.86200000000002</v>
      </c>
      <c r="AB22">
        <v>29660</v>
      </c>
      <c r="AC22" s="5">
        <v>101.53400000000001</v>
      </c>
    </row>
  </sheetData>
  <mergeCells count="14">
    <mergeCell ref="Z2:AA2"/>
    <mergeCell ref="AB2:AC2"/>
    <mergeCell ref="K18:L18"/>
    <mergeCell ref="N18:O18"/>
    <mergeCell ref="P18:Q18"/>
    <mergeCell ref="R18:S18"/>
    <mergeCell ref="T18:U18"/>
    <mergeCell ref="V18:W18"/>
    <mergeCell ref="K2:L2"/>
    <mergeCell ref="N2:O2"/>
    <mergeCell ref="P2:Q2"/>
    <mergeCell ref="R2:S2"/>
    <mergeCell ref="T2:U2"/>
    <mergeCell ref="V2:W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3"/>
  <sheetViews>
    <sheetView workbookViewId="0">
      <selection activeCell="I23" sqref="I23:X23"/>
    </sheetView>
  </sheetViews>
  <sheetFormatPr baseColWidth="10" defaultRowHeight="15" x14ac:dyDescent="0"/>
  <cols>
    <col min="8" max="8" width="10.6640625" customWidth="1"/>
    <col min="9" max="24" width="9.5" customWidth="1"/>
  </cols>
  <sheetData>
    <row r="2" spans="2:27">
      <c r="I2" s="2" t="s">
        <v>0</v>
      </c>
      <c r="J2" s="2"/>
      <c r="K2" s="2" t="s">
        <v>2</v>
      </c>
      <c r="L2" s="2"/>
      <c r="M2" s="2" t="s">
        <v>1</v>
      </c>
      <c r="N2" s="2"/>
      <c r="O2" s="2" t="s">
        <v>3</v>
      </c>
      <c r="P2" s="2"/>
      <c r="Q2" s="2" t="s">
        <v>4</v>
      </c>
      <c r="R2" s="2"/>
      <c r="S2" s="2" t="s">
        <v>5</v>
      </c>
      <c r="T2" s="2"/>
      <c r="U2" s="2" t="s">
        <v>7</v>
      </c>
      <c r="V2" s="2"/>
      <c r="W2" s="2" t="s">
        <v>6</v>
      </c>
      <c r="X2" s="2"/>
    </row>
    <row r="3" spans="2:27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 s="1" t="s">
        <v>14</v>
      </c>
      <c r="J3" s="1" t="s">
        <v>15</v>
      </c>
      <c r="K3" s="1" t="s">
        <v>14</v>
      </c>
      <c r="L3" s="1" t="s">
        <v>15</v>
      </c>
      <c r="M3" s="3" t="s">
        <v>14</v>
      </c>
      <c r="N3" s="3" t="s">
        <v>15</v>
      </c>
      <c r="O3" s="3" t="s">
        <v>14</v>
      </c>
      <c r="P3" s="3" t="s">
        <v>15</v>
      </c>
      <c r="Q3" s="3" t="s">
        <v>14</v>
      </c>
      <c r="R3" s="3" t="s">
        <v>15</v>
      </c>
      <c r="S3" s="3" t="s">
        <v>14</v>
      </c>
      <c r="T3" s="3" t="s">
        <v>15</v>
      </c>
      <c r="U3" s="3" t="s">
        <v>14</v>
      </c>
      <c r="V3" s="3" t="s">
        <v>15</v>
      </c>
      <c r="W3" s="3" t="s">
        <v>14</v>
      </c>
      <c r="X3" s="3" t="s">
        <v>15</v>
      </c>
    </row>
    <row r="4" spans="2:27">
      <c r="B4">
        <v>100</v>
      </c>
      <c r="C4">
        <v>100</v>
      </c>
      <c r="D4">
        <v>1E-3</v>
      </c>
      <c r="E4">
        <v>0.6</v>
      </c>
      <c r="F4">
        <v>2</v>
      </c>
      <c r="G4">
        <v>0.01</v>
      </c>
      <c r="I4">
        <v>20402.096000000001</v>
      </c>
      <c r="J4">
        <v>665.91200000000003</v>
      </c>
      <c r="K4">
        <v>70</v>
      </c>
      <c r="L4">
        <v>21.995000000000001</v>
      </c>
      <c r="M4">
        <v>83982.726999999999</v>
      </c>
      <c r="N4">
        <v>3031.6129999999998</v>
      </c>
      <c r="O4">
        <v>34273.160000000003</v>
      </c>
      <c r="P4">
        <v>7344.2650000000003</v>
      </c>
      <c r="Q4">
        <v>29.2</v>
      </c>
      <c r="R4">
        <v>6.9690000000000003</v>
      </c>
      <c r="S4">
        <v>17.050999999999998</v>
      </c>
      <c r="T4">
        <v>0.13300000000000001</v>
      </c>
      <c r="U4">
        <v>3655.9</v>
      </c>
      <c r="V4">
        <v>50.231999999999999</v>
      </c>
      <c r="W4">
        <v>7409.5</v>
      </c>
      <c r="X4">
        <v>51.95</v>
      </c>
      <c r="Y4">
        <f>U4/W4</f>
        <v>0.49340711249072139</v>
      </c>
    </row>
    <row r="5" spans="2:27">
      <c r="B5">
        <v>100</v>
      </c>
      <c r="C5">
        <v>500</v>
      </c>
      <c r="I5">
        <v>20010.367999999999</v>
      </c>
      <c r="J5">
        <v>403.12900000000002</v>
      </c>
      <c r="K5">
        <v>234.9</v>
      </c>
      <c r="L5">
        <v>152.988</v>
      </c>
      <c r="M5">
        <v>85913.782000000007</v>
      </c>
      <c r="N5">
        <v>4588.5450000000001</v>
      </c>
      <c r="O5">
        <v>20326.804</v>
      </c>
      <c r="P5">
        <v>480.76100000000002</v>
      </c>
      <c r="Q5">
        <v>97.9</v>
      </c>
      <c r="R5">
        <v>1.1359999999999999</v>
      </c>
      <c r="S5">
        <v>85.037000000000006</v>
      </c>
      <c r="T5">
        <v>2.0230000000000001</v>
      </c>
      <c r="U5">
        <v>11322.5</v>
      </c>
      <c r="V5">
        <v>1942.788</v>
      </c>
      <c r="W5">
        <v>37083.300000000003</v>
      </c>
      <c r="X5">
        <v>60.49</v>
      </c>
      <c r="Y5">
        <f t="shared" ref="Y5:Y18" si="0">U5/W5</f>
        <v>0.30532611714707159</v>
      </c>
      <c r="AA5" t="s">
        <v>1</v>
      </c>
    </row>
    <row r="6" spans="2:27">
      <c r="B6">
        <v>500</v>
      </c>
      <c r="C6">
        <v>100</v>
      </c>
      <c r="I6">
        <v>19284.071</v>
      </c>
      <c r="J6">
        <v>511.12299999999999</v>
      </c>
      <c r="K6">
        <v>83</v>
      </c>
      <c r="L6">
        <v>10.863</v>
      </c>
      <c r="M6">
        <v>93121.142999999996</v>
      </c>
      <c r="N6">
        <v>3363.9349999999999</v>
      </c>
      <c r="O6">
        <v>34607.474999999999</v>
      </c>
      <c r="P6">
        <v>2206.0909999999999</v>
      </c>
      <c r="Q6">
        <v>66</v>
      </c>
      <c r="R6">
        <v>11.18</v>
      </c>
      <c r="S6">
        <v>38.485999999999997</v>
      </c>
      <c r="T6">
        <v>1.0780000000000001</v>
      </c>
      <c r="U6">
        <v>18317</v>
      </c>
      <c r="V6">
        <v>113.428</v>
      </c>
      <c r="W6">
        <v>37149</v>
      </c>
      <c r="X6">
        <v>65.292000000000002</v>
      </c>
      <c r="Y6">
        <f t="shared" si="0"/>
        <v>0.49306845406336647</v>
      </c>
      <c r="AA6" t="s">
        <v>3</v>
      </c>
    </row>
    <row r="7" spans="2:27">
      <c r="B7">
        <v>500</v>
      </c>
      <c r="C7">
        <v>500</v>
      </c>
      <c r="I7">
        <v>18842.846000000001</v>
      </c>
      <c r="J7">
        <v>306.43200000000002</v>
      </c>
      <c r="K7">
        <v>257</v>
      </c>
      <c r="L7">
        <v>129.07400000000001</v>
      </c>
      <c r="M7">
        <v>93292.437000000005</v>
      </c>
      <c r="N7">
        <v>2990.64</v>
      </c>
      <c r="O7">
        <v>20236.163</v>
      </c>
      <c r="P7">
        <v>912.96699999999998</v>
      </c>
      <c r="Q7">
        <v>491</v>
      </c>
      <c r="R7">
        <v>6.633</v>
      </c>
      <c r="S7">
        <v>182.29900000000001</v>
      </c>
      <c r="T7">
        <v>4.984</v>
      </c>
      <c r="U7">
        <v>74638</v>
      </c>
      <c r="V7">
        <v>5271.3950000000004</v>
      </c>
      <c r="W7">
        <v>185285</v>
      </c>
      <c r="X7">
        <v>294.59300000000002</v>
      </c>
      <c r="Y7">
        <f t="shared" si="0"/>
        <v>0.40282807566721535</v>
      </c>
      <c r="AA7" t="s">
        <v>4</v>
      </c>
    </row>
    <row r="8" spans="2:27">
      <c r="B8">
        <v>200</v>
      </c>
      <c r="C8">
        <v>250</v>
      </c>
      <c r="D8">
        <v>1E-3</v>
      </c>
      <c r="E8">
        <v>0.8</v>
      </c>
      <c r="F8">
        <v>2</v>
      </c>
      <c r="G8">
        <v>0.01</v>
      </c>
      <c r="I8">
        <v>19310.842000000001</v>
      </c>
      <c r="J8">
        <v>467.83100000000002</v>
      </c>
      <c r="K8">
        <v>134</v>
      </c>
      <c r="L8">
        <v>50.774000000000001</v>
      </c>
      <c r="M8">
        <v>89492.989000000001</v>
      </c>
      <c r="N8">
        <v>3135.8449999999998</v>
      </c>
      <c r="O8">
        <v>27399.690999999999</v>
      </c>
      <c r="P8">
        <v>3350.5</v>
      </c>
      <c r="Q8">
        <v>147</v>
      </c>
      <c r="R8">
        <v>18.329999999999998</v>
      </c>
      <c r="S8">
        <v>43.933</v>
      </c>
      <c r="T8">
        <v>1.079</v>
      </c>
      <c r="U8">
        <v>21507</v>
      </c>
      <c r="V8">
        <v>231.90899999999999</v>
      </c>
      <c r="W8">
        <v>43933</v>
      </c>
      <c r="X8">
        <v>63.655000000000001</v>
      </c>
      <c r="Y8">
        <f t="shared" si="0"/>
        <v>0.48954089181253274</v>
      </c>
      <c r="AA8" t="s">
        <v>5</v>
      </c>
    </row>
    <row r="9" spans="2:27">
      <c r="D9">
        <v>0.01</v>
      </c>
      <c r="E9">
        <v>0.6</v>
      </c>
      <c r="I9">
        <v>19274.54</v>
      </c>
      <c r="J9">
        <v>319.63499999999999</v>
      </c>
      <c r="K9">
        <v>201</v>
      </c>
      <c r="L9">
        <v>31.401</v>
      </c>
      <c r="M9">
        <v>88850.682000000001</v>
      </c>
      <c r="N9">
        <v>3219.297</v>
      </c>
      <c r="O9">
        <v>28512.038</v>
      </c>
      <c r="P9">
        <v>3587.08</v>
      </c>
      <c r="Q9">
        <v>121</v>
      </c>
      <c r="R9">
        <v>16.155000000000001</v>
      </c>
      <c r="S9">
        <v>39.271000000000001</v>
      </c>
      <c r="T9">
        <v>1.171</v>
      </c>
      <c r="U9">
        <v>18081</v>
      </c>
      <c r="V9">
        <v>230.1</v>
      </c>
      <c r="W9">
        <v>36697</v>
      </c>
      <c r="X9">
        <v>104.27800000000001</v>
      </c>
      <c r="Y9">
        <f t="shared" si="0"/>
        <v>0.49271057579638661</v>
      </c>
      <c r="AA9" t="s">
        <v>7</v>
      </c>
    </row>
    <row r="10" spans="2:27">
      <c r="D10">
        <v>0.1</v>
      </c>
      <c r="E10">
        <v>0.6</v>
      </c>
      <c r="I10">
        <v>18944.678</v>
      </c>
      <c r="J10">
        <v>377.55500000000001</v>
      </c>
      <c r="K10">
        <v>204</v>
      </c>
      <c r="L10">
        <v>42.555999999999997</v>
      </c>
      <c r="M10">
        <v>92126.15</v>
      </c>
      <c r="N10">
        <v>3257.5259999999998</v>
      </c>
      <c r="O10">
        <v>35351.805999999997</v>
      </c>
      <c r="P10">
        <v>2392.4699999999998</v>
      </c>
      <c r="Q10">
        <v>27</v>
      </c>
      <c r="R10">
        <v>7.2110000000000003</v>
      </c>
      <c r="S10">
        <v>39.728000000000002</v>
      </c>
      <c r="T10">
        <v>1.7889999999999999</v>
      </c>
      <c r="U10">
        <v>16262</v>
      </c>
      <c r="V10">
        <v>128.04300000000001</v>
      </c>
      <c r="W10">
        <v>32992</v>
      </c>
      <c r="X10">
        <v>53.87</v>
      </c>
      <c r="Y10">
        <f t="shared" si="0"/>
        <v>0.4929073714839961</v>
      </c>
      <c r="AA10" t="s">
        <v>6</v>
      </c>
    </row>
    <row r="11" spans="2:27">
      <c r="D11">
        <v>0.3</v>
      </c>
      <c r="E11">
        <v>0.6</v>
      </c>
      <c r="I11">
        <v>19219.222000000002</v>
      </c>
      <c r="J11">
        <v>354.24299999999999</v>
      </c>
      <c r="K11">
        <v>193</v>
      </c>
      <c r="L11">
        <v>46.658000000000001</v>
      </c>
      <c r="M11">
        <v>94694.452000000005</v>
      </c>
      <c r="N11">
        <v>1977.133</v>
      </c>
      <c r="O11">
        <v>38304.523000000001</v>
      </c>
      <c r="P11">
        <v>1926.097</v>
      </c>
      <c r="Q11">
        <v>19</v>
      </c>
      <c r="R11">
        <v>3.8730000000000002</v>
      </c>
      <c r="S11">
        <v>40.015000000000001</v>
      </c>
      <c r="T11">
        <v>1.946</v>
      </c>
      <c r="U11">
        <v>11284</v>
      </c>
      <c r="V11">
        <v>108.134</v>
      </c>
      <c r="W11">
        <v>22791</v>
      </c>
      <c r="X11">
        <v>123.142</v>
      </c>
      <c r="Y11">
        <f t="shared" si="0"/>
        <v>0.4951077179588434</v>
      </c>
    </row>
    <row r="12" spans="2:27">
      <c r="B12">
        <v>200</v>
      </c>
      <c r="C12">
        <v>250</v>
      </c>
      <c r="D12">
        <v>0.1</v>
      </c>
      <c r="E12">
        <v>0.6</v>
      </c>
      <c r="F12">
        <v>5</v>
      </c>
      <c r="I12">
        <v>19180.675999999999</v>
      </c>
      <c r="J12">
        <v>354.23</v>
      </c>
      <c r="K12">
        <v>204</v>
      </c>
      <c r="L12">
        <v>26.588999999999999</v>
      </c>
      <c r="M12">
        <v>92282.327999999994</v>
      </c>
      <c r="N12">
        <v>4585.5420000000004</v>
      </c>
      <c r="O12">
        <v>34561.991999999998</v>
      </c>
      <c r="P12">
        <v>1397.576</v>
      </c>
      <c r="Q12">
        <v>29</v>
      </c>
      <c r="R12">
        <v>5.4770000000000003</v>
      </c>
      <c r="S12">
        <v>37.78</v>
      </c>
      <c r="T12">
        <v>2.0979999999999999</v>
      </c>
      <c r="U12">
        <v>16236</v>
      </c>
      <c r="V12">
        <v>139.96100000000001</v>
      </c>
      <c r="W12">
        <v>32941</v>
      </c>
      <c r="X12">
        <v>105.014</v>
      </c>
      <c r="Y12">
        <f t="shared" si="0"/>
        <v>0.49288121186363498</v>
      </c>
    </row>
    <row r="13" spans="2:27">
      <c r="B13">
        <v>200</v>
      </c>
      <c r="C13">
        <v>250</v>
      </c>
      <c r="D13">
        <v>0.1</v>
      </c>
      <c r="E13">
        <v>0.6</v>
      </c>
      <c r="F13">
        <v>2</v>
      </c>
      <c r="G13">
        <v>0</v>
      </c>
      <c r="I13">
        <v>20751.419000000002</v>
      </c>
      <c r="J13">
        <v>522.79300000000001</v>
      </c>
      <c r="K13">
        <v>68</v>
      </c>
      <c r="L13">
        <v>57.670999999999999</v>
      </c>
      <c r="M13">
        <v>93790.432000000001</v>
      </c>
      <c r="N13">
        <v>3412.248</v>
      </c>
      <c r="O13">
        <v>38953.087</v>
      </c>
      <c r="P13">
        <v>4866.4309999999996</v>
      </c>
      <c r="Q13">
        <v>23</v>
      </c>
      <c r="R13">
        <v>8.718</v>
      </c>
      <c r="S13">
        <v>40.078000000000003</v>
      </c>
      <c r="T13">
        <v>1.296</v>
      </c>
      <c r="U13">
        <v>16332</v>
      </c>
      <c r="V13">
        <v>142.04599999999999</v>
      </c>
      <c r="W13">
        <v>33303</v>
      </c>
      <c r="X13">
        <v>67.668000000000006</v>
      </c>
      <c r="Y13">
        <f t="shared" si="0"/>
        <v>0.49040626970543194</v>
      </c>
    </row>
    <row r="14" spans="2:27">
      <c r="D14">
        <v>0.5</v>
      </c>
      <c r="E14">
        <v>0.6</v>
      </c>
      <c r="F14">
        <v>2</v>
      </c>
      <c r="G14">
        <v>0.01</v>
      </c>
      <c r="I14">
        <v>19169.331999999999</v>
      </c>
      <c r="J14">
        <v>300.387</v>
      </c>
      <c r="K14">
        <v>211</v>
      </c>
      <c r="L14">
        <v>33.526000000000003</v>
      </c>
      <c r="M14">
        <v>96963.528999999995</v>
      </c>
      <c r="N14">
        <v>2761.116</v>
      </c>
      <c r="O14">
        <v>39872.968999999997</v>
      </c>
      <c r="P14">
        <v>2241.027</v>
      </c>
      <c r="Q14">
        <v>15</v>
      </c>
      <c r="R14">
        <v>5.0990000000000002</v>
      </c>
      <c r="S14">
        <v>34.863999999999997</v>
      </c>
      <c r="T14">
        <v>1.1639999999999999</v>
      </c>
      <c r="U14">
        <v>4503</v>
      </c>
      <c r="V14">
        <v>79.253</v>
      </c>
      <c r="W14">
        <v>9023</v>
      </c>
      <c r="X14">
        <v>130.77099999999999</v>
      </c>
      <c r="Y14">
        <f t="shared" si="0"/>
        <v>0.49905796298348665</v>
      </c>
    </row>
    <row r="15" spans="2:27">
      <c r="B15">
        <v>200</v>
      </c>
      <c r="C15">
        <v>250</v>
      </c>
      <c r="D15">
        <v>0.1</v>
      </c>
      <c r="E15">
        <v>0.6</v>
      </c>
      <c r="F15">
        <v>2</v>
      </c>
      <c r="G15">
        <v>0.1</v>
      </c>
      <c r="I15">
        <v>18221.371999999999</v>
      </c>
      <c r="J15">
        <v>183.95500000000001</v>
      </c>
      <c r="K15">
        <v>200</v>
      </c>
      <c r="L15">
        <v>44.688000000000002</v>
      </c>
      <c r="M15">
        <v>87181.983999999997</v>
      </c>
      <c r="N15">
        <v>4258.9489999999996</v>
      </c>
      <c r="O15">
        <v>24458.775000000001</v>
      </c>
      <c r="P15">
        <v>1656.04</v>
      </c>
      <c r="Q15">
        <v>118</v>
      </c>
      <c r="R15">
        <v>6.5570000000000004</v>
      </c>
      <c r="S15">
        <v>33.063000000000002</v>
      </c>
      <c r="T15">
        <v>1.1579999999999999</v>
      </c>
      <c r="U15">
        <v>14378</v>
      </c>
      <c r="V15">
        <v>195.02099999999999</v>
      </c>
      <c r="W15">
        <v>29485</v>
      </c>
      <c r="X15">
        <v>177.13</v>
      </c>
      <c r="Y15">
        <f t="shared" si="0"/>
        <v>0.48763778192301171</v>
      </c>
    </row>
    <row r="16" spans="2:27" s="4" customFormat="1">
      <c r="B16" s="4">
        <v>100</v>
      </c>
      <c r="C16" s="4">
        <v>250</v>
      </c>
      <c r="D16" s="4">
        <v>0.2</v>
      </c>
      <c r="E16" s="4">
        <v>0.6</v>
      </c>
      <c r="F16" s="4">
        <v>2</v>
      </c>
      <c r="G16" s="4">
        <v>0.3</v>
      </c>
      <c r="I16" s="4">
        <v>18548.557000000001</v>
      </c>
      <c r="J16" s="4">
        <v>274.48599999999999</v>
      </c>
      <c r="K16" s="4">
        <v>211</v>
      </c>
      <c r="L16" s="4">
        <v>29.292000000000002</v>
      </c>
      <c r="M16" s="4">
        <v>78972.971999999994</v>
      </c>
      <c r="N16" s="4">
        <v>3026.0540000000001</v>
      </c>
      <c r="O16" s="4">
        <v>21650.807000000001</v>
      </c>
      <c r="P16" s="4">
        <v>759.875</v>
      </c>
      <c r="Q16" s="4">
        <v>70</v>
      </c>
      <c r="R16" s="4">
        <v>2</v>
      </c>
      <c r="S16" s="4">
        <v>12.571</v>
      </c>
      <c r="T16" s="4">
        <v>0.80900000000000005</v>
      </c>
      <c r="U16" s="4">
        <v>4075</v>
      </c>
      <c r="V16" s="4">
        <v>108.559</v>
      </c>
      <c r="W16" s="4">
        <v>9262</v>
      </c>
      <c r="X16" s="4">
        <v>117.303</v>
      </c>
      <c r="Y16">
        <f t="shared" si="0"/>
        <v>0.43996976894839129</v>
      </c>
    </row>
    <row r="17" spans="2:25">
      <c r="B17">
        <v>200</v>
      </c>
      <c r="C17">
        <v>250</v>
      </c>
      <c r="D17">
        <v>0.3</v>
      </c>
      <c r="E17">
        <v>0.6</v>
      </c>
      <c r="F17">
        <v>2</v>
      </c>
      <c r="G17">
        <v>0.25</v>
      </c>
      <c r="I17">
        <v>18276.632000000001</v>
      </c>
      <c r="J17">
        <v>352.72</v>
      </c>
      <c r="K17">
        <v>175</v>
      </c>
      <c r="L17">
        <v>30.495999999999999</v>
      </c>
      <c r="M17">
        <v>85356.409</v>
      </c>
      <c r="N17">
        <v>4601.9830000000002</v>
      </c>
      <c r="O17">
        <v>23430.543000000001</v>
      </c>
      <c r="P17">
        <v>1195.3989999999999</v>
      </c>
      <c r="Q17">
        <v>117</v>
      </c>
      <c r="R17">
        <v>8.1240000000000006</v>
      </c>
      <c r="S17">
        <v>27.234000000000002</v>
      </c>
      <c r="T17">
        <v>1.39</v>
      </c>
      <c r="U17">
        <v>7868</v>
      </c>
      <c r="V17">
        <v>252.31100000000001</v>
      </c>
      <c r="W17">
        <v>16429</v>
      </c>
      <c r="X17">
        <v>125.67400000000001</v>
      </c>
      <c r="Y17">
        <f t="shared" si="0"/>
        <v>0.47890924584576056</v>
      </c>
    </row>
    <row r="18" spans="2:25">
      <c r="B18">
        <v>50</v>
      </c>
      <c r="C18">
        <v>4950</v>
      </c>
      <c r="D18">
        <v>0.8</v>
      </c>
      <c r="E18">
        <v>0.9</v>
      </c>
      <c r="F18">
        <v>2</v>
      </c>
      <c r="G18">
        <v>0.25</v>
      </c>
      <c r="I18">
        <v>18094.182000000001</v>
      </c>
      <c r="J18">
        <v>344.08199999999999</v>
      </c>
      <c r="K18">
        <v>1864</v>
      </c>
      <c r="L18">
        <v>1653.6959999999999</v>
      </c>
      <c r="M18">
        <v>94176.051999999996</v>
      </c>
      <c r="N18">
        <v>2820.319</v>
      </c>
      <c r="O18">
        <v>27067.556</v>
      </c>
      <c r="P18">
        <v>885.72500000000002</v>
      </c>
      <c r="Q18">
        <v>14</v>
      </c>
      <c r="R18">
        <v>1</v>
      </c>
      <c r="S18">
        <v>168.477</v>
      </c>
      <c r="T18">
        <v>9.1259999999999994</v>
      </c>
      <c r="U18">
        <v>15880</v>
      </c>
      <c r="V18">
        <v>241.78299999999999</v>
      </c>
      <c r="W18">
        <v>31710</v>
      </c>
      <c r="X18">
        <v>238.529</v>
      </c>
      <c r="Y18">
        <f t="shared" si="0"/>
        <v>0.50078839482812998</v>
      </c>
    </row>
    <row r="22" spans="2:25">
      <c r="B22">
        <v>200</v>
      </c>
      <c r="C22">
        <v>250</v>
      </c>
      <c r="D22">
        <v>0.1</v>
      </c>
      <c r="E22">
        <v>0.6</v>
      </c>
      <c r="F22">
        <v>2</v>
      </c>
      <c r="G22">
        <v>0.1</v>
      </c>
      <c r="I22">
        <v>34595.741000000002</v>
      </c>
      <c r="J22">
        <v>288.97000000000003</v>
      </c>
      <c r="K22">
        <v>220</v>
      </c>
      <c r="L22">
        <v>22.824999999999999</v>
      </c>
      <c r="M22">
        <v>173646.603</v>
      </c>
      <c r="N22">
        <v>4626.6660000000002</v>
      </c>
      <c r="O22">
        <v>39646.866999999998</v>
      </c>
      <c r="P22">
        <v>858.49400000000003</v>
      </c>
      <c r="Q22">
        <v>111</v>
      </c>
      <c r="R22">
        <v>8.718</v>
      </c>
      <c r="S22">
        <v>105.337</v>
      </c>
      <c r="T22">
        <v>4.95</v>
      </c>
      <c r="U22">
        <v>14448</v>
      </c>
      <c r="V22">
        <v>123.685</v>
      </c>
      <c r="W22">
        <v>29627</v>
      </c>
      <c r="X22">
        <v>94.91</v>
      </c>
    </row>
    <row r="23" spans="2:25">
      <c r="I23">
        <v>43088.298999999999</v>
      </c>
      <c r="J23">
        <v>593.01599999999996</v>
      </c>
      <c r="K23">
        <v>236</v>
      </c>
      <c r="L23">
        <v>17.349</v>
      </c>
      <c r="M23">
        <v>139948.18299999999</v>
      </c>
      <c r="N23">
        <v>16204.683000000001</v>
      </c>
      <c r="O23">
        <v>45019.741999999998</v>
      </c>
      <c r="P23">
        <v>801.56100000000004</v>
      </c>
      <c r="Q23">
        <v>105</v>
      </c>
      <c r="R23">
        <v>12.329000000000001</v>
      </c>
      <c r="S23">
        <v>333.82299999999998</v>
      </c>
      <c r="T23">
        <v>7.2510000000000003</v>
      </c>
      <c r="U23">
        <v>14755</v>
      </c>
      <c r="V23">
        <v>244.76900000000001</v>
      </c>
      <c r="W23">
        <v>29679</v>
      </c>
      <c r="X23">
        <v>91.378</v>
      </c>
    </row>
  </sheetData>
  <mergeCells count="8">
    <mergeCell ref="U2:V2"/>
    <mergeCell ref="W2:X2"/>
    <mergeCell ref="I2:J2"/>
    <mergeCell ref="K2:L2"/>
    <mergeCell ref="M2:N2"/>
    <mergeCell ref="O2:P2"/>
    <mergeCell ref="Q2:R2"/>
    <mergeCell ref="S2:T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Rodrigues</dc:creator>
  <cp:lastModifiedBy>Artur Rodrigues</cp:lastModifiedBy>
  <dcterms:created xsi:type="dcterms:W3CDTF">2012-10-22T19:53:37Z</dcterms:created>
  <dcterms:modified xsi:type="dcterms:W3CDTF">2012-10-23T08:35:59Z</dcterms:modified>
</cp:coreProperties>
</file>