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filterPrivacy="1" codeName="ThisWorkbook"/>
  <xr:revisionPtr revIDLastSave="0" documentId="13_ncr:1_{E235CD28-25A4-42ED-9D48-97511A28F49B}" xr6:coauthVersionLast="47" xr6:coauthVersionMax="47" xr10:uidLastSave="{00000000-0000-0000-0000-000000000000}"/>
  <bookViews>
    <workbookView xWindow="-120" yWindow="-120" windowWidth="28920" windowHeight="16212" xr2:uid="{00000000-000D-0000-FFFF-FFFF00000000}"/>
  </bookViews>
  <sheets>
    <sheet name="Fetin" sheetId="12" r:id="rId1"/>
  </sheets>
  <definedNames>
    <definedName name="hoje" localSheetId="0">TODAY()</definedName>
    <definedName name="início_da_tarefa" localSheetId="0">Fetin!$E1</definedName>
    <definedName name="Início_do_projeto" localSheetId="0">Fetin!$E$3</definedName>
    <definedName name="Início_do_projeto">#REF!</definedName>
    <definedName name="_xlnm.Print_Titles" localSheetId="0">Fetin!$4:$6</definedName>
    <definedName name="progresso_da_tarefa" localSheetId="0">Fetin!$D1</definedName>
    <definedName name="Semana_de_exibição" localSheetId="0">Fetin!$E$4</definedName>
    <definedName name="Semana_de_exibição">#REF!</definedName>
    <definedName name="término_da_tarefa" localSheetId="0">Fetin!$F1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2" l="1"/>
  <c r="F16" i="12"/>
  <c r="F15" i="12"/>
  <c r="F14" i="12"/>
  <c r="F13" i="12"/>
  <c r="F12" i="12"/>
  <c r="F9" i="12"/>
  <c r="H45" i="12"/>
  <c r="H44" i="12"/>
  <c r="H8" i="12"/>
  <c r="H7" i="12"/>
  <c r="I5" i="12"/>
  <c r="I4" i="12" s="1"/>
  <c r="I6" i="12" l="1"/>
  <c r="J5" i="12"/>
  <c r="K5" i="12" l="1"/>
  <c r="J6" i="12"/>
  <c r="L5" i="12" l="1"/>
  <c r="K6" i="12"/>
  <c r="L6" i="12" l="1"/>
  <c r="M5" i="12"/>
  <c r="M6" i="12" l="1"/>
  <c r="N5" i="12"/>
  <c r="O5" i="12" l="1"/>
  <c r="N6" i="12"/>
  <c r="P5" i="12" l="1"/>
  <c r="O6" i="12"/>
  <c r="P4" i="12" l="1"/>
  <c r="Q5" i="12"/>
  <c r="P6" i="12"/>
  <c r="R5" i="12" l="1"/>
  <c r="Q6" i="12"/>
  <c r="S5" i="12" l="1"/>
  <c r="R6" i="12"/>
  <c r="T5" i="12" l="1"/>
  <c r="S6" i="12"/>
  <c r="T6" i="12" l="1"/>
  <c r="U5" i="12"/>
  <c r="U6" i="12" l="1"/>
  <c r="V5" i="12"/>
  <c r="W5" i="12" l="1"/>
  <c r="V6" i="12"/>
  <c r="W4" i="12" l="1"/>
  <c r="X5" i="12"/>
  <c r="W6" i="12"/>
  <c r="Y5" i="12" l="1"/>
  <c r="X6" i="12"/>
  <c r="Z5" i="12" l="1"/>
  <c r="Y6" i="12"/>
  <c r="AA5" i="12" l="1"/>
  <c r="Z6" i="12"/>
  <c r="AB5" i="12" l="1"/>
  <c r="AA6" i="12"/>
  <c r="AB6" i="12" l="1"/>
  <c r="AC5" i="12"/>
  <c r="AC6" i="12" l="1"/>
  <c r="AD5" i="12"/>
  <c r="AD4" i="12" l="1"/>
  <c r="AE5" i="12"/>
  <c r="AD6" i="12"/>
  <c r="AF5" i="12" l="1"/>
  <c r="AE6" i="12"/>
  <c r="AG5" i="12" l="1"/>
  <c r="AF6" i="12"/>
  <c r="AH5" i="12" l="1"/>
  <c r="AG6" i="12"/>
  <c r="AI5" i="12" l="1"/>
  <c r="AH6" i="12"/>
  <c r="AJ5" i="12" l="1"/>
  <c r="AI6" i="12"/>
  <c r="AJ6" i="12" l="1"/>
  <c r="AK5" i="12"/>
  <c r="AK6" i="12" l="1"/>
  <c r="AK4" i="12"/>
  <c r="AL5" i="12"/>
  <c r="AM5" i="12" l="1"/>
  <c r="AL6" i="12"/>
  <c r="AN5" i="12" l="1"/>
  <c r="AM6" i="12"/>
  <c r="AO5" i="12" l="1"/>
  <c r="AN6" i="12"/>
  <c r="AP5" i="12" l="1"/>
  <c r="AO6" i="12"/>
  <c r="AQ5" i="12" l="1"/>
  <c r="AP6" i="12"/>
  <c r="AR5" i="12" l="1"/>
  <c r="AQ6" i="12"/>
  <c r="AR6" i="12" l="1"/>
  <c r="AS5" i="12"/>
  <c r="AR4" i="12"/>
  <c r="AS6" i="12" l="1"/>
  <c r="AT5" i="12"/>
  <c r="AU5" i="12" l="1"/>
  <c r="AT6" i="12"/>
  <c r="AV5" i="12" l="1"/>
  <c r="AU6" i="12"/>
  <c r="AW5" i="12" l="1"/>
  <c r="AV6" i="12"/>
  <c r="AX5" i="12" l="1"/>
  <c r="AW6" i="12"/>
  <c r="AY5" i="12" l="1"/>
  <c r="AX6" i="12"/>
  <c r="AZ5" i="12" l="1"/>
  <c r="AY6" i="12"/>
  <c r="AY4" i="12"/>
  <c r="AZ6" i="12" l="1"/>
  <c r="BA5" i="12"/>
  <c r="BA6" i="12" l="1"/>
  <c r="BB5" i="12"/>
  <c r="BC5" i="12" l="1"/>
  <c r="BB6" i="12"/>
  <c r="BD5" i="12" l="1"/>
  <c r="BC6" i="12"/>
  <c r="BE5" i="12" l="1"/>
  <c r="BD6" i="12"/>
  <c r="BF5" i="12" l="1"/>
  <c r="BE6" i="12"/>
  <c r="BG5" i="12" l="1"/>
  <c r="BF6" i="12"/>
  <c r="BF4" i="12"/>
  <c r="BH5" i="12" l="1"/>
  <c r="BG6" i="12"/>
  <c r="BH6" i="12" l="1"/>
  <c r="BI5" i="12"/>
  <c r="BI6" i="12" l="1"/>
  <c r="BJ5" i="12"/>
  <c r="BK5" i="12" l="1"/>
  <c r="BJ6" i="12"/>
  <c r="BL5" i="12" l="1"/>
  <c r="BL6" i="12" s="1"/>
  <c r="BK6" i="12"/>
</calcChain>
</file>

<file path=xl/sharedStrings.xml><?xml version="1.0" encoding="utf-8"?>
<sst xmlns="http://schemas.openxmlformats.org/spreadsheetml/2006/main" count="83" uniqueCount="68">
  <si>
    <t>Crie um cronograma de projeto nesta planilha.
Digite o título desse projeto na célula B1. 
As informações sobre como usar esta planilha, incluindo instruções para leitores de tela e o autor desta pasta de trabalho, estão na planilha Sobre.
Continue navegando pela coluna A para saber mais.</t>
  </si>
  <si>
    <t>Projetos de IC CS&amp;I Lab</t>
  </si>
  <si>
    <t>Insira o Nome da empresa na célula B2.</t>
  </si>
  <si>
    <t>Inatel</t>
  </si>
  <si>
    <t>Insira o nome do Líder do projeto na célula B3. Insira a data de Início do projeto na célula E3. Início do projeto: o rótulo está na célula C3.</t>
  </si>
  <si>
    <t xml:space="preserve">Evandro, Karine, Ítalo, </t>
  </si>
  <si>
    <t>Início do projeto:</t>
  </si>
  <si>
    <t>A Semana de exibição na célula E4 representa a semana inicial a ser exibida no cronograma do projeto na célula I4. A data de início do projeto é considerada Semana 1. Para alterar a semana de exibição, basta inserir um novo número da semana na célula E4.
A data inicial para cada semana, começando com a semana de exibição na célula E4, começa na célula I4 e é calculada automaticamente. Há 8 semanas representadas nesse modo de exibição que vão da célula I4 a célula BF4.
Você não deve modificar essas células.
Semana de exibição: o rótulo está na célula C4.</t>
  </si>
  <si>
    <t>Semana de exibição:</t>
  </si>
  <si>
    <t>As células I5 a BL5 contêm o número de dias da semana representado no bloco de células acima de cada célula de data e são calculadas automaticamente.
Você não deve modificar essas células.
A data de hoje é contornada em vermelho (hex #AD3815) a partir da data de hoje na linha 5, passando pela coluna de data inteira até o final do cronograma do projeto.</t>
  </si>
  <si>
    <t>Esta linha inclui cabeçalhos do cronograma do projeto que estão abaixo deles. 
Navegue de B6 a BL6 para ouvir o conteúdo. A primeira letra de cada dia da semana da data acima daquele cabeçalho começa na célula I6 e continua até a célula BL6.
Todo o gráfico de linha do tempo de projeto é gerado automaticamente com base nas datas de início e término inseridas, usando os formatos condicionais.
Não modifique o conteúdo nas células dentro das colunas após a coluna I, começando na célula I7.</t>
  </si>
  <si>
    <t>TAREFA</t>
  </si>
  <si>
    <t>ATRIBUÍDO
PARA</t>
  </si>
  <si>
    <t>PROGRESSO</t>
  </si>
  <si>
    <t>INÍCIO</t>
  </si>
  <si>
    <t>TÉRMINO</t>
  </si>
  <si>
    <t>DIAS</t>
  </si>
  <si>
    <t xml:space="preserve">Não exclua esta linha. Esta linha ficará oculta para preservar uma fórmula usada para realçar o dia atual no cronograma do projeto. </t>
  </si>
  <si>
    <t>A célula B8 contém o título do exemplo da Fase 1. 
Insira um novo Título na célula B8.
Na célula C8, insira o nome a atribuir à fase, caso ela se aplique ao seu projeto.
Na célula D8, insira o Progresso para a fase inteira, caso ela se aplique ao seu projeto.
Nas células E8 e F8, insira as datas de início e término para a fase inteira, caso ela se aplique ao seu projeto. 
O gráfico de Gantt preenche automaticamente as datas apropriadas e sombreia de acordo com o andamento inserido.
Para excluir a fase e trabalhar apenas nas tarefas, basta excluir essa linha.</t>
  </si>
  <si>
    <t>Atividades gerais da Fetin - Prazos</t>
  </si>
  <si>
    <t>Definição de orientador</t>
  </si>
  <si>
    <t>15/05/0222</t>
  </si>
  <si>
    <t>Definição de Tema (Título)</t>
  </si>
  <si>
    <t>Definição da área</t>
  </si>
  <si>
    <t>Inclusão de novos participantes</t>
  </si>
  <si>
    <t>Preenchimento dos campos Introdução e Projeto</t>
  </si>
  <si>
    <t xml:space="preserve">Exclusão de integrante </t>
  </si>
  <si>
    <t>Prenchimento: Funcionaento, resultados, curiosidades, bibliografia</t>
  </si>
  <si>
    <t>Infográfico</t>
  </si>
  <si>
    <t>Revisão do artigo</t>
  </si>
  <si>
    <t>Validação do trabalho</t>
  </si>
  <si>
    <t>Power Shelf - Nível II</t>
  </si>
  <si>
    <t>Isaque, Luiz, Victor, Nathália</t>
  </si>
  <si>
    <t>Listagem de componentes (sensores e atuadores) para o Carrinho</t>
  </si>
  <si>
    <t>Victor e Nath</t>
  </si>
  <si>
    <t>Listagem de componentes (sensores e atuadores) para prateleira</t>
  </si>
  <si>
    <t>Isaque e Luiz</t>
  </si>
  <si>
    <t>Projeto dimensional da prateleira e lista de itens para montagem</t>
  </si>
  <si>
    <t>Projeto e confecção do atuador</t>
  </si>
  <si>
    <t>Isaque</t>
  </si>
  <si>
    <t>Diagramação de telas (fluxograma) de todas as funcionalidades de SW para app do repositor</t>
  </si>
  <si>
    <t>Nath</t>
  </si>
  <si>
    <t>Revisar o projeto do carrinho e apresentar fuincionamento básico</t>
  </si>
  <si>
    <t>Victor</t>
  </si>
  <si>
    <t>Montagem da prateleira</t>
  </si>
  <si>
    <t>Implementar sistema anti-batidas com sensor ultrassônico</t>
  </si>
  <si>
    <t>Inserir alerta de beeps para clientes</t>
  </si>
  <si>
    <t>Desenvolvimento das funções básicas (cadastro, login e desenho das demais telas) - repositor</t>
  </si>
  <si>
    <t>Nath e Victor</t>
  </si>
  <si>
    <t>Melhoria no sistema de rotas</t>
  </si>
  <si>
    <t>Diagramação de telas (fluxograma) de todas as funcionalidades de SW para app do cilente</t>
  </si>
  <si>
    <t>Luiz</t>
  </si>
  <si>
    <t>Programação do NodeMCU (controle do motor+sensor ultrassônico)</t>
  </si>
  <si>
    <t>Melhoria no design e segurança do itens no transporte</t>
  </si>
  <si>
    <t xml:space="preserve">Primeira integração HW + FW, correções e ajustes </t>
  </si>
  <si>
    <t>Programaão das funcionalidades do SW repositor com integração com o DB e Broker MQTT</t>
  </si>
  <si>
    <t>Programaão das funcionalidades do SW cliente com integração com o DB e Broker MQTT</t>
  </si>
  <si>
    <t>Período de retrabalho do HW</t>
  </si>
  <si>
    <t>Instalação do display e configuração básica</t>
  </si>
  <si>
    <t>Primeira integração App cliente + Display</t>
  </si>
  <si>
    <t>Primeira integração carrinho com APP e correções</t>
  </si>
  <si>
    <t>Primeira integração prateleira com APP e correções</t>
  </si>
  <si>
    <t>Isaque, Victor, Nath</t>
  </si>
  <si>
    <t>Segunda etapa de integração: Carrinho + prateleira + App</t>
  </si>
  <si>
    <t>Integração final  e retrabalho</t>
  </si>
  <si>
    <t>Todos</t>
  </si>
  <si>
    <t>Esta é uma linha vazia</t>
  </si>
  <si>
    <t>Esta linha marca o final do Cronograma de projeto. NÃO insira nada nessa linha. 
Insira novas linhas ACIMA desta linha para continuar a construção do cronograma de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</si>
</sst>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(* #,##0_);_(* \(#,##0\);_(* &quot;-&quot;_);_(@_)"/>
    <numFmt numFmtId="43" formatCode="_(* #,##0.00_);_(* \(#,##0.00\);_(* &quot;-&quot;??_);_(@_)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ddd\,\ d/m/yyyy"/>
    <numFmt numFmtId="167" formatCode="[$-416]d\-mmm\-yyyy;@"/>
    <numFmt numFmtId="168" formatCode="d"/>
    <numFmt numFmtId="169" formatCode="d/m/yy;@"/>
  </numFmts>
  <fonts count="3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5" fillId="0" borderId="0"/>
    <xf numFmtId="43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6" fontId="8" fillId="0" borderId="3">
      <alignment horizontal="center" vertical="center"/>
    </xf>
    <xf numFmtId="169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  <xf numFmtId="0" fontId="16" fillId="0" borderId="0" applyNumberFormat="0" applyFill="0" applyBorder="0" applyAlignment="0" applyProtection="0"/>
    <xf numFmtId="41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11" applyNumberFormat="0" applyAlignment="0" applyProtection="0"/>
    <xf numFmtId="0" fontId="22" fillId="12" borderId="12" applyNumberFormat="0" applyAlignment="0" applyProtection="0"/>
    <xf numFmtId="0" fontId="23" fillId="12" borderId="11" applyNumberFormat="0" applyAlignment="0" applyProtection="0"/>
    <xf numFmtId="0" fontId="24" fillId="0" borderId="13" applyNumberFormat="0" applyFill="0" applyAlignment="0" applyProtection="0"/>
    <xf numFmtId="0" fontId="25" fillId="13" borderId="14" applyNumberFormat="0" applyAlignment="0" applyProtection="0"/>
    <xf numFmtId="0" fontId="26" fillId="0" borderId="0" applyNumberFormat="0" applyFill="0" applyBorder="0" applyAlignment="0" applyProtection="0"/>
    <xf numFmtId="0" fontId="8" fillId="14" borderId="15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5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15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5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5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15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15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shrinkToFit="1"/>
    </xf>
    <xf numFmtId="0" fontId="13" fillId="0" borderId="0" xfId="0" applyFont="1"/>
    <xf numFmtId="0" fontId="14" fillId="0" borderId="0" xfId="1" applyFont="1" applyAlignment="1" applyProtection="1"/>
    <xf numFmtId="9" fontId="4" fillId="0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9" fontId="4" fillId="5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9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3"/>
    <xf numFmtId="0" fontId="15" fillId="0" borderId="0" xfId="3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2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8" fillId="0" borderId="2" xfId="11">
      <alignment horizontal="center" vertical="center"/>
    </xf>
    <xf numFmtId="0" fontId="8" fillId="0" borderId="2" xfId="12">
      <alignment horizontal="left" vertical="center" indent="2"/>
    </xf>
    <xf numFmtId="168" fontId="10" fillId="4" borderId="6" xfId="0" applyNumberFormat="1" applyFont="1" applyFill="1" applyBorder="1" applyAlignment="1">
      <alignment horizontal="center" vertical="center"/>
    </xf>
    <xf numFmtId="168" fontId="10" fillId="4" borderId="0" xfId="0" applyNumberFormat="1" applyFont="1" applyFill="1" applyAlignment="1">
      <alignment horizontal="center" vertical="center"/>
    </xf>
    <xf numFmtId="168" fontId="10" fillId="4" borderId="7" xfId="0" applyNumberFormat="1" applyFon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4" fillId="5" borderId="2" xfId="0" applyNumberFormat="1" applyFont="1" applyFill="1" applyBorder="1" applyAlignment="1">
      <alignment horizontal="center" vertical="center"/>
    </xf>
    <xf numFmtId="169" fontId="8" fillId="0" borderId="2" xfId="10">
      <alignment horizontal="center" vertical="center"/>
    </xf>
    <xf numFmtId="169" fontId="0" fillId="2" borderId="2" xfId="0" applyNumberForma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0" fillId="3" borderId="2" xfId="11" applyFont="1" applyFill="1">
      <alignment horizontal="center" vertical="center"/>
    </xf>
    <xf numFmtId="9" fontId="4" fillId="39" borderId="2" xfId="2" applyFont="1" applyFill="1" applyBorder="1" applyAlignment="1">
      <alignment horizontal="center" vertical="center"/>
    </xf>
    <xf numFmtId="169" fontId="8" fillId="39" borderId="2" xfId="10" applyFill="1">
      <alignment horizontal="center" vertical="center"/>
    </xf>
    <xf numFmtId="0" fontId="0" fillId="39" borderId="2" xfId="12" applyFont="1" applyFill="1">
      <alignment horizontal="left" vertical="center" indent="2"/>
    </xf>
    <xf numFmtId="0" fontId="0" fillId="39" borderId="2" xfId="11" applyFont="1" applyFill="1">
      <alignment horizontal="center" vertical="center"/>
    </xf>
    <xf numFmtId="0" fontId="0" fillId="39" borderId="2" xfId="12" applyFont="1" applyFill="1" applyAlignment="1">
      <alignment horizontal="left" vertical="center" wrapText="1" indent="2"/>
    </xf>
    <xf numFmtId="0" fontId="5" fillId="40" borderId="2" xfId="12" applyFont="1" applyFill="1">
      <alignment horizontal="left" vertical="center" indent="2"/>
    </xf>
    <xf numFmtId="0" fontId="5" fillId="40" borderId="2" xfId="11" applyFont="1" applyFill="1">
      <alignment horizontal="center" vertical="center"/>
    </xf>
    <xf numFmtId="9" fontId="29" fillId="40" borderId="2" xfId="2" applyFont="1" applyFill="1" applyBorder="1" applyAlignment="1">
      <alignment horizontal="center" vertical="center"/>
    </xf>
    <xf numFmtId="169" fontId="5" fillId="40" borderId="2" xfId="10" applyFont="1" applyFill="1">
      <alignment horizontal="center" vertical="center"/>
    </xf>
    <xf numFmtId="0" fontId="0" fillId="5" borderId="2" xfId="11" applyFont="1" applyFill="1">
      <alignment horizontal="center" vertical="center"/>
    </xf>
    <xf numFmtId="169" fontId="0" fillId="3" borderId="2" xfId="0" applyNumberFormat="1" applyFill="1" applyBorder="1" applyAlignment="1">
      <alignment horizontal="center" vertical="center"/>
    </xf>
    <xf numFmtId="169" fontId="4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169" fontId="0" fillId="39" borderId="2" xfId="10" applyFont="1" applyFill="1">
      <alignment horizontal="center" vertical="center"/>
    </xf>
    <xf numFmtId="169" fontId="0" fillId="3" borderId="17" xfId="0" applyNumberForma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69" fontId="0" fillId="3" borderId="18" xfId="0" applyNumberFormat="1" applyFill="1" applyBorder="1" applyAlignment="1">
      <alignment horizontal="center" vertical="center"/>
    </xf>
    <xf numFmtId="169" fontId="4" fillId="3" borderId="17" xfId="0" applyNumberFormat="1" applyFont="1" applyFill="1" applyBorder="1" applyAlignment="1">
      <alignment horizontal="center" vertical="center"/>
    </xf>
    <xf numFmtId="169" fontId="4" fillId="3" borderId="0" xfId="0" applyNumberFormat="1" applyFont="1" applyFill="1" applyAlignment="1">
      <alignment horizontal="center" vertical="center"/>
    </xf>
    <xf numFmtId="169" fontId="4" fillId="3" borderId="18" xfId="0" applyNumberFormat="1" applyFon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left" vertical="center" wrapText="1" indent="1"/>
    </xf>
    <xf numFmtId="167" fontId="0" fillId="4" borderId="1" xfId="0" applyNumberFormat="1" applyFill="1" applyBorder="1" applyAlignment="1">
      <alignment horizontal="left" vertical="center" wrapText="1" indent="1"/>
    </xf>
    <xf numFmtId="167" fontId="0" fillId="4" borderId="5" xfId="0" applyNumberFormat="1" applyFill="1" applyBorder="1" applyAlignment="1">
      <alignment horizontal="left" vertical="center" wrapText="1" indent="1"/>
    </xf>
    <xf numFmtId="0" fontId="8" fillId="0" borderId="0" xfId="8" applyAlignment="1">
      <alignment horizontal="right" indent="1"/>
    </xf>
    <xf numFmtId="0" fontId="8" fillId="0" borderId="7" xfId="8" applyBorder="1" applyAlignment="1">
      <alignment horizontal="right" indent="1"/>
    </xf>
    <xf numFmtId="166" fontId="8" fillId="0" borderId="3" xfId="9" applyAlignment="1">
      <alignment horizontal="center" vertical="center"/>
    </xf>
    <xf numFmtId="0" fontId="0" fillId="0" borderId="10" xfId="0" applyBorder="1" applyAlignment="1"/>
  </cellXfs>
  <cellStyles count="54">
    <cellStyle name="20% - Accent1" xfId="31" builtinId="30" customBuiltin="1"/>
    <cellStyle name="20% - Accent2" xfId="35" builtinId="34" customBuiltin="1"/>
    <cellStyle name="20% - Accent3" xfId="39" builtinId="38" customBuiltin="1"/>
    <cellStyle name="20% - Accent4" xfId="43" builtinId="42" customBuiltin="1"/>
    <cellStyle name="20% - Accent5" xfId="47" builtinId="46" customBuiltin="1"/>
    <cellStyle name="20% - Accent6" xfId="51" builtinId="50" customBuiltin="1"/>
    <cellStyle name="40% - Accent1" xfId="32" builtinId="31" customBuiltin="1"/>
    <cellStyle name="40% - Accent2" xfId="36" builtinId="35" customBuiltin="1"/>
    <cellStyle name="40% - Accent3" xfId="40" builtinId="39" customBuiltin="1"/>
    <cellStyle name="40% - Accent4" xfId="44" builtinId="43" customBuiltin="1"/>
    <cellStyle name="40% - Accent5" xfId="48" builtinId="47" customBuiltin="1"/>
    <cellStyle name="40% - Accent6" xfId="52" builtinId="51" customBuiltin="1"/>
    <cellStyle name="60% - Accent1" xfId="33" builtinId="32" customBuiltin="1"/>
    <cellStyle name="60% - Accent2" xfId="37" builtinId="36" customBuiltin="1"/>
    <cellStyle name="60% - Accent3" xfId="41" builtinId="40" customBuiltin="1"/>
    <cellStyle name="60% - Accent4" xfId="45" builtinId="44" customBuiltin="1"/>
    <cellStyle name="60% - Accent5" xfId="49" builtinId="48" customBuiltin="1"/>
    <cellStyle name="60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" xfId="4" builtinId="3" customBuiltin="1"/>
    <cellStyle name="Comma [0]" xfId="14" builtinId="6" customBuiltin="1"/>
    <cellStyle name="Currency" xfId="15" builtinId="4" customBuiltin="1"/>
    <cellStyle name="Currency [0]" xfId="16" builtinId="7" customBuiltin="1"/>
    <cellStyle name="Data" xfId="10" xr:uid="{00000000-0005-0000-0000-000001000000}"/>
    <cellStyle name="Explanatory Text" xfId="28" builtinId="53" customBuiltin="1"/>
    <cellStyle name="Followed Hyperlink" xfId="13" builtinId="9" customBuiltin="1"/>
    <cellStyle name="Good" xfId="18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17" builtinId="19" customBuiltin="1"/>
    <cellStyle name="Hyperlink" xfId="1" builtinId="8" customBuiltin="1"/>
    <cellStyle name="Início do Projeto" xfId="9" xr:uid="{00000000-0005-0000-0000-000009000000}"/>
    <cellStyle name="Input" xfId="21" builtinId="20" customBuiltin="1"/>
    <cellStyle name="Linked Cell" xfId="24" builtinId="24" customBuiltin="1"/>
    <cellStyle name="Neutral" xfId="20" builtinId="28" customBuiltin="1"/>
    <cellStyle name="Nome" xfId="11" xr:uid="{00000000-0005-0000-0000-000006000000}"/>
    <cellStyle name="Normal" xfId="0" builtinId="0" customBuiltin="1"/>
    <cellStyle name="Note" xfId="27" builtinId="10" customBuiltin="1"/>
    <cellStyle name="Output" xfId="22" builtinId="21" customBuiltin="1"/>
    <cellStyle name="Percent" xfId="2" builtinId="5" customBuiltin="1"/>
    <cellStyle name="Tarefa" xfId="12" xr:uid="{00000000-0005-0000-0000-00000A000000}"/>
    <cellStyle name="Title" xfId="5" builtinId="15" customBuiltin="1"/>
    <cellStyle name="Total" xfId="29" builtinId="25" customBuiltin="1"/>
    <cellStyle name="Warning Text" xfId="26" builtinId="11" customBuiltin="1"/>
    <cellStyle name="zTextoOculto" xfId="3" xr:uid="{00000000-0005-0000-0000-00000C000000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E2EB-8974-4D14-9055-AE55FF6D4E3E}">
  <sheetPr>
    <pageSetUpPr fitToPage="1"/>
  </sheetPr>
  <dimension ref="A1:BL48"/>
  <sheetViews>
    <sheetView showGridLines="0" tabSelected="1" showRuler="0" zoomScale="85" zoomScaleNormal="85" zoomScalePageLayoutView="70" workbookViewId="0">
      <pane ySplit="6" topLeftCell="A13" activePane="bottomLeft" state="frozen"/>
      <selection pane="bottomLeft" activeCell="E4" sqref="E4"/>
    </sheetView>
  </sheetViews>
  <sheetFormatPr defaultRowHeight="30" customHeight="1"/>
  <cols>
    <col min="1" max="1" width="2.7109375" style="24" customWidth="1"/>
    <col min="2" max="2" width="67.42578125" customWidth="1"/>
    <col min="3" max="3" width="27.8554687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8.5703125" hidden="1" customWidth="1"/>
    <col min="9" max="63" width="2.5703125" customWidth="1"/>
    <col min="64" max="64" width="2.7109375" customWidth="1"/>
  </cols>
  <sheetData>
    <row r="1" spans="1:64" ht="30" customHeight="1">
      <c r="A1" s="25" t="s">
        <v>0</v>
      </c>
      <c r="B1" s="29" t="s">
        <v>1</v>
      </c>
      <c r="C1" s="1"/>
      <c r="D1" s="2"/>
      <c r="E1" s="4"/>
      <c r="F1" s="23"/>
      <c r="H1" s="2"/>
      <c r="I1" s="11"/>
    </row>
    <row r="2" spans="1:64" ht="30" customHeight="1">
      <c r="A2" s="24" t="s">
        <v>2</v>
      </c>
      <c r="B2" s="30" t="s">
        <v>3</v>
      </c>
      <c r="I2" s="27"/>
    </row>
    <row r="3" spans="1:64" ht="30" customHeight="1">
      <c r="A3" s="24" t="s">
        <v>4</v>
      </c>
      <c r="B3" s="31" t="s">
        <v>5</v>
      </c>
      <c r="C3" s="66" t="s">
        <v>6</v>
      </c>
      <c r="D3" s="67"/>
      <c r="E3" s="68">
        <v>44683</v>
      </c>
      <c r="F3" s="68"/>
    </row>
    <row r="4" spans="1:64" ht="30" customHeight="1">
      <c r="A4" s="25" t="s">
        <v>7</v>
      </c>
      <c r="C4" s="66" t="s">
        <v>8</v>
      </c>
      <c r="D4" s="67"/>
      <c r="E4" s="7">
        <v>1</v>
      </c>
      <c r="I4" s="63">
        <f>I5</f>
        <v>44683</v>
      </c>
      <c r="J4" s="64"/>
      <c r="K4" s="64"/>
      <c r="L4" s="64"/>
      <c r="M4" s="64"/>
      <c r="N4" s="64"/>
      <c r="O4" s="65"/>
      <c r="P4" s="63">
        <f>P5</f>
        <v>44690</v>
      </c>
      <c r="Q4" s="64"/>
      <c r="R4" s="64"/>
      <c r="S4" s="64"/>
      <c r="T4" s="64"/>
      <c r="U4" s="64"/>
      <c r="V4" s="65"/>
      <c r="W4" s="63">
        <f>W5</f>
        <v>44697</v>
      </c>
      <c r="X4" s="64"/>
      <c r="Y4" s="64"/>
      <c r="Z4" s="64"/>
      <c r="AA4" s="64"/>
      <c r="AB4" s="64"/>
      <c r="AC4" s="65"/>
      <c r="AD4" s="63">
        <f>AD5</f>
        <v>44704</v>
      </c>
      <c r="AE4" s="64"/>
      <c r="AF4" s="64"/>
      <c r="AG4" s="64"/>
      <c r="AH4" s="64"/>
      <c r="AI4" s="64"/>
      <c r="AJ4" s="65"/>
      <c r="AK4" s="63">
        <f>AK5</f>
        <v>44711</v>
      </c>
      <c r="AL4" s="64"/>
      <c r="AM4" s="64"/>
      <c r="AN4" s="64"/>
      <c r="AO4" s="64"/>
      <c r="AP4" s="64"/>
      <c r="AQ4" s="65"/>
      <c r="AR4" s="63">
        <f>AR5</f>
        <v>44718</v>
      </c>
      <c r="AS4" s="64"/>
      <c r="AT4" s="64"/>
      <c r="AU4" s="64"/>
      <c r="AV4" s="64"/>
      <c r="AW4" s="64"/>
      <c r="AX4" s="65"/>
      <c r="AY4" s="63">
        <f>AY5</f>
        <v>44725</v>
      </c>
      <c r="AZ4" s="64"/>
      <c r="BA4" s="64"/>
      <c r="BB4" s="64"/>
      <c r="BC4" s="64"/>
      <c r="BD4" s="64"/>
      <c r="BE4" s="65"/>
      <c r="BF4" s="63">
        <f>BF5</f>
        <v>44732</v>
      </c>
      <c r="BG4" s="64"/>
      <c r="BH4" s="64"/>
      <c r="BI4" s="64"/>
      <c r="BJ4" s="64"/>
      <c r="BK4" s="64"/>
      <c r="BL4" s="65"/>
    </row>
    <row r="5" spans="1:64" ht="15" customHeight="1">
      <c r="A5" s="25" t="s">
        <v>9</v>
      </c>
      <c r="B5" s="69"/>
      <c r="C5" s="69"/>
      <c r="D5" s="69"/>
      <c r="E5" s="69"/>
      <c r="F5" s="69"/>
      <c r="G5" s="69"/>
      <c r="I5" s="34">
        <f>Início_do_projeto-WEEKDAY(Início_do_projeto,1)+2+7*(Semana_de_exibição-1)</f>
        <v>44683</v>
      </c>
      <c r="J5" s="35">
        <f>I5+1</f>
        <v>44684</v>
      </c>
      <c r="K5" s="35">
        <f t="shared" ref="K5:AX5" si="0">J5+1</f>
        <v>44685</v>
      </c>
      <c r="L5" s="35">
        <f t="shared" si="0"/>
        <v>44686</v>
      </c>
      <c r="M5" s="35">
        <f t="shared" si="0"/>
        <v>44687</v>
      </c>
      <c r="N5" s="35">
        <f t="shared" si="0"/>
        <v>44688</v>
      </c>
      <c r="O5" s="36">
        <f t="shared" si="0"/>
        <v>44689</v>
      </c>
      <c r="P5" s="34">
        <f>O5+1</f>
        <v>44690</v>
      </c>
      <c r="Q5" s="35">
        <f>P5+1</f>
        <v>44691</v>
      </c>
      <c r="R5" s="35">
        <f t="shared" si="0"/>
        <v>44692</v>
      </c>
      <c r="S5" s="35">
        <f t="shared" si="0"/>
        <v>44693</v>
      </c>
      <c r="T5" s="35">
        <f t="shared" si="0"/>
        <v>44694</v>
      </c>
      <c r="U5" s="35">
        <f t="shared" si="0"/>
        <v>44695</v>
      </c>
      <c r="V5" s="36">
        <f t="shared" si="0"/>
        <v>44696</v>
      </c>
      <c r="W5" s="34">
        <f>V5+1</f>
        <v>44697</v>
      </c>
      <c r="X5" s="35">
        <f>W5+1</f>
        <v>44698</v>
      </c>
      <c r="Y5" s="35">
        <f t="shared" si="0"/>
        <v>44699</v>
      </c>
      <c r="Z5" s="35">
        <f t="shared" si="0"/>
        <v>44700</v>
      </c>
      <c r="AA5" s="35">
        <f t="shared" si="0"/>
        <v>44701</v>
      </c>
      <c r="AB5" s="35">
        <f t="shared" si="0"/>
        <v>44702</v>
      </c>
      <c r="AC5" s="36">
        <f t="shared" si="0"/>
        <v>44703</v>
      </c>
      <c r="AD5" s="34">
        <f>AC5+1</f>
        <v>44704</v>
      </c>
      <c r="AE5" s="35">
        <f>AD5+1</f>
        <v>44705</v>
      </c>
      <c r="AF5" s="35">
        <f t="shared" si="0"/>
        <v>44706</v>
      </c>
      <c r="AG5" s="35">
        <f t="shared" si="0"/>
        <v>44707</v>
      </c>
      <c r="AH5" s="35">
        <f t="shared" si="0"/>
        <v>44708</v>
      </c>
      <c r="AI5" s="35">
        <f t="shared" si="0"/>
        <v>44709</v>
      </c>
      <c r="AJ5" s="36">
        <f t="shared" si="0"/>
        <v>44710</v>
      </c>
      <c r="AK5" s="34">
        <f>AJ5+1</f>
        <v>44711</v>
      </c>
      <c r="AL5" s="35">
        <f>AK5+1</f>
        <v>44712</v>
      </c>
      <c r="AM5" s="35">
        <f t="shared" si="0"/>
        <v>44713</v>
      </c>
      <c r="AN5" s="35">
        <f t="shared" si="0"/>
        <v>44714</v>
      </c>
      <c r="AO5" s="35">
        <f t="shared" si="0"/>
        <v>44715</v>
      </c>
      <c r="AP5" s="35">
        <f t="shared" si="0"/>
        <v>44716</v>
      </c>
      <c r="AQ5" s="36">
        <f t="shared" si="0"/>
        <v>44717</v>
      </c>
      <c r="AR5" s="34">
        <f>AQ5+1</f>
        <v>44718</v>
      </c>
      <c r="AS5" s="35">
        <f>AR5+1</f>
        <v>44719</v>
      </c>
      <c r="AT5" s="35">
        <f t="shared" si="0"/>
        <v>44720</v>
      </c>
      <c r="AU5" s="35">
        <f t="shared" si="0"/>
        <v>44721</v>
      </c>
      <c r="AV5" s="35">
        <f t="shared" si="0"/>
        <v>44722</v>
      </c>
      <c r="AW5" s="35">
        <f t="shared" si="0"/>
        <v>44723</v>
      </c>
      <c r="AX5" s="36">
        <f t="shared" si="0"/>
        <v>44724</v>
      </c>
      <c r="AY5" s="34">
        <f>AX5+1</f>
        <v>44725</v>
      </c>
      <c r="AZ5" s="35">
        <f>AY5+1</f>
        <v>44726</v>
      </c>
      <c r="BA5" s="35">
        <f t="shared" ref="BA5:BE5" si="1">AZ5+1</f>
        <v>44727</v>
      </c>
      <c r="BB5" s="35">
        <f t="shared" si="1"/>
        <v>44728</v>
      </c>
      <c r="BC5" s="35">
        <f t="shared" si="1"/>
        <v>44729</v>
      </c>
      <c r="BD5" s="35">
        <f t="shared" si="1"/>
        <v>44730</v>
      </c>
      <c r="BE5" s="36">
        <f t="shared" si="1"/>
        <v>44731</v>
      </c>
      <c r="BF5" s="34">
        <f>BE5+1</f>
        <v>44732</v>
      </c>
      <c r="BG5" s="35">
        <f>BF5+1</f>
        <v>44733</v>
      </c>
      <c r="BH5" s="35">
        <f t="shared" ref="BH5:BL5" si="2">BG5+1</f>
        <v>44734</v>
      </c>
      <c r="BI5" s="35">
        <f t="shared" si="2"/>
        <v>44735</v>
      </c>
      <c r="BJ5" s="35">
        <f t="shared" si="2"/>
        <v>44736</v>
      </c>
      <c r="BK5" s="35">
        <f t="shared" si="2"/>
        <v>44737</v>
      </c>
      <c r="BL5" s="36">
        <f t="shared" si="2"/>
        <v>44738</v>
      </c>
    </row>
    <row r="6" spans="1:64" ht="30" customHeight="1" thickBot="1">
      <c r="A6" s="25" t="s">
        <v>10</v>
      </c>
      <c r="B6" s="8" t="s">
        <v>11</v>
      </c>
      <c r="C6" s="9" t="s">
        <v>12</v>
      </c>
      <c r="D6" s="9" t="s">
        <v>13</v>
      </c>
      <c r="E6" s="9" t="s">
        <v>14</v>
      </c>
      <c r="F6" s="9" t="s">
        <v>15</v>
      </c>
      <c r="G6" s="9"/>
      <c r="H6" s="9" t="s">
        <v>16</v>
      </c>
      <c r="I6" s="10" t="str">
        <f t="shared" ref="I6:BL6" si="3">LEFT(TEXT(I5,"ddd"),1)</f>
        <v>M</v>
      </c>
      <c r="J6" s="10" t="str">
        <f t="shared" si="3"/>
        <v>T</v>
      </c>
      <c r="K6" s="10" t="str">
        <f t="shared" si="3"/>
        <v>W</v>
      </c>
      <c r="L6" s="10" t="str">
        <f t="shared" si="3"/>
        <v>T</v>
      </c>
      <c r="M6" s="10" t="str">
        <f t="shared" si="3"/>
        <v>F</v>
      </c>
      <c r="N6" s="10" t="str">
        <f t="shared" si="3"/>
        <v>S</v>
      </c>
      <c r="O6" s="10" t="str">
        <f t="shared" si="3"/>
        <v>S</v>
      </c>
      <c r="P6" s="10" t="str">
        <f t="shared" si="3"/>
        <v>M</v>
      </c>
      <c r="Q6" s="10" t="str">
        <f t="shared" si="3"/>
        <v>T</v>
      </c>
      <c r="R6" s="10" t="str">
        <f t="shared" si="3"/>
        <v>W</v>
      </c>
      <c r="S6" s="10" t="str">
        <f t="shared" si="3"/>
        <v>T</v>
      </c>
      <c r="T6" s="10" t="str">
        <f t="shared" si="3"/>
        <v>F</v>
      </c>
      <c r="U6" s="10" t="str">
        <f t="shared" si="3"/>
        <v>S</v>
      </c>
      <c r="V6" s="10" t="str">
        <f t="shared" si="3"/>
        <v>S</v>
      </c>
      <c r="W6" s="10" t="str">
        <f t="shared" si="3"/>
        <v>M</v>
      </c>
      <c r="X6" s="10" t="str">
        <f t="shared" si="3"/>
        <v>T</v>
      </c>
      <c r="Y6" s="10" t="str">
        <f t="shared" si="3"/>
        <v>W</v>
      </c>
      <c r="Z6" s="10" t="str">
        <f t="shared" si="3"/>
        <v>T</v>
      </c>
      <c r="AA6" s="10" t="str">
        <f t="shared" si="3"/>
        <v>F</v>
      </c>
      <c r="AB6" s="10" t="str">
        <f t="shared" si="3"/>
        <v>S</v>
      </c>
      <c r="AC6" s="10" t="str">
        <f t="shared" si="3"/>
        <v>S</v>
      </c>
      <c r="AD6" s="10" t="str">
        <f t="shared" si="3"/>
        <v>M</v>
      </c>
      <c r="AE6" s="10" t="str">
        <f t="shared" si="3"/>
        <v>T</v>
      </c>
      <c r="AF6" s="10" t="str">
        <f t="shared" si="3"/>
        <v>W</v>
      </c>
      <c r="AG6" s="10" t="str">
        <f t="shared" si="3"/>
        <v>T</v>
      </c>
      <c r="AH6" s="10" t="str">
        <f t="shared" si="3"/>
        <v>F</v>
      </c>
      <c r="AI6" s="10" t="str">
        <f t="shared" si="3"/>
        <v>S</v>
      </c>
      <c r="AJ6" s="10" t="str">
        <f t="shared" si="3"/>
        <v>S</v>
      </c>
      <c r="AK6" s="10" t="str">
        <f t="shared" si="3"/>
        <v>M</v>
      </c>
      <c r="AL6" s="10" t="str">
        <f t="shared" si="3"/>
        <v>T</v>
      </c>
      <c r="AM6" s="10" t="str">
        <f t="shared" si="3"/>
        <v>W</v>
      </c>
      <c r="AN6" s="10" t="str">
        <f t="shared" si="3"/>
        <v>T</v>
      </c>
      <c r="AO6" s="10" t="str">
        <f t="shared" si="3"/>
        <v>F</v>
      </c>
      <c r="AP6" s="10" t="str">
        <f t="shared" si="3"/>
        <v>S</v>
      </c>
      <c r="AQ6" s="10" t="str">
        <f t="shared" si="3"/>
        <v>S</v>
      </c>
      <c r="AR6" s="10" t="str">
        <f t="shared" si="3"/>
        <v>M</v>
      </c>
      <c r="AS6" s="10" t="str">
        <f t="shared" si="3"/>
        <v>T</v>
      </c>
      <c r="AT6" s="10" t="str">
        <f t="shared" si="3"/>
        <v>W</v>
      </c>
      <c r="AU6" s="10" t="str">
        <f t="shared" si="3"/>
        <v>T</v>
      </c>
      <c r="AV6" s="10" t="str">
        <f t="shared" si="3"/>
        <v>F</v>
      </c>
      <c r="AW6" s="10" t="str">
        <f t="shared" si="3"/>
        <v>S</v>
      </c>
      <c r="AX6" s="10" t="str">
        <f t="shared" si="3"/>
        <v>S</v>
      </c>
      <c r="AY6" s="10" t="str">
        <f t="shared" si="3"/>
        <v>M</v>
      </c>
      <c r="AZ6" s="10" t="str">
        <f t="shared" si="3"/>
        <v>T</v>
      </c>
      <c r="BA6" s="10" t="str">
        <f t="shared" si="3"/>
        <v>W</v>
      </c>
      <c r="BB6" s="10" t="str">
        <f t="shared" si="3"/>
        <v>T</v>
      </c>
      <c r="BC6" s="10" t="str">
        <f t="shared" si="3"/>
        <v>F</v>
      </c>
      <c r="BD6" s="10" t="str">
        <f t="shared" si="3"/>
        <v>S</v>
      </c>
      <c r="BE6" s="10" t="str">
        <f t="shared" si="3"/>
        <v>S</v>
      </c>
      <c r="BF6" s="10" t="str">
        <f t="shared" si="3"/>
        <v>M</v>
      </c>
      <c r="BG6" s="10" t="str">
        <f t="shared" si="3"/>
        <v>T</v>
      </c>
      <c r="BH6" s="10" t="str">
        <f t="shared" si="3"/>
        <v>W</v>
      </c>
      <c r="BI6" s="10" t="str">
        <f t="shared" si="3"/>
        <v>T</v>
      </c>
      <c r="BJ6" s="10" t="str">
        <f t="shared" si="3"/>
        <v>F</v>
      </c>
      <c r="BK6" s="10" t="str">
        <f t="shared" si="3"/>
        <v>S</v>
      </c>
      <c r="BL6" s="10" t="str">
        <f t="shared" si="3"/>
        <v>S</v>
      </c>
    </row>
    <row r="7" spans="1:64" ht="30" hidden="1" customHeight="1" thickBot="1">
      <c r="A7" s="24" t="s">
        <v>17</v>
      </c>
      <c r="C7" s="28"/>
      <c r="E7"/>
      <c r="H7" t="str">
        <f t="shared" ref="H7:H45" ca="1" si="4">IF(OR(ISBLANK(Início_do_projeto),ISBLANK(término_da_tarefa)),"",término_da_tarefa-Início_do_projeto+1)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</row>
    <row r="8" spans="1:64" s="3" customFormat="1" ht="30" customHeight="1" thickBot="1">
      <c r="A8" s="25" t="s">
        <v>18</v>
      </c>
      <c r="B8" s="15" t="s">
        <v>19</v>
      </c>
      <c r="C8" s="52"/>
      <c r="D8" s="16"/>
      <c r="E8" s="37"/>
      <c r="F8" s="38"/>
      <c r="G8" s="14"/>
      <c r="H8" s="14" t="str">
        <f t="shared" ca="1" si="4"/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</row>
    <row r="9" spans="1:64" s="3" customFormat="1" ht="30" customHeight="1" thickBot="1">
      <c r="A9" s="25"/>
      <c r="B9" s="55" t="s">
        <v>20</v>
      </c>
      <c r="C9" s="42"/>
      <c r="D9" s="17">
        <v>1</v>
      </c>
      <c r="E9" s="57" t="s">
        <v>21</v>
      </c>
      <c r="F9" s="60" t="str">
        <f>E9</f>
        <v>15/05/0222</v>
      </c>
      <c r="G9" s="14"/>
      <c r="H9" s="14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</row>
    <row r="10" spans="1:64" s="3" customFormat="1" ht="30" customHeight="1" thickBot="1">
      <c r="A10" s="25"/>
      <c r="B10" s="55" t="s">
        <v>22</v>
      </c>
      <c r="C10" s="42"/>
      <c r="D10" s="17">
        <v>0</v>
      </c>
      <c r="E10" s="58"/>
      <c r="F10" s="61"/>
      <c r="G10" s="14"/>
      <c r="H10" s="14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</row>
    <row r="11" spans="1:64" s="3" customFormat="1" ht="30" customHeight="1" thickBot="1">
      <c r="A11" s="25"/>
      <c r="B11" s="55" t="s">
        <v>23</v>
      </c>
      <c r="C11" s="42"/>
      <c r="D11" s="17">
        <v>0</v>
      </c>
      <c r="E11" s="59"/>
      <c r="F11" s="62"/>
      <c r="G11" s="14"/>
      <c r="H11" s="14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r="12" spans="1:64" s="3" customFormat="1" ht="30" customHeight="1" thickBot="1">
      <c r="A12" s="25"/>
      <c r="B12" s="55" t="s">
        <v>24</v>
      </c>
      <c r="C12" s="42"/>
      <c r="D12" s="17">
        <v>0</v>
      </c>
      <c r="E12" s="53">
        <v>44717</v>
      </c>
      <c r="F12" s="54">
        <f t="shared" ref="F12:F17" si="5">E12</f>
        <v>44717</v>
      </c>
      <c r="G12" s="14"/>
      <c r="H12" s="14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</row>
    <row r="13" spans="1:64" s="3" customFormat="1" ht="30" customHeight="1" thickBot="1">
      <c r="A13" s="25"/>
      <c r="B13" s="55" t="s">
        <v>25</v>
      </c>
      <c r="C13" s="42"/>
      <c r="D13" s="17">
        <v>0</v>
      </c>
      <c r="E13" s="53">
        <v>44724</v>
      </c>
      <c r="F13" s="54">
        <f t="shared" si="5"/>
        <v>44724</v>
      </c>
      <c r="G13" s="14"/>
      <c r="H13" s="14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</row>
    <row r="14" spans="1:64" s="3" customFormat="1" ht="30" customHeight="1" thickBot="1">
      <c r="A14" s="25"/>
      <c r="B14" s="55" t="s">
        <v>26</v>
      </c>
      <c r="C14" s="42"/>
      <c r="D14" s="17">
        <v>0</v>
      </c>
      <c r="E14" s="53">
        <v>44773</v>
      </c>
      <c r="F14" s="54">
        <f t="shared" si="5"/>
        <v>44773</v>
      </c>
      <c r="G14" s="14"/>
      <c r="H14" s="14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64" s="3" customFormat="1" ht="30" customHeight="1" thickBot="1">
      <c r="A15" s="25"/>
      <c r="B15" s="55" t="s">
        <v>27</v>
      </c>
      <c r="C15" s="42"/>
      <c r="D15" s="17">
        <v>0</v>
      </c>
      <c r="E15" s="53">
        <v>44787</v>
      </c>
      <c r="F15" s="54">
        <f t="shared" si="5"/>
        <v>44787</v>
      </c>
      <c r="G15" s="14"/>
      <c r="H15" s="14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r="16" spans="1:64" s="3" customFormat="1" ht="30" customHeight="1" thickBot="1">
      <c r="A16" s="25"/>
      <c r="B16" s="55" t="s">
        <v>28</v>
      </c>
      <c r="C16" s="42"/>
      <c r="D16" s="17">
        <v>0</v>
      </c>
      <c r="E16" s="53">
        <v>44787</v>
      </c>
      <c r="F16" s="54">
        <f t="shared" si="5"/>
        <v>44787</v>
      </c>
      <c r="G16" s="14"/>
      <c r="H16" s="14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</row>
    <row r="17" spans="1:64" s="3" customFormat="1" ht="30" customHeight="1" thickBot="1">
      <c r="A17" s="25"/>
      <c r="B17" s="55" t="s">
        <v>29</v>
      </c>
      <c r="C17" s="42"/>
      <c r="D17" s="17">
        <v>0</v>
      </c>
      <c r="E17" s="53">
        <v>44801</v>
      </c>
      <c r="F17" s="54">
        <f t="shared" si="5"/>
        <v>44801</v>
      </c>
      <c r="G17" s="14"/>
      <c r="H17" s="14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1:64" s="3" customFormat="1" ht="30" customHeight="1" thickBot="1">
      <c r="A18" s="25"/>
      <c r="B18" s="55" t="s">
        <v>30</v>
      </c>
      <c r="C18" s="42"/>
      <c r="D18" s="17">
        <v>0</v>
      </c>
      <c r="E18" s="53">
        <v>44802</v>
      </c>
      <c r="F18" s="54">
        <v>44808</v>
      </c>
      <c r="G18" s="14"/>
      <c r="H18" s="14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1:64" s="3" customFormat="1" ht="30" customHeight="1" thickBot="1">
      <c r="A19" s="24"/>
      <c r="B19" s="48" t="s">
        <v>31</v>
      </c>
      <c r="C19" s="49" t="s">
        <v>32</v>
      </c>
      <c r="D19" s="50"/>
      <c r="E19" s="51"/>
      <c r="F19" s="51"/>
      <c r="G19" s="14"/>
      <c r="H19" s="14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1:64" s="3" customFormat="1" ht="30" customHeight="1" thickBot="1">
      <c r="A20" s="24"/>
      <c r="B20" s="45" t="s">
        <v>33</v>
      </c>
      <c r="C20" s="46" t="s">
        <v>34</v>
      </c>
      <c r="D20" s="43">
        <v>0</v>
      </c>
      <c r="E20" s="44">
        <v>44684</v>
      </c>
      <c r="F20" s="44">
        <v>44687</v>
      </c>
      <c r="G20" s="14"/>
      <c r="H20" s="14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pans="1:64" s="3" customFormat="1" ht="30" customHeight="1" thickBot="1">
      <c r="A21" s="24"/>
      <c r="B21" s="45" t="s">
        <v>35</v>
      </c>
      <c r="C21" s="46" t="s">
        <v>36</v>
      </c>
      <c r="D21" s="43">
        <v>0</v>
      </c>
      <c r="E21" s="44">
        <v>44684</v>
      </c>
      <c r="F21" s="44">
        <v>44687</v>
      </c>
      <c r="G21" s="14"/>
      <c r="H21" s="14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</row>
    <row r="22" spans="1:64" s="3" customFormat="1" ht="30" customHeight="1" thickBot="1">
      <c r="A22" s="24"/>
      <c r="B22" s="45" t="s">
        <v>37</v>
      </c>
      <c r="C22" s="46" t="s">
        <v>36</v>
      </c>
      <c r="D22" s="43">
        <v>0</v>
      </c>
      <c r="E22" s="44">
        <v>44684</v>
      </c>
      <c r="F22" s="44">
        <v>44687</v>
      </c>
      <c r="G22" s="14"/>
      <c r="H22" s="14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s="3" customFormat="1" ht="30" customHeight="1" thickBot="1">
      <c r="A23" s="24"/>
      <c r="B23" s="45" t="s">
        <v>38</v>
      </c>
      <c r="C23" s="46" t="s">
        <v>39</v>
      </c>
      <c r="D23" s="43">
        <v>0</v>
      </c>
      <c r="E23" s="44">
        <v>44683</v>
      </c>
      <c r="F23" s="44">
        <v>44694</v>
      </c>
      <c r="G23" s="14"/>
      <c r="H23" s="14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1:64" s="3" customFormat="1" ht="30" customHeight="1" thickBot="1">
      <c r="A24" s="24"/>
      <c r="B24" s="45" t="s">
        <v>40</v>
      </c>
      <c r="C24" s="46" t="s">
        <v>41</v>
      </c>
      <c r="D24" s="43">
        <v>0</v>
      </c>
      <c r="E24" s="44">
        <v>44690</v>
      </c>
      <c r="F24" s="44">
        <v>44701</v>
      </c>
      <c r="G24" s="14"/>
      <c r="H24" s="14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1:64" s="3" customFormat="1" ht="30" customHeight="1" thickBot="1">
      <c r="A25" s="24"/>
      <c r="B25" s="45" t="s">
        <v>42</v>
      </c>
      <c r="C25" s="46" t="s">
        <v>43</v>
      </c>
      <c r="D25" s="43">
        <v>0</v>
      </c>
      <c r="E25" s="44">
        <v>44690</v>
      </c>
      <c r="F25" s="44">
        <v>44694</v>
      </c>
      <c r="G25" s="14"/>
      <c r="H25" s="14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pans="1:64" s="3" customFormat="1" ht="30" customHeight="1" thickBot="1">
      <c r="A26" s="24"/>
      <c r="B26" s="45" t="s">
        <v>44</v>
      </c>
      <c r="C26" s="46" t="s">
        <v>36</v>
      </c>
      <c r="D26" s="43">
        <v>0</v>
      </c>
      <c r="E26" s="44">
        <v>44697</v>
      </c>
      <c r="F26" s="44">
        <v>44701</v>
      </c>
      <c r="G26" s="14"/>
      <c r="H26" s="14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 spans="1:64" s="3" customFormat="1" ht="30" customHeight="1" thickBot="1">
      <c r="A27" s="24"/>
      <c r="B27" s="45" t="s">
        <v>45</v>
      </c>
      <c r="C27" s="46" t="s">
        <v>43</v>
      </c>
      <c r="D27" s="43">
        <v>0</v>
      </c>
      <c r="E27" s="44">
        <v>44697</v>
      </c>
      <c r="F27" s="44">
        <v>44701</v>
      </c>
      <c r="G27" s="14"/>
      <c r="H27" s="14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r="28" spans="1:64" s="3" customFormat="1" ht="30" customHeight="1" thickBot="1">
      <c r="A28" s="24"/>
      <c r="B28" s="45" t="s">
        <v>46</v>
      </c>
      <c r="C28" s="46" t="s">
        <v>43</v>
      </c>
      <c r="D28" s="43">
        <v>0</v>
      </c>
      <c r="E28" s="44">
        <v>44697</v>
      </c>
      <c r="F28" s="44">
        <v>44701</v>
      </c>
      <c r="G28" s="14"/>
      <c r="H28" s="14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r="29" spans="1:64" s="3" customFormat="1" ht="30" customHeight="1" thickBot="1">
      <c r="A29" s="24"/>
      <c r="B29" s="45" t="s">
        <v>47</v>
      </c>
      <c r="C29" s="46" t="s">
        <v>48</v>
      </c>
      <c r="D29" s="43">
        <v>0</v>
      </c>
      <c r="E29" s="44">
        <v>44697</v>
      </c>
      <c r="F29" s="44">
        <v>44708</v>
      </c>
      <c r="G29" s="14"/>
      <c r="H29" s="14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</row>
    <row r="30" spans="1:64" s="3" customFormat="1" ht="30" customHeight="1" thickBot="1">
      <c r="A30" s="24"/>
      <c r="B30" s="45" t="s">
        <v>49</v>
      </c>
      <c r="C30" s="46" t="s">
        <v>43</v>
      </c>
      <c r="D30" s="43">
        <v>0</v>
      </c>
      <c r="E30" s="44">
        <v>44704</v>
      </c>
      <c r="F30" s="44">
        <v>44708</v>
      </c>
      <c r="G30" s="14"/>
      <c r="H30" s="14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 spans="1:64" s="3" customFormat="1" ht="30" customHeight="1" thickBot="1">
      <c r="A31" s="24"/>
      <c r="B31" s="45" t="s">
        <v>50</v>
      </c>
      <c r="C31" s="46" t="s">
        <v>51</v>
      </c>
      <c r="D31" s="43">
        <v>0</v>
      </c>
      <c r="E31" s="44">
        <v>44704</v>
      </c>
      <c r="F31" s="44">
        <v>44708</v>
      </c>
      <c r="G31" s="14"/>
      <c r="H31" s="14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 spans="1:64" s="3" customFormat="1" ht="30" customHeight="1" thickBot="1">
      <c r="A32" s="24"/>
      <c r="B32" s="45" t="s">
        <v>52</v>
      </c>
      <c r="C32" s="46" t="s">
        <v>39</v>
      </c>
      <c r="D32" s="43">
        <v>0</v>
      </c>
      <c r="E32" s="44">
        <v>44704</v>
      </c>
      <c r="F32" s="44">
        <v>44708</v>
      </c>
      <c r="G32" s="14"/>
      <c r="H32" s="14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r="33" spans="1:64" s="3" customFormat="1" ht="30" customHeight="1" thickBot="1">
      <c r="A33" s="24"/>
      <c r="B33" s="45" t="s">
        <v>53</v>
      </c>
      <c r="C33" s="46" t="s">
        <v>43</v>
      </c>
      <c r="D33" s="43">
        <v>0</v>
      </c>
      <c r="E33" s="44">
        <v>44711</v>
      </c>
      <c r="F33" s="44">
        <v>44715</v>
      </c>
      <c r="G33" s="14"/>
      <c r="H33" s="14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</row>
    <row r="34" spans="1:64" s="3" customFormat="1" ht="30" customHeight="1" thickBot="1">
      <c r="A34" s="24"/>
      <c r="B34" s="45" t="s">
        <v>54</v>
      </c>
      <c r="C34" s="46" t="s">
        <v>39</v>
      </c>
      <c r="D34" s="43">
        <v>0</v>
      </c>
      <c r="E34" s="44">
        <v>44711</v>
      </c>
      <c r="F34" s="44">
        <v>44715</v>
      </c>
      <c r="G34" s="14"/>
      <c r="H34" s="14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 spans="1:64" s="3" customFormat="1" ht="30" customHeight="1" thickBot="1">
      <c r="A35" s="24"/>
      <c r="B35" s="45" t="s">
        <v>55</v>
      </c>
      <c r="C35" s="46" t="s">
        <v>34</v>
      </c>
      <c r="D35" s="43">
        <v>0</v>
      </c>
      <c r="E35" s="44">
        <v>44711</v>
      </c>
      <c r="F35" s="44">
        <v>44729</v>
      </c>
      <c r="G35" s="14"/>
      <c r="H35" s="14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</row>
    <row r="36" spans="1:64" s="3" customFormat="1" ht="30" customHeight="1" thickBot="1">
      <c r="A36" s="24"/>
      <c r="B36" s="45" t="s">
        <v>56</v>
      </c>
      <c r="C36" s="46" t="s">
        <v>51</v>
      </c>
      <c r="D36" s="43">
        <v>0</v>
      </c>
      <c r="E36" s="44">
        <v>44711</v>
      </c>
      <c r="F36" s="56">
        <v>44743</v>
      </c>
      <c r="G36" s="14"/>
      <c r="H36" s="14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</row>
    <row r="37" spans="1:64" s="3" customFormat="1" ht="30" customHeight="1" thickBot="1">
      <c r="A37" s="24"/>
      <c r="B37" s="45" t="s">
        <v>57</v>
      </c>
      <c r="C37" s="46" t="s">
        <v>39</v>
      </c>
      <c r="D37" s="43">
        <v>0</v>
      </c>
      <c r="E37" s="44">
        <v>44718</v>
      </c>
      <c r="F37" s="44">
        <v>44722</v>
      </c>
      <c r="G37" s="14"/>
      <c r="H37" s="14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</row>
    <row r="38" spans="1:64" s="3" customFormat="1" ht="30" customHeight="1" thickBot="1">
      <c r="A38" s="24"/>
      <c r="B38" s="47" t="s">
        <v>58</v>
      </c>
      <c r="C38" s="46" t="s">
        <v>39</v>
      </c>
      <c r="D38" s="43">
        <v>0</v>
      </c>
      <c r="E38" s="44">
        <v>44725</v>
      </c>
      <c r="F38" s="44">
        <v>44729</v>
      </c>
      <c r="G38" s="14"/>
      <c r="H38" s="14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</row>
    <row r="39" spans="1:64" s="3" customFormat="1" ht="30" customHeight="1" thickBot="1">
      <c r="A39" s="24"/>
      <c r="B39" s="47" t="s">
        <v>59</v>
      </c>
      <c r="C39" s="46" t="s">
        <v>36</v>
      </c>
      <c r="D39" s="43">
        <v>0</v>
      </c>
      <c r="E39" s="44">
        <v>44732</v>
      </c>
      <c r="F39" s="44">
        <v>44736</v>
      </c>
      <c r="G39" s="14"/>
      <c r="H39" s="14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r="40" spans="1:64" s="3" customFormat="1" ht="30" customHeight="1" thickBot="1">
      <c r="A40" s="24"/>
      <c r="B40" s="45" t="s">
        <v>60</v>
      </c>
      <c r="C40" s="46" t="s">
        <v>34</v>
      </c>
      <c r="D40" s="43">
        <v>0</v>
      </c>
      <c r="E40" s="44">
        <v>44732</v>
      </c>
      <c r="F40" s="44">
        <v>44736</v>
      </c>
      <c r="G40" s="14"/>
      <c r="H40" s="14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</row>
    <row r="41" spans="1:64" s="3" customFormat="1" ht="30" customHeight="1" thickBot="1">
      <c r="A41" s="24"/>
      <c r="B41" s="47" t="s">
        <v>61</v>
      </c>
      <c r="C41" s="46" t="s">
        <v>62</v>
      </c>
      <c r="D41" s="43">
        <v>0</v>
      </c>
      <c r="E41" s="44">
        <v>44739</v>
      </c>
      <c r="F41" s="44">
        <v>44743</v>
      </c>
      <c r="G41" s="14"/>
      <c r="H41" s="14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</row>
    <row r="42" spans="1:64" s="3" customFormat="1" ht="30" customHeight="1" thickBot="1">
      <c r="A42" s="24"/>
      <c r="B42" s="45" t="s">
        <v>63</v>
      </c>
      <c r="C42" s="46" t="s">
        <v>62</v>
      </c>
      <c r="D42" s="43">
        <v>0</v>
      </c>
      <c r="E42" s="44">
        <v>44746</v>
      </c>
      <c r="F42" s="44">
        <v>44750</v>
      </c>
      <c r="G42" s="14"/>
      <c r="H42" s="14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 spans="1:64" s="3" customFormat="1" ht="30" customHeight="1" thickBot="1">
      <c r="A43" s="24"/>
      <c r="B43" s="45" t="s">
        <v>64</v>
      </c>
      <c r="C43" s="46" t="s">
        <v>65</v>
      </c>
      <c r="D43" s="43">
        <v>0</v>
      </c>
      <c r="E43" s="44">
        <v>44753</v>
      </c>
      <c r="F43" s="44">
        <v>44764</v>
      </c>
      <c r="G43" s="14"/>
      <c r="H43" s="14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r="44" spans="1:64" s="3" customFormat="1" ht="30" customHeight="1" thickBot="1">
      <c r="A44" s="24" t="s">
        <v>66</v>
      </c>
      <c r="B44" s="33"/>
      <c r="C44" s="32"/>
      <c r="D44" s="13"/>
      <c r="E44" s="39"/>
      <c r="F44" s="39"/>
      <c r="G44" s="14"/>
      <c r="H44" s="14" t="str">
        <f t="shared" ca="1" si="4"/>
        <v/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r="45" spans="1:64" s="3" customFormat="1" ht="30" customHeight="1" thickBot="1">
      <c r="A45" s="25" t="s">
        <v>67</v>
      </c>
      <c r="B45" s="18"/>
      <c r="C45" s="41"/>
      <c r="D45" s="19"/>
      <c r="E45" s="40"/>
      <c r="F45" s="40"/>
      <c r="G45" s="20"/>
      <c r="H45" s="20" t="str">
        <f t="shared" ca="1" si="4"/>
        <v/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</row>
    <row r="46" spans="1:64" ht="30" customHeight="1">
      <c r="G46" s="6"/>
    </row>
    <row r="47" spans="1:64" ht="30" customHeight="1">
      <c r="C47" s="11"/>
      <c r="F47" s="26"/>
    </row>
    <row r="48" spans="1:64" ht="30" customHeight="1">
      <c r="C48" s="12"/>
    </row>
  </sheetData>
  <mergeCells count="14">
    <mergeCell ref="AY4:BE4"/>
    <mergeCell ref="BF4:BL4"/>
    <mergeCell ref="B5:G5"/>
    <mergeCell ref="C3:D3"/>
    <mergeCell ref="E3:F3"/>
    <mergeCell ref="C4:D4"/>
    <mergeCell ref="I4:O4"/>
    <mergeCell ref="P4:V4"/>
    <mergeCell ref="W4:AC4"/>
    <mergeCell ref="E9:E11"/>
    <mergeCell ref="F9:F11"/>
    <mergeCell ref="AD4:AJ4"/>
    <mergeCell ref="AK4:AQ4"/>
    <mergeCell ref="AR4:AX4"/>
  </mergeCells>
  <conditionalFormatting sqref="D26:D37 D40:D45 D7:D24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{BBE8773F-A3B6-453C-8FEC-5AD9C21DEE4E}</x14:id>
        </ext>
      </extLst>
    </cfRule>
  </conditionalFormatting>
  <conditionalFormatting sqref="I5:BL45">
    <cfRule type="expression" dxfId="2" priority="13">
      <formula>AND(TODAY()&gt;=I$5,TODAY()&lt;J$5)</formula>
    </cfRule>
  </conditionalFormatting>
  <conditionalFormatting sqref="I7:BL45">
    <cfRule type="expression" dxfId="1" priority="11">
      <formula>AND(início_da_tarefa&lt;=I$5,ROUNDDOWN((término_da_tarefa-início_da_tarefa+1)*progresso_da_tarefa,0)+início_da_tarefa-1&gt;=I$5)</formula>
    </cfRule>
    <cfRule type="expression" dxfId="0" priority="12" stopIfTrue="1">
      <formula>AND(término_da_tarefa&gt;=I$5,início_da_tarefa&lt;J$5)</formula>
    </cfRule>
  </conditionalFormatting>
  <conditionalFormatting sqref="D25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{B43AB9CC-DD3A-45D7-A6EA-FA089F1BD0B6}</x14:id>
        </ext>
      </extLst>
    </cfRule>
  </conditionalFormatting>
  <conditionalFormatting sqref="D38:D39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{7E4206B4-A767-4D2E-8164-9B4CD56E840D}</x14:id>
        </ext>
      </extLst>
    </cfRule>
  </conditionalFormatting>
  <dataValidations count="1">
    <dataValidation type="whole" operator="greaterThanOrEqual" allowBlank="1" showInputMessage="1" promptTitle="Semana de exibição" prompt="Alterar esse número rola a exibição do Gráfico de Gantt." sqref="E4" xr:uid="{6F6B24EB-2C3D-4117-A27D-E845A3355A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8773F-A3B6-453C-8FEC-5AD9C21DE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D26:D37 D40:D45 D7:D24</xm:sqref>
        </x14:conditionalFormatting>
        <x14:conditionalFormatting xmlns:xm="http://schemas.microsoft.com/office/excel/2006/main">
          <x14:cfRule type="dataBar" id="{B43AB9CC-DD3A-45D7-A6EA-FA089F1BD0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7E4206B4-A767-4D2E-8164-9B4CD56E84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D38:D39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ARRUDA GORGAL</cp:lastModifiedBy>
  <cp:revision/>
  <dcterms:created xsi:type="dcterms:W3CDTF">2019-03-19T17:17:03Z</dcterms:created>
  <dcterms:modified xsi:type="dcterms:W3CDTF">2022-05-03T20:54:16Z</dcterms:modified>
  <cp:category/>
  <cp:contentStatus/>
</cp:coreProperties>
</file>