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2f3855046cae5df/Escritorio/"/>
    </mc:Choice>
  </mc:AlternateContent>
  <xr:revisionPtr revIDLastSave="0" documentId="8_{B467A752-64F3-435C-B36D-DCE056044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s de Liquid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9" i="1" s="1"/>
  <c r="C14" i="1"/>
  <c r="B14" i="1"/>
  <c r="D18" i="1"/>
  <c r="C18" i="1"/>
  <c r="B18" i="1"/>
  <c r="D17" i="1"/>
  <c r="C17" i="1"/>
  <c r="B17" i="1"/>
  <c r="D16" i="1"/>
  <c r="C16" i="1"/>
  <c r="B16" i="1"/>
  <c r="D20" i="1"/>
  <c r="B13" i="1"/>
  <c r="C13" i="1"/>
  <c r="D24" i="1"/>
  <c r="C24" i="1"/>
  <c r="B24" i="1"/>
  <c r="D21" i="1"/>
  <c r="C21" i="1"/>
  <c r="B21" i="1"/>
  <c r="C20" i="1"/>
  <c r="B20" i="1"/>
  <c r="D15" i="1"/>
  <c r="C15" i="1"/>
  <c r="B15" i="1"/>
  <c r="D13" i="1"/>
  <c r="B19" i="1" l="1"/>
  <c r="C19" i="1"/>
  <c r="B22" i="1"/>
  <c r="C22" i="1"/>
  <c r="C23" i="1" s="1"/>
  <c r="D22" i="1"/>
  <c r="D23" i="1"/>
  <c r="B23" i="1" l="1"/>
</calcChain>
</file>

<file path=xl/sharedStrings.xml><?xml version="1.0" encoding="utf-8"?>
<sst xmlns="http://schemas.openxmlformats.org/spreadsheetml/2006/main" count="29" uniqueCount="28">
  <si>
    <t>Campo</t>
  </si>
  <si>
    <t>Caso Normal</t>
  </si>
  <si>
    <t>Caso Extraordinario</t>
  </si>
  <si>
    <t>Caso Error</t>
  </si>
  <si>
    <t>Nombre</t>
  </si>
  <si>
    <t>Ana Gómez</t>
  </si>
  <si>
    <t>Luis Torres</t>
  </si>
  <si>
    <t>Pedro Ramírez</t>
  </si>
  <si>
    <t>Días laborados</t>
  </si>
  <si>
    <t>Salario base</t>
  </si>
  <si>
    <t>SMLV</t>
  </si>
  <si>
    <t>Auxilio transporte legal</t>
  </si>
  <si>
    <t>Horas extras diurnas</t>
  </si>
  <si>
    <t>Bonificaciones</t>
  </si>
  <si>
    <t>Comisiones</t>
  </si>
  <si>
    <t>Salario devengado</t>
  </si>
  <si>
    <t>Auxilio transporte</t>
  </si>
  <si>
    <t>Valor hora ordinaria</t>
  </si>
  <si>
    <t>Horas extra diurnas ($)</t>
  </si>
  <si>
    <t>Total ingresos</t>
  </si>
  <si>
    <t>Salud (4%)</t>
  </si>
  <si>
    <t>Pensión (4%)</t>
  </si>
  <si>
    <t>Total deducciones</t>
  </si>
  <si>
    <t>Neto a pagar</t>
  </si>
  <si>
    <t>Validación errores</t>
  </si>
  <si>
    <t>Horas extras nocturnas</t>
  </si>
  <si>
    <t>Horas extras festivas</t>
  </si>
  <si>
    <t>Horas extra nocturna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</si>
</sst>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3" sqref="B23"/>
    </sheetView>
  </sheetViews>
  <sheetFormatPr baseColWidth="10" defaultColWidth="8.88671875" defaultRowHeight="14.4" x14ac:dyDescent="0.3"/>
  <cols>
    <col min="1" max="1" width="23.21875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30</v>
      </c>
      <c r="C3">
        <v>30</v>
      </c>
      <c r="D3">
        <v>35</v>
      </c>
    </row>
    <row r="4" spans="1:4" x14ac:dyDescent="0.3">
      <c r="A4" t="s">
        <v>9</v>
      </c>
      <c r="B4">
        <v>1500000</v>
      </c>
      <c r="C4">
        <v>1800000</v>
      </c>
      <c r="D4">
        <v>1400000</v>
      </c>
    </row>
    <row r="5" spans="1:4" x14ac:dyDescent="0.3">
      <c r="A5" t="s">
        <v>10</v>
      </c>
      <c r="B5">
        <v>1423500</v>
      </c>
      <c r="C5">
        <v>1423500</v>
      </c>
      <c r="D5">
        <v>1423500</v>
      </c>
    </row>
    <row r="6" spans="1:4" x14ac:dyDescent="0.3">
      <c r="A6" t="s">
        <v>11</v>
      </c>
      <c r="B6">
        <v>200000</v>
      </c>
      <c r="C6">
        <v>200000</v>
      </c>
      <c r="D6">
        <v>200000</v>
      </c>
    </row>
    <row r="7" spans="1:4" x14ac:dyDescent="0.3">
      <c r="A7" t="s">
        <v>12</v>
      </c>
      <c r="B7">
        <v>0</v>
      </c>
      <c r="C7">
        <v>10</v>
      </c>
      <c r="D7">
        <v>0</v>
      </c>
    </row>
    <row r="8" spans="1:4" x14ac:dyDescent="0.3">
      <c r="A8" t="s">
        <v>26</v>
      </c>
      <c r="B8">
        <v>0</v>
      </c>
      <c r="C8">
        <v>2</v>
      </c>
      <c r="D8">
        <v>0</v>
      </c>
    </row>
    <row r="9" spans="1:4" x14ac:dyDescent="0.3">
      <c r="A9" t="s">
        <v>25</v>
      </c>
      <c r="B9">
        <v>0</v>
      </c>
      <c r="C9">
        <v>6</v>
      </c>
      <c r="D9">
        <v>0</v>
      </c>
    </row>
    <row r="10" spans="1:4" x14ac:dyDescent="0.3">
      <c r="A10" t="s">
        <v>13</v>
      </c>
      <c r="B10">
        <v>0</v>
      </c>
      <c r="C10">
        <v>100000</v>
      </c>
      <c r="D10">
        <v>0</v>
      </c>
    </row>
    <row r="11" spans="1:4" x14ac:dyDescent="0.3">
      <c r="A11" t="s">
        <v>14</v>
      </c>
      <c r="B11">
        <v>0</v>
      </c>
      <c r="C11">
        <v>150000</v>
      </c>
      <c r="D11">
        <v>0</v>
      </c>
    </row>
    <row r="13" spans="1:4" x14ac:dyDescent="0.3">
      <c r="A13" s="2" t="s">
        <v>15</v>
      </c>
      <c r="B13">
        <f>MIN(B3,B3)*(B4/30)</f>
        <v>1500000</v>
      </c>
      <c r="C13">
        <f>MIN(C3,C3)*(C4/30)</f>
        <v>1800000</v>
      </c>
      <c r="D13">
        <f>MIN(D3,D3)*(D4/30)</f>
        <v>1633333.3333333333</v>
      </c>
    </row>
    <row r="14" spans="1:4" x14ac:dyDescent="0.3">
      <c r="A14" s="2" t="s">
        <v>16</v>
      </c>
      <c r="B14">
        <f>IF(B4&lt;=2*B5, B6*(B3/30), 0)</f>
        <v>200000</v>
      </c>
      <c r="C14">
        <f>IF(C4&lt;=2*C5, C6*(C3/30), 0)</f>
        <v>200000</v>
      </c>
      <c r="D14">
        <f>IF(D4&lt;=2*D5, D6*(D3/30), 0)</f>
        <v>233333.33333333334</v>
      </c>
    </row>
    <row r="15" spans="1:4" x14ac:dyDescent="0.3">
      <c r="A15" s="2" t="s">
        <v>17</v>
      </c>
      <c r="B15">
        <f>B4/240</f>
        <v>6250</v>
      </c>
      <c r="C15">
        <f>C4/240</f>
        <v>7500</v>
      </c>
      <c r="D15">
        <f>D4/240</f>
        <v>5833.333333333333</v>
      </c>
    </row>
    <row r="16" spans="1:4" x14ac:dyDescent="0.3">
      <c r="A16" s="2" t="s">
        <v>26</v>
      </c>
      <c r="B16">
        <f>B8*(B15*2)</f>
        <v>0</v>
      </c>
      <c r="C16">
        <f>C8*(C15*2)</f>
        <v>30000</v>
      </c>
      <c r="D16">
        <f>C8*(C15*2)</f>
        <v>30000</v>
      </c>
    </row>
    <row r="17" spans="1:4" x14ac:dyDescent="0.3">
      <c r="A17" s="2" t="s">
        <v>27</v>
      </c>
      <c r="B17">
        <f>B9*(B15*1.75)</f>
        <v>0</v>
      </c>
      <c r="C17">
        <f>C9*(C15*1.75)</f>
        <v>78750</v>
      </c>
      <c r="D17">
        <f>D9*(D15*1.75)</f>
        <v>0</v>
      </c>
    </row>
    <row r="18" spans="1:4" x14ac:dyDescent="0.3">
      <c r="A18" s="2" t="s">
        <v>18</v>
      </c>
      <c r="B18">
        <f>B7*(B15*1.25)</f>
        <v>0</v>
      </c>
      <c r="C18">
        <f>C7*(C15*1.25)</f>
        <v>93750</v>
      </c>
      <c r="D18">
        <f>D7*(D15*1.25)</f>
        <v>0</v>
      </c>
    </row>
    <row r="19" spans="1:4" x14ac:dyDescent="0.3">
      <c r="A19" s="2" t="s">
        <v>19</v>
      </c>
      <c r="B19">
        <f>B13+B14+B16+B18+B17+B10+B11</f>
        <v>1700000</v>
      </c>
      <c r="C19">
        <f>C13+C14+C16+C17+C18+C10+C11</f>
        <v>2452500</v>
      </c>
      <c r="D19">
        <f>D13+D14+D16+D17+D18+D10+D11</f>
        <v>1896666.6666666665</v>
      </c>
    </row>
    <row r="20" spans="1:4" x14ac:dyDescent="0.3">
      <c r="A20" s="2" t="s">
        <v>20</v>
      </c>
      <c r="B20">
        <f>B4*0.04</f>
        <v>60000</v>
      </c>
      <c r="C20">
        <f>C4*0.04</f>
        <v>72000</v>
      </c>
      <c r="D20">
        <f>D4*0.04</f>
        <v>56000</v>
      </c>
    </row>
    <row r="21" spans="1:4" x14ac:dyDescent="0.3">
      <c r="A21" s="2" t="s">
        <v>21</v>
      </c>
      <c r="B21">
        <f>B4*0.04</f>
        <v>60000</v>
      </c>
      <c r="C21">
        <f>C4*0.04</f>
        <v>72000</v>
      </c>
      <c r="D21">
        <f>D4*0.04</f>
        <v>56000</v>
      </c>
    </row>
    <row r="22" spans="1:4" x14ac:dyDescent="0.3">
      <c r="A22" s="2" t="s">
        <v>22</v>
      </c>
      <c r="B22">
        <f>B21+B20</f>
        <v>120000</v>
      </c>
      <c r="C22">
        <f>C21+C20</f>
        <v>144000</v>
      </c>
      <c r="D22">
        <f>D21+D20</f>
        <v>112000</v>
      </c>
    </row>
    <row r="23" spans="1:4" x14ac:dyDescent="0.3">
      <c r="A23" s="2" t="s">
        <v>23</v>
      </c>
      <c r="B23">
        <f>B19-B22</f>
        <v>1580000</v>
      </c>
      <c r="C23">
        <f>C19-C22</f>
        <v>2308500</v>
      </c>
      <c r="D23">
        <f>D19-D22</f>
        <v>1784666.6666666665</v>
      </c>
    </row>
    <row r="24" spans="1:4" x14ac:dyDescent="0.3">
      <c r="A24" s="2" t="s">
        <v>24</v>
      </c>
      <c r="B24" s="3" t="str">
        <f>IF(OR(B3&gt;30,B4&lt;=0,ISBLANK(B6)),"ERROR","OK")</f>
        <v>OK</v>
      </c>
      <c r="C24" s="3" t="e">
        <f ca="1">IF(OR(C3&gt;30,C4&lt;=0,ISCLANK(C6)),"ERROR","OK")</f>
        <v>#NAME?</v>
      </c>
      <c r="D24" s="3" t="e">
        <f ca="1">IF(OR(D3&gt;30,D4&lt;=0,ISDLANK(D6)),"ERROR","OK")</f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Liquidación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Sepúlveda Giraldo</cp:lastModifiedBy>
  <dcterms:created xsi:type="dcterms:W3CDTF">2025-07-28T21:56:19Z</dcterms:created>
  <dcterms:modified xsi:type="dcterms:W3CDTF">2025-07-29T16:35:25Z</dcterms:modified>
</cp:coreProperties>
</file>