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8BC01FA7-67D4-4014-A0CB-F1BF6A24D269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17" i="2" l="1"/>
  <c r="C13" i="2"/>
  <c r="C17" i="2" s="1"/>
  <c r="D22" i="2"/>
  <c r="C22" i="2"/>
  <c r="C12" i="2"/>
  <c r="D14" i="2"/>
  <c r="D16" i="2" s="1"/>
  <c r="C14" i="2"/>
  <c r="C16" i="2"/>
  <c r="B16" i="2"/>
  <c r="C15" i="2"/>
  <c r="B15" i="2"/>
  <c r="D13" i="2"/>
  <c r="D12" i="2"/>
  <c r="B22" i="2"/>
  <c r="B19" i="2"/>
  <c r="B18" i="2"/>
  <c r="B20" i="2" s="1"/>
  <c r="B14" i="2"/>
  <c r="B13" i="2"/>
  <c r="B12" i="2"/>
  <c r="D19" i="2"/>
  <c r="C19" i="2"/>
  <c r="D18" i="2"/>
  <c r="C18" i="2"/>
  <c r="D15" i="2" l="1"/>
  <c r="D21" i="2" s="1"/>
  <c r="B17" i="2"/>
  <c r="C20" i="2"/>
  <c r="D20" i="2"/>
  <c r="B21" i="2"/>
  <c r="C21" i="2"/>
</calcChain>
</file>

<file path=xl/sharedStrings.xml><?xml version="1.0" encoding="utf-8"?>
<sst xmlns="http://schemas.openxmlformats.org/spreadsheetml/2006/main" count="53" uniqueCount="46">
  <si>
    <t>Campo</t>
  </si>
  <si>
    <t>Nombre</t>
  </si>
  <si>
    <t>Días laborados</t>
  </si>
  <si>
    <t>Salario base</t>
  </si>
  <si>
    <t>SMLV</t>
  </si>
  <si>
    <t>Auxilio transporte legal</t>
  </si>
  <si>
    <t>Horas extras diurnas</t>
  </si>
  <si>
    <t>Bonificaciones</t>
  </si>
  <si>
    <t>Salario devengado</t>
  </si>
  <si>
    <t>Auxilio transporte</t>
  </si>
  <si>
    <t>Valor hora ordinaria</t>
  </si>
  <si>
    <t>Horas extra diurnas ($)</t>
  </si>
  <si>
    <t>Total ingresos</t>
  </si>
  <si>
    <t>Salud (4%)</t>
  </si>
  <si>
    <t>Pensión (4%)</t>
  </si>
  <si>
    <t>Total deducciones</t>
  </si>
  <si>
    <t>Neto a pagar</t>
  </si>
  <si>
    <t>Validación errores</t>
  </si>
  <si>
    <t>Horas extras nocturnas</t>
  </si>
  <si>
    <t>Horas extra nocturna</t>
  </si>
  <si>
    <t xml:space="preserve">                  Caso Normal 1</t>
  </si>
  <si>
    <t>Caso Normal 2</t>
  </si>
  <si>
    <t>Caso Normal 3</t>
  </si>
  <si>
    <t>Caso Extra 1</t>
  </si>
  <si>
    <t>Caso Extra 2</t>
  </si>
  <si>
    <t>Caso Extra 3</t>
  </si>
  <si>
    <t>Caso Error 1</t>
  </si>
  <si>
    <t>Caso Error 2</t>
  </si>
  <si>
    <t>Caso Error 3</t>
  </si>
  <si>
    <t>Caso Error 4</t>
  </si>
  <si>
    <t xml:space="preserve">                  Ana Gómez</t>
  </si>
  <si>
    <t xml:space="preserve">    Mario Ruiz</t>
  </si>
  <si>
    <t xml:space="preserve">  Laura Vélez</t>
  </si>
  <si>
    <t xml:space="preserve">  Luis Torres</t>
  </si>
  <si>
    <t xml:space="preserve">  Sara Beltrán</t>
  </si>
  <si>
    <t>Juan Ortiz</t>
  </si>
  <si>
    <t xml:space="preserve">    Pedro Ramírez</t>
  </si>
  <si>
    <t>Daniela Cárdenas</t>
  </si>
  <si>
    <t>Esteban Díaz</t>
  </si>
  <si>
    <t>Camila López</t>
  </si>
  <si>
    <t xml:space="preserve">      texto</t>
  </si>
  <si>
    <t xml:space="preserve">          texto</t>
  </si>
  <si>
    <t xml:space="preserve">      OK</t>
  </si>
  <si>
    <t xml:space="preserve">          OK</t>
  </si>
  <si>
    <t xml:space="preserve">          #¡NOMBRE?</t>
  </si>
  <si>
    <t xml:space="preserve">      #¡NOMBRE?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</si>
</sst>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999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ECF3-9F83-4D94-BD11-FBE3DBF4D296}">
  <dimension ref="A1:K22"/>
  <sheetViews>
    <sheetView tabSelected="1" workbookViewId="0">
      <selection activeCell="C22" sqref="C22"/>
    </sheetView>
  </sheetViews>
  <sheetFormatPr baseColWidth="10" defaultRowHeight="15" x14ac:dyDescent="0.25"/>
  <cols>
    <col min="1" max="1" width="21.7109375" customWidth="1"/>
    <col min="2" max="2" width="14.140625" customWidth="1"/>
    <col min="3" max="4" width="11.85546875" bestFit="1" customWidth="1"/>
  </cols>
  <sheetData>
    <row r="1" spans="1:11" x14ac:dyDescent="0.25">
      <c r="A1" s="4" t="s">
        <v>0</v>
      </c>
      <c r="B1" s="5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</row>
    <row r="2" spans="1:11" x14ac:dyDescent="0.25">
      <c r="A2" s="3" t="s">
        <v>1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39</v>
      </c>
    </row>
    <row r="3" spans="1:11" x14ac:dyDescent="0.25">
      <c r="A3" s="3" t="s">
        <v>2</v>
      </c>
      <c r="B3" s="3">
        <v>30</v>
      </c>
      <c r="C3" s="3">
        <v>30</v>
      </c>
      <c r="D3" s="3">
        <v>30</v>
      </c>
      <c r="E3" s="3">
        <v>30</v>
      </c>
      <c r="F3" s="3">
        <v>30</v>
      </c>
      <c r="G3" s="3">
        <v>30</v>
      </c>
      <c r="H3" s="3">
        <v>35</v>
      </c>
      <c r="I3" s="3">
        <v>28</v>
      </c>
      <c r="J3" s="3">
        <v>0</v>
      </c>
      <c r="K3" s="3">
        <v>30</v>
      </c>
    </row>
    <row r="4" spans="1:11" x14ac:dyDescent="0.25">
      <c r="A4" s="3" t="s">
        <v>3</v>
      </c>
      <c r="B4" s="3">
        <v>1500000</v>
      </c>
      <c r="C4" s="3">
        <v>1600000</v>
      </c>
      <c r="D4" s="3">
        <v>1450000</v>
      </c>
      <c r="E4" s="3">
        <v>1800000</v>
      </c>
      <c r="F4" s="3">
        <v>2000000</v>
      </c>
      <c r="G4" s="3">
        <v>1700000</v>
      </c>
      <c r="H4" s="3">
        <v>1400000</v>
      </c>
      <c r="I4" s="3">
        <v>-500000</v>
      </c>
      <c r="J4" s="3">
        <v>1300000</v>
      </c>
      <c r="K4" s="3" t="s">
        <v>40</v>
      </c>
    </row>
    <row r="5" spans="1:11" x14ac:dyDescent="0.25">
      <c r="A5" s="3" t="s">
        <v>4</v>
      </c>
      <c r="B5" s="3">
        <v>1423500</v>
      </c>
      <c r="C5" s="3">
        <v>1423500</v>
      </c>
      <c r="D5" s="3">
        <v>1423500</v>
      </c>
      <c r="E5" s="3">
        <v>1423500</v>
      </c>
      <c r="F5" s="3">
        <v>1423500</v>
      </c>
      <c r="G5" s="3">
        <v>1423500</v>
      </c>
      <c r="H5" s="3">
        <v>1423500</v>
      </c>
      <c r="I5" s="3">
        <v>1423500</v>
      </c>
      <c r="J5" s="3">
        <v>1423500</v>
      </c>
      <c r="K5" s="3">
        <v>1423500</v>
      </c>
    </row>
    <row r="6" spans="1:11" x14ac:dyDescent="0.25">
      <c r="A6" s="3" t="s">
        <v>5</v>
      </c>
      <c r="B6" s="3">
        <v>162000</v>
      </c>
      <c r="C6" s="3">
        <v>162000</v>
      </c>
      <c r="D6" s="3">
        <v>162000</v>
      </c>
      <c r="E6" s="3">
        <v>162000</v>
      </c>
      <c r="F6" s="3">
        <v>162000</v>
      </c>
      <c r="G6" s="3">
        <v>162000</v>
      </c>
      <c r="H6" s="3">
        <v>162000</v>
      </c>
      <c r="I6" s="3">
        <v>162000</v>
      </c>
      <c r="J6" s="3">
        <v>162000</v>
      </c>
      <c r="K6" s="3">
        <v>162000</v>
      </c>
    </row>
    <row r="7" spans="1:11" x14ac:dyDescent="0.25">
      <c r="A7" s="3" t="s">
        <v>6</v>
      </c>
      <c r="B7" s="3">
        <v>0</v>
      </c>
      <c r="C7" s="3">
        <v>1</v>
      </c>
      <c r="D7" s="3">
        <v>2</v>
      </c>
      <c r="E7" s="3">
        <v>5</v>
      </c>
      <c r="F7" s="3">
        <v>3</v>
      </c>
      <c r="G7" s="3">
        <v>6</v>
      </c>
      <c r="H7" s="3">
        <v>0</v>
      </c>
      <c r="I7" s="3">
        <v>1</v>
      </c>
      <c r="J7" s="3">
        <v>0</v>
      </c>
      <c r="K7" s="3">
        <v>0</v>
      </c>
    </row>
    <row r="8" spans="1:11" x14ac:dyDescent="0.25">
      <c r="A8" s="3" t="s">
        <v>18</v>
      </c>
      <c r="B8" s="3">
        <v>0</v>
      </c>
      <c r="C8" s="3">
        <v>0</v>
      </c>
      <c r="D8" s="3">
        <v>0</v>
      </c>
      <c r="E8" s="3">
        <v>3</v>
      </c>
      <c r="F8" s="3">
        <v>2</v>
      </c>
      <c r="G8" s="3">
        <v>4</v>
      </c>
      <c r="H8" s="3">
        <v>0</v>
      </c>
      <c r="I8" s="3">
        <v>1</v>
      </c>
      <c r="J8" s="3" t="s">
        <v>41</v>
      </c>
      <c r="K8" s="3">
        <v>0</v>
      </c>
    </row>
    <row r="9" spans="1:11" x14ac:dyDescent="0.25">
      <c r="A9" s="3" t="s">
        <v>7</v>
      </c>
      <c r="B9" s="3">
        <v>0</v>
      </c>
      <c r="C9" s="3">
        <v>0</v>
      </c>
      <c r="D9" s="3">
        <v>0</v>
      </c>
      <c r="E9" s="3">
        <v>100000</v>
      </c>
      <c r="F9" s="3">
        <v>200000</v>
      </c>
      <c r="G9" s="3">
        <v>150000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5">
      <c r="A10" s="3" t="s">
        <v>17</v>
      </c>
      <c r="B10" s="3" t="s">
        <v>42</v>
      </c>
      <c r="C10" s="3" t="s">
        <v>43</v>
      </c>
      <c r="D10" s="3" t="s">
        <v>43</v>
      </c>
      <c r="E10" s="3" t="s">
        <v>44</v>
      </c>
      <c r="F10" s="3" t="s">
        <v>45</v>
      </c>
      <c r="G10" s="3" t="s">
        <v>45</v>
      </c>
      <c r="H10" s="3" t="s">
        <v>45</v>
      </c>
      <c r="I10" s="3" t="s">
        <v>45</v>
      </c>
      <c r="J10" s="3" t="s">
        <v>45</v>
      </c>
      <c r="K10" s="3" t="s">
        <v>45</v>
      </c>
    </row>
    <row r="12" spans="1:11" x14ac:dyDescent="0.25">
      <c r="A12" s="1" t="s">
        <v>8</v>
      </c>
      <c r="B12">
        <f>MIN(B3,B3)*(B4/30)</f>
        <v>1500000</v>
      </c>
      <c r="C12">
        <f>MIN(C3,C3)*(C4/30)</f>
        <v>1600000</v>
      </c>
      <c r="D12">
        <f>MIN(D3,D3)*(D4/30)</f>
        <v>1450000</v>
      </c>
    </row>
    <row r="13" spans="1:11" x14ac:dyDescent="0.25">
      <c r="A13" s="1" t="s">
        <v>9</v>
      </c>
      <c r="B13">
        <f>IF(B4&lt;=2*B5, B6*(B3/30), 0)</f>
        <v>162000</v>
      </c>
      <c r="C13">
        <f>IF(C4&lt;=2*C5, C6*(C3/30), 0)</f>
        <v>162000</v>
      </c>
      <c r="D13">
        <f>IF(D4&lt;=2*D5, D6*(D3/30), 0)</f>
        <v>162000</v>
      </c>
    </row>
    <row r="14" spans="1:11" x14ac:dyDescent="0.25">
      <c r="A14" s="1" t="s">
        <v>10</v>
      </c>
      <c r="B14">
        <f>B4/240</f>
        <v>6250</v>
      </c>
      <c r="C14">
        <f>C4/240</f>
        <v>6666.666666666667</v>
      </c>
      <c r="D14">
        <f>D4/240</f>
        <v>6041.666666666667</v>
      </c>
    </row>
    <row r="15" spans="1:11" x14ac:dyDescent="0.25">
      <c r="A15" s="1" t="s">
        <v>19</v>
      </c>
      <c r="B15">
        <f>B8*(B14*1.75)</f>
        <v>0</v>
      </c>
      <c r="C15">
        <f>C8*(C14*1.75)</f>
        <v>0</v>
      </c>
      <c r="D15">
        <f>D8*(D14*1.75)</f>
        <v>0</v>
      </c>
    </row>
    <row r="16" spans="1:11" x14ac:dyDescent="0.25">
      <c r="A16" s="1" t="s">
        <v>11</v>
      </c>
      <c r="B16">
        <f>B7*(B14*1.25)</f>
        <v>0</v>
      </c>
      <c r="C16">
        <f>C7*(C14*1.25)</f>
        <v>8333.3333333333339</v>
      </c>
      <c r="D16">
        <f>D7*(D14*1.25)</f>
        <v>15104.166666666668</v>
      </c>
    </row>
    <row r="17" spans="1:4" x14ac:dyDescent="0.25">
      <c r="A17" s="1" t="s">
        <v>12</v>
      </c>
      <c r="B17">
        <f>B12+B13+B15</f>
        <v>1662000</v>
      </c>
      <c r="C17">
        <f>C12+C13+C15+C16+C9</f>
        <v>1770333.3333333333</v>
      </c>
      <c r="D17">
        <f>D12+D13+D15+D16+D9</f>
        <v>1627104.1666666667</v>
      </c>
    </row>
    <row r="18" spans="1:4" x14ac:dyDescent="0.25">
      <c r="A18" s="1" t="s">
        <v>13</v>
      </c>
      <c r="B18">
        <f>B4*0.04</f>
        <v>60000</v>
      </c>
      <c r="C18">
        <f>C5*0.04</f>
        <v>56940</v>
      </c>
      <c r="D18">
        <f>D5*0.04</f>
        <v>56940</v>
      </c>
    </row>
    <row r="19" spans="1:4" x14ac:dyDescent="0.25">
      <c r="A19" s="1" t="s">
        <v>14</v>
      </c>
      <c r="B19">
        <f>B4*0.04</f>
        <v>60000</v>
      </c>
      <c r="C19">
        <f>C5*0.04</f>
        <v>56940</v>
      </c>
      <c r="D19">
        <f>D5*0.04</f>
        <v>56940</v>
      </c>
    </row>
    <row r="20" spans="1:4" x14ac:dyDescent="0.25">
      <c r="A20" s="1" t="s">
        <v>15</v>
      </c>
      <c r="B20">
        <f>B18+B19</f>
        <v>120000</v>
      </c>
      <c r="C20">
        <f>C19+C18</f>
        <v>113880</v>
      </c>
      <c r="D20">
        <f>D19+D18</f>
        <v>113880</v>
      </c>
    </row>
    <row r="21" spans="1:4" x14ac:dyDescent="0.25">
      <c r="A21" s="1" t="s">
        <v>16</v>
      </c>
      <c r="B21">
        <f>B17-B20</f>
        <v>1542000</v>
      </c>
      <c r="C21">
        <f>C17-C20</f>
        <v>1656453.3333333333</v>
      </c>
      <c r="D21">
        <f>D17-D20</f>
        <v>1513224.1666666667</v>
      </c>
    </row>
    <row r="22" spans="1:4" x14ac:dyDescent="0.25">
      <c r="A22" s="1" t="s">
        <v>17</v>
      </c>
      <c r="B22" s="2" t="str">
        <f>IF(OR(B3&gt;30,B4&lt;=0,ISBLANK(B6)),"ERROR","OK")</f>
        <v>OK</v>
      </c>
      <c r="C22" s="2" t="e">
        <f ca="1">IF(OR(C3&gt;30,C4&lt;=0,ISCLANK(C6)),"ERROR","OK")</f>
        <v>#NAME?</v>
      </c>
      <c r="D22" s="2" t="e">
        <f ca="1">IF(OR(D3&gt;30,D4&lt;=0,ISDLANK(D6)),"ERROR","OK")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b12s307</cp:lastModifiedBy>
  <dcterms:created xsi:type="dcterms:W3CDTF">2025-07-28T21:56:19Z</dcterms:created>
  <dcterms:modified xsi:type="dcterms:W3CDTF">2025-08-26T16:37:11Z</dcterms:modified>
</cp:coreProperties>
</file>