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23256" windowHeight="12576" activeTab="1"/>
  </bookViews>
  <sheets>
    <sheet name="初始数据表" sheetId="6" r:id="rId1"/>
    <sheet name="复制数据表" sheetId="7" r:id="rId2"/>
  </sheets>
  <definedNames>
    <definedName name="XSCJ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7" l="1"/>
  <c r="G19" i="7"/>
  <c r="F19" i="7"/>
  <c r="G18" i="7" l="1"/>
  <c r="H18" i="7"/>
  <c r="F18" i="7"/>
  <c r="G17" i="7" l="1"/>
  <c r="H17" i="7"/>
  <c r="F17" i="7"/>
  <c r="G16" i="7" l="1"/>
  <c r="H16" i="7"/>
  <c r="F16" i="7"/>
  <c r="D15" i="7" l="1"/>
  <c r="I12" i="7" l="1"/>
  <c r="I3" i="7"/>
  <c r="J3" i="7" s="1"/>
  <c r="I9" i="7"/>
  <c r="I6" i="7"/>
  <c r="I7" i="7"/>
  <c r="I5" i="7"/>
  <c r="I10" i="7"/>
  <c r="I4" i="7"/>
  <c r="I8" i="7"/>
  <c r="I13" i="7"/>
  <c r="I11" i="7"/>
  <c r="K13" i="7" l="1"/>
  <c r="K7" i="7"/>
  <c r="K5" i="7"/>
  <c r="K4" i="7"/>
  <c r="K8" i="7"/>
  <c r="J13" i="7"/>
  <c r="K10" i="7"/>
  <c r="K6" i="7"/>
  <c r="K9" i="7"/>
  <c r="K12" i="7"/>
  <c r="J4" i="7"/>
  <c r="J6" i="7"/>
  <c r="I19" i="7"/>
  <c r="K3" i="7"/>
  <c r="J8" i="7"/>
  <c r="J10" i="7"/>
  <c r="J5" i="7"/>
  <c r="J7" i="7"/>
  <c r="J9" i="7"/>
  <c r="J12" i="7"/>
  <c r="J11" i="7"/>
  <c r="K11" i="7"/>
</calcChain>
</file>

<file path=xl/comments1.xml><?xml version="1.0" encoding="utf-8"?>
<comments xmlns="http://schemas.openxmlformats.org/spreadsheetml/2006/main">
  <authors>
    <author>MM</author>
  </authors>
  <commentList>
    <comment ref="H3" authorId="0">
      <text>
        <r>
          <rPr>
            <b/>
            <sz val="10"/>
            <color indexed="81"/>
            <rFont val="宋体"/>
            <charset val="134"/>
          </rPr>
          <t>MM:</t>
        </r>
        <r>
          <rPr>
            <sz val="10"/>
            <color indexed="81"/>
            <rFont val="宋体"/>
            <charset val="134"/>
          </rPr>
          <t xml:space="preserve">
最高分</t>
        </r>
      </text>
    </comment>
  </commentList>
</comments>
</file>

<file path=xl/sharedStrings.xml><?xml version="1.0" encoding="utf-8"?>
<sst xmlns="http://schemas.openxmlformats.org/spreadsheetml/2006/main" count="116" uniqueCount="45">
  <si>
    <t>物联网</t>
    <phoneticPr fontId="2" type="noConversion"/>
  </si>
  <si>
    <t>计科</t>
    <phoneticPr fontId="2" type="noConversion"/>
  </si>
  <si>
    <t>信管</t>
    <phoneticPr fontId="2" type="noConversion"/>
  </si>
  <si>
    <t>电子商务</t>
    <phoneticPr fontId="2" type="noConversion"/>
  </si>
  <si>
    <t>计算机基础</t>
    <phoneticPr fontId="1" type="noConversion"/>
  </si>
  <si>
    <t>李志伟</t>
    <phoneticPr fontId="1" type="noConversion"/>
  </si>
  <si>
    <t>王俊哲</t>
    <phoneticPr fontId="1" type="noConversion"/>
  </si>
  <si>
    <t>张佳露</t>
    <phoneticPr fontId="1" type="noConversion"/>
  </si>
  <si>
    <t>赵泽宇</t>
    <phoneticPr fontId="1" type="noConversion"/>
  </si>
  <si>
    <t>钱赛帅</t>
    <phoneticPr fontId="1" type="noConversion"/>
  </si>
  <si>
    <t>金鸣轩</t>
    <phoneticPr fontId="1" type="noConversion"/>
  </si>
  <si>
    <t>卢照坤</t>
    <phoneticPr fontId="2" type="noConversion"/>
  </si>
  <si>
    <t>计科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</si>
  <si>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</si>
  <si>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</si>
  <si>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</si>
  <si>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</si>
  <si>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大学英语</t>
    <phoneticPr fontId="1" type="noConversion"/>
  </si>
  <si>
    <t>高等数学</t>
    <phoneticPr fontId="1" type="noConversion"/>
  </si>
  <si>
    <t>总分</t>
    <phoneticPr fontId="1" type="noConversion"/>
  </si>
  <si>
    <t>平均分</t>
    <phoneticPr fontId="1" type="noConversion"/>
  </si>
  <si>
    <t>部分学生成绩表</t>
    <phoneticPr fontId="1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</si>
  <si>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</si>
  <si>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</si>
  <si>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</si>
  <si>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王小红</t>
    <phoneticPr fontId="1" type="noConversion"/>
  </si>
  <si>
    <t>孙丽丽</t>
    <phoneticPr fontId="1" type="noConversion"/>
  </si>
  <si>
    <t>孟娟</t>
    <phoneticPr fontId="2" type="noConversion"/>
  </si>
  <si>
    <t>等第</t>
    <phoneticPr fontId="1" type="noConversion"/>
  </si>
  <si>
    <t xml:space="preserve"> 学生人数</t>
    <phoneticPr fontId="1" type="noConversion"/>
  </si>
  <si>
    <t>最高分</t>
    <phoneticPr fontId="1" type="noConversion"/>
  </si>
  <si>
    <t>不及格人数</t>
    <phoneticPr fontId="1" type="noConversion"/>
  </si>
  <si>
    <t>名次</t>
    <phoneticPr fontId="1" type="noConversion"/>
  </si>
  <si>
    <t>最低分</t>
    <phoneticPr fontId="1" type="noConversion"/>
  </si>
  <si>
    <t>张圆圆</t>
    <phoneticPr fontId="1" type="noConversion"/>
  </si>
  <si>
    <t>电子商务</t>
    <phoneticPr fontId="1" type="noConversion"/>
  </si>
  <si>
    <t>‘19102040121</t>
    <phoneticPr fontId="2" type="noConversion"/>
  </si>
  <si>
    <t>‘19202030104</t>
    <phoneticPr fontId="2" type="noConversion"/>
  </si>
  <si>
    <t>‘19402050205</t>
    <phoneticPr fontId="2" type="noConversion"/>
  </si>
  <si>
    <t>‘19202010302</t>
    <phoneticPr fontId="2" type="noConversion"/>
  </si>
  <si>
    <t>‘19202010104</t>
    <phoneticPr fontId="2" type="noConversion"/>
  </si>
  <si>
    <t>‘19302040217</t>
    <phoneticPr fontId="2" type="noConversion"/>
  </si>
  <si>
    <t>‘19202040134</t>
    <phoneticPr fontId="2" type="noConversion"/>
  </si>
  <si>
    <t>‘19402030156</t>
    <phoneticPr fontId="2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</si>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</sst>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mediumGray"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176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76" fontId="2" fillId="0" borderId="0" xfId="0" quotePrefix="1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6" fillId="2" borderId="0" xfId="0" applyFont="1" applyFill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quotePrefix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76" fontId="8" fillId="0" borderId="0" xfId="0" quotePrefix="1" applyNumberFormat="1" applyFont="1" applyBorder="1" applyAlignment="1">
      <alignment horizontal="center" vertical="center" wrapText="1"/>
    </xf>
    <xf numFmtId="0" fontId="8" fillId="0" borderId="0" xfId="0" quotePrefix="1" applyFont="1" applyAlignment="1">
      <alignment horizontal="center" vertical="center" wrapText="1"/>
    </xf>
    <xf numFmtId="176" fontId="8" fillId="0" borderId="0" xfId="0" quotePrefix="1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workbookViewId="0">
      <selection activeCell="E15" sqref="A1:XFD1048576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28</v>
      </c>
      <c r="K2" s="7" t="s">
        <v>32</v>
      </c>
    </row>
    <row r="3" spans="1:11" x14ac:dyDescent="0.25">
      <c r="A3" s="4"/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/>
    </row>
    <row r="4" spans="1:11" x14ac:dyDescent="0.25">
      <c r="A4" s="4"/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</row>
    <row r="5" spans="1:11" x14ac:dyDescent="0.25">
      <c r="A5" s="4"/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</row>
    <row r="6" spans="1:11" x14ac:dyDescent="0.25">
      <c r="A6" s="4"/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6"/>
    </row>
    <row r="7" spans="1:11" x14ac:dyDescent="0.25">
      <c r="A7" s="4"/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</row>
    <row r="8" spans="1:11" x14ac:dyDescent="0.25">
      <c r="A8" s="4"/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</row>
    <row r="9" spans="1:11" x14ac:dyDescent="0.25">
      <c r="A9" s="4"/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</row>
    <row r="10" spans="1:11" x14ac:dyDescent="0.25">
      <c r="A10" s="4"/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</row>
    <row r="11" spans="1:11" x14ac:dyDescent="0.25">
      <c r="A11" s="4"/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</row>
    <row r="12" spans="1:11" x14ac:dyDescent="0.25">
      <c r="A12" s="4"/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</row>
    <row r="13" spans="1:11" x14ac:dyDescent="0.25">
      <c r="A13" s="8"/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</row>
    <row r="15" spans="1:11" x14ac:dyDescent="0.25">
      <c r="C15" s="7" t="s">
        <v>29</v>
      </c>
    </row>
    <row r="16" spans="1:11" x14ac:dyDescent="0.25">
      <c r="C16" s="7" t="s">
        <v>20</v>
      </c>
      <c r="F16" s="1"/>
      <c r="G16" s="1"/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O13" sqref="O13"/>
    </sheetView>
  </sheetViews>
  <sheetFormatPr defaultRowHeight="13.8" x14ac:dyDescent="0.25"/>
  <cols>
    <col min="1" max="1" width="4.6640625" customWidth="1"/>
    <col min="2" max="2" width="13.33203125" customWidth="1"/>
    <col min="3" max="3" width="9.6640625" bestFit="1" customWidth="1"/>
    <col min="4" max="4" width="4.6640625" customWidth="1"/>
    <col min="5" max="7" width="8" customWidth="1"/>
    <col min="8" max="8" width="9.6640625" bestFit="1" customWidth="1"/>
    <col min="9" max="9" width="5.109375" customWidth="1"/>
    <col min="10" max="10" width="7.5546875" customWidth="1"/>
    <col min="11" max="11" width="4.6640625" customWidth="1"/>
  </cols>
  <sheetData>
    <row r="1" spans="1:11" ht="28.2" x14ac:dyDescent="0.25">
      <c r="A1" s="12" t="s">
        <v>21</v>
      </c>
      <c r="B1" s="12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19" t="s">
        <v>13</v>
      </c>
      <c r="B2" s="19" t="s">
        <v>14</v>
      </c>
      <c r="C2" s="19" t="s">
        <v>15</v>
      </c>
      <c r="D2" s="19" t="s">
        <v>22</v>
      </c>
      <c r="E2" s="19" t="s">
        <v>16</v>
      </c>
      <c r="F2" s="19" t="s">
        <v>17</v>
      </c>
      <c r="G2" s="19" t="s">
        <v>18</v>
      </c>
      <c r="H2" s="19" t="s">
        <v>4</v>
      </c>
      <c r="I2" s="19" t="s">
        <v>19</v>
      </c>
      <c r="J2" s="19" t="s">
        <v>44</v>
      </c>
      <c r="K2" s="20" t="s">
        <v>32</v>
      </c>
    </row>
    <row r="3" spans="1:11" x14ac:dyDescent="0.25">
      <c r="A3" s="19">
        <v>4</v>
      </c>
      <c r="B3" s="18" t="s">
        <v>39</v>
      </c>
      <c r="C3" s="19" t="s">
        <v>7</v>
      </c>
      <c r="D3" s="19" t="s">
        <v>24</v>
      </c>
      <c r="E3" s="19" t="s">
        <v>3</v>
      </c>
      <c r="F3" s="21">
        <v>85</v>
      </c>
      <c r="G3" s="21">
        <v>95</v>
      </c>
      <c r="H3" s="21">
        <v>99</v>
      </c>
      <c r="I3" s="17">
        <f>SUM(F3:H3)</f>
        <v>279</v>
      </c>
      <c r="J3" s="18" t="str">
        <f>IF(I3&gt;=180,"及格","不及格")</f>
        <v>及格</v>
      </c>
      <c r="K3" s="18">
        <f>_xlfn.RANK.EQ(I3,$I$3:$I$13)</f>
        <v>1</v>
      </c>
    </row>
    <row r="4" spans="1:11" x14ac:dyDescent="0.25">
      <c r="A4" s="19">
        <v>10</v>
      </c>
      <c r="B4" s="16">
        <v>19202030123</v>
      </c>
      <c r="C4" s="19" t="s">
        <v>25</v>
      </c>
      <c r="D4" s="19" t="s">
        <v>24</v>
      </c>
      <c r="E4" s="19" t="s">
        <v>12</v>
      </c>
      <c r="F4" s="21">
        <v>91</v>
      </c>
      <c r="G4" s="21">
        <v>97</v>
      </c>
      <c r="H4" s="21">
        <v>70</v>
      </c>
      <c r="I4" s="17">
        <f>SUM(F4:H4)</f>
        <v>258</v>
      </c>
      <c r="J4" s="18" t="str">
        <f>IF(I4&gt;=180,"及格","不及格")</f>
        <v>及格</v>
      </c>
      <c r="K4" s="18">
        <f>_xlfn.RANK.EQ(I4,$I$3:$I$13)</f>
        <v>2</v>
      </c>
    </row>
    <row r="5" spans="1:11" x14ac:dyDescent="0.25">
      <c r="A5" s="19">
        <v>8</v>
      </c>
      <c r="B5" s="18" t="s">
        <v>43</v>
      </c>
      <c r="C5" s="19" t="s">
        <v>11</v>
      </c>
      <c r="D5" s="19" t="s">
        <v>23</v>
      </c>
      <c r="E5" s="19" t="s">
        <v>1</v>
      </c>
      <c r="F5" s="21">
        <v>59</v>
      </c>
      <c r="G5" s="21">
        <v>97</v>
      </c>
      <c r="H5" s="21">
        <v>97</v>
      </c>
      <c r="I5" s="17">
        <f>SUM(F5:H5)</f>
        <v>253</v>
      </c>
      <c r="J5" s="18" t="str">
        <f>IF(I5&gt;=180,"及格","不及格")</f>
        <v>及格</v>
      </c>
      <c r="K5" s="18">
        <f>_xlfn.RANK.EQ(I5,$I$3:$I$13)</f>
        <v>3</v>
      </c>
    </row>
    <row r="6" spans="1:11" x14ac:dyDescent="0.25">
      <c r="A6" s="19">
        <v>6</v>
      </c>
      <c r="B6" s="18" t="s">
        <v>41</v>
      </c>
      <c r="C6" s="19" t="s">
        <v>26</v>
      </c>
      <c r="D6" s="19" t="s">
        <v>24</v>
      </c>
      <c r="E6" s="19" t="s">
        <v>1</v>
      </c>
      <c r="F6" s="21">
        <v>83</v>
      </c>
      <c r="G6" s="21">
        <v>72</v>
      </c>
      <c r="H6" s="21">
        <v>80</v>
      </c>
      <c r="I6" s="17">
        <f>SUM(F6:H6)</f>
        <v>235</v>
      </c>
      <c r="J6" s="18" t="str">
        <f>IF(I6&gt;=180,"及格","不及格")</f>
        <v>及格</v>
      </c>
      <c r="K6" s="18">
        <f>_xlfn.RANK.EQ(I6,$I$3:$I$13)</f>
        <v>4</v>
      </c>
    </row>
    <row r="7" spans="1:11" x14ac:dyDescent="0.25">
      <c r="A7" s="19">
        <v>7</v>
      </c>
      <c r="B7" s="18" t="s">
        <v>42</v>
      </c>
      <c r="C7" s="19" t="s">
        <v>9</v>
      </c>
      <c r="D7" s="19" t="s">
        <v>23</v>
      </c>
      <c r="E7" s="19" t="s">
        <v>0</v>
      </c>
      <c r="F7" s="21">
        <v>56</v>
      </c>
      <c r="G7" s="21">
        <v>96</v>
      </c>
      <c r="H7" s="21">
        <v>54</v>
      </c>
      <c r="I7" s="17">
        <f>SUM(F7:H7)</f>
        <v>206</v>
      </c>
      <c r="J7" s="18" t="str">
        <f>IF(I7&gt;=180,"及格","不及格")</f>
        <v>及格</v>
      </c>
      <c r="K7" s="18">
        <f>_xlfn.RANK.EQ(I7,$I$3:$I$13)</f>
        <v>5</v>
      </c>
    </row>
    <row r="8" spans="1:11" x14ac:dyDescent="0.25">
      <c r="A8" s="19">
        <v>11</v>
      </c>
      <c r="B8" s="16">
        <v>19202010156</v>
      </c>
      <c r="C8" s="22" t="s">
        <v>34</v>
      </c>
      <c r="D8" s="22" t="s">
        <v>24</v>
      </c>
      <c r="E8" s="22" t="s">
        <v>35</v>
      </c>
      <c r="F8" s="23">
        <v>66</v>
      </c>
      <c r="G8" s="23">
        <v>58</v>
      </c>
      <c r="H8" s="23">
        <v>75</v>
      </c>
      <c r="I8" s="17">
        <f>SUM(F8:H8)</f>
        <v>199</v>
      </c>
      <c r="J8" s="18" t="str">
        <f>IF(I8&gt;=180,"及格","不及格")</f>
        <v>及格</v>
      </c>
      <c r="K8" s="18">
        <f>_xlfn.RANK.EQ(I8,$I$3:$I$13)</f>
        <v>6</v>
      </c>
    </row>
    <row r="9" spans="1:11" x14ac:dyDescent="0.25">
      <c r="A9" s="19">
        <v>5</v>
      </c>
      <c r="B9" s="18" t="s">
        <v>40</v>
      </c>
      <c r="C9" s="19" t="s">
        <v>8</v>
      </c>
      <c r="D9" s="19" t="s">
        <v>23</v>
      </c>
      <c r="E9" s="19" t="s">
        <v>3</v>
      </c>
      <c r="F9" s="21">
        <v>67</v>
      </c>
      <c r="G9" s="21">
        <v>78</v>
      </c>
      <c r="H9" s="21">
        <v>46</v>
      </c>
      <c r="I9" s="17">
        <f>SUM(F9:H9)</f>
        <v>191</v>
      </c>
      <c r="J9" s="18" t="str">
        <f>IF(I9&gt;=180,"及格","不及格")</f>
        <v>及格</v>
      </c>
      <c r="K9" s="18">
        <f>_xlfn.RANK.EQ(I9,$I$3:$I$13)</f>
        <v>7</v>
      </c>
    </row>
    <row r="10" spans="1:11" x14ac:dyDescent="0.25">
      <c r="A10" s="19">
        <v>9</v>
      </c>
      <c r="B10" s="16">
        <v>19402050211</v>
      </c>
      <c r="C10" s="19" t="s">
        <v>10</v>
      </c>
      <c r="D10" s="19" t="s">
        <v>23</v>
      </c>
      <c r="E10" s="19" t="s">
        <v>2</v>
      </c>
      <c r="F10" s="21">
        <v>46</v>
      </c>
      <c r="G10" s="21">
        <v>78</v>
      </c>
      <c r="H10" s="21">
        <v>66</v>
      </c>
      <c r="I10" s="17">
        <f>SUM(F10:H10)</f>
        <v>190</v>
      </c>
      <c r="J10" s="18" t="str">
        <f>IF(I10&gt;=180,"及格","不及格")</f>
        <v>及格</v>
      </c>
      <c r="K10" s="18">
        <f>_xlfn.RANK.EQ(I10,$I$3:$I$13)</f>
        <v>8</v>
      </c>
    </row>
    <row r="11" spans="1:11" x14ac:dyDescent="0.25">
      <c r="A11" s="19">
        <v>1</v>
      </c>
      <c r="B11" s="16" t="s">
        <v>36</v>
      </c>
      <c r="C11" s="19" t="s">
        <v>5</v>
      </c>
      <c r="D11" s="19" t="s">
        <v>23</v>
      </c>
      <c r="E11" s="19" t="s">
        <v>0</v>
      </c>
      <c r="F11" s="21">
        <v>45</v>
      </c>
      <c r="G11" s="21">
        <v>69</v>
      </c>
      <c r="H11" s="21">
        <v>75</v>
      </c>
      <c r="I11" s="17">
        <f>SUM(F11:H11)</f>
        <v>189</v>
      </c>
      <c r="J11" s="18" t="str">
        <f>IF(I11&gt;=180,"及格","不及格")</f>
        <v>及格</v>
      </c>
      <c r="K11" s="18">
        <f>_xlfn.RANK.EQ(I11,$I$3:$I$13)</f>
        <v>9</v>
      </c>
    </row>
    <row r="12" spans="1:11" x14ac:dyDescent="0.25">
      <c r="A12" s="19">
        <v>3</v>
      </c>
      <c r="B12" s="18" t="s">
        <v>38</v>
      </c>
      <c r="C12" s="19" t="s">
        <v>6</v>
      </c>
      <c r="D12" s="19" t="s">
        <v>23</v>
      </c>
      <c r="E12" s="19" t="s">
        <v>2</v>
      </c>
      <c r="F12" s="21">
        <v>65</v>
      </c>
      <c r="G12" s="21">
        <v>62</v>
      </c>
      <c r="H12" s="21">
        <v>58</v>
      </c>
      <c r="I12" s="17">
        <f>SUM(F12:H12)</f>
        <v>185</v>
      </c>
      <c r="J12" s="18" t="str">
        <f>IF(I12&gt;=180,"及格","不及格")</f>
        <v>及格</v>
      </c>
      <c r="K12" s="18">
        <f>_xlfn.RANK.EQ(I12,$I$3:$I$13)</f>
        <v>10</v>
      </c>
    </row>
    <row r="13" spans="1:11" x14ac:dyDescent="0.25">
      <c r="A13" s="19">
        <v>2</v>
      </c>
      <c r="B13" s="18" t="s">
        <v>37</v>
      </c>
      <c r="C13" s="19" t="s">
        <v>27</v>
      </c>
      <c r="D13" s="19" t="s">
        <v>24</v>
      </c>
      <c r="E13" s="19" t="s">
        <v>1</v>
      </c>
      <c r="F13" s="21">
        <v>60</v>
      </c>
      <c r="G13" s="21">
        <v>50</v>
      </c>
      <c r="H13" s="21">
        <v>68</v>
      </c>
      <c r="I13" s="17">
        <f>SUM(F13:H13)</f>
        <v>178</v>
      </c>
      <c r="J13" s="18" t="str">
        <f>IF(I13&gt;=180,"及格","不及格")</f>
        <v>不及格</v>
      </c>
      <c r="K13" s="18">
        <f>_xlfn.RANK.EQ(I13,$I$3:$I$13)</f>
        <v>11</v>
      </c>
    </row>
    <row r="14" spans="1:1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A15" s="15"/>
      <c r="B15" s="15"/>
      <c r="C15" s="7" t="s">
        <v>29</v>
      </c>
      <c r="D15" s="15">
        <f>COUNTA(C3:C13)</f>
        <v>11</v>
      </c>
      <c r="E15" s="15"/>
      <c r="F15" s="15"/>
      <c r="G15" s="15"/>
      <c r="H15" s="15"/>
      <c r="I15" s="15"/>
      <c r="J15" s="15"/>
      <c r="K15" s="15"/>
    </row>
    <row r="16" spans="1:11" x14ac:dyDescent="0.25">
      <c r="A16" s="15"/>
      <c r="B16" s="15"/>
      <c r="C16" s="7" t="s">
        <v>20</v>
      </c>
      <c r="D16" s="15"/>
      <c r="E16" s="15"/>
      <c r="F16" s="14">
        <f>AVERAGE(F3:F13)</f>
        <v>65.727272727272734</v>
      </c>
      <c r="G16" s="14">
        <f t="shared" ref="G16:H16" si="0">AVERAGE(G3:G13)</f>
        <v>77.454545454545453</v>
      </c>
      <c r="H16" s="14">
        <f t="shared" si="0"/>
        <v>71.63636363636364</v>
      </c>
      <c r="I16" s="15"/>
      <c r="J16" s="15"/>
      <c r="K16" s="15"/>
    </row>
    <row r="17" spans="1:11" x14ac:dyDescent="0.25">
      <c r="A17" s="15"/>
      <c r="B17" s="15"/>
      <c r="C17" s="7" t="s">
        <v>30</v>
      </c>
      <c r="D17" s="15"/>
      <c r="E17" s="15"/>
      <c r="F17" s="14">
        <f>MAX(F3:F13)</f>
        <v>91</v>
      </c>
      <c r="G17" s="14">
        <f t="shared" ref="G17:H17" si="1">MAX(G3:G13)</f>
        <v>97</v>
      </c>
      <c r="H17" s="14">
        <f t="shared" si="1"/>
        <v>99</v>
      </c>
      <c r="I17" s="15"/>
      <c r="J17" s="15"/>
      <c r="K17" s="15"/>
    </row>
    <row r="18" spans="1:11" x14ac:dyDescent="0.25">
      <c r="A18" s="15"/>
      <c r="B18" s="15"/>
      <c r="C18" s="7" t="s">
        <v>33</v>
      </c>
      <c r="D18" s="15"/>
      <c r="E18" s="15"/>
      <c r="F18" s="14">
        <f>MIN(F3:F13)</f>
        <v>45</v>
      </c>
      <c r="G18" s="14">
        <f t="shared" ref="G18:H18" si="2">MIN(G3:G13)</f>
        <v>50</v>
      </c>
      <c r="H18" s="14">
        <f t="shared" si="2"/>
        <v>46</v>
      </c>
      <c r="I18" s="15"/>
      <c r="J18" s="15"/>
      <c r="K18" s="15"/>
    </row>
    <row r="19" spans="1:11" x14ac:dyDescent="0.25">
      <c r="A19" s="15"/>
      <c r="B19" s="15"/>
      <c r="C19" s="7" t="s">
        <v>31</v>
      </c>
      <c r="D19" s="15"/>
      <c r="E19" s="15"/>
      <c r="F19" s="14">
        <f>COUNTIF(F3:F13,"&lt;60")</f>
        <v>4</v>
      </c>
      <c r="G19" s="14">
        <f t="shared" ref="G19:H19" si="3">COUNTIF(G3:G13,"&lt;60")</f>
        <v>2</v>
      </c>
      <c r="H19" s="14">
        <f t="shared" si="3"/>
        <v>3</v>
      </c>
      <c r="I19" s="15">
        <f>COUNTIF(I3:I13,"&lt;180")</f>
        <v>1</v>
      </c>
      <c r="J19" s="15"/>
      <c r="K19" s="6"/>
    </row>
  </sheetData>
  <sortState ref="A3:K13">
    <sortCondition ref="K3:K13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初始数据表</vt:lpstr>
      <vt:lpstr>复制数据表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MM</cp:lastModifiedBy>
  <cp:lastPrinted>2018-07-17T07:07:45Z</cp:lastPrinted>
  <dcterms:created xsi:type="dcterms:W3CDTF">2018-07-15T08:12:04Z</dcterms:created>
  <dcterms:modified xsi:type="dcterms:W3CDTF">2020-09-18T11:59:26Z</dcterms:modified>
</cp:coreProperties>
</file>